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4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worksheetdrawing8.xml"/>
  <Override ContentType="application/vnd.openxmlformats-officedocument.drawing+xml" PartName="/xl/drawings/worksheetdrawing30.xml"/>
  <Override ContentType="application/vnd.openxmlformats-officedocument.drawing+xml" PartName="/xl/drawings/worksheetdrawing27.xml"/>
  <Override ContentType="application/vnd.openxmlformats-officedocument.drawing+xml" PartName="/xl/drawings/worksheetdrawing43.xml"/>
  <Override ContentType="application/vnd.openxmlformats-officedocument.drawing+xml" PartName="/xl/drawings/worksheetdrawing14.xml"/>
  <Override ContentType="application/vnd.openxmlformats-officedocument.drawing+xml" PartName="/xl/drawings/worksheetdrawing3.xml"/>
  <Override ContentType="application/vnd.openxmlformats-officedocument.drawing+xml" PartName="/xl/drawings/worksheetdrawing13.xml"/>
  <Override ContentType="application/vnd.openxmlformats-officedocument.drawing+xml" PartName="/xl/drawings/worksheetdrawing18.xml"/>
  <Override ContentType="application/vnd.openxmlformats-officedocument.drawing+xml" PartName="/xl/drawings/worksheetdrawing26.xml"/>
  <Override ContentType="application/vnd.openxmlformats-officedocument.drawing+xml" PartName="/xl/drawings/worksheetdrawing31.xml"/>
  <Override ContentType="application/vnd.openxmlformats-officedocument.drawing+xml" PartName="/xl/drawings/worksheetdrawing9.xml"/>
  <Override ContentType="application/vnd.openxmlformats-officedocument.drawing+xml" PartName="/xl/drawings/worksheetdrawing22.xml"/>
  <Override ContentType="application/vnd.openxmlformats-officedocument.drawing+xml" PartName="/xl/drawings/worksheetdrawing35.xml"/>
  <Override ContentType="application/vnd.openxmlformats-officedocument.drawing+xml" PartName="/xl/drawings/worksheetdrawing7.xml"/>
  <Override ContentType="application/vnd.openxmlformats-officedocument.drawing+xml" PartName="/xl/drawings/worksheetdrawing39.xml"/>
  <Override ContentType="application/vnd.openxmlformats-officedocument.drawing+xml" PartName="/xl/drawings/worksheetdrawing12.xml"/>
  <Override ContentType="application/vnd.openxmlformats-officedocument.drawing+xml" PartName="/xl/drawings/worksheetdrawing17.xml"/>
  <Override ContentType="application/vnd.openxmlformats-officedocument.drawing+xml" PartName="/xl/drawings/worksheetdrawing42.xml"/>
  <Override ContentType="application/vnd.openxmlformats-officedocument.drawing+xml" PartName="/xl/drawings/worksheetdrawing4.xml"/>
  <Override ContentType="application/vnd.openxmlformats-officedocument.drawing+xml" PartName="/xl/drawings/worksheetdrawing38.xml"/>
  <Override ContentType="application/vnd.openxmlformats-officedocument.drawing+xml" PartName="/xl/drawings/worksheetdrawing25.xml"/>
  <Override ContentType="application/vnd.openxmlformats-officedocument.drawing+xml" PartName="/xl/drawings/worksheetdrawing34.xml"/>
  <Override ContentType="application/vnd.openxmlformats-officedocument.drawing+xml" PartName="/xl/drawings/worksheetdrawing21.xml"/>
  <Override ContentType="application/vnd.openxmlformats-officedocument.drawing+xml" PartName="/xl/drawings/worksheetdrawing16.xml"/>
  <Override ContentType="application/vnd.openxmlformats-officedocument.drawing+xml" PartName="/xl/drawings/worksheetdrawing41.xml"/>
  <Override ContentType="application/vnd.openxmlformats-officedocument.drawing+xml" PartName="/xl/drawings/worksheetdrawing11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29.xml"/>
  <Override ContentType="application/vnd.openxmlformats-officedocument.drawing+xml" PartName="/xl/drawings/worksheetdrawing20.xml"/>
  <Override ContentType="application/vnd.openxmlformats-officedocument.drawing+xml" PartName="/xl/drawings/worksheetdrawing5.xml"/>
  <Override ContentType="application/vnd.openxmlformats-officedocument.drawing+xml" PartName="/xl/drawings/worksheetdrawing37.xml"/>
  <Override ContentType="application/vnd.openxmlformats-officedocument.drawing+xml" PartName="/xl/drawings/worksheetdrawing24.xml"/>
  <Override ContentType="application/vnd.openxmlformats-officedocument.drawing+xml" PartName="/xl/drawings/worksheetdrawing33.xml"/>
  <Override ContentType="application/vnd.openxmlformats-officedocument.drawing+xml" PartName="/xl/drawings/worksheetdrawing2.xml"/>
  <Override ContentType="application/vnd.openxmlformats-officedocument.drawing+xml" PartName="/xl/drawings/worksheetdrawing28.xml"/>
  <Override ContentType="application/vnd.openxmlformats-officedocument.drawing+xml" PartName="/xl/drawings/worksheetdrawing23.xml"/>
  <Override ContentType="application/vnd.openxmlformats-officedocument.drawing+xml" PartName="/xl/drawings/worksheetdrawing10.xml"/>
  <Override ContentType="application/vnd.openxmlformats-officedocument.drawing+xml" PartName="/xl/drawings/worksheetdrawing15.xml"/>
  <Override ContentType="application/vnd.openxmlformats-officedocument.drawing+xml" PartName="/xl/drawings/worksheetdrawing40.xml"/>
  <Override ContentType="application/vnd.openxmlformats-officedocument.drawing+xml" PartName="/xl/drawings/worksheetdrawing19.xml"/>
  <Override ContentType="application/vnd.openxmlformats-officedocument.drawing+xml" PartName="/xl/drawings/worksheetdrawing32.xml"/>
  <Override ContentType="application/vnd.openxmlformats-officedocument.drawing+xml" PartName="/xl/drawings/worksheetdrawing36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Player" sheetId="3" r:id="rId5"/>
    <sheet state="visible" name="Team Attributes" sheetId="4" r:id="rId6"/>
    <sheet state="visible" name="FA - Black^" sheetId="5" r:id="rId7"/>
    <sheet state="visible" name="FA - Aui" sheetId="6" r:id="rId8"/>
    <sheet state="visible" name="FA - Bone7" sheetId="7" r:id="rId9"/>
    <sheet state="visible" name="FA - SingSing" sheetId="8" r:id="rId10"/>
    <sheet state="visible" name="A - Loda" sheetId="9" r:id="rId11"/>
    <sheet state="visible" name="A - S4" sheetId="10" r:id="rId12"/>
    <sheet state="visible" name="A - Bulldog" sheetId="11" r:id="rId13"/>
    <sheet state="visible" name="A - EGM" sheetId="12" r:id="rId14"/>
    <sheet state="visible" name="A - Akke" sheetId="13" r:id="rId15"/>
    <sheet state="visible" name="Navi - Ditya Ra" sheetId="14" r:id="rId16"/>
    <sheet state="visible" name="Navi - Dendi" sheetId="15" r:id="rId17"/>
    <sheet state="visible" name="Navi - GeneRal" sheetId="16" r:id="rId18"/>
    <sheet state="visible" name="Navi - SoNNeikO" sheetId="17" r:id="rId19"/>
    <sheet state="visible" name="Navi - Artstyle" sheetId="18" r:id="rId20"/>
    <sheet state="visible" name="OG - Notail" sheetId="19" r:id="rId21"/>
    <sheet state="visible" name="OG - Miracle" sheetId="20" r:id="rId22"/>
    <sheet state="visible" name="OG - MoonMeander" sheetId="21" r:id="rId23"/>
    <sheet state="visible" name="OG - Cr1t-" sheetId="22" r:id="rId24"/>
    <sheet state="visible" name="OG - Fly" sheetId="23" r:id="rId25"/>
    <sheet state="visible" name="TL - MATUMBAMAN" sheetId="24" r:id="rId26"/>
    <sheet state="visible" name="TL - FATA" sheetId="25" r:id="rId27"/>
    <sheet state="visible" name="TL - MinD_ContRol" sheetId="26" r:id="rId28"/>
    <sheet state="visible" name="TL - KuroKy" sheetId="27" r:id="rId29"/>
    <sheet state="visible" name="TL - JerAx" sheetId="28" r:id="rId30"/>
    <sheet state="visible" name="Newbee - Hao" sheetId="29" r:id="rId31"/>
    <sheet state="visible" name="Newbee - Mu" sheetId="30" r:id="rId32"/>
    <sheet state="visible" name="Newbee - kpii" sheetId="31" r:id="rId33"/>
    <sheet state="visible" name="Newbee - ChuaN" sheetId="32" r:id="rId34"/>
    <sheet state="visible" name="Newbee - Kaka" sheetId="33" r:id="rId35"/>
    <sheet state="visible" name="EG - Fear" sheetId="34" r:id="rId36"/>
    <sheet state="visible" name="EG - SumaiL" sheetId="35" r:id="rId37"/>
    <sheet state="visible" name="EG - UNiVeRsE" sheetId="36" r:id="rId38"/>
    <sheet state="visible" name="EG - Zai" sheetId="37" r:id="rId39"/>
    <sheet state="visible" name="EG - PPD" sheetId="38" r:id="rId40"/>
    <sheet state="visible" name="TS - EternaLEnVy" sheetId="39" r:id="rId41"/>
    <sheet state="visible" name="TS - Arteezy" sheetId="40" r:id="rId42"/>
    <sheet state="visible" name="TS - BuLBa" sheetId="41" r:id="rId43"/>
    <sheet state="visible" name="TS - Pieliedie" sheetId="42" r:id="rId44"/>
    <sheet state="visible" name="TS - Puppey" sheetId="43" r:id="rId45"/>
  </sheets>
  <definedNames/>
  <calcPr/>
</workbook>
</file>

<file path=xl/sharedStrings.xml><?xml version="1.0" encoding="utf-8"?>
<sst xmlns="http://schemas.openxmlformats.org/spreadsheetml/2006/main" count="4316" uniqueCount="192">
  <si>
    <t>Player Name:</t>
  </si>
  <si>
    <t>Age:</t>
  </si>
  <si>
    <t>Country:</t>
  </si>
  <si>
    <t>Team:</t>
  </si>
  <si>
    <t>Mechanical Attr</t>
  </si>
  <si>
    <t>Tactical Attr</t>
  </si>
  <si>
    <t>Condition</t>
  </si>
  <si>
    <t>Pushing</t>
  </si>
  <si>
    <t>Positioning</t>
  </si>
  <si>
    <t>Happiness</t>
  </si>
  <si>
    <t>Farming</t>
  </si>
  <si>
    <t>Map Awaren</t>
  </si>
  <si>
    <t>Greed (Farm)</t>
  </si>
  <si>
    <t>Fighting</t>
  </si>
  <si>
    <t>Decision Maki</t>
  </si>
  <si>
    <t>Current Position</t>
  </si>
  <si>
    <t>Warding</t>
  </si>
  <si>
    <t>Roaming</t>
  </si>
  <si>
    <t>Lane Control</t>
  </si>
  <si>
    <t>Mental Attr</t>
  </si>
  <si>
    <t>Position</t>
  </si>
  <si>
    <t>(this is the familiarity with each role)</t>
  </si>
  <si>
    <t>Similar to how a certain player can play in a certain position in FM etc</t>
  </si>
  <si>
    <t>Risk Taking</t>
  </si>
  <si>
    <t>1 - Carry</t>
  </si>
  <si>
    <t>Flair</t>
  </si>
  <si>
    <t>2 - Mid</t>
  </si>
  <si>
    <t xml:space="preserve">aporitionpo </t>
  </si>
  <si>
    <t>Consistency</t>
  </si>
  <si>
    <t>3 - Offlane</t>
  </si>
  <si>
    <t>Team Work</t>
  </si>
  <si>
    <t>4 - Support</t>
  </si>
  <si>
    <t>Leadership</t>
  </si>
  <si>
    <t>(this only applies to Captain care)</t>
  </si>
  <si>
    <t>5 - Support</t>
  </si>
  <si>
    <t>Support Attr:</t>
  </si>
  <si>
    <t>Carry Attr</t>
  </si>
  <si>
    <t>Offlane Attr</t>
  </si>
  <si>
    <t>Mid Attr</t>
  </si>
  <si>
    <t>Tier 1</t>
  </si>
  <si>
    <t>Lane control</t>
  </si>
  <si>
    <t>Posiitioning</t>
  </si>
  <si>
    <t>Map Awareness</t>
  </si>
  <si>
    <t>Tier 2</t>
  </si>
  <si>
    <t>Decision Making</t>
  </si>
  <si>
    <t>Decison Making</t>
  </si>
  <si>
    <t>Tier Left</t>
  </si>
  <si>
    <t>Map Awareness( almost T2)</t>
  </si>
  <si>
    <t>Flair* (Supa good)</t>
  </si>
  <si>
    <t>Warding*</t>
  </si>
  <si>
    <t>Map Awar</t>
  </si>
  <si>
    <t>Blazes box of lurking</t>
  </si>
  <si>
    <t>All Possible Attributes:</t>
  </si>
  <si>
    <t>Category:</t>
  </si>
  <si>
    <t>not needed</t>
  </si>
  <si>
    <t>To Complex</t>
  </si>
  <si>
    <t>Accepted - In S1</t>
  </si>
  <si>
    <t>lol</t>
  </si>
  <si>
    <t xml:space="preserve">Lasthitting </t>
  </si>
  <si>
    <t>(Now Lane Control)</t>
  </si>
  <si>
    <t>Denying</t>
  </si>
  <si>
    <t xml:space="preserve">(Now Lane Control) </t>
  </si>
  <si>
    <t>For a mid Laner? denying creeps to get a little advantage</t>
  </si>
  <si>
    <t>I think its the same as Last hitting we can merge them</t>
  </si>
  <si>
    <t>Support Core attributs</t>
  </si>
  <si>
    <t>Harrasing</t>
  </si>
  <si>
    <t>Maybe this too</t>
  </si>
  <si>
    <t>. I mean it nice but then it's too complex</t>
  </si>
  <si>
    <t>How about this</t>
  </si>
  <si>
    <t>Space Creating</t>
  </si>
  <si>
    <t>Added To Roaming</t>
  </si>
  <si>
    <t>works for both cores and Supps</t>
  </si>
  <si>
    <t>Map Awearnness</t>
  </si>
  <si>
    <t>Would replace LH and Denying for mids/carries</t>
  </si>
  <si>
    <t>and lane supp for supports</t>
  </si>
  <si>
    <t>Team Fighting</t>
  </si>
  <si>
    <t>Flashynness</t>
  </si>
  <si>
    <t>?? Do we really need this?</t>
  </si>
  <si>
    <t>
</t>
  </si>
  <si>
    <t>Ganking</t>
  </si>
  <si>
    <t>support Primary Attribute</t>
  </si>
  <si>
    <t>Think I'll add this on S1. but it's a bit hard to judge on a player basis</t>
  </si>
  <si>
    <t>nvm, its there already</t>
  </si>
  <si>
    <t>Farm Effeciency</t>
  </si>
  <si>
    <t xml:space="preserve">Itemization </t>
  </si>
  <si>
    <t>Shot Calling</t>
  </si>
  <si>
    <t>I say we merge this and Captaincy into one</t>
  </si>
  <si>
    <t>Captaincy</t>
  </si>
  <si>
    <t>and every player has a value. it will only be used if he is selected as the captain</t>
  </si>
  <si>
    <t>could work was thinking the same</t>
  </si>
  <si>
    <t>ok gonna add it</t>
  </si>
  <si>
    <t>I put it as Leadership</t>
  </si>
  <si>
    <t>Consistancy</t>
  </si>
  <si>
    <t>Gonna had this</t>
  </si>
  <si>
    <t>nvm already there XD</t>
  </si>
  <si>
    <t>leadership is fine</t>
  </si>
  <si>
    <t>Fatiuge</t>
  </si>
  <si>
    <t>(More of a modifier for later)</t>
  </si>
  <si>
    <t>()</t>
  </si>
  <si>
    <t>Reaction Time</t>
  </si>
  <si>
    <t>Included in Flair For clutch plays</t>
  </si>
  <si>
    <t xml:space="preserve">Lane Support </t>
  </si>
  <si>
    <t>Player potential</t>
  </si>
  <si>
    <t>(Development Potential)</t>
  </si>
  <si>
    <t>The higher the potentiial the faster the xp growth?</t>
  </si>
  <si>
    <t>Sweden</t>
  </si>
  <si>
    <t>Alliance</t>
  </si>
  <si>
    <t>x</t>
  </si>
  <si>
    <t>y</t>
  </si>
  <si>
    <t>Team Avg Diff</t>
  </si>
  <si>
    <t>Prob to win (higher avg team)</t>
  </si>
  <si>
    <t>Team Diff</t>
  </si>
  <si>
    <t>a</t>
  </si>
  <si>
    <t>b</t>
  </si>
  <si>
    <t>c</t>
  </si>
  <si>
    <t>Base</t>
  </si>
  <si>
    <t>power</t>
  </si>
  <si>
    <t>formula=</t>
  </si>
  <si>
    <t>log21(x+1) + (1 - ((log21(x+1))^(power))/2 )</t>
  </si>
  <si>
    <t>x = difference</t>
  </si>
  <si>
    <t>make power a variably (or other name if you want</t>
  </si>
  <si>
    <t>for now put power=1.5</t>
  </si>
  <si>
    <t>we might want to change power later</t>
  </si>
  <si>
    <t>then you spawn a random number from 0:1</t>
  </si>
  <si>
    <t>if rand(0,1) &lt; probability</t>
  </si>
  <si>
    <t>Team A wins (team A is the team with higher avg</t>
  </si>
  <si>
    <t>Black^</t>
  </si>
  <si>
    <t>N/A</t>
  </si>
  <si>
    <t xml:space="preserve">Germany </t>
  </si>
  <si>
    <t>Free Agent</t>
  </si>
  <si>
    <t>Aui_2000</t>
  </si>
  <si>
    <t>Canada</t>
  </si>
  <si>
    <t>Bone7</t>
  </si>
  <si>
    <t>Romania</t>
  </si>
  <si>
    <t>SingSing</t>
  </si>
  <si>
    <t>Netherlands</t>
  </si>
  <si>
    <t>Loda</t>
  </si>
  <si>
    <t>S4</t>
  </si>
  <si>
    <t xml:space="preserve"> </t>
  </si>
  <si>
    <t>AdmiralBulldog</t>
  </si>
  <si>
    <t>EGM</t>
  </si>
  <si>
    <t>Akke</t>
  </si>
  <si>
    <t>Ditya Ra</t>
  </si>
  <si>
    <t>Russia</t>
  </si>
  <si>
    <t>Navi</t>
  </si>
  <si>
    <t>Dendi</t>
  </si>
  <si>
    <t>Ukraine</t>
  </si>
  <si>
    <t>GeneRal</t>
  </si>
  <si>
    <t>SoNNeikO</t>
  </si>
  <si>
    <t>Artstyle</t>
  </si>
  <si>
    <t>No Tail</t>
  </si>
  <si>
    <t>Denmark</t>
  </si>
  <si>
    <t>OG</t>
  </si>
  <si>
    <t>Miracle</t>
  </si>
  <si>
    <t>Jordan</t>
  </si>
  <si>
    <t xml:space="preserve">MoonMeander </t>
  </si>
  <si>
    <t>Cr1t-</t>
  </si>
  <si>
    <t>Fly</t>
  </si>
  <si>
    <t>Israel</t>
  </si>
  <si>
    <t>MATUMBAMAN</t>
  </si>
  <si>
    <t>Finland</t>
  </si>
  <si>
    <t>Team Liquid</t>
  </si>
  <si>
    <t>-FATA-</t>
  </si>
  <si>
    <t>Germany</t>
  </si>
  <si>
    <t>MinD_ContRol</t>
  </si>
  <si>
    <t>Bulgaria</t>
  </si>
  <si>
    <t>KuroKy</t>
  </si>
  <si>
    <t>JerAx</t>
  </si>
  <si>
    <t>Hao</t>
  </si>
  <si>
    <t>China</t>
  </si>
  <si>
    <t>Newbee</t>
  </si>
  <si>
    <t>Mu</t>
  </si>
  <si>
    <t>kpii</t>
  </si>
  <si>
    <t>Australia</t>
  </si>
  <si>
    <t>ChuaN</t>
  </si>
  <si>
    <t>Malaysia</t>
  </si>
  <si>
    <t>Kaka</t>
  </si>
  <si>
    <t>Fear</t>
  </si>
  <si>
    <t>USA</t>
  </si>
  <si>
    <t>EG</t>
  </si>
  <si>
    <t>SumaiL</t>
  </si>
  <si>
    <t>Parkistan</t>
  </si>
  <si>
    <t>UNiVeRsE</t>
  </si>
  <si>
    <t>Zai</t>
  </si>
  <si>
    <t>PPD</t>
  </si>
  <si>
    <t>EternaLEnVy</t>
  </si>
  <si>
    <t>Team Secret</t>
  </si>
  <si>
    <t>Arteezy</t>
  </si>
  <si>
    <t>BuLba</t>
  </si>
  <si>
    <t>Pieliedie</t>
  </si>
  <si>
    <t xml:space="preserve">Puppey </t>
  </si>
  <si>
    <t>Estonia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</si>
</sst>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d/mm/yyyy"/>
  </numFmts>
  <fonts count="8">
    <font>
      <sz val="10.0"/>
      <color rgb="FF000000"/>
      <name val="Arial"/>
    </font>
    <font/>
    <font>
      <b/>
    </font>
    <font>
      <color rgb="FF000000"/>
      <name val="'Arial'"/>
    </font>
    <font>
      <sz val="11.0"/>
      <color rgb="FF000000"/>
      <name val="Inconsolata"/>
    </font>
    <font>
      <color rgb="FF222222"/>
      <name val="Arial"/>
    </font>
    <font>
      <color rgb="FF000000"/>
      <name val="Arial"/>
    </font>
    <font>
      <color rgb="FF000000"/>
      <name val="Sans-serif"/>
    </font>
  </fonts>
  <fills count="11">
    <fill>
      <patternFill patternType="none"/>
    </fill>
    <fill>
      <patternFill patternType="lightGray"/>
    </fill>
    <fill>
      <patternFill patternType="solid">
        <fgColor rgb="FFD9D9D9"/>
        <bgColor rgb="FFD9D9D9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F00FF"/>
        <bgColor rgb="FFFF00FF"/>
      </patternFill>
    </fill>
    <fill>
      <patternFill patternType="solid">
        <fgColor rgb="FF00FF00"/>
        <bgColor rgb="FF00FF00"/>
      </patternFill>
    </fill>
    <fill>
      <patternFill patternType="solid">
        <fgColor rgb="FF9900FF"/>
        <bgColor rgb="FF9900FF"/>
      </patternFill>
    </fill>
    <fill>
      <patternFill patternType="solid">
        <fgColor rgb="FF434343"/>
        <bgColor rgb="FF434343"/>
      </patternFill>
    </fill>
    <fill>
      <patternFill patternType="solid">
        <fgColor rgb="FFF9F9F9"/>
        <bgColor rgb="FFF9F9F9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2" fontId="2" numFmtId="0" xfId="0" applyAlignment="1" applyFill="1" applyFont="1">
      <alignment/>
    </xf>
    <xf borderId="0" fillId="3" fontId="2" numFmtId="0" xfId="0" applyAlignment="1" applyFill="1" applyFont="1">
      <alignment/>
    </xf>
    <xf borderId="0" fillId="0" fontId="2" numFmtId="0" xfId="0" applyAlignment="1" applyFont="1">
      <alignment/>
    </xf>
    <xf borderId="0" fillId="0" fontId="2" numFmtId="0" xfId="0" applyFont="1"/>
    <xf borderId="0" fillId="4" fontId="1" numFmtId="0" xfId="0" applyAlignment="1" applyFill="1" applyFont="1">
      <alignment/>
    </xf>
    <xf borderId="0" fillId="0" fontId="3" numFmtId="0" xfId="0" applyAlignment="1" applyFont="1">
      <alignment/>
    </xf>
    <xf borderId="0" fillId="5" fontId="1" numFmtId="0" xfId="0" applyAlignment="1" applyFill="1" applyFont="1">
      <alignment/>
    </xf>
    <xf borderId="0" fillId="6" fontId="1" numFmtId="0" xfId="0" applyAlignment="1" applyFill="1" applyFont="1">
      <alignment/>
    </xf>
    <xf borderId="0" fillId="7" fontId="1" numFmtId="0" xfId="0" applyAlignment="1" applyFill="1" applyFont="1">
      <alignment/>
    </xf>
    <xf borderId="0" fillId="6" fontId="2" numFmtId="0" xfId="0" applyAlignment="1" applyFont="1">
      <alignment/>
    </xf>
    <xf borderId="0" fillId="8" fontId="1" numFmtId="0" xfId="0" applyAlignment="1" applyFill="1" applyFont="1">
      <alignment/>
    </xf>
    <xf borderId="0" fillId="9" fontId="1" numFmtId="0" xfId="0" applyFill="1" applyFont="1"/>
    <xf borderId="0" fillId="4" fontId="4" numFmtId="0" xfId="0" applyFont="1"/>
    <xf borderId="0" fillId="4" fontId="4" numFmtId="0" xfId="0" applyAlignment="1" applyFont="1">
      <alignment horizontal="left"/>
    </xf>
    <xf borderId="0" fillId="4" fontId="5" numFmtId="0" xfId="0" applyAlignment="1" applyFont="1">
      <alignment/>
    </xf>
    <xf borderId="0" fillId="0" fontId="1" numFmtId="164" xfId="0" applyAlignment="1" applyFont="1" applyNumberFormat="1">
      <alignment/>
    </xf>
    <xf borderId="0" fillId="0" fontId="1" numFmtId="165" xfId="0" applyAlignment="1" applyFont="1" applyNumberFormat="1">
      <alignment/>
    </xf>
    <xf borderId="0" fillId="10" fontId="6" numFmtId="0" xfId="0" applyAlignment="1" applyFill="1" applyFont="1">
      <alignment/>
    </xf>
    <xf borderId="0" fillId="0" fontId="7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20" Type="http://schemas.openxmlformats.org/officeDocument/2006/relationships/worksheet" Target="worksheets/sheet1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22" Type="http://schemas.openxmlformats.org/officeDocument/2006/relationships/worksheet" Target="worksheets/sheet20.xml"/><Relationship Id="rId44" Type="http://schemas.openxmlformats.org/officeDocument/2006/relationships/worksheet" Target="worksheets/sheet42.xml"/><Relationship Id="rId21" Type="http://schemas.openxmlformats.org/officeDocument/2006/relationships/worksheet" Target="worksheets/sheet19.xml"/><Relationship Id="rId43" Type="http://schemas.openxmlformats.org/officeDocument/2006/relationships/worksheet" Target="worksheets/sheet41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45" Type="http://schemas.openxmlformats.org/officeDocument/2006/relationships/worksheet" Target="worksheets/sheet43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39" Type="http://schemas.openxmlformats.org/officeDocument/2006/relationships/worksheet" Target="worksheets/sheet37.xml"/><Relationship Id="rId16" Type="http://schemas.openxmlformats.org/officeDocument/2006/relationships/worksheet" Target="worksheets/sheet14.xml"/><Relationship Id="rId38" Type="http://schemas.openxmlformats.org/officeDocument/2006/relationships/worksheet" Target="worksheets/sheet36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Chart title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'Team Attributes'!$C$22:$C$42</c:f>
            </c:numRef>
          </c:val>
          <c:smooth val="1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'Team Attributes'!$D$22:$D$42</c:f>
            </c:numRef>
          </c:val>
          <c:smooth val="1"/>
        </c:ser>
        <c:axId val="292925257"/>
        <c:axId val="1745564512"/>
      </c:lineChart>
      <c:catAx>
        <c:axId val="29292525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1745564512"/>
      </c:catAx>
      <c:valAx>
        <c:axId val="174556451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Left vertical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292925257"/>
      </c:valAx>
    </c:plotArea>
    <c:legend>
      <c:legendPos val="r"/>
      <c:overlay val="0"/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sz="1600">
                <a:solidFill>
                  <a:srgbClr val="000000"/>
                </a:solidFill>
              </a:defRPr>
            </a:pPr>
            <a:r>
              <a:t>Chart title</a:t>
            </a:r>
          </a:p>
        </c:rich>
      </c:tx>
      <c:overlay val="0"/>
    </c:title>
    <c:plotArea>
      <c:layout/>
      <c:lineChart>
        <c:ser>
          <c:idx val="0"/>
          <c:order val="0"/>
          <c:spPr>
            <a:ln cmpd="sng" w="25400">
              <a:solidFill>
                <a:srgbClr val="3366CC"/>
              </a:solidFill>
            </a:ln>
          </c:spPr>
          <c:marker>
            <c:symbol val="none"/>
          </c:marker>
          <c:val>
            <c:numRef>
              <c:f>'Team Attributes'!$E$48:$E$68</c:f>
            </c:numRef>
          </c:val>
          <c:smooth val="1"/>
        </c:ser>
        <c:ser>
          <c:idx val="1"/>
          <c:order val="1"/>
          <c:spPr>
            <a:ln cmpd="sng" w="25400">
              <a:solidFill>
                <a:srgbClr val="DC3912"/>
              </a:solidFill>
            </a:ln>
          </c:spPr>
          <c:marker>
            <c:symbol val="none"/>
          </c:marker>
          <c:val>
            <c:numRef>
              <c:f>'Team Attributes'!$F$48:$F$68</c:f>
            </c:numRef>
          </c:val>
          <c:smooth val="1"/>
        </c:ser>
        <c:ser>
          <c:idx val="2"/>
          <c:order val="2"/>
          <c:spPr>
            <a:ln cmpd="sng" w="25400">
              <a:solidFill>
                <a:srgbClr val="FF9900"/>
              </a:solidFill>
            </a:ln>
          </c:spPr>
          <c:marker>
            <c:symbol val="none"/>
          </c:marker>
          <c:val>
            <c:numRef>
              <c:f>'Team Attributes'!$G$48:$G$68</c:f>
            </c:numRef>
          </c:val>
          <c:smooth val="1"/>
        </c:ser>
        <c:axId val="623126707"/>
        <c:axId val="620885078"/>
      </c:lineChart>
      <c:catAx>
        <c:axId val="62312670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t>Horizontal axis title</a:t>
                </a:r>
              </a:p>
            </c:rich>
          </c:tx>
          <c:overlay val="0"/>
        </c:title>
        <c:txPr>
          <a:bodyPr/>
          <a:lstStyle/>
          <a:p>
            <a:pPr lvl="0">
              <a:defRPr/>
            </a:pPr>
          </a:p>
        </c:txPr>
        <c:crossAx val="620885078"/>
      </c:catAx>
      <c:valAx>
        <c:axId val="6208850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t>Left vertical axis title</a:t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</a:p>
        </c:txPr>
        <c:crossAx val="623126707"/>
      </c:valAx>
    </c:plotArea>
    <c:legend>
      <c:legendPos val="r"/>
      <c:overlay val="0"/>
    </c:legend>
    <c:plotVisOnly val="1"/>
  </c:chart>
</c:chartSpace>
</file>

<file path=xl/drawings/_rels/worksheet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7</xdr:col>
      <xdr:colOff>952500</xdr:colOff>
      <xdr:row>7</xdr:row>
      <xdr:rowOff>180975</xdr:rowOff>
    </xdr:from>
    <xdr:to>
      <xdr:col>13</xdr:col>
      <xdr:colOff>895350</xdr:colOff>
      <xdr:row>25</xdr:row>
      <xdr:rowOff>114300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  <xdr:twoCellAnchor>
    <xdr:from>
      <xdr:col>9</xdr:col>
      <xdr:colOff>104775</xdr:colOff>
      <xdr:row>46</xdr:row>
      <xdr:rowOff>171450</xdr:rowOff>
    </xdr:from>
    <xdr:to>
      <xdr:col>15</xdr:col>
      <xdr:colOff>47625</xdr:colOff>
      <xdr:row>64</xdr:row>
      <xdr:rowOff>104775</xdr:rowOff>
    </xdr:to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twoCellAnchor>
</xdr:wsDr>
</file>

<file path=xl/drawings/worksheet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2.xml"/></Relationships>
</file>

<file path=xl/worksheets/_rels/sheet4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43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E2" s="1" t="s">
        <v>1</v>
      </c>
      <c r="G2" s="1"/>
      <c r="H2" s="1"/>
    </row>
    <row r="3">
      <c r="A3" s="1" t="s">
        <v>2</v>
      </c>
      <c r="E3" s="1" t="s">
        <v>3</v>
      </c>
      <c r="G3" s="1"/>
      <c r="H3" s="1"/>
    </row>
    <row r="4">
      <c r="A4" s="1"/>
      <c r="G4" s="1"/>
      <c r="H4" s="1"/>
    </row>
    <row r="5">
      <c r="G5" s="1"/>
      <c r="H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C7" s="1" t="s">
        <v>8</v>
      </c>
      <c r="E7" s="1" t="s">
        <v>9</v>
      </c>
      <c r="G7" s="1"/>
      <c r="H7" s="1"/>
    </row>
    <row r="8">
      <c r="A8" s="1" t="s">
        <v>10</v>
      </c>
      <c r="C8" s="1" t="s">
        <v>11</v>
      </c>
      <c r="E8" s="1" t="s">
        <v>12</v>
      </c>
      <c r="G8" s="1"/>
      <c r="H8" s="1"/>
    </row>
    <row r="9">
      <c r="A9" s="1" t="s">
        <v>13</v>
      </c>
      <c r="C9" s="1" t="s">
        <v>14</v>
      </c>
      <c r="E9" s="1" t="s">
        <v>15</v>
      </c>
    </row>
    <row r="10">
      <c r="A10" s="1" t="s">
        <v>16</v>
      </c>
      <c r="C10" s="1" t="s">
        <v>17</v>
      </c>
    </row>
    <row r="11">
      <c r="A11" s="1"/>
      <c r="C11" s="1" t="s">
        <v>18</v>
      </c>
    </row>
    <row r="12" ht="4.5" customHeight="1"/>
    <row r="13">
      <c r="A13" s="2" t="s">
        <v>19</v>
      </c>
      <c r="C13" s="3" t="s">
        <v>20</v>
      </c>
      <c r="D13" s="1" t="s">
        <v>21</v>
      </c>
      <c r="F13" s="1" t="s">
        <v>22</v>
      </c>
    </row>
    <row r="14">
      <c r="A14" s="1" t="s">
        <v>23</v>
      </c>
      <c r="C14" s="1" t="s">
        <v>24</v>
      </c>
    </row>
    <row r="15">
      <c r="A15" s="1" t="s">
        <v>25</v>
      </c>
      <c r="C15" s="1" t="s">
        <v>26</v>
      </c>
      <c r="G15" s="1" t="s">
        <v>27</v>
      </c>
    </row>
    <row r="16">
      <c r="A16" s="1" t="s">
        <v>28</v>
      </c>
      <c r="C16" s="1" t="s">
        <v>29</v>
      </c>
    </row>
    <row r="17">
      <c r="A17" s="1" t="s">
        <v>30</v>
      </c>
      <c r="C17" s="1" t="s">
        <v>31</v>
      </c>
    </row>
    <row r="18">
      <c r="A18" s="1" t="s">
        <v>32</v>
      </c>
      <c r="B18" s="1" t="s">
        <v>33</v>
      </c>
      <c r="C18" s="1" t="s">
        <v>34</v>
      </c>
    </row>
    <row r="19" ht="18.0" customHeight="1"/>
    <row r="20">
      <c r="A20" s="3" t="s">
        <v>35</v>
      </c>
      <c r="C20" s="3" t="s">
        <v>36</v>
      </c>
      <c r="E20" s="3" t="s">
        <v>37</v>
      </c>
      <c r="G20" s="3" t="s">
        <v>38</v>
      </c>
    </row>
    <row r="21">
      <c r="A21" s="4" t="s">
        <v>39</v>
      </c>
      <c r="C21" s="4" t="s">
        <v>39</v>
      </c>
      <c r="D21" s="5"/>
      <c r="E21" s="4" t="s">
        <v>39</v>
      </c>
      <c r="F21" s="5"/>
      <c r="G21" s="4" t="s">
        <v>39</v>
      </c>
      <c r="I21" t="str">
        <f>0.6</f>
        <v>0.6</v>
      </c>
    </row>
    <row r="22">
      <c r="A22" s="6" t="s">
        <v>17</v>
      </c>
      <c r="C22" s="1" t="s">
        <v>10</v>
      </c>
      <c r="E22" s="1" t="s">
        <v>13</v>
      </c>
      <c r="G22" s="1" t="s">
        <v>40</v>
      </c>
      <c r="I22" s="1" t="str">
        <f t="shared" ref="I22:I25" si="1">$I$21/4</f>
        <v>0.15</v>
      </c>
    </row>
    <row r="23">
      <c r="A23" s="1" t="s">
        <v>16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41</v>
      </c>
      <c r="C24" s="1" t="s">
        <v>14</v>
      </c>
      <c r="E24" s="1" t="s">
        <v>40</v>
      </c>
      <c r="G24" s="1" t="s">
        <v>42</v>
      </c>
      <c r="I24" s="1" t="str">
        <f t="shared" si="1"/>
        <v>0.15</v>
      </c>
    </row>
    <row r="25">
      <c r="A25" s="1" t="s">
        <v>18</v>
      </c>
      <c r="C25" s="1" t="s">
        <v>13</v>
      </c>
      <c r="E25" s="1" t="s">
        <v>28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43</v>
      </c>
      <c r="B27" s="5"/>
      <c r="C27" s="4" t="s">
        <v>43</v>
      </c>
      <c r="D27" s="5"/>
      <c r="E27" s="4" t="s">
        <v>43</v>
      </c>
      <c r="F27" s="5"/>
      <c r="G27" s="4" t="s">
        <v>43</v>
      </c>
      <c r="I27" s="1">
        <v>0.3</v>
      </c>
    </row>
    <row r="28">
      <c r="A28" s="1" t="s">
        <v>30</v>
      </c>
      <c r="C28" s="1" t="s">
        <v>7</v>
      </c>
      <c r="E28" s="1" t="s">
        <v>44</v>
      </c>
      <c r="G28" s="1" t="s">
        <v>28</v>
      </c>
      <c r="I28" t="str">
        <f t="shared" ref="I28:I32" si="2">$I$27/5</f>
        <v>0.06</v>
      </c>
    </row>
    <row r="29">
      <c r="A29" s="1" t="s">
        <v>13</v>
      </c>
      <c r="C29" s="1" t="s">
        <v>28</v>
      </c>
      <c r="E29" s="1" t="s">
        <v>10</v>
      </c>
      <c r="G29" s="1" t="s">
        <v>45</v>
      </c>
      <c r="I29" t="str">
        <f t="shared" si="2"/>
        <v>0.06</v>
      </c>
    </row>
    <row r="30">
      <c r="A30" s="1" t="s">
        <v>10</v>
      </c>
      <c r="C30" s="1" t="s">
        <v>18</v>
      </c>
      <c r="E30" s="1" t="s">
        <v>17</v>
      </c>
      <c r="G30" s="1" t="s">
        <v>17</v>
      </c>
      <c r="I30" t="str">
        <f t="shared" si="2"/>
        <v>0.06</v>
      </c>
    </row>
    <row r="31">
      <c r="A31" s="1" t="s">
        <v>28</v>
      </c>
      <c r="C31" s="1" t="s">
        <v>8</v>
      </c>
      <c r="E31" s="1" t="s">
        <v>30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30</v>
      </c>
      <c r="E32" s="1" t="s">
        <v>7</v>
      </c>
      <c r="G32" s="1" t="s">
        <v>30</v>
      </c>
      <c r="I32" t="str">
        <f t="shared" si="2"/>
        <v>0.06</v>
      </c>
    </row>
    <row r="34">
      <c r="A34" s="4" t="s">
        <v>46</v>
      </c>
      <c r="C34" s="4" t="s">
        <v>46</v>
      </c>
      <c r="E34" s="4" t="s">
        <v>46</v>
      </c>
      <c r="G34" s="4" t="s">
        <v>46</v>
      </c>
      <c r="I34" s="1">
        <v>0.1</v>
      </c>
    </row>
    <row r="35">
      <c r="A35" s="1" t="s">
        <v>23</v>
      </c>
      <c r="C35" s="1" t="s">
        <v>23</v>
      </c>
      <c r="E35" s="1" t="s">
        <v>47</v>
      </c>
      <c r="G35" s="1" t="s">
        <v>23</v>
      </c>
      <c r="I35" t="str">
        <f t="shared" ref="I35:I38" si="3">$I$34/4</f>
        <v>0.025</v>
      </c>
    </row>
    <row r="36">
      <c r="A36" s="1" t="s">
        <v>25</v>
      </c>
      <c r="C36" s="1" t="s">
        <v>25</v>
      </c>
      <c r="E36" s="1" t="s">
        <v>23</v>
      </c>
      <c r="G36" s="1" t="s">
        <v>48</v>
      </c>
      <c r="I36" t="str">
        <f t="shared" si="3"/>
        <v>0.025</v>
      </c>
    </row>
    <row r="37">
      <c r="A37" s="1" t="s">
        <v>7</v>
      </c>
      <c r="C37" s="1" t="s">
        <v>49</v>
      </c>
      <c r="E37" s="1" t="s">
        <v>25</v>
      </c>
      <c r="G37" s="1" t="s">
        <v>7</v>
      </c>
      <c r="I37" t="str">
        <f t="shared" si="3"/>
        <v>0.025</v>
      </c>
    </row>
    <row r="38">
      <c r="A38" s="1" t="s">
        <v>50</v>
      </c>
      <c r="C38" s="7" t="s">
        <v>17</v>
      </c>
      <c r="E38" s="1" t="s">
        <v>16</v>
      </c>
      <c r="G38" s="1" t="s">
        <v>16</v>
      </c>
      <c r="I38" t="str">
        <f t="shared" si="3"/>
        <v>0.025</v>
      </c>
    </row>
    <row r="39">
      <c r="A39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137</v>
      </c>
      <c r="E2" s="1" t="s">
        <v>1</v>
      </c>
      <c r="F2" s="17">
        <v>33695.0</v>
      </c>
      <c r="H2" s="1"/>
    </row>
    <row r="3">
      <c r="A3" s="1" t="s">
        <v>2</v>
      </c>
      <c r="B3" s="1" t="s">
        <v>105</v>
      </c>
      <c r="E3" s="1" t="s">
        <v>3</v>
      </c>
      <c r="F3" s="1" t="s">
        <v>106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15.0</v>
      </c>
      <c r="C7" s="1" t="s">
        <v>8</v>
      </c>
      <c r="D7" s="1">
        <v>15.0</v>
      </c>
      <c r="E7" s="1" t="s">
        <v>9</v>
      </c>
      <c r="F7" s="1">
        <v>10.0</v>
      </c>
      <c r="G7" s="1"/>
      <c r="H7" s="1"/>
    </row>
    <row r="8">
      <c r="A8" s="1" t="s">
        <v>10</v>
      </c>
      <c r="B8" s="1">
        <v>13.0</v>
      </c>
      <c r="C8" s="1" t="s">
        <v>11</v>
      </c>
      <c r="D8" s="1">
        <v>16.0</v>
      </c>
      <c r="E8" s="1" t="s">
        <v>12</v>
      </c>
      <c r="F8" s="1">
        <v>12.0</v>
      </c>
      <c r="G8" s="1"/>
      <c r="H8" s="1"/>
    </row>
    <row r="9">
      <c r="A9" s="1" t="s">
        <v>13</v>
      </c>
      <c r="B9" s="1">
        <v>17.0</v>
      </c>
      <c r="C9" s="1" t="s">
        <v>14</v>
      </c>
      <c r="D9" s="1">
        <v>16.0</v>
      </c>
      <c r="E9" s="1"/>
    </row>
    <row r="10">
      <c r="A10" s="1" t="s">
        <v>16</v>
      </c>
      <c r="B10" s="1">
        <v>10.0</v>
      </c>
      <c r="C10" s="1" t="s">
        <v>17</v>
      </c>
      <c r="D10" s="1">
        <v>15.0</v>
      </c>
    </row>
    <row r="11">
      <c r="A11" s="1"/>
      <c r="C11" s="1" t="s">
        <v>18</v>
      </c>
      <c r="D11" s="1">
        <v>14.0</v>
      </c>
    </row>
    <row r="12" ht="4.5" customHeight="1"/>
    <row r="13">
      <c r="A13" s="2" t="s">
        <v>19</v>
      </c>
      <c r="C13" s="3" t="s">
        <v>20</v>
      </c>
      <c r="D13" s="1" t="s">
        <v>21</v>
      </c>
      <c r="F13" s="1" t="s">
        <v>22</v>
      </c>
    </row>
    <row r="14">
      <c r="A14" s="1" t="s">
        <v>23</v>
      </c>
      <c r="B14" s="1">
        <v>12.0</v>
      </c>
      <c r="C14" s="1" t="s">
        <v>24</v>
      </c>
      <c r="D14" s="1">
        <v>2.0</v>
      </c>
      <c r="E14" t="str">
        <f>(SUM(B8,D8,D9,B9)*0.15+SUM(B7,B16,D11,D7,B17)*0.06+SUM(B14,B15,B10,D10)*0.025)*D14/5</f>
        <v>6.054</v>
      </c>
    </row>
    <row r="15">
      <c r="A15" s="1" t="s">
        <v>25</v>
      </c>
      <c r="B15" s="1">
        <v>14.0</v>
      </c>
      <c r="C15" s="1" t="s">
        <v>26</v>
      </c>
      <c r="D15" s="1">
        <v>5.0</v>
      </c>
      <c r="E15" t="str">
        <f>(SUM(D11,B8,D8,B9)*0.15+SUM(D9,B16,D10,D7,B17)*0.06+SUM(B14,B15,B10,B7)*0.025)*D15/5</f>
        <v>14.955</v>
      </c>
    </row>
    <row r="16">
      <c r="A16" s="1" t="s">
        <v>28</v>
      </c>
      <c r="B16" s="1">
        <v>16.0</v>
      </c>
      <c r="C16" s="1" t="s">
        <v>29</v>
      </c>
      <c r="D16" s="1">
        <v>3.0</v>
      </c>
      <c r="E16" t="str">
        <f>(SUM(B9,D7,D11,B16)*0.15+SUM(D9,B8,D10,B17,B7)*0.06+SUM(B10,D8,B14,B15)*0.025)*D16/5</f>
        <v>9.06</v>
      </c>
    </row>
    <row r="17">
      <c r="A17" s="1" t="s">
        <v>30</v>
      </c>
      <c r="B17" s="1">
        <v>16.0</v>
      </c>
      <c r="C17" s="1" t="s">
        <v>31</v>
      </c>
      <c r="D17" s="1">
        <v>1.0</v>
      </c>
      <c r="E17" t="str">
        <f>(SUM(D10,B10,D7,D11)*0.15+SUM(B17,B9,B8,B16,D9)*0.06+SUM(B7,B14,B15,D8)*0.025)*D17/5</f>
        <v>2.841</v>
      </c>
    </row>
    <row r="18">
      <c r="A18" s="1" t="s">
        <v>32</v>
      </c>
      <c r="B18" s="1">
        <v>17.0</v>
      </c>
      <c r="C18" s="1" t="s">
        <v>34</v>
      </c>
      <c r="D18" s="1">
        <v>1.0</v>
      </c>
      <c r="E18" t="str">
        <f>(SUM(D10,B10,D7,D11)*0.15+SUM(B17,B9,B8,B16,D9)*0.06+SUM(B7,B14,B15,D8)*0.025)*D18/5</f>
        <v>2.841</v>
      </c>
    </row>
    <row r="19" ht="18.0" customHeight="1"/>
    <row r="20">
      <c r="A20" s="3" t="s">
        <v>35</v>
      </c>
      <c r="C20" s="3" t="s">
        <v>36</v>
      </c>
      <c r="E20" s="3" t="s">
        <v>37</v>
      </c>
      <c r="G20" s="3" t="s">
        <v>38</v>
      </c>
    </row>
    <row r="21">
      <c r="A21" s="4" t="s">
        <v>39</v>
      </c>
      <c r="C21" s="4" t="s">
        <v>39</v>
      </c>
      <c r="D21" s="5"/>
      <c r="E21" s="4" t="s">
        <v>39</v>
      </c>
      <c r="F21" s="5"/>
      <c r="G21" s="4" t="s">
        <v>39</v>
      </c>
      <c r="I21" t="str">
        <f>0.6</f>
        <v>0.6</v>
      </c>
    </row>
    <row r="22">
      <c r="A22" s="6" t="s">
        <v>17</v>
      </c>
      <c r="C22" s="1" t="s">
        <v>10</v>
      </c>
      <c r="E22" s="1" t="s">
        <v>13</v>
      </c>
      <c r="G22" s="1" t="s">
        <v>40</v>
      </c>
      <c r="I22" s="1" t="str">
        <f t="shared" ref="I22:I25" si="1">$I$21/4</f>
        <v>0.15</v>
      </c>
    </row>
    <row r="23">
      <c r="A23" s="1" t="s">
        <v>16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41</v>
      </c>
      <c r="C24" s="1" t="s">
        <v>14</v>
      </c>
      <c r="E24" s="1" t="s">
        <v>40</v>
      </c>
      <c r="G24" s="1" t="s">
        <v>42</v>
      </c>
      <c r="I24" s="1" t="str">
        <f t="shared" si="1"/>
        <v>0.15</v>
      </c>
    </row>
    <row r="25">
      <c r="A25" s="1" t="s">
        <v>18</v>
      </c>
      <c r="C25" s="1" t="s">
        <v>13</v>
      </c>
      <c r="E25" s="1" t="s">
        <v>28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43</v>
      </c>
      <c r="B27" s="5"/>
      <c r="C27" s="4" t="s">
        <v>43</v>
      </c>
      <c r="D27" s="5"/>
      <c r="E27" s="4" t="s">
        <v>43</v>
      </c>
      <c r="F27" s="5"/>
      <c r="G27" s="4" t="s">
        <v>43</v>
      </c>
      <c r="I27" s="1">
        <v>0.3</v>
      </c>
    </row>
    <row r="28">
      <c r="A28" s="1" t="s">
        <v>30</v>
      </c>
      <c r="C28" s="1" t="s">
        <v>7</v>
      </c>
      <c r="E28" s="1" t="s">
        <v>44</v>
      </c>
      <c r="G28" s="1" t="s">
        <v>28</v>
      </c>
      <c r="I28" t="str">
        <f t="shared" ref="I28:I32" si="2">$I$27/5</f>
        <v>0.06</v>
      </c>
    </row>
    <row r="29">
      <c r="A29" s="1" t="s">
        <v>13</v>
      </c>
      <c r="C29" s="1" t="s">
        <v>28</v>
      </c>
      <c r="E29" s="1" t="s">
        <v>10</v>
      </c>
      <c r="G29" s="1" t="s">
        <v>45</v>
      </c>
      <c r="I29" t="str">
        <f t="shared" si="2"/>
        <v>0.06</v>
      </c>
    </row>
    <row r="30">
      <c r="A30" s="1" t="s">
        <v>10</v>
      </c>
      <c r="C30" s="1" t="s">
        <v>18</v>
      </c>
      <c r="E30" s="1" t="s">
        <v>17</v>
      </c>
      <c r="G30" s="1" t="s">
        <v>17</v>
      </c>
      <c r="I30" t="str">
        <f t="shared" si="2"/>
        <v>0.06</v>
      </c>
    </row>
    <row r="31">
      <c r="A31" s="1" t="s">
        <v>28</v>
      </c>
      <c r="C31" s="1" t="s">
        <v>8</v>
      </c>
      <c r="E31" s="1" t="s">
        <v>30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30</v>
      </c>
      <c r="E32" s="1" t="s">
        <v>7</v>
      </c>
      <c r="G32" s="1" t="s">
        <v>30</v>
      </c>
      <c r="I32" t="str">
        <f t="shared" si="2"/>
        <v>0.06</v>
      </c>
    </row>
    <row r="34">
      <c r="A34" s="4" t="s">
        <v>46</v>
      </c>
      <c r="C34" s="4" t="s">
        <v>46</v>
      </c>
      <c r="E34" s="4" t="s">
        <v>46</v>
      </c>
      <c r="G34" s="4" t="s">
        <v>46</v>
      </c>
      <c r="I34" s="1">
        <v>0.1</v>
      </c>
    </row>
    <row r="35">
      <c r="A35" s="1" t="s">
        <v>23</v>
      </c>
      <c r="C35" s="1" t="s">
        <v>23</v>
      </c>
      <c r="E35" s="1" t="s">
        <v>47</v>
      </c>
      <c r="G35" s="1" t="s">
        <v>23</v>
      </c>
      <c r="I35" t="str">
        <f t="shared" ref="I35:I38" si="3">$I$34/4</f>
        <v>0.025</v>
      </c>
    </row>
    <row r="36">
      <c r="A36" s="1" t="s">
        <v>25</v>
      </c>
      <c r="C36" s="1" t="s">
        <v>25</v>
      </c>
      <c r="E36" s="1" t="s">
        <v>23</v>
      </c>
      <c r="G36" s="1" t="s">
        <v>48</v>
      </c>
      <c r="I36" t="str">
        <f t="shared" si="3"/>
        <v>0.025</v>
      </c>
    </row>
    <row r="37">
      <c r="A37" s="1" t="s">
        <v>7</v>
      </c>
      <c r="C37" s="1" t="s">
        <v>49</v>
      </c>
      <c r="E37" s="1" t="s">
        <v>25</v>
      </c>
      <c r="G37" s="1" t="s">
        <v>7</v>
      </c>
      <c r="I37" t="str">
        <f t="shared" si="3"/>
        <v>0.025</v>
      </c>
    </row>
    <row r="38">
      <c r="A38" s="1" t="s">
        <v>50</v>
      </c>
      <c r="C38" s="7" t="s">
        <v>17</v>
      </c>
      <c r="E38" s="1" t="s">
        <v>16</v>
      </c>
      <c r="G38" s="1" t="s">
        <v>16</v>
      </c>
      <c r="I38" t="str">
        <f t="shared" si="3"/>
        <v>0.025</v>
      </c>
    </row>
    <row r="39">
      <c r="A39" s="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1">
      <c r="A1" s="1" t="s">
        <v>138</v>
      </c>
    </row>
    <row r="2">
      <c r="A2" s="1" t="s">
        <v>0</v>
      </c>
      <c r="B2" s="1" t="s">
        <v>139</v>
      </c>
      <c r="E2" s="1" t="s">
        <v>1</v>
      </c>
      <c r="F2" s="17">
        <v>33226.0</v>
      </c>
      <c r="G2" s="17"/>
      <c r="H2" s="1"/>
    </row>
    <row r="3">
      <c r="A3" s="1" t="s">
        <v>2</v>
      </c>
      <c r="B3" s="1" t="s">
        <v>105</v>
      </c>
      <c r="E3" s="1" t="s">
        <v>3</v>
      </c>
      <c r="F3" s="1" t="s">
        <v>106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16.0</v>
      </c>
      <c r="C7" s="1" t="s">
        <v>8</v>
      </c>
      <c r="D7" s="1">
        <v>15.0</v>
      </c>
      <c r="E7" s="1" t="s">
        <v>9</v>
      </c>
      <c r="F7" s="1">
        <v>10.0</v>
      </c>
      <c r="G7" s="1"/>
      <c r="H7" s="1"/>
    </row>
    <row r="8">
      <c r="A8" s="1" t="s">
        <v>10</v>
      </c>
      <c r="B8" s="1">
        <v>17.0</v>
      </c>
      <c r="C8" s="1" t="s">
        <v>11</v>
      </c>
      <c r="D8" s="1">
        <v>16.0</v>
      </c>
      <c r="E8" s="1" t="s">
        <v>12</v>
      </c>
      <c r="F8" s="1">
        <v>12.0</v>
      </c>
      <c r="G8" s="1"/>
      <c r="H8" s="1"/>
    </row>
    <row r="9">
      <c r="A9" s="1" t="s">
        <v>13</v>
      </c>
      <c r="B9" s="1">
        <v>15.0</v>
      </c>
      <c r="C9" s="1" t="s">
        <v>14</v>
      </c>
      <c r="D9" s="1">
        <v>15.0</v>
      </c>
      <c r="E9" s="1"/>
    </row>
    <row r="10">
      <c r="A10" s="1" t="s">
        <v>16</v>
      </c>
      <c r="B10" s="1">
        <v>10.0</v>
      </c>
      <c r="C10" s="1" t="s">
        <v>17</v>
      </c>
      <c r="D10" s="1">
        <v>15.0</v>
      </c>
    </row>
    <row r="11">
      <c r="A11" s="1"/>
      <c r="C11" s="1" t="s">
        <v>18</v>
      </c>
      <c r="D11" s="1">
        <v>15.0</v>
      </c>
    </row>
    <row r="12" ht="4.5" customHeight="1"/>
    <row r="13">
      <c r="A13" s="2" t="s">
        <v>19</v>
      </c>
      <c r="C13" s="3" t="s">
        <v>20</v>
      </c>
      <c r="D13" s="1" t="s">
        <v>21</v>
      </c>
      <c r="F13" s="1" t="s">
        <v>22</v>
      </c>
    </row>
    <row r="14">
      <c r="A14" s="1" t="s">
        <v>23</v>
      </c>
      <c r="B14" s="1">
        <v>16.0</v>
      </c>
      <c r="C14" s="1" t="s">
        <v>24</v>
      </c>
      <c r="D14" s="1">
        <v>5.0</v>
      </c>
      <c r="E14" t="str">
        <f>(SUM(B8,D8,D9,B9)*0.15+SUM(B7,B16,D11,D7,B17)*0.06+SUM(B14,B15,B10,D10)*0.025)*D14/5</f>
        <v>15.35</v>
      </c>
    </row>
    <row r="15">
      <c r="A15" s="1" t="s">
        <v>25</v>
      </c>
      <c r="B15" s="1">
        <v>15.0</v>
      </c>
      <c r="C15" s="1" t="s">
        <v>26</v>
      </c>
      <c r="D15" s="1">
        <v>3.0</v>
      </c>
      <c r="E15" t="str">
        <f>(SUM(D11,B8,D8,B9)*0.15+SUM(D9,B16,D10,D7,B17)*0.06+SUM(B14,B15,B10,B7)*0.025)*D15/5</f>
        <v>9.189</v>
      </c>
    </row>
    <row r="16">
      <c r="A16" s="1" t="s">
        <v>28</v>
      </c>
      <c r="B16" s="1">
        <v>13.0</v>
      </c>
      <c r="C16" s="1" t="s">
        <v>29</v>
      </c>
      <c r="D16" s="1">
        <v>5.0</v>
      </c>
      <c r="E16" t="str">
        <f>(SUM(B9,D7,D11,B16)*0.15+SUM(D9,B8,D10,B17,B7)*0.06+SUM(B10,D8,B14,B15)*0.025)*D16/5</f>
        <v>14.865</v>
      </c>
    </row>
    <row r="17">
      <c r="A17" s="1" t="s">
        <v>30</v>
      </c>
      <c r="B17" s="1">
        <v>16.0</v>
      </c>
      <c r="C17" s="1" t="s">
        <v>31</v>
      </c>
      <c r="D17" s="1">
        <v>1.0</v>
      </c>
      <c r="E17" t="str">
        <f>(SUM(D10,B10,D7,D11)*0.15+SUM(B17,B9,B8,B16,D9)*0.06+SUM(B7,B14,B15,D8)*0.025)*D17/5</f>
        <v>2.877</v>
      </c>
    </row>
    <row r="18">
      <c r="A18" s="1" t="s">
        <v>32</v>
      </c>
      <c r="B18" s="1">
        <v>15.0</v>
      </c>
      <c r="C18" s="1" t="s">
        <v>34</v>
      </c>
      <c r="D18" s="1">
        <v>1.0</v>
      </c>
      <c r="E18" t="str">
        <f>(SUM(D10,B10,D7,D11)*0.15+SUM(B17,B9,B8,B16,D9)*0.06+SUM(B7,B14,B15,D8)*0.025)*D18/5</f>
        <v>2.877</v>
      </c>
    </row>
    <row r="19" ht="18.0" customHeight="1"/>
    <row r="20">
      <c r="A20" s="3" t="s">
        <v>35</v>
      </c>
      <c r="C20" s="3" t="s">
        <v>36</v>
      </c>
      <c r="E20" s="3" t="s">
        <v>37</v>
      </c>
      <c r="G20" s="3" t="s">
        <v>38</v>
      </c>
    </row>
    <row r="21">
      <c r="A21" s="4" t="s">
        <v>39</v>
      </c>
      <c r="C21" s="4" t="s">
        <v>39</v>
      </c>
      <c r="D21" s="5"/>
      <c r="E21" s="4" t="s">
        <v>39</v>
      </c>
      <c r="F21" s="5"/>
      <c r="G21" s="4" t="s">
        <v>39</v>
      </c>
      <c r="I21" t="str">
        <f>0.6</f>
        <v>0.6</v>
      </c>
    </row>
    <row r="22">
      <c r="A22" s="6" t="s">
        <v>17</v>
      </c>
      <c r="C22" s="1" t="s">
        <v>10</v>
      </c>
      <c r="E22" s="1" t="s">
        <v>13</v>
      </c>
      <c r="G22" s="1" t="s">
        <v>40</v>
      </c>
      <c r="I22" s="1" t="str">
        <f t="shared" ref="I22:I25" si="1">$I$21/4</f>
        <v>0.15</v>
      </c>
    </row>
    <row r="23">
      <c r="A23" s="1" t="s">
        <v>16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41</v>
      </c>
      <c r="C24" s="1" t="s">
        <v>14</v>
      </c>
      <c r="E24" s="1" t="s">
        <v>40</v>
      </c>
      <c r="G24" s="1" t="s">
        <v>42</v>
      </c>
      <c r="I24" s="1" t="str">
        <f t="shared" si="1"/>
        <v>0.15</v>
      </c>
    </row>
    <row r="25">
      <c r="A25" s="1" t="s">
        <v>18</v>
      </c>
      <c r="C25" s="1" t="s">
        <v>13</v>
      </c>
      <c r="E25" s="1" t="s">
        <v>28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43</v>
      </c>
      <c r="B27" s="5"/>
      <c r="C27" s="4" t="s">
        <v>43</v>
      </c>
      <c r="D27" s="5"/>
      <c r="E27" s="4" t="s">
        <v>43</v>
      </c>
      <c r="F27" s="5"/>
      <c r="G27" s="4" t="s">
        <v>43</v>
      </c>
      <c r="I27" s="1">
        <v>0.3</v>
      </c>
    </row>
    <row r="28">
      <c r="A28" s="1" t="s">
        <v>30</v>
      </c>
      <c r="C28" s="1" t="s">
        <v>7</v>
      </c>
      <c r="E28" s="1" t="s">
        <v>44</v>
      </c>
      <c r="G28" s="1" t="s">
        <v>28</v>
      </c>
      <c r="I28" t="str">
        <f t="shared" ref="I28:I32" si="2">$I$27/5</f>
        <v>0.06</v>
      </c>
    </row>
    <row r="29">
      <c r="A29" s="1" t="s">
        <v>13</v>
      </c>
      <c r="C29" s="1" t="s">
        <v>28</v>
      </c>
      <c r="E29" s="1" t="s">
        <v>10</v>
      </c>
      <c r="G29" s="1" t="s">
        <v>45</v>
      </c>
      <c r="I29" t="str">
        <f t="shared" si="2"/>
        <v>0.06</v>
      </c>
    </row>
    <row r="30">
      <c r="A30" s="1" t="s">
        <v>10</v>
      </c>
      <c r="C30" s="1" t="s">
        <v>18</v>
      </c>
      <c r="E30" s="1" t="s">
        <v>17</v>
      </c>
      <c r="G30" s="1" t="s">
        <v>17</v>
      </c>
      <c r="I30" t="str">
        <f t="shared" si="2"/>
        <v>0.06</v>
      </c>
    </row>
    <row r="31">
      <c r="A31" s="1" t="s">
        <v>28</v>
      </c>
      <c r="C31" s="1" t="s">
        <v>8</v>
      </c>
      <c r="E31" s="1" t="s">
        <v>30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30</v>
      </c>
      <c r="E32" s="1" t="s">
        <v>7</v>
      </c>
      <c r="G32" s="1" t="s">
        <v>30</v>
      </c>
      <c r="I32" t="str">
        <f t="shared" si="2"/>
        <v>0.06</v>
      </c>
    </row>
    <row r="34">
      <c r="A34" s="4" t="s">
        <v>46</v>
      </c>
      <c r="C34" s="4" t="s">
        <v>46</v>
      </c>
      <c r="E34" s="4" t="s">
        <v>46</v>
      </c>
      <c r="G34" s="4" t="s">
        <v>46</v>
      </c>
      <c r="I34" s="1">
        <v>0.1</v>
      </c>
    </row>
    <row r="35">
      <c r="A35" s="1" t="s">
        <v>23</v>
      </c>
      <c r="C35" s="1" t="s">
        <v>23</v>
      </c>
      <c r="E35" s="1" t="s">
        <v>47</v>
      </c>
      <c r="G35" s="1" t="s">
        <v>23</v>
      </c>
      <c r="I35" t="str">
        <f t="shared" ref="I35:I38" si="3">$I$34/4</f>
        <v>0.025</v>
      </c>
    </row>
    <row r="36">
      <c r="A36" s="1" t="s">
        <v>25</v>
      </c>
      <c r="C36" s="1" t="s">
        <v>25</v>
      </c>
      <c r="E36" s="1" t="s">
        <v>23</v>
      </c>
      <c r="G36" s="1" t="s">
        <v>48</v>
      </c>
      <c r="I36" t="str">
        <f t="shared" si="3"/>
        <v>0.025</v>
      </c>
    </row>
    <row r="37">
      <c r="A37" s="1" t="s">
        <v>7</v>
      </c>
      <c r="C37" s="1" t="s">
        <v>49</v>
      </c>
      <c r="E37" s="1" t="s">
        <v>25</v>
      </c>
      <c r="G37" s="1" t="s">
        <v>7</v>
      </c>
      <c r="I37" t="str">
        <f t="shared" si="3"/>
        <v>0.025</v>
      </c>
    </row>
    <row r="38">
      <c r="A38" s="1" t="s">
        <v>50</v>
      </c>
      <c r="C38" s="7" t="s">
        <v>17</v>
      </c>
      <c r="E38" s="1" t="s">
        <v>16</v>
      </c>
      <c r="G38" s="1" t="s">
        <v>16</v>
      </c>
      <c r="I38" t="str">
        <f t="shared" si="3"/>
        <v>0.025</v>
      </c>
    </row>
    <row r="39">
      <c r="A39" s="1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140</v>
      </c>
      <c r="E2" s="1" t="s">
        <v>1</v>
      </c>
      <c r="F2" s="1" t="s">
        <v>127</v>
      </c>
      <c r="G2" s="1"/>
      <c r="H2" s="1"/>
    </row>
    <row r="3">
      <c r="A3" s="1" t="s">
        <v>2</v>
      </c>
      <c r="B3" s="1" t="s">
        <v>105</v>
      </c>
      <c r="E3" s="1" t="s">
        <v>3</v>
      </c>
      <c r="F3" s="1" t="s">
        <v>106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14.0</v>
      </c>
      <c r="C7" s="1" t="s">
        <v>8</v>
      </c>
      <c r="D7" s="1">
        <v>15.0</v>
      </c>
      <c r="E7" s="1" t="s">
        <v>9</v>
      </c>
      <c r="F7" s="1">
        <v>10.0</v>
      </c>
      <c r="G7" s="1"/>
      <c r="H7" s="1"/>
    </row>
    <row r="8">
      <c r="A8" s="1" t="s">
        <v>10</v>
      </c>
      <c r="B8" s="1">
        <v>14.0</v>
      </c>
      <c r="C8" s="1" t="s">
        <v>11</v>
      </c>
      <c r="D8" s="1">
        <v>16.0</v>
      </c>
      <c r="E8" s="1" t="s">
        <v>12</v>
      </c>
      <c r="F8" s="1">
        <v>12.0</v>
      </c>
      <c r="G8" s="1"/>
      <c r="H8" s="1"/>
    </row>
    <row r="9">
      <c r="A9" s="1" t="s">
        <v>13</v>
      </c>
      <c r="B9" s="1">
        <v>16.0</v>
      </c>
      <c r="C9" s="1" t="s">
        <v>14</v>
      </c>
      <c r="D9" s="1">
        <v>14.0</v>
      </c>
      <c r="E9" s="1"/>
    </row>
    <row r="10">
      <c r="A10" s="1" t="s">
        <v>16</v>
      </c>
      <c r="B10" s="1">
        <v>10.0</v>
      </c>
      <c r="C10" s="1" t="s">
        <v>17</v>
      </c>
      <c r="D10" s="1">
        <v>14.0</v>
      </c>
    </row>
    <row r="11">
      <c r="A11" s="1"/>
      <c r="C11" s="1" t="s">
        <v>18</v>
      </c>
      <c r="D11" s="1">
        <v>15.0</v>
      </c>
    </row>
    <row r="12" ht="4.5" customHeight="1"/>
    <row r="13">
      <c r="A13" s="2" t="s">
        <v>19</v>
      </c>
      <c r="C13" s="3" t="s">
        <v>20</v>
      </c>
      <c r="D13" s="1" t="s">
        <v>21</v>
      </c>
      <c r="F13" s="1" t="s">
        <v>22</v>
      </c>
    </row>
    <row r="14">
      <c r="A14" s="1" t="s">
        <v>23</v>
      </c>
      <c r="B14" s="1">
        <v>12.0</v>
      </c>
      <c r="C14" s="1" t="s">
        <v>24</v>
      </c>
      <c r="D14" s="1">
        <v>2.0</v>
      </c>
      <c r="E14" t="str">
        <f>(SUM(B8,D8,D9,B9)*0.15+SUM(B7,B16,D11,D7,B17)*0.06+SUM(B14,B15,B10,D10)*0.025)*D14/5</f>
        <v>5.876</v>
      </c>
    </row>
    <row r="15">
      <c r="A15" s="1" t="s">
        <v>25</v>
      </c>
      <c r="B15" s="1">
        <v>14.0</v>
      </c>
      <c r="C15" s="1" t="s">
        <v>26</v>
      </c>
      <c r="D15" s="1">
        <v>3.0</v>
      </c>
      <c r="E15" t="str">
        <f>(SUM(D11,B8,D8,B9)*0.15+SUM(D9,B16,D10,D7,B17)*0.06+SUM(B14,B15,B10,B7)*0.025)*D15/5</f>
        <v>8.868</v>
      </c>
    </row>
    <row r="16">
      <c r="A16" s="1" t="s">
        <v>28</v>
      </c>
      <c r="B16" s="1">
        <v>14.0</v>
      </c>
      <c r="C16" s="1" t="s">
        <v>29</v>
      </c>
      <c r="D16" s="1">
        <v>2.0</v>
      </c>
      <c r="E16" t="str">
        <f>(SUM(B9,D7,D11,B16)*0.15+SUM(D9,B8,D10,B17,B7)*0.06+SUM(B10,D8,B14,B15)*0.025)*D16/5</f>
        <v>5.848</v>
      </c>
    </row>
    <row r="17">
      <c r="A17" s="1" t="s">
        <v>30</v>
      </c>
      <c r="B17" s="1">
        <v>16.0</v>
      </c>
      <c r="C17" s="1" t="s">
        <v>31</v>
      </c>
      <c r="D17" s="1">
        <v>5.0</v>
      </c>
      <c r="E17" t="str">
        <f>(SUM(D10,B10,D7,D11)*0.15+SUM(B17,B9,B8,B16,D9)*0.06+SUM(B7,B14,B15,D8)*0.025)*D17/5</f>
        <v>13.94</v>
      </c>
    </row>
    <row r="18">
      <c r="A18" s="1" t="s">
        <v>32</v>
      </c>
      <c r="B18" s="1">
        <v>13.0</v>
      </c>
      <c r="C18" s="1" t="s">
        <v>34</v>
      </c>
      <c r="D18" s="1">
        <v>5.0</v>
      </c>
      <c r="E18" t="str">
        <f>(SUM(D10,B10,D7,D11)*0.15+SUM(B17,B9,B8,B16,D9)*0.06+SUM(B7,B14,B15,D8)*0.025)*D18/5</f>
        <v>13.94</v>
      </c>
    </row>
    <row r="19" ht="18.0" customHeight="1"/>
    <row r="20">
      <c r="A20" s="3" t="s">
        <v>35</v>
      </c>
      <c r="C20" s="3" t="s">
        <v>36</v>
      </c>
      <c r="E20" s="3" t="s">
        <v>37</v>
      </c>
      <c r="G20" s="3" t="s">
        <v>38</v>
      </c>
    </row>
    <row r="21">
      <c r="A21" s="4" t="s">
        <v>39</v>
      </c>
      <c r="C21" s="4" t="s">
        <v>39</v>
      </c>
      <c r="D21" s="5"/>
      <c r="E21" s="4" t="s">
        <v>39</v>
      </c>
      <c r="F21" s="5"/>
      <c r="G21" s="4" t="s">
        <v>39</v>
      </c>
      <c r="I21" t="str">
        <f>0.6</f>
        <v>0.6</v>
      </c>
    </row>
    <row r="22">
      <c r="A22" s="6" t="s">
        <v>17</v>
      </c>
      <c r="C22" s="1" t="s">
        <v>10</v>
      </c>
      <c r="E22" s="1" t="s">
        <v>13</v>
      </c>
      <c r="G22" s="1" t="s">
        <v>40</v>
      </c>
      <c r="I22" s="1" t="str">
        <f t="shared" ref="I22:I25" si="1">$I$21/4</f>
        <v>0.15</v>
      </c>
    </row>
    <row r="23">
      <c r="A23" s="1" t="s">
        <v>16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41</v>
      </c>
      <c r="C24" s="1" t="s">
        <v>14</v>
      </c>
      <c r="E24" s="1" t="s">
        <v>40</v>
      </c>
      <c r="G24" s="1" t="s">
        <v>42</v>
      </c>
      <c r="I24" s="1" t="str">
        <f t="shared" si="1"/>
        <v>0.15</v>
      </c>
    </row>
    <row r="25">
      <c r="A25" s="1" t="s">
        <v>18</v>
      </c>
      <c r="C25" s="1" t="s">
        <v>13</v>
      </c>
      <c r="E25" s="1" t="s">
        <v>28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43</v>
      </c>
      <c r="B27" s="5"/>
      <c r="C27" s="4" t="s">
        <v>43</v>
      </c>
      <c r="D27" s="5"/>
      <c r="E27" s="4" t="s">
        <v>43</v>
      </c>
      <c r="F27" s="5"/>
      <c r="G27" s="4" t="s">
        <v>43</v>
      </c>
      <c r="I27" s="1">
        <v>0.3</v>
      </c>
    </row>
    <row r="28">
      <c r="A28" s="1" t="s">
        <v>30</v>
      </c>
      <c r="C28" s="1" t="s">
        <v>7</v>
      </c>
      <c r="E28" s="1" t="s">
        <v>44</v>
      </c>
      <c r="G28" s="1" t="s">
        <v>28</v>
      </c>
      <c r="I28" t="str">
        <f t="shared" ref="I28:I32" si="2">$I$27/5</f>
        <v>0.06</v>
      </c>
    </row>
    <row r="29">
      <c r="A29" s="1" t="s">
        <v>13</v>
      </c>
      <c r="C29" s="1" t="s">
        <v>28</v>
      </c>
      <c r="E29" s="1" t="s">
        <v>10</v>
      </c>
      <c r="G29" s="1" t="s">
        <v>45</v>
      </c>
      <c r="I29" t="str">
        <f t="shared" si="2"/>
        <v>0.06</v>
      </c>
    </row>
    <row r="30">
      <c r="A30" s="1" t="s">
        <v>10</v>
      </c>
      <c r="C30" s="1" t="s">
        <v>18</v>
      </c>
      <c r="E30" s="1" t="s">
        <v>17</v>
      </c>
      <c r="G30" s="1" t="s">
        <v>17</v>
      </c>
      <c r="I30" t="str">
        <f t="shared" si="2"/>
        <v>0.06</v>
      </c>
    </row>
    <row r="31">
      <c r="A31" s="1" t="s">
        <v>28</v>
      </c>
      <c r="C31" s="1" t="s">
        <v>8</v>
      </c>
      <c r="E31" s="1" t="s">
        <v>30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30</v>
      </c>
      <c r="E32" s="1" t="s">
        <v>7</v>
      </c>
      <c r="G32" s="1" t="s">
        <v>30</v>
      </c>
      <c r="I32" t="str">
        <f t="shared" si="2"/>
        <v>0.06</v>
      </c>
    </row>
    <row r="34">
      <c r="A34" s="4" t="s">
        <v>46</v>
      </c>
      <c r="C34" s="4" t="s">
        <v>46</v>
      </c>
      <c r="E34" s="4" t="s">
        <v>46</v>
      </c>
      <c r="G34" s="4" t="s">
        <v>46</v>
      </c>
      <c r="I34" s="1">
        <v>0.1</v>
      </c>
    </row>
    <row r="35">
      <c r="A35" s="1" t="s">
        <v>23</v>
      </c>
      <c r="C35" s="1" t="s">
        <v>23</v>
      </c>
      <c r="E35" s="1" t="s">
        <v>47</v>
      </c>
      <c r="G35" s="1" t="s">
        <v>23</v>
      </c>
      <c r="I35" t="str">
        <f t="shared" ref="I35:I38" si="3">$I$34/4</f>
        <v>0.025</v>
      </c>
    </row>
    <row r="36">
      <c r="A36" s="1" t="s">
        <v>25</v>
      </c>
      <c r="C36" s="1" t="s">
        <v>25</v>
      </c>
      <c r="E36" s="1" t="s">
        <v>23</v>
      </c>
      <c r="G36" s="1" t="s">
        <v>48</v>
      </c>
      <c r="I36" t="str">
        <f t="shared" si="3"/>
        <v>0.025</v>
      </c>
    </row>
    <row r="37">
      <c r="A37" s="1" t="s">
        <v>7</v>
      </c>
      <c r="C37" s="1" t="s">
        <v>49</v>
      </c>
      <c r="E37" s="1" t="s">
        <v>25</v>
      </c>
      <c r="G37" s="1" t="s">
        <v>7</v>
      </c>
      <c r="I37" t="str">
        <f t="shared" si="3"/>
        <v>0.025</v>
      </c>
    </row>
    <row r="38">
      <c r="A38" s="1" t="s">
        <v>50</v>
      </c>
      <c r="C38" s="7" t="s">
        <v>17</v>
      </c>
      <c r="E38" s="1" t="s">
        <v>16</v>
      </c>
      <c r="G38" s="1" t="s">
        <v>16</v>
      </c>
      <c r="I38" t="str">
        <f t="shared" si="3"/>
        <v>0.025</v>
      </c>
    </row>
    <row r="39">
      <c r="A39" s="1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141</v>
      </c>
      <c r="E2" s="1" t="s">
        <v>1</v>
      </c>
      <c r="F2" s="18">
        <v>32289.0</v>
      </c>
      <c r="H2" s="1"/>
    </row>
    <row r="3">
      <c r="A3" s="1" t="s">
        <v>2</v>
      </c>
      <c r="B3" s="1" t="s">
        <v>105</v>
      </c>
      <c r="E3" s="1" t="s">
        <v>3</v>
      </c>
      <c r="F3" s="1" t="s">
        <v>106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14.0</v>
      </c>
      <c r="C7" s="1" t="s">
        <v>8</v>
      </c>
      <c r="D7" s="1">
        <v>14.0</v>
      </c>
      <c r="E7" s="1" t="s">
        <v>9</v>
      </c>
      <c r="F7" s="1">
        <v>10.0</v>
      </c>
      <c r="G7" s="1"/>
      <c r="H7" s="1"/>
    </row>
    <row r="8">
      <c r="A8" s="1" t="s">
        <v>10</v>
      </c>
      <c r="B8" s="1">
        <v>12.0</v>
      </c>
      <c r="C8" s="1" t="s">
        <v>11</v>
      </c>
      <c r="D8" s="1">
        <v>13.0</v>
      </c>
      <c r="E8" s="1" t="s">
        <v>12</v>
      </c>
      <c r="F8" s="1">
        <v>10.0</v>
      </c>
      <c r="G8" s="1"/>
      <c r="H8" s="1"/>
    </row>
    <row r="9">
      <c r="A9" s="1" t="s">
        <v>13</v>
      </c>
      <c r="B9" s="1">
        <v>16.0</v>
      </c>
      <c r="C9" s="1" t="s">
        <v>14</v>
      </c>
      <c r="D9" s="1">
        <v>12.0</v>
      </c>
      <c r="E9" s="1"/>
    </row>
    <row r="10">
      <c r="A10" s="1" t="s">
        <v>16</v>
      </c>
      <c r="B10" s="1">
        <v>10.0</v>
      </c>
      <c r="C10" s="1" t="s">
        <v>17</v>
      </c>
      <c r="D10" s="1">
        <v>14.0</v>
      </c>
    </row>
    <row r="11">
      <c r="A11" s="1"/>
      <c r="C11" s="1" t="s">
        <v>18</v>
      </c>
      <c r="D11" s="1">
        <v>15.0</v>
      </c>
    </row>
    <row r="12" ht="4.5" customHeight="1"/>
    <row r="13">
      <c r="A13" s="2" t="s">
        <v>19</v>
      </c>
      <c r="C13" s="3" t="s">
        <v>20</v>
      </c>
      <c r="D13" s="1" t="s">
        <v>21</v>
      </c>
      <c r="F13" s="1" t="s">
        <v>22</v>
      </c>
    </row>
    <row r="14">
      <c r="A14" s="1" t="s">
        <v>23</v>
      </c>
      <c r="B14" s="1">
        <v>12.0</v>
      </c>
      <c r="C14" s="1" t="s">
        <v>24</v>
      </c>
      <c r="D14" s="1">
        <v>1.0</v>
      </c>
      <c r="E14" t="str">
        <f>(SUM(B8,D8,D9,B9)*0.15+SUM(B7,B16,D11,D7,B17)*0.06+SUM(B14,B15,B10,D10)*0.025)*D14/5</f>
        <v>2.73</v>
      </c>
    </row>
    <row r="15">
      <c r="A15" s="1" t="s">
        <v>25</v>
      </c>
      <c r="B15" s="1">
        <v>12.0</v>
      </c>
      <c r="C15" s="1" t="s">
        <v>26</v>
      </c>
      <c r="D15" s="1">
        <v>1.0</v>
      </c>
      <c r="E15" t="str">
        <f>(SUM(D11,B8,D8,B9)*0.15+SUM(D9,B16,D10,D7,B17)*0.06+SUM(B14,B15,B10,B7)*0.025)*D15/5</f>
        <v>2.784</v>
      </c>
    </row>
    <row r="16">
      <c r="A16" s="1" t="s">
        <v>28</v>
      </c>
      <c r="B16" s="1">
        <v>16.0</v>
      </c>
      <c r="C16" s="1" t="s">
        <v>29</v>
      </c>
      <c r="D16" s="1">
        <v>1.0</v>
      </c>
      <c r="E16" t="str">
        <f>(SUM(B9,D7,D11,B16)*0.15+SUM(D9,B8,D10,B17,B7)*0.06+SUM(B10,D8,B14,B15)*0.025)*D16/5</f>
        <v>2.881</v>
      </c>
    </row>
    <row r="17">
      <c r="A17" s="1" t="s">
        <v>30</v>
      </c>
      <c r="B17" s="1">
        <v>16.0</v>
      </c>
      <c r="C17" s="1" t="s">
        <v>31</v>
      </c>
      <c r="D17" s="1">
        <v>5.0</v>
      </c>
      <c r="E17" t="str">
        <f>(SUM(D10,B10,D7,D11)*0.15+SUM(B17,B9,B8,B16,D9)*0.06+SUM(B7,B14,B15,D8)*0.025)*D17/5</f>
        <v>13.545</v>
      </c>
    </row>
    <row r="18">
      <c r="A18" s="1" t="s">
        <v>32</v>
      </c>
      <c r="B18" s="1">
        <v>12.0</v>
      </c>
      <c r="C18" s="1" t="s">
        <v>34</v>
      </c>
      <c r="D18" s="1">
        <v>5.0</v>
      </c>
      <c r="E18" t="str">
        <f>(SUM(D10,B10,D7,D11)*0.15+SUM(B17,B9,B8,B16,D9)*0.06+SUM(B7,B14,B15,D8)*0.025)*D18/5</f>
        <v>13.545</v>
      </c>
    </row>
    <row r="19" ht="18.0" customHeight="1"/>
    <row r="20">
      <c r="A20" s="3" t="s">
        <v>35</v>
      </c>
      <c r="C20" s="3" t="s">
        <v>36</v>
      </c>
      <c r="E20" s="3" t="s">
        <v>37</v>
      </c>
      <c r="G20" s="3" t="s">
        <v>38</v>
      </c>
    </row>
    <row r="21">
      <c r="A21" s="4" t="s">
        <v>39</v>
      </c>
      <c r="C21" s="4" t="s">
        <v>39</v>
      </c>
      <c r="D21" s="5"/>
      <c r="E21" s="4" t="s">
        <v>39</v>
      </c>
      <c r="F21" s="5"/>
      <c r="G21" s="4" t="s">
        <v>39</v>
      </c>
      <c r="I21" t="str">
        <f>0.6</f>
        <v>0.6</v>
      </c>
    </row>
    <row r="22">
      <c r="A22" s="6" t="s">
        <v>17</v>
      </c>
      <c r="C22" s="1" t="s">
        <v>10</v>
      </c>
      <c r="E22" s="1" t="s">
        <v>13</v>
      </c>
      <c r="G22" s="1" t="s">
        <v>40</v>
      </c>
      <c r="I22" s="1" t="str">
        <f t="shared" ref="I22:I25" si="1">$I$21/4</f>
        <v>0.15</v>
      </c>
    </row>
    <row r="23">
      <c r="A23" s="1" t="s">
        <v>16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41</v>
      </c>
      <c r="C24" s="1" t="s">
        <v>14</v>
      </c>
      <c r="E24" s="1" t="s">
        <v>40</v>
      </c>
      <c r="G24" s="1" t="s">
        <v>42</v>
      </c>
      <c r="I24" s="1" t="str">
        <f t="shared" si="1"/>
        <v>0.15</v>
      </c>
    </row>
    <row r="25">
      <c r="A25" s="1" t="s">
        <v>18</v>
      </c>
      <c r="C25" s="1" t="s">
        <v>13</v>
      </c>
      <c r="E25" s="1" t="s">
        <v>28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43</v>
      </c>
      <c r="B27" s="5"/>
      <c r="C27" s="4" t="s">
        <v>43</v>
      </c>
      <c r="D27" s="5"/>
      <c r="E27" s="4" t="s">
        <v>43</v>
      </c>
      <c r="F27" s="5"/>
      <c r="G27" s="4" t="s">
        <v>43</v>
      </c>
      <c r="I27" s="1">
        <v>0.3</v>
      </c>
    </row>
    <row r="28">
      <c r="A28" s="1" t="s">
        <v>30</v>
      </c>
      <c r="C28" s="1" t="s">
        <v>7</v>
      </c>
      <c r="E28" s="1" t="s">
        <v>44</v>
      </c>
      <c r="G28" s="1" t="s">
        <v>28</v>
      </c>
      <c r="I28" t="str">
        <f t="shared" ref="I28:I32" si="2">$I$27/5</f>
        <v>0.06</v>
      </c>
    </row>
    <row r="29">
      <c r="A29" s="1" t="s">
        <v>13</v>
      </c>
      <c r="C29" s="1" t="s">
        <v>28</v>
      </c>
      <c r="E29" s="1" t="s">
        <v>10</v>
      </c>
      <c r="G29" s="1" t="s">
        <v>45</v>
      </c>
      <c r="I29" t="str">
        <f t="shared" si="2"/>
        <v>0.06</v>
      </c>
    </row>
    <row r="30">
      <c r="A30" s="1" t="s">
        <v>10</v>
      </c>
      <c r="C30" s="1" t="s">
        <v>18</v>
      </c>
      <c r="E30" s="1" t="s">
        <v>17</v>
      </c>
      <c r="G30" s="1" t="s">
        <v>17</v>
      </c>
      <c r="I30" t="str">
        <f t="shared" si="2"/>
        <v>0.06</v>
      </c>
    </row>
    <row r="31">
      <c r="A31" s="1" t="s">
        <v>28</v>
      </c>
      <c r="C31" s="1" t="s">
        <v>8</v>
      </c>
      <c r="E31" s="1" t="s">
        <v>30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30</v>
      </c>
      <c r="E32" s="1" t="s">
        <v>7</v>
      </c>
      <c r="G32" s="1" t="s">
        <v>30</v>
      </c>
      <c r="I32" t="str">
        <f t="shared" si="2"/>
        <v>0.06</v>
      </c>
    </row>
    <row r="34">
      <c r="A34" s="4" t="s">
        <v>46</v>
      </c>
      <c r="C34" s="4" t="s">
        <v>46</v>
      </c>
      <c r="E34" s="4" t="s">
        <v>46</v>
      </c>
      <c r="G34" s="4" t="s">
        <v>46</v>
      </c>
      <c r="I34" s="1">
        <v>0.1</v>
      </c>
    </row>
    <row r="35">
      <c r="A35" s="1" t="s">
        <v>23</v>
      </c>
      <c r="C35" s="1" t="s">
        <v>23</v>
      </c>
      <c r="E35" s="1" t="s">
        <v>47</v>
      </c>
      <c r="G35" s="1" t="s">
        <v>23</v>
      </c>
      <c r="I35" t="str">
        <f t="shared" ref="I35:I38" si="3">$I$34/4</f>
        <v>0.025</v>
      </c>
    </row>
    <row r="36">
      <c r="A36" s="1" t="s">
        <v>25</v>
      </c>
      <c r="C36" s="1" t="s">
        <v>25</v>
      </c>
      <c r="E36" s="1" t="s">
        <v>23</v>
      </c>
      <c r="G36" s="1" t="s">
        <v>48</v>
      </c>
      <c r="I36" t="str">
        <f t="shared" si="3"/>
        <v>0.025</v>
      </c>
    </row>
    <row r="37">
      <c r="A37" s="1" t="s">
        <v>7</v>
      </c>
      <c r="C37" s="1" t="s">
        <v>49</v>
      </c>
      <c r="E37" s="1" t="s">
        <v>25</v>
      </c>
      <c r="G37" s="1" t="s">
        <v>7</v>
      </c>
      <c r="I37" t="str">
        <f t="shared" si="3"/>
        <v>0.025</v>
      </c>
    </row>
    <row r="38">
      <c r="A38" s="1" t="s">
        <v>50</v>
      </c>
      <c r="C38" s="7" t="s">
        <v>17</v>
      </c>
      <c r="E38" s="1" t="s">
        <v>16</v>
      </c>
      <c r="G38" s="1" t="s">
        <v>16</v>
      </c>
      <c r="I38" t="str">
        <f t="shared" si="3"/>
        <v>0.025</v>
      </c>
    </row>
    <row r="39">
      <c r="A39" s="1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142</v>
      </c>
      <c r="E2" s="1" t="s">
        <v>1</v>
      </c>
      <c r="F2" s="18">
        <v>34784.0</v>
      </c>
      <c r="H2" s="1"/>
    </row>
    <row r="3">
      <c r="A3" s="1" t="s">
        <v>2</v>
      </c>
      <c r="B3" s="1" t="s">
        <v>143</v>
      </c>
      <c r="E3" s="1" t="s">
        <v>3</v>
      </c>
      <c r="F3" s="1" t="s">
        <v>144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15.0</v>
      </c>
      <c r="C7" s="1" t="s">
        <v>8</v>
      </c>
      <c r="D7" s="1">
        <v>15.0</v>
      </c>
      <c r="E7" s="1" t="s">
        <v>9</v>
      </c>
      <c r="F7" s="1">
        <v>15.0</v>
      </c>
      <c r="G7" s="1"/>
      <c r="H7" s="1"/>
    </row>
    <row r="8">
      <c r="A8" s="1" t="s">
        <v>10</v>
      </c>
      <c r="B8" s="1">
        <v>14.0</v>
      </c>
      <c r="C8" s="1" t="s">
        <v>11</v>
      </c>
      <c r="D8" s="1">
        <v>15.0</v>
      </c>
      <c r="E8" s="1" t="s">
        <v>12</v>
      </c>
      <c r="F8" s="1">
        <v>15.0</v>
      </c>
      <c r="G8" s="1"/>
      <c r="H8" s="1"/>
    </row>
    <row r="9">
      <c r="A9" s="1" t="s">
        <v>13</v>
      </c>
      <c r="B9" s="1">
        <v>15.0</v>
      </c>
      <c r="C9" s="1" t="s">
        <v>14</v>
      </c>
      <c r="D9" s="1">
        <v>14.0</v>
      </c>
      <c r="E9" s="1"/>
    </row>
    <row r="10">
      <c r="A10" s="1" t="s">
        <v>16</v>
      </c>
      <c r="B10" s="1">
        <v>10.0</v>
      </c>
      <c r="C10" s="1" t="s">
        <v>17</v>
      </c>
      <c r="D10" s="1">
        <v>14.0</v>
      </c>
    </row>
    <row r="11">
      <c r="A11" s="1"/>
      <c r="C11" s="1" t="s">
        <v>18</v>
      </c>
      <c r="D11" s="1">
        <v>15.0</v>
      </c>
    </row>
    <row r="12" ht="4.5" customHeight="1"/>
    <row r="13">
      <c r="A13" s="2" t="s">
        <v>19</v>
      </c>
      <c r="C13" s="3" t="s">
        <v>20</v>
      </c>
      <c r="D13" s="1" t="s">
        <v>21</v>
      </c>
      <c r="F13" s="1" t="s">
        <v>22</v>
      </c>
    </row>
    <row r="14">
      <c r="A14" s="1" t="s">
        <v>23</v>
      </c>
      <c r="B14" s="1">
        <v>14.0</v>
      </c>
      <c r="C14" s="1" t="s">
        <v>24</v>
      </c>
      <c r="D14" s="1">
        <v>5.0</v>
      </c>
      <c r="E14" t="str">
        <f>(SUM(B8,D8,D9,B9)*0.15+SUM(B7,B16,D11,D7,B17)*0.06+SUM(B14,B15,B10,D10)*0.025)*D14/5</f>
        <v>14.415</v>
      </c>
    </row>
    <row r="15">
      <c r="A15" s="1" t="s">
        <v>25</v>
      </c>
      <c r="B15" s="1">
        <v>13.0</v>
      </c>
      <c r="C15" s="1" t="s">
        <v>26</v>
      </c>
      <c r="D15" s="1">
        <v>2.0</v>
      </c>
      <c r="E15" t="str">
        <f>(SUM(D11,B8,D8,B9)*0.15+SUM(D9,B16,D10,D7,B17)*0.06+SUM(B14,B15,B10,B7)*0.025)*D15/5</f>
        <v>5.788</v>
      </c>
    </row>
    <row r="16">
      <c r="A16" s="1" t="s">
        <v>28</v>
      </c>
      <c r="B16" s="1">
        <v>14.0</v>
      </c>
      <c r="C16" s="1" t="s">
        <v>29</v>
      </c>
      <c r="D16" s="1">
        <v>3.0</v>
      </c>
      <c r="E16" t="str">
        <f>(SUM(B9,D7,D11,B16)*0.15+SUM(D9,B8,D10,B17,B7)*0.06+SUM(B10,D8,B14,B15)*0.025)*D16/5</f>
        <v>8.682</v>
      </c>
    </row>
    <row r="17">
      <c r="A17" s="1" t="s">
        <v>30</v>
      </c>
      <c r="B17" s="1">
        <v>15.0</v>
      </c>
      <c r="C17" s="1" t="s">
        <v>31</v>
      </c>
      <c r="D17" s="1">
        <v>1.0</v>
      </c>
      <c r="E17" t="str">
        <f>(SUM(D10,B10,D7,D11)*0.15+SUM(B17,B9,B8,B16,D9)*0.06+SUM(B7,B14,B15,D8)*0.025)*D17/5</f>
        <v>2.769</v>
      </c>
    </row>
    <row r="18">
      <c r="A18" s="1" t="s">
        <v>32</v>
      </c>
      <c r="B18" s="1">
        <v>10.0</v>
      </c>
      <c r="C18" s="1" t="s">
        <v>34</v>
      </c>
      <c r="D18" s="1">
        <v>1.0</v>
      </c>
      <c r="E18" t="str">
        <f>(SUM(D10,B10,D7,D11)*0.15+SUM(B17,B9,B8,B16,D9)*0.06+SUM(B7,B14,B15,D8)*0.025)*D18/5</f>
        <v>2.769</v>
      </c>
    </row>
    <row r="19" ht="18.0" customHeight="1"/>
    <row r="20">
      <c r="A20" s="3" t="s">
        <v>35</v>
      </c>
      <c r="C20" s="3" t="s">
        <v>36</v>
      </c>
      <c r="E20" s="3" t="s">
        <v>37</v>
      </c>
      <c r="G20" s="3" t="s">
        <v>38</v>
      </c>
    </row>
    <row r="21">
      <c r="A21" s="4" t="s">
        <v>39</v>
      </c>
      <c r="C21" s="4" t="s">
        <v>39</v>
      </c>
      <c r="D21" s="5"/>
      <c r="E21" s="4" t="s">
        <v>39</v>
      </c>
      <c r="F21" s="5"/>
      <c r="G21" s="4" t="s">
        <v>39</v>
      </c>
      <c r="I21" t="str">
        <f>0.6</f>
        <v>0.6</v>
      </c>
    </row>
    <row r="22">
      <c r="A22" s="6" t="s">
        <v>17</v>
      </c>
      <c r="C22" s="1" t="s">
        <v>10</v>
      </c>
      <c r="E22" s="1" t="s">
        <v>13</v>
      </c>
      <c r="G22" s="1" t="s">
        <v>40</v>
      </c>
      <c r="I22" s="1" t="str">
        <f t="shared" ref="I22:I25" si="1">$I$21/4</f>
        <v>0.15</v>
      </c>
    </row>
    <row r="23">
      <c r="A23" s="1" t="s">
        <v>16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41</v>
      </c>
      <c r="C24" s="1" t="s">
        <v>14</v>
      </c>
      <c r="E24" s="1" t="s">
        <v>40</v>
      </c>
      <c r="G24" s="1" t="s">
        <v>42</v>
      </c>
      <c r="I24" s="1" t="str">
        <f t="shared" si="1"/>
        <v>0.15</v>
      </c>
    </row>
    <row r="25">
      <c r="A25" s="1" t="s">
        <v>18</v>
      </c>
      <c r="C25" s="1" t="s">
        <v>13</v>
      </c>
      <c r="E25" s="1" t="s">
        <v>28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43</v>
      </c>
      <c r="B27" s="5"/>
      <c r="C27" s="4" t="s">
        <v>43</v>
      </c>
      <c r="D27" s="5"/>
      <c r="E27" s="4" t="s">
        <v>43</v>
      </c>
      <c r="F27" s="5"/>
      <c r="G27" s="4" t="s">
        <v>43</v>
      </c>
      <c r="I27" s="1">
        <v>0.3</v>
      </c>
    </row>
    <row r="28">
      <c r="A28" s="1" t="s">
        <v>30</v>
      </c>
      <c r="C28" s="1" t="s">
        <v>7</v>
      </c>
      <c r="E28" s="1" t="s">
        <v>44</v>
      </c>
      <c r="G28" s="1" t="s">
        <v>28</v>
      </c>
      <c r="I28" t="str">
        <f t="shared" ref="I28:I32" si="2">$I$27/5</f>
        <v>0.06</v>
      </c>
    </row>
    <row r="29">
      <c r="A29" s="1" t="s">
        <v>13</v>
      </c>
      <c r="C29" s="1" t="s">
        <v>28</v>
      </c>
      <c r="E29" s="1" t="s">
        <v>10</v>
      </c>
      <c r="G29" s="1" t="s">
        <v>45</v>
      </c>
      <c r="I29" t="str">
        <f t="shared" si="2"/>
        <v>0.06</v>
      </c>
    </row>
    <row r="30">
      <c r="A30" s="1" t="s">
        <v>10</v>
      </c>
      <c r="C30" s="1" t="s">
        <v>18</v>
      </c>
      <c r="E30" s="1" t="s">
        <v>17</v>
      </c>
      <c r="G30" s="1" t="s">
        <v>17</v>
      </c>
      <c r="I30" t="str">
        <f t="shared" si="2"/>
        <v>0.06</v>
      </c>
    </row>
    <row r="31">
      <c r="A31" s="1" t="s">
        <v>28</v>
      </c>
      <c r="C31" s="1" t="s">
        <v>8</v>
      </c>
      <c r="E31" s="1" t="s">
        <v>30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30</v>
      </c>
      <c r="E32" s="1" t="s">
        <v>7</v>
      </c>
      <c r="G32" s="1" t="s">
        <v>30</v>
      </c>
      <c r="I32" t="str">
        <f t="shared" si="2"/>
        <v>0.06</v>
      </c>
    </row>
    <row r="34">
      <c r="A34" s="4" t="s">
        <v>46</v>
      </c>
      <c r="C34" s="4" t="s">
        <v>46</v>
      </c>
      <c r="E34" s="4" t="s">
        <v>46</v>
      </c>
      <c r="G34" s="4" t="s">
        <v>46</v>
      </c>
      <c r="I34" s="1">
        <v>0.1</v>
      </c>
    </row>
    <row r="35">
      <c r="A35" s="1" t="s">
        <v>23</v>
      </c>
      <c r="C35" s="1" t="s">
        <v>23</v>
      </c>
      <c r="E35" s="1" t="s">
        <v>47</v>
      </c>
      <c r="G35" s="1" t="s">
        <v>23</v>
      </c>
      <c r="I35" t="str">
        <f t="shared" ref="I35:I38" si="3">$I$34/4</f>
        <v>0.025</v>
      </c>
    </row>
    <row r="36">
      <c r="A36" s="1" t="s">
        <v>25</v>
      </c>
      <c r="C36" s="1" t="s">
        <v>25</v>
      </c>
      <c r="E36" s="1" t="s">
        <v>23</v>
      </c>
      <c r="G36" s="1" t="s">
        <v>48</v>
      </c>
      <c r="I36" t="str">
        <f t="shared" si="3"/>
        <v>0.025</v>
      </c>
    </row>
    <row r="37">
      <c r="A37" s="1" t="s">
        <v>7</v>
      </c>
      <c r="C37" s="1" t="s">
        <v>49</v>
      </c>
      <c r="E37" s="1" t="s">
        <v>25</v>
      </c>
      <c r="G37" s="1" t="s">
        <v>7</v>
      </c>
      <c r="I37" t="str">
        <f t="shared" si="3"/>
        <v>0.025</v>
      </c>
    </row>
    <row r="38">
      <c r="A38" s="1" t="s">
        <v>50</v>
      </c>
      <c r="C38" s="7" t="s">
        <v>17</v>
      </c>
      <c r="E38" s="1" t="s">
        <v>16</v>
      </c>
      <c r="G38" s="1" t="s">
        <v>16</v>
      </c>
      <c r="I38" t="str">
        <f t="shared" si="3"/>
        <v>0.025</v>
      </c>
    </row>
    <row r="39">
      <c r="A39" s="1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145</v>
      </c>
      <c r="E2" s="1" t="s">
        <v>1</v>
      </c>
      <c r="F2" s="17">
        <v>32872.0</v>
      </c>
      <c r="H2" s="1"/>
    </row>
    <row r="3">
      <c r="A3" s="1" t="s">
        <v>2</v>
      </c>
      <c r="B3" s="1" t="s">
        <v>146</v>
      </c>
      <c r="E3" s="1" t="s">
        <v>3</v>
      </c>
      <c r="F3" s="1" t="s">
        <v>144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14.0</v>
      </c>
      <c r="C7" s="1" t="s">
        <v>8</v>
      </c>
      <c r="D7" s="1">
        <v>16.0</v>
      </c>
      <c r="E7" s="1" t="s">
        <v>9</v>
      </c>
      <c r="F7" s="1">
        <v>15.0</v>
      </c>
      <c r="G7" s="1"/>
      <c r="H7" s="1"/>
    </row>
    <row r="8">
      <c r="A8" s="1" t="s">
        <v>10</v>
      </c>
      <c r="B8" s="1">
        <v>15.0</v>
      </c>
      <c r="C8" s="1" t="s">
        <v>11</v>
      </c>
      <c r="D8" s="1">
        <v>15.0</v>
      </c>
      <c r="E8" s="1" t="s">
        <v>12</v>
      </c>
      <c r="F8" s="1">
        <v>14.0</v>
      </c>
      <c r="G8" s="1"/>
      <c r="H8" s="1"/>
    </row>
    <row r="9">
      <c r="A9" s="1" t="s">
        <v>13</v>
      </c>
      <c r="B9" s="1">
        <v>16.0</v>
      </c>
      <c r="C9" s="1" t="s">
        <v>14</v>
      </c>
      <c r="D9" s="1">
        <v>15.0</v>
      </c>
      <c r="E9" s="1"/>
    </row>
    <row r="10">
      <c r="A10" s="1" t="s">
        <v>16</v>
      </c>
      <c r="B10" s="1">
        <v>10.0</v>
      </c>
      <c r="C10" s="1" t="s">
        <v>17</v>
      </c>
      <c r="D10" s="1">
        <v>16.0</v>
      </c>
    </row>
    <row r="11">
      <c r="A11" s="1"/>
      <c r="C11" s="1" t="s">
        <v>18</v>
      </c>
      <c r="D11" s="1">
        <v>15.0</v>
      </c>
    </row>
    <row r="12" ht="4.5" customHeight="1"/>
    <row r="13">
      <c r="A13" s="2" t="s">
        <v>19</v>
      </c>
      <c r="C13" s="3" t="s">
        <v>20</v>
      </c>
      <c r="D13" s="1" t="s">
        <v>21</v>
      </c>
      <c r="F13" s="1" t="s">
        <v>22</v>
      </c>
    </row>
    <row r="14">
      <c r="A14" s="1" t="s">
        <v>23</v>
      </c>
      <c r="B14" s="1">
        <v>16.0</v>
      </c>
      <c r="C14" s="1" t="s">
        <v>24</v>
      </c>
      <c r="D14" s="1">
        <v>2.0</v>
      </c>
      <c r="E14" t="str">
        <f>(SUM(B8,D8,D9,B9)*0.15+SUM(B7,B16,D11,D7,B17)*0.06+SUM(B14,B15,B10,D10)*0.025)*D14/5</f>
        <v>5.958</v>
      </c>
    </row>
    <row r="15">
      <c r="A15" s="1" t="s">
        <v>25</v>
      </c>
      <c r="B15" s="1">
        <v>15.0</v>
      </c>
      <c r="C15" s="1" t="s">
        <v>26</v>
      </c>
      <c r="D15" s="1">
        <v>5.0</v>
      </c>
      <c r="E15" t="str">
        <f>(SUM(D11,B8,D8,B9)*0.15+SUM(D9,B16,D10,D7,B17)*0.06+SUM(B14,B15,B10,B7)*0.025)*D15/5</f>
        <v>14.965</v>
      </c>
    </row>
    <row r="16">
      <c r="A16" s="1" t="s">
        <v>28</v>
      </c>
      <c r="B16" s="1">
        <v>13.0</v>
      </c>
      <c r="C16" s="1" t="s">
        <v>29</v>
      </c>
      <c r="D16" s="1">
        <v>2.0</v>
      </c>
      <c r="E16" t="str">
        <f>(SUM(B9,D7,D11,B16)*0.15+SUM(D9,B8,D10,B17,B7)*0.06+SUM(B10,D8,B14,B15)*0.025)*D16/5</f>
        <v>5.936</v>
      </c>
    </row>
    <row r="17">
      <c r="A17" s="1" t="s">
        <v>30</v>
      </c>
      <c r="B17" s="1">
        <v>14.0</v>
      </c>
      <c r="C17" s="1" t="s">
        <v>31</v>
      </c>
      <c r="D17" s="1">
        <v>1.0</v>
      </c>
      <c r="E17" t="str">
        <f>(SUM(D10,B10,D7,D11)*0.15+SUM(B17,B9,B8,B16,D9)*0.06+SUM(B7,B14,B15,D8)*0.025)*D17/5</f>
        <v>2.886</v>
      </c>
    </row>
    <row r="18">
      <c r="A18" s="1" t="s">
        <v>32</v>
      </c>
      <c r="B18" s="1">
        <v>13.0</v>
      </c>
      <c r="C18" s="1" t="s">
        <v>34</v>
      </c>
      <c r="D18" s="1">
        <v>1.0</v>
      </c>
      <c r="E18" t="str">
        <f>(SUM(D10,B10,D7,D11)*0.15+SUM(B17,B9,B8,B16,D9)*0.06+SUM(B7,B14,B15,D8)*0.025)*D18/5</f>
        <v>2.886</v>
      </c>
    </row>
    <row r="19" ht="18.0" customHeight="1"/>
    <row r="20">
      <c r="A20" s="3" t="s">
        <v>35</v>
      </c>
      <c r="C20" s="3" t="s">
        <v>36</v>
      </c>
      <c r="E20" s="3" t="s">
        <v>37</v>
      </c>
      <c r="G20" s="3" t="s">
        <v>38</v>
      </c>
    </row>
    <row r="21">
      <c r="A21" s="4" t="s">
        <v>39</v>
      </c>
      <c r="C21" s="4" t="s">
        <v>39</v>
      </c>
      <c r="D21" s="5"/>
      <c r="E21" s="4" t="s">
        <v>39</v>
      </c>
      <c r="F21" s="5"/>
      <c r="G21" s="4" t="s">
        <v>39</v>
      </c>
      <c r="I21" t="str">
        <f>0.6</f>
        <v>0.6</v>
      </c>
    </row>
    <row r="22">
      <c r="A22" s="6" t="s">
        <v>17</v>
      </c>
      <c r="C22" s="1" t="s">
        <v>10</v>
      </c>
      <c r="E22" s="1" t="s">
        <v>13</v>
      </c>
      <c r="G22" s="1" t="s">
        <v>40</v>
      </c>
      <c r="I22" s="1" t="str">
        <f t="shared" ref="I22:I25" si="1">$I$21/4</f>
        <v>0.15</v>
      </c>
    </row>
    <row r="23">
      <c r="A23" s="1" t="s">
        <v>16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41</v>
      </c>
      <c r="C24" s="1" t="s">
        <v>14</v>
      </c>
      <c r="E24" s="1" t="s">
        <v>40</v>
      </c>
      <c r="G24" s="1" t="s">
        <v>42</v>
      </c>
      <c r="I24" s="1" t="str">
        <f t="shared" si="1"/>
        <v>0.15</v>
      </c>
    </row>
    <row r="25">
      <c r="A25" s="1" t="s">
        <v>18</v>
      </c>
      <c r="C25" s="1" t="s">
        <v>13</v>
      </c>
      <c r="E25" s="1" t="s">
        <v>28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43</v>
      </c>
      <c r="B27" s="5"/>
      <c r="C27" s="4" t="s">
        <v>43</v>
      </c>
      <c r="D27" s="5"/>
      <c r="E27" s="4" t="s">
        <v>43</v>
      </c>
      <c r="F27" s="5"/>
      <c r="G27" s="4" t="s">
        <v>43</v>
      </c>
      <c r="I27" s="1">
        <v>0.3</v>
      </c>
    </row>
    <row r="28">
      <c r="A28" s="1" t="s">
        <v>30</v>
      </c>
      <c r="C28" s="1" t="s">
        <v>7</v>
      </c>
      <c r="E28" s="1" t="s">
        <v>44</v>
      </c>
      <c r="G28" s="1" t="s">
        <v>28</v>
      </c>
      <c r="I28" t="str">
        <f t="shared" ref="I28:I32" si="2">$I$27/5</f>
        <v>0.06</v>
      </c>
    </row>
    <row r="29">
      <c r="A29" s="1" t="s">
        <v>13</v>
      </c>
      <c r="C29" s="1" t="s">
        <v>28</v>
      </c>
      <c r="E29" s="1" t="s">
        <v>10</v>
      </c>
      <c r="G29" s="1" t="s">
        <v>45</v>
      </c>
      <c r="I29" t="str">
        <f t="shared" si="2"/>
        <v>0.06</v>
      </c>
    </row>
    <row r="30">
      <c r="A30" s="1" t="s">
        <v>10</v>
      </c>
      <c r="C30" s="1" t="s">
        <v>18</v>
      </c>
      <c r="E30" s="1" t="s">
        <v>17</v>
      </c>
      <c r="G30" s="1" t="s">
        <v>17</v>
      </c>
      <c r="I30" t="str">
        <f t="shared" si="2"/>
        <v>0.06</v>
      </c>
    </row>
    <row r="31">
      <c r="A31" s="1" t="s">
        <v>28</v>
      </c>
      <c r="C31" s="1" t="s">
        <v>8</v>
      </c>
      <c r="E31" s="1" t="s">
        <v>30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30</v>
      </c>
      <c r="E32" s="1" t="s">
        <v>7</v>
      </c>
      <c r="G32" s="1" t="s">
        <v>30</v>
      </c>
      <c r="I32" t="str">
        <f t="shared" si="2"/>
        <v>0.06</v>
      </c>
    </row>
    <row r="34">
      <c r="A34" s="4" t="s">
        <v>46</v>
      </c>
      <c r="C34" s="4" t="s">
        <v>46</v>
      </c>
      <c r="E34" s="4" t="s">
        <v>46</v>
      </c>
      <c r="G34" s="4" t="s">
        <v>46</v>
      </c>
      <c r="I34" s="1">
        <v>0.1</v>
      </c>
    </row>
    <row r="35">
      <c r="A35" s="1" t="s">
        <v>23</v>
      </c>
      <c r="C35" s="1" t="s">
        <v>23</v>
      </c>
      <c r="E35" s="1" t="s">
        <v>47</v>
      </c>
      <c r="G35" s="1" t="s">
        <v>23</v>
      </c>
      <c r="I35" t="str">
        <f t="shared" ref="I35:I38" si="3">$I$34/4</f>
        <v>0.025</v>
      </c>
    </row>
    <row r="36">
      <c r="A36" s="1" t="s">
        <v>25</v>
      </c>
      <c r="C36" s="1" t="s">
        <v>25</v>
      </c>
      <c r="E36" s="1" t="s">
        <v>23</v>
      </c>
      <c r="G36" s="1" t="s">
        <v>48</v>
      </c>
      <c r="I36" t="str">
        <f t="shared" si="3"/>
        <v>0.025</v>
      </c>
    </row>
    <row r="37">
      <c r="A37" s="1" t="s">
        <v>7</v>
      </c>
      <c r="C37" s="1" t="s">
        <v>49</v>
      </c>
      <c r="E37" s="1" t="s">
        <v>25</v>
      </c>
      <c r="G37" s="1" t="s">
        <v>7</v>
      </c>
      <c r="I37" t="str">
        <f t="shared" si="3"/>
        <v>0.025</v>
      </c>
    </row>
    <row r="38">
      <c r="A38" s="1" t="s">
        <v>50</v>
      </c>
      <c r="C38" s="7" t="s">
        <v>17</v>
      </c>
      <c r="E38" s="1" t="s">
        <v>16</v>
      </c>
      <c r="G38" s="1" t="s">
        <v>16</v>
      </c>
      <c r="I38" t="str">
        <f t="shared" si="3"/>
        <v>0.025</v>
      </c>
    </row>
    <row r="39">
      <c r="A39" s="1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147</v>
      </c>
      <c r="E2" s="1" t="s">
        <v>1</v>
      </c>
      <c r="F2" s="1" t="s">
        <v>127</v>
      </c>
      <c r="G2" s="1"/>
      <c r="H2" s="1"/>
    </row>
    <row r="3">
      <c r="A3" s="1" t="s">
        <v>2</v>
      </c>
      <c r="B3" s="1" t="s">
        <v>146</v>
      </c>
      <c r="E3" s="1" t="s">
        <v>3</v>
      </c>
      <c r="F3" s="1" t="s">
        <v>144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14.0</v>
      </c>
      <c r="C7" s="1" t="s">
        <v>8</v>
      </c>
      <c r="D7" s="1">
        <v>14.0</v>
      </c>
      <c r="E7" s="1" t="s">
        <v>9</v>
      </c>
      <c r="F7" s="1">
        <v>15.0</v>
      </c>
      <c r="G7" s="1"/>
      <c r="H7" s="1"/>
    </row>
    <row r="8">
      <c r="A8" s="1" t="s">
        <v>10</v>
      </c>
      <c r="B8" s="1">
        <v>13.0</v>
      </c>
      <c r="C8" s="1" t="s">
        <v>11</v>
      </c>
      <c r="D8" s="1">
        <v>13.0</v>
      </c>
      <c r="E8" s="1" t="s">
        <v>12</v>
      </c>
      <c r="F8" s="1">
        <v>12.0</v>
      </c>
      <c r="G8" s="1"/>
      <c r="H8" s="1"/>
    </row>
    <row r="9">
      <c r="A9" s="1" t="s">
        <v>13</v>
      </c>
      <c r="B9" s="1">
        <v>14.0</v>
      </c>
      <c r="C9" s="1" t="s">
        <v>14</v>
      </c>
      <c r="D9" s="1">
        <v>14.0</v>
      </c>
      <c r="E9" s="1"/>
    </row>
    <row r="10">
      <c r="A10" s="1" t="s">
        <v>16</v>
      </c>
      <c r="B10" s="1">
        <v>10.0</v>
      </c>
      <c r="C10" s="1" t="s">
        <v>17</v>
      </c>
      <c r="D10" s="1">
        <v>14.0</v>
      </c>
    </row>
    <row r="11">
      <c r="A11" s="1"/>
      <c r="C11" s="1" t="s">
        <v>18</v>
      </c>
      <c r="D11" s="1">
        <v>13.0</v>
      </c>
    </row>
    <row r="12" ht="4.5" customHeight="1"/>
    <row r="13">
      <c r="A13" s="2" t="s">
        <v>19</v>
      </c>
      <c r="C13" s="3" t="s">
        <v>20</v>
      </c>
      <c r="D13" s="1" t="s">
        <v>21</v>
      </c>
      <c r="F13" s="1" t="s">
        <v>22</v>
      </c>
    </row>
    <row r="14">
      <c r="A14" s="1" t="s">
        <v>23</v>
      </c>
      <c r="B14" s="1">
        <v>15.0</v>
      </c>
      <c r="C14" s="1" t="s">
        <v>24</v>
      </c>
      <c r="D14" s="1">
        <v>3.0</v>
      </c>
      <c r="E14" t="str">
        <f>(SUM(B8,D8,D9,B9)*0.15+SUM(B7,B16,D11,D7,B17)*0.06+SUM(B14,B15,B10,D10)*0.025)*D14/5</f>
        <v>8.052</v>
      </c>
    </row>
    <row r="15">
      <c r="A15" s="1" t="s">
        <v>25</v>
      </c>
      <c r="B15" s="1">
        <v>13.0</v>
      </c>
      <c r="C15" s="1" t="s">
        <v>26</v>
      </c>
      <c r="D15" s="1">
        <v>4.0</v>
      </c>
      <c r="E15" t="str">
        <f>(SUM(D11,B8,D8,B9)*0.15+SUM(D9,B16,D10,D7,B17)*0.06+SUM(B14,B15,B10,B7)*0.025)*D15/5</f>
        <v>10.664</v>
      </c>
    </row>
    <row r="16">
      <c r="A16" s="1" t="s">
        <v>28</v>
      </c>
      <c r="B16" s="1">
        <v>12.0</v>
      </c>
      <c r="C16" s="1" t="s">
        <v>29</v>
      </c>
      <c r="D16" s="1">
        <v>5.0</v>
      </c>
      <c r="E16" t="str">
        <f>(SUM(B9,D7,D11,B16)*0.15+SUM(D9,B8,D10,B17,B7)*0.06+SUM(B10,D8,B14,B15)*0.025)*D16/5</f>
        <v>13.365</v>
      </c>
    </row>
    <row r="17">
      <c r="A17" s="1" t="s">
        <v>30</v>
      </c>
      <c r="B17" s="1">
        <v>14.0</v>
      </c>
      <c r="C17" s="1" t="s">
        <v>31</v>
      </c>
      <c r="D17" s="1">
        <v>1.0</v>
      </c>
      <c r="E17" t="str">
        <f>(SUM(D10,B10,D7,D11)*0.15+SUM(B17,B9,B8,B16,D9)*0.06+SUM(B7,B14,B15,D8)*0.025)*D17/5</f>
        <v>2.609</v>
      </c>
    </row>
    <row r="18">
      <c r="A18" s="1" t="s">
        <v>32</v>
      </c>
      <c r="B18" s="1">
        <v>10.0</v>
      </c>
      <c r="C18" s="1" t="s">
        <v>34</v>
      </c>
      <c r="D18" s="1">
        <v>1.0</v>
      </c>
      <c r="E18" t="str">
        <f>(SUM(D10,B10,D7,D11)*0.15+SUM(B17,B9,B8,B16,D9)*0.06+SUM(B7,B14,B15,D8)*0.025)*D18/5</f>
        <v>2.609</v>
      </c>
    </row>
    <row r="19" ht="18.0" customHeight="1"/>
    <row r="20">
      <c r="A20" s="3" t="s">
        <v>35</v>
      </c>
      <c r="C20" s="3" t="s">
        <v>36</v>
      </c>
      <c r="E20" s="3" t="s">
        <v>37</v>
      </c>
      <c r="G20" s="3" t="s">
        <v>38</v>
      </c>
    </row>
    <row r="21">
      <c r="A21" s="4" t="s">
        <v>39</v>
      </c>
      <c r="C21" s="4" t="s">
        <v>39</v>
      </c>
      <c r="D21" s="5"/>
      <c r="E21" s="4" t="s">
        <v>39</v>
      </c>
      <c r="F21" s="5"/>
      <c r="G21" s="4" t="s">
        <v>39</v>
      </c>
      <c r="I21" t="str">
        <f>0.6</f>
        <v>0.6</v>
      </c>
    </row>
    <row r="22">
      <c r="A22" s="6" t="s">
        <v>17</v>
      </c>
      <c r="C22" s="1" t="s">
        <v>10</v>
      </c>
      <c r="E22" s="1" t="s">
        <v>13</v>
      </c>
      <c r="G22" s="1" t="s">
        <v>40</v>
      </c>
      <c r="I22" s="1" t="str">
        <f t="shared" ref="I22:I25" si="1">$I$21/4</f>
        <v>0.15</v>
      </c>
    </row>
    <row r="23">
      <c r="A23" s="1" t="s">
        <v>16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41</v>
      </c>
      <c r="C24" s="1" t="s">
        <v>14</v>
      </c>
      <c r="E24" s="1" t="s">
        <v>40</v>
      </c>
      <c r="G24" s="1" t="s">
        <v>42</v>
      </c>
      <c r="I24" s="1" t="str">
        <f t="shared" si="1"/>
        <v>0.15</v>
      </c>
    </row>
    <row r="25">
      <c r="A25" s="1" t="s">
        <v>18</v>
      </c>
      <c r="C25" s="1" t="s">
        <v>13</v>
      </c>
      <c r="E25" s="1" t="s">
        <v>28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43</v>
      </c>
      <c r="B27" s="5"/>
      <c r="C27" s="4" t="s">
        <v>43</v>
      </c>
      <c r="D27" s="5"/>
      <c r="E27" s="4" t="s">
        <v>43</v>
      </c>
      <c r="F27" s="5"/>
      <c r="G27" s="4" t="s">
        <v>43</v>
      </c>
      <c r="I27" s="1">
        <v>0.3</v>
      </c>
    </row>
    <row r="28">
      <c r="A28" s="1" t="s">
        <v>30</v>
      </c>
      <c r="C28" s="1" t="s">
        <v>7</v>
      </c>
      <c r="E28" s="1" t="s">
        <v>44</v>
      </c>
      <c r="G28" s="1" t="s">
        <v>28</v>
      </c>
      <c r="I28" t="str">
        <f t="shared" ref="I28:I32" si="2">$I$27/5</f>
        <v>0.06</v>
      </c>
    </row>
    <row r="29">
      <c r="A29" s="1" t="s">
        <v>13</v>
      </c>
      <c r="C29" s="1" t="s">
        <v>28</v>
      </c>
      <c r="E29" s="1" t="s">
        <v>10</v>
      </c>
      <c r="G29" s="1" t="s">
        <v>45</v>
      </c>
      <c r="I29" t="str">
        <f t="shared" si="2"/>
        <v>0.06</v>
      </c>
    </row>
    <row r="30">
      <c r="A30" s="1" t="s">
        <v>10</v>
      </c>
      <c r="C30" s="1" t="s">
        <v>18</v>
      </c>
      <c r="E30" s="1" t="s">
        <v>17</v>
      </c>
      <c r="G30" s="1" t="s">
        <v>17</v>
      </c>
      <c r="I30" t="str">
        <f t="shared" si="2"/>
        <v>0.06</v>
      </c>
    </row>
    <row r="31">
      <c r="A31" s="1" t="s">
        <v>28</v>
      </c>
      <c r="C31" s="1" t="s">
        <v>8</v>
      </c>
      <c r="E31" s="1" t="s">
        <v>30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30</v>
      </c>
      <c r="E32" s="1" t="s">
        <v>7</v>
      </c>
      <c r="G32" s="1" t="s">
        <v>30</v>
      </c>
      <c r="I32" t="str">
        <f t="shared" si="2"/>
        <v>0.06</v>
      </c>
    </row>
    <row r="34">
      <c r="A34" s="4" t="s">
        <v>46</v>
      </c>
      <c r="C34" s="4" t="s">
        <v>46</v>
      </c>
      <c r="E34" s="4" t="s">
        <v>46</v>
      </c>
      <c r="G34" s="4" t="s">
        <v>46</v>
      </c>
      <c r="I34" s="1">
        <v>0.1</v>
      </c>
    </row>
    <row r="35">
      <c r="A35" s="1" t="s">
        <v>23</v>
      </c>
      <c r="C35" s="1" t="s">
        <v>23</v>
      </c>
      <c r="E35" s="1" t="s">
        <v>47</v>
      </c>
      <c r="G35" s="1" t="s">
        <v>23</v>
      </c>
      <c r="I35" t="str">
        <f t="shared" ref="I35:I38" si="3">$I$34/4</f>
        <v>0.025</v>
      </c>
    </row>
    <row r="36">
      <c r="A36" s="1" t="s">
        <v>25</v>
      </c>
      <c r="C36" s="1" t="s">
        <v>25</v>
      </c>
      <c r="E36" s="1" t="s">
        <v>23</v>
      </c>
      <c r="G36" s="1" t="s">
        <v>48</v>
      </c>
      <c r="I36" t="str">
        <f t="shared" si="3"/>
        <v>0.025</v>
      </c>
    </row>
    <row r="37">
      <c r="A37" s="1" t="s">
        <v>7</v>
      </c>
      <c r="C37" s="1" t="s">
        <v>49</v>
      </c>
      <c r="E37" s="1" t="s">
        <v>25</v>
      </c>
      <c r="G37" s="1" t="s">
        <v>7</v>
      </c>
      <c r="I37" t="str">
        <f t="shared" si="3"/>
        <v>0.025</v>
      </c>
    </row>
    <row r="38">
      <c r="A38" s="1" t="s">
        <v>50</v>
      </c>
      <c r="C38" s="7" t="s">
        <v>17</v>
      </c>
      <c r="E38" s="1" t="s">
        <v>16</v>
      </c>
      <c r="G38" s="1" t="s">
        <v>16</v>
      </c>
      <c r="I38" t="str">
        <f t="shared" si="3"/>
        <v>0.025</v>
      </c>
    </row>
    <row r="39">
      <c r="A39" s="1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148</v>
      </c>
      <c r="E2" s="1" t="s">
        <v>1</v>
      </c>
      <c r="F2" s="18">
        <v>35566.0</v>
      </c>
      <c r="H2" s="1"/>
    </row>
    <row r="3">
      <c r="A3" s="1" t="s">
        <v>2</v>
      </c>
      <c r="B3" s="1" t="s">
        <v>143</v>
      </c>
      <c r="E3" s="1" t="s">
        <v>3</v>
      </c>
      <c r="F3" s="1" t="s">
        <v>144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13.0</v>
      </c>
      <c r="C7" s="1" t="s">
        <v>8</v>
      </c>
      <c r="D7" s="1">
        <v>17.0</v>
      </c>
      <c r="E7" s="1" t="s">
        <v>9</v>
      </c>
      <c r="F7" s="1">
        <v>15.0</v>
      </c>
      <c r="G7" s="1"/>
      <c r="H7" s="1"/>
    </row>
    <row r="8">
      <c r="A8" s="1" t="s">
        <v>10</v>
      </c>
      <c r="B8" s="1">
        <v>10.0</v>
      </c>
      <c r="C8" s="1" t="s">
        <v>11</v>
      </c>
      <c r="D8" s="1">
        <v>15.0</v>
      </c>
      <c r="E8" s="1" t="s">
        <v>12</v>
      </c>
      <c r="F8" s="1">
        <v>12.0</v>
      </c>
      <c r="G8" s="1"/>
      <c r="H8" s="1"/>
    </row>
    <row r="9">
      <c r="A9" s="1" t="s">
        <v>13</v>
      </c>
      <c r="B9" s="1">
        <v>17.0</v>
      </c>
      <c r="C9" s="1" t="s">
        <v>14</v>
      </c>
      <c r="D9" s="1">
        <v>15.0</v>
      </c>
      <c r="E9" s="1"/>
    </row>
    <row r="10">
      <c r="A10" s="1" t="s">
        <v>16</v>
      </c>
      <c r="B10" s="1">
        <v>16.0</v>
      </c>
      <c r="C10" s="1" t="s">
        <v>17</v>
      </c>
      <c r="D10" s="1">
        <v>16.0</v>
      </c>
    </row>
    <row r="11">
      <c r="A11" s="1"/>
      <c r="C11" s="1" t="s">
        <v>18</v>
      </c>
      <c r="D11" s="1">
        <v>15.0</v>
      </c>
    </row>
    <row r="12" ht="4.5" customHeight="1"/>
    <row r="13">
      <c r="A13" s="2" t="s">
        <v>19</v>
      </c>
      <c r="C13" s="3" t="s">
        <v>20</v>
      </c>
      <c r="D13" s="1" t="s">
        <v>21</v>
      </c>
      <c r="F13" s="1" t="s">
        <v>22</v>
      </c>
    </row>
    <row r="14">
      <c r="A14" s="1" t="s">
        <v>23</v>
      </c>
      <c r="B14" s="1">
        <v>14.0</v>
      </c>
      <c r="C14" s="1" t="s">
        <v>24</v>
      </c>
      <c r="D14" s="1">
        <v>2.0</v>
      </c>
      <c r="E14" t="str">
        <f>(SUM(B8,D8,D9,B9)*0.15+SUM(B7,B16,D11,D7,B17)*0.06+SUM(B14,B15,B10,D10)*0.025)*D14/5</f>
        <v>5.826</v>
      </c>
    </row>
    <row r="15">
      <c r="A15" s="1" t="s">
        <v>25</v>
      </c>
      <c r="B15" s="1">
        <v>17.0</v>
      </c>
      <c r="C15" s="1" t="s">
        <v>26</v>
      </c>
      <c r="D15" s="1">
        <v>2.0</v>
      </c>
      <c r="E15" t="str">
        <f>(SUM(D11,B8,D8,B9)*0.15+SUM(D9,B16,D10,D7,B17)*0.06+SUM(B14,B15,B10,B7)*0.025)*D15/5</f>
        <v>5.868</v>
      </c>
    </row>
    <row r="16">
      <c r="A16" s="1" t="s">
        <v>28</v>
      </c>
      <c r="B16" s="1">
        <v>15.0</v>
      </c>
      <c r="C16" s="1" t="s">
        <v>29</v>
      </c>
      <c r="D16" s="1">
        <v>2.0</v>
      </c>
      <c r="E16" t="str">
        <f>(SUM(B9,D7,D11,B16)*0.15+SUM(D9,B8,D10,B17,B7)*0.06+SUM(B10,D8,B14,B15)*0.025)*D16/5</f>
        <v>6.092</v>
      </c>
    </row>
    <row r="17">
      <c r="A17" s="1" t="s">
        <v>30</v>
      </c>
      <c r="B17" s="1">
        <v>14.0</v>
      </c>
      <c r="C17" s="1" t="s">
        <v>31</v>
      </c>
      <c r="D17" s="1">
        <v>5.0</v>
      </c>
      <c r="E17" t="str">
        <f>(SUM(D10,B10,D7,D11)*0.15+SUM(B17,B9,B8,B16,D9)*0.06+SUM(B7,B14,B15,D8)*0.025)*D17/5</f>
        <v>15.335</v>
      </c>
    </row>
    <row r="18">
      <c r="A18" s="1" t="s">
        <v>32</v>
      </c>
      <c r="B18" s="1">
        <v>10.0</v>
      </c>
      <c r="C18" s="1" t="s">
        <v>34</v>
      </c>
      <c r="D18" s="1">
        <v>5.0</v>
      </c>
      <c r="E18" t="str">
        <f>(SUM(D10,B10,D7,D11)*0.15+SUM(B17,B9,B8,B16,D9)*0.06+SUM(B7,B14,B15,D8)*0.025)*D18/5</f>
        <v>15.335</v>
      </c>
    </row>
    <row r="19" ht="18.0" customHeight="1"/>
    <row r="20">
      <c r="A20" s="3" t="s">
        <v>35</v>
      </c>
      <c r="C20" s="3" t="s">
        <v>36</v>
      </c>
      <c r="E20" s="3" t="s">
        <v>37</v>
      </c>
      <c r="G20" s="3" t="s">
        <v>38</v>
      </c>
    </row>
    <row r="21">
      <c r="A21" s="4" t="s">
        <v>39</v>
      </c>
      <c r="C21" s="4" t="s">
        <v>39</v>
      </c>
      <c r="D21" s="5"/>
      <c r="E21" s="4" t="s">
        <v>39</v>
      </c>
      <c r="F21" s="5"/>
      <c r="G21" s="4" t="s">
        <v>39</v>
      </c>
      <c r="I21" t="str">
        <f>0.6</f>
        <v>0.6</v>
      </c>
    </row>
    <row r="22">
      <c r="A22" s="6" t="s">
        <v>17</v>
      </c>
      <c r="C22" s="1" t="s">
        <v>10</v>
      </c>
      <c r="E22" s="1" t="s">
        <v>13</v>
      </c>
      <c r="G22" s="1" t="s">
        <v>40</v>
      </c>
      <c r="I22" s="1" t="str">
        <f t="shared" ref="I22:I25" si="1">$I$21/4</f>
        <v>0.15</v>
      </c>
    </row>
    <row r="23">
      <c r="A23" s="1" t="s">
        <v>16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41</v>
      </c>
      <c r="C24" s="1" t="s">
        <v>14</v>
      </c>
      <c r="E24" s="1" t="s">
        <v>40</v>
      </c>
      <c r="G24" s="1" t="s">
        <v>42</v>
      </c>
      <c r="I24" s="1" t="str">
        <f t="shared" si="1"/>
        <v>0.15</v>
      </c>
    </row>
    <row r="25">
      <c r="A25" s="1" t="s">
        <v>18</v>
      </c>
      <c r="C25" s="1" t="s">
        <v>13</v>
      </c>
      <c r="E25" s="1" t="s">
        <v>28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43</v>
      </c>
      <c r="B27" s="5"/>
      <c r="C27" s="4" t="s">
        <v>43</v>
      </c>
      <c r="D27" s="5"/>
      <c r="E27" s="4" t="s">
        <v>43</v>
      </c>
      <c r="F27" s="5"/>
      <c r="G27" s="4" t="s">
        <v>43</v>
      </c>
      <c r="I27" s="1">
        <v>0.3</v>
      </c>
    </row>
    <row r="28">
      <c r="A28" s="1" t="s">
        <v>30</v>
      </c>
      <c r="C28" s="1" t="s">
        <v>7</v>
      </c>
      <c r="E28" s="1" t="s">
        <v>44</v>
      </c>
      <c r="G28" s="1" t="s">
        <v>28</v>
      </c>
      <c r="I28" t="str">
        <f t="shared" ref="I28:I32" si="2">$I$27/5</f>
        <v>0.06</v>
      </c>
    </row>
    <row r="29">
      <c r="A29" s="1" t="s">
        <v>13</v>
      </c>
      <c r="C29" s="1" t="s">
        <v>28</v>
      </c>
      <c r="E29" s="1" t="s">
        <v>10</v>
      </c>
      <c r="G29" s="1" t="s">
        <v>45</v>
      </c>
      <c r="I29" t="str">
        <f t="shared" si="2"/>
        <v>0.06</v>
      </c>
    </row>
    <row r="30">
      <c r="A30" s="1" t="s">
        <v>10</v>
      </c>
      <c r="C30" s="1" t="s">
        <v>18</v>
      </c>
      <c r="E30" s="1" t="s">
        <v>17</v>
      </c>
      <c r="G30" s="1" t="s">
        <v>17</v>
      </c>
      <c r="I30" t="str">
        <f t="shared" si="2"/>
        <v>0.06</v>
      </c>
    </row>
    <row r="31">
      <c r="A31" s="1" t="s">
        <v>28</v>
      </c>
      <c r="C31" s="1" t="s">
        <v>8</v>
      </c>
      <c r="E31" s="1" t="s">
        <v>30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30</v>
      </c>
      <c r="E32" s="1" t="s">
        <v>7</v>
      </c>
      <c r="G32" s="1" t="s">
        <v>30</v>
      </c>
      <c r="I32" t="str">
        <f t="shared" si="2"/>
        <v>0.06</v>
      </c>
    </row>
    <row r="34">
      <c r="A34" s="4" t="s">
        <v>46</v>
      </c>
      <c r="C34" s="4" t="s">
        <v>46</v>
      </c>
      <c r="E34" s="4" t="s">
        <v>46</v>
      </c>
      <c r="G34" s="4" t="s">
        <v>46</v>
      </c>
      <c r="I34" s="1">
        <v>0.1</v>
      </c>
    </row>
    <row r="35">
      <c r="A35" s="1" t="s">
        <v>23</v>
      </c>
      <c r="C35" s="1" t="s">
        <v>23</v>
      </c>
      <c r="E35" s="1" t="s">
        <v>47</v>
      </c>
      <c r="G35" s="1" t="s">
        <v>23</v>
      </c>
      <c r="I35" t="str">
        <f t="shared" ref="I35:I38" si="3">$I$34/4</f>
        <v>0.025</v>
      </c>
    </row>
    <row r="36">
      <c r="A36" s="1" t="s">
        <v>25</v>
      </c>
      <c r="C36" s="1" t="s">
        <v>25</v>
      </c>
      <c r="E36" s="1" t="s">
        <v>23</v>
      </c>
      <c r="G36" s="1" t="s">
        <v>48</v>
      </c>
      <c r="I36" t="str">
        <f t="shared" si="3"/>
        <v>0.025</v>
      </c>
    </row>
    <row r="37">
      <c r="A37" s="1" t="s">
        <v>7</v>
      </c>
      <c r="C37" s="1" t="s">
        <v>49</v>
      </c>
      <c r="E37" s="1" t="s">
        <v>25</v>
      </c>
      <c r="G37" s="1" t="s">
        <v>7</v>
      </c>
      <c r="I37" t="str">
        <f t="shared" si="3"/>
        <v>0.025</v>
      </c>
    </row>
    <row r="38">
      <c r="A38" s="1" t="s">
        <v>50</v>
      </c>
      <c r="C38" s="7" t="s">
        <v>17</v>
      </c>
      <c r="E38" s="1" t="s">
        <v>16</v>
      </c>
      <c r="G38" s="1" t="s">
        <v>16</v>
      </c>
      <c r="I38" t="str">
        <f t="shared" si="3"/>
        <v>0.025</v>
      </c>
    </row>
    <row r="39">
      <c r="A39" s="1"/>
    </row>
  </sheetData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149</v>
      </c>
      <c r="E2" s="1" t="s">
        <v>1</v>
      </c>
      <c r="F2" s="18">
        <v>32618.0</v>
      </c>
      <c r="H2" s="1"/>
    </row>
    <row r="3">
      <c r="A3" s="1" t="s">
        <v>2</v>
      </c>
      <c r="B3" s="1" t="s">
        <v>146</v>
      </c>
      <c r="E3" s="1" t="s">
        <v>3</v>
      </c>
      <c r="F3" s="1" t="s">
        <v>144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13.0</v>
      </c>
      <c r="C7" s="1" t="s">
        <v>8</v>
      </c>
      <c r="D7" s="1">
        <v>12.0</v>
      </c>
      <c r="E7" s="1" t="s">
        <v>9</v>
      </c>
      <c r="F7" s="1">
        <v>15.0</v>
      </c>
      <c r="G7" s="1"/>
      <c r="H7" s="1"/>
    </row>
    <row r="8">
      <c r="A8" s="1" t="s">
        <v>10</v>
      </c>
      <c r="B8" s="1">
        <v>14.0</v>
      </c>
      <c r="C8" s="1" t="s">
        <v>11</v>
      </c>
      <c r="D8" s="1">
        <v>12.0</v>
      </c>
      <c r="E8" s="1" t="s">
        <v>12</v>
      </c>
      <c r="F8" s="1">
        <v>13.0</v>
      </c>
      <c r="G8" s="1"/>
      <c r="H8" s="1"/>
    </row>
    <row r="9">
      <c r="A9" s="1" t="s">
        <v>13</v>
      </c>
      <c r="B9" s="1">
        <v>15.0</v>
      </c>
      <c r="C9" s="1" t="s">
        <v>14</v>
      </c>
      <c r="D9" s="1">
        <v>14.0</v>
      </c>
      <c r="E9" s="1"/>
    </row>
    <row r="10">
      <c r="A10" s="1" t="s">
        <v>16</v>
      </c>
      <c r="B10" s="1">
        <v>15.0</v>
      </c>
      <c r="C10" s="1" t="s">
        <v>17</v>
      </c>
      <c r="D10" s="1">
        <v>16.0</v>
      </c>
    </row>
    <row r="11">
      <c r="A11" s="1"/>
      <c r="C11" s="1" t="s">
        <v>18</v>
      </c>
      <c r="D11" s="1">
        <v>12.0</v>
      </c>
    </row>
    <row r="12" ht="4.5" customHeight="1"/>
    <row r="13">
      <c r="A13" s="2" t="s">
        <v>19</v>
      </c>
      <c r="C13" s="3" t="s">
        <v>20</v>
      </c>
      <c r="D13" s="1" t="s">
        <v>21</v>
      </c>
      <c r="F13" s="1" t="s">
        <v>22</v>
      </c>
    </row>
    <row r="14">
      <c r="A14" s="1" t="s">
        <v>23</v>
      </c>
      <c r="B14" s="1">
        <v>16.0</v>
      </c>
      <c r="C14" s="1" t="s">
        <v>24</v>
      </c>
      <c r="D14" s="1">
        <v>4.0</v>
      </c>
      <c r="E14" t="str">
        <f>(SUM(B8,D8,D9,B9)*0.15+SUM(B7,B16,D11,D7,B17)*0.06+SUM(B14,B15,B10,D10)*0.025)*D14/5</f>
        <v>10.988</v>
      </c>
    </row>
    <row r="15">
      <c r="A15" s="1" t="s">
        <v>25</v>
      </c>
      <c r="B15" s="1">
        <v>14.0</v>
      </c>
      <c r="C15" s="1" t="s">
        <v>26</v>
      </c>
      <c r="D15" s="1">
        <v>2.0</v>
      </c>
      <c r="E15" t="str">
        <f>(SUM(D11,B8,D8,B9)*0.15+SUM(D9,B16,D10,D7,B17)*0.06+SUM(B14,B15,B10,B7)*0.025)*D15/5</f>
        <v>5.464</v>
      </c>
    </row>
    <row r="16">
      <c r="A16" s="1" t="s">
        <v>28</v>
      </c>
      <c r="B16" s="1">
        <v>13.0</v>
      </c>
      <c r="C16" s="1" t="s">
        <v>29</v>
      </c>
      <c r="D16" s="1">
        <v>2.0</v>
      </c>
      <c r="E16" t="str">
        <f>(SUM(B9,D7,D11,B16)*0.15+SUM(D9,B8,D10,B17,B7)*0.06+SUM(B10,D8,B14,B15)*0.025)*D16/5</f>
        <v>5.442</v>
      </c>
    </row>
    <row r="17">
      <c r="A17" s="1" t="s">
        <v>30</v>
      </c>
      <c r="B17" s="1">
        <v>16.0</v>
      </c>
      <c r="C17" s="1" t="s">
        <v>31</v>
      </c>
      <c r="D17" s="1">
        <v>5.0</v>
      </c>
      <c r="E17" t="str">
        <f>(SUM(D10,B10,D7,D11)*0.15+SUM(B17,B9,B8,B16,D9)*0.06+SUM(B7,B14,B15,D8)*0.025)*D17/5</f>
        <v>13.945</v>
      </c>
    </row>
    <row r="18">
      <c r="A18" s="1" t="s">
        <v>32</v>
      </c>
      <c r="B18" s="1">
        <v>17.0</v>
      </c>
      <c r="C18" s="1" t="s">
        <v>34</v>
      </c>
      <c r="D18" s="1">
        <v>5.0</v>
      </c>
      <c r="E18" t="str">
        <f>(SUM(D10,B10,D7,D11)*0.15+SUM(B17,B9,B8,B16,D9)*0.06+SUM(B7,B14,B15,D8)*0.025)*D18/5</f>
        <v>13.945</v>
      </c>
    </row>
    <row r="19" ht="18.0" customHeight="1"/>
    <row r="20">
      <c r="A20" s="3" t="s">
        <v>35</v>
      </c>
      <c r="C20" s="3" t="s">
        <v>36</v>
      </c>
      <c r="E20" s="3" t="s">
        <v>37</v>
      </c>
      <c r="G20" s="3" t="s">
        <v>38</v>
      </c>
    </row>
    <row r="21">
      <c r="A21" s="4" t="s">
        <v>39</v>
      </c>
      <c r="C21" s="4" t="s">
        <v>39</v>
      </c>
      <c r="D21" s="5"/>
      <c r="E21" s="4" t="s">
        <v>39</v>
      </c>
      <c r="F21" s="5"/>
      <c r="G21" s="4" t="s">
        <v>39</v>
      </c>
      <c r="I21" t="str">
        <f>0.6</f>
        <v>0.6</v>
      </c>
    </row>
    <row r="22">
      <c r="A22" s="6" t="s">
        <v>17</v>
      </c>
      <c r="C22" s="1" t="s">
        <v>10</v>
      </c>
      <c r="E22" s="1" t="s">
        <v>13</v>
      </c>
      <c r="G22" s="1" t="s">
        <v>40</v>
      </c>
      <c r="I22" s="1" t="str">
        <f t="shared" ref="I22:I25" si="1">$I$21/4</f>
        <v>0.15</v>
      </c>
    </row>
    <row r="23">
      <c r="A23" s="1" t="s">
        <v>16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41</v>
      </c>
      <c r="C24" s="1" t="s">
        <v>14</v>
      </c>
      <c r="E24" s="1" t="s">
        <v>40</v>
      </c>
      <c r="G24" s="1" t="s">
        <v>42</v>
      </c>
      <c r="I24" s="1" t="str">
        <f t="shared" si="1"/>
        <v>0.15</v>
      </c>
    </row>
    <row r="25">
      <c r="A25" s="1" t="s">
        <v>18</v>
      </c>
      <c r="C25" s="1" t="s">
        <v>13</v>
      </c>
      <c r="E25" s="1" t="s">
        <v>28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43</v>
      </c>
      <c r="B27" s="5"/>
      <c r="C27" s="4" t="s">
        <v>43</v>
      </c>
      <c r="D27" s="5"/>
      <c r="E27" s="4" t="s">
        <v>43</v>
      </c>
      <c r="F27" s="5"/>
      <c r="G27" s="4" t="s">
        <v>43</v>
      </c>
      <c r="I27" s="1">
        <v>0.3</v>
      </c>
    </row>
    <row r="28">
      <c r="A28" s="1" t="s">
        <v>30</v>
      </c>
      <c r="C28" s="1" t="s">
        <v>7</v>
      </c>
      <c r="E28" s="1" t="s">
        <v>44</v>
      </c>
      <c r="G28" s="1" t="s">
        <v>28</v>
      </c>
      <c r="I28" t="str">
        <f t="shared" ref="I28:I32" si="2">$I$27/5</f>
        <v>0.06</v>
      </c>
    </row>
    <row r="29">
      <c r="A29" s="1" t="s">
        <v>13</v>
      </c>
      <c r="C29" s="1" t="s">
        <v>28</v>
      </c>
      <c r="E29" s="1" t="s">
        <v>10</v>
      </c>
      <c r="G29" s="1" t="s">
        <v>45</v>
      </c>
      <c r="I29" t="str">
        <f t="shared" si="2"/>
        <v>0.06</v>
      </c>
    </row>
    <row r="30">
      <c r="A30" s="1" t="s">
        <v>10</v>
      </c>
      <c r="C30" s="1" t="s">
        <v>18</v>
      </c>
      <c r="E30" s="1" t="s">
        <v>17</v>
      </c>
      <c r="G30" s="1" t="s">
        <v>17</v>
      </c>
      <c r="I30" t="str">
        <f t="shared" si="2"/>
        <v>0.06</v>
      </c>
    </row>
    <row r="31">
      <c r="A31" s="1" t="s">
        <v>28</v>
      </c>
      <c r="C31" s="1" t="s">
        <v>8</v>
      </c>
      <c r="E31" s="1" t="s">
        <v>30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30</v>
      </c>
      <c r="E32" s="1" t="s">
        <v>7</v>
      </c>
      <c r="G32" s="1" t="s">
        <v>30</v>
      </c>
      <c r="I32" t="str">
        <f t="shared" si="2"/>
        <v>0.06</v>
      </c>
    </row>
    <row r="34">
      <c r="A34" s="4" t="s">
        <v>46</v>
      </c>
      <c r="C34" s="4" t="s">
        <v>46</v>
      </c>
      <c r="E34" s="4" t="s">
        <v>46</v>
      </c>
      <c r="G34" s="4" t="s">
        <v>46</v>
      </c>
      <c r="I34" s="1">
        <v>0.1</v>
      </c>
    </row>
    <row r="35">
      <c r="A35" s="1" t="s">
        <v>23</v>
      </c>
      <c r="C35" s="1" t="s">
        <v>23</v>
      </c>
      <c r="E35" s="1" t="s">
        <v>47</v>
      </c>
      <c r="G35" s="1" t="s">
        <v>23</v>
      </c>
      <c r="I35" t="str">
        <f t="shared" ref="I35:I38" si="3">$I$34/4</f>
        <v>0.025</v>
      </c>
    </row>
    <row r="36">
      <c r="A36" s="1" t="s">
        <v>25</v>
      </c>
      <c r="C36" s="1" t="s">
        <v>25</v>
      </c>
      <c r="E36" s="1" t="s">
        <v>23</v>
      </c>
      <c r="G36" s="1" t="s">
        <v>48</v>
      </c>
      <c r="I36" t="str">
        <f t="shared" si="3"/>
        <v>0.025</v>
      </c>
    </row>
    <row r="37">
      <c r="A37" s="1" t="s">
        <v>7</v>
      </c>
      <c r="C37" s="1" t="s">
        <v>49</v>
      </c>
      <c r="E37" s="1" t="s">
        <v>25</v>
      </c>
      <c r="G37" s="1" t="s">
        <v>7</v>
      </c>
      <c r="I37" t="str">
        <f t="shared" si="3"/>
        <v>0.025</v>
      </c>
    </row>
    <row r="38">
      <c r="A38" s="1" t="s">
        <v>50</v>
      </c>
      <c r="C38" s="7" t="s">
        <v>17</v>
      </c>
      <c r="E38" s="1" t="s">
        <v>16</v>
      </c>
      <c r="G38" s="1" t="s">
        <v>16</v>
      </c>
      <c r="I38" t="str">
        <f t="shared" si="3"/>
        <v>0.025</v>
      </c>
    </row>
    <row r="39">
      <c r="A39" s="1"/>
    </row>
  </sheetData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9" t="s">
        <v>150</v>
      </c>
      <c r="E2" s="1" t="s">
        <v>1</v>
      </c>
      <c r="F2" s="17">
        <v>34250.0</v>
      </c>
      <c r="H2" s="1"/>
    </row>
    <row r="3">
      <c r="A3" s="1" t="s">
        <v>2</v>
      </c>
      <c r="B3" s="1" t="s">
        <v>151</v>
      </c>
      <c r="E3" s="1" t="s">
        <v>3</v>
      </c>
      <c r="F3" s="1" t="s">
        <v>152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12.0</v>
      </c>
      <c r="C7" s="1" t="s">
        <v>8</v>
      </c>
      <c r="D7" s="1">
        <v>17.0</v>
      </c>
      <c r="E7" s="1" t="s">
        <v>9</v>
      </c>
      <c r="F7" s="1">
        <v>19.0</v>
      </c>
      <c r="G7" s="1"/>
      <c r="H7" s="1"/>
    </row>
    <row r="8">
      <c r="A8" s="1" t="s">
        <v>10</v>
      </c>
      <c r="B8" s="1">
        <v>15.0</v>
      </c>
      <c r="C8" s="1" t="s">
        <v>11</v>
      </c>
      <c r="D8" s="1">
        <v>16.0</v>
      </c>
      <c r="E8" s="1" t="s">
        <v>12</v>
      </c>
      <c r="F8" s="1">
        <v>13.0</v>
      </c>
      <c r="G8" s="1"/>
      <c r="H8" s="1"/>
    </row>
    <row r="9">
      <c r="A9" s="1" t="s">
        <v>13</v>
      </c>
      <c r="B9" s="1">
        <v>18.0</v>
      </c>
      <c r="C9" s="1" t="s">
        <v>14</v>
      </c>
      <c r="D9" s="1">
        <v>13.0</v>
      </c>
      <c r="E9" s="1"/>
    </row>
    <row r="10">
      <c r="A10" s="1" t="s">
        <v>16</v>
      </c>
      <c r="B10" s="1">
        <v>13.0</v>
      </c>
      <c r="C10" s="1" t="s">
        <v>17</v>
      </c>
      <c r="D10" s="1">
        <v>15.0</v>
      </c>
    </row>
    <row r="11">
      <c r="A11" s="1"/>
      <c r="C11" s="1" t="s">
        <v>18</v>
      </c>
      <c r="D11" s="1">
        <v>16.0</v>
      </c>
    </row>
    <row r="12" ht="4.5" customHeight="1"/>
    <row r="13">
      <c r="A13" s="2" t="s">
        <v>19</v>
      </c>
      <c r="C13" s="3" t="s">
        <v>20</v>
      </c>
      <c r="D13" s="1" t="s">
        <v>21</v>
      </c>
      <c r="F13" s="1" t="s">
        <v>22</v>
      </c>
    </row>
    <row r="14">
      <c r="A14" s="1" t="s">
        <v>23</v>
      </c>
      <c r="B14" s="1">
        <v>10.0</v>
      </c>
      <c r="C14" s="1" t="s">
        <v>24</v>
      </c>
      <c r="D14" s="1">
        <v>5.0</v>
      </c>
      <c r="E14" t="str">
        <f>(SUM(B8,D8,D9,B9)*0.15+SUM(B7,B16,D11,D7,B17)*0.06+SUM(B14,B15,B10,D10)*0.025)*D14/5</f>
        <v>15.37</v>
      </c>
    </row>
    <row r="15">
      <c r="A15" s="1" t="s">
        <v>25</v>
      </c>
      <c r="B15" s="1">
        <v>8.0</v>
      </c>
      <c r="C15" s="1" t="s">
        <v>26</v>
      </c>
      <c r="D15" s="1">
        <v>3.0</v>
      </c>
      <c r="E15" t="str">
        <f>(SUM(D11,B8,D8,B9)*0.15+SUM(D9,B16,D10,D7,B17)*0.06+SUM(B14,B15,B10,B7)*0.025)*D15/5</f>
        <v>9.447</v>
      </c>
    </row>
    <row r="16">
      <c r="A16" s="1" t="s">
        <v>28</v>
      </c>
      <c r="B16" s="1">
        <v>18.0</v>
      </c>
      <c r="C16" s="1" t="s">
        <v>29</v>
      </c>
      <c r="D16" s="1">
        <v>1.0</v>
      </c>
      <c r="E16" t="str">
        <f>(SUM(B9,D7,D11,B16)*0.15+SUM(D9,B8,D10,B17,B7)*0.06+SUM(B10,D8,B14,B15)*0.025)*D16/5</f>
        <v>3.193</v>
      </c>
    </row>
    <row r="17">
      <c r="A17" s="1" t="s">
        <v>30</v>
      </c>
      <c r="B17" s="1">
        <v>19.0</v>
      </c>
      <c r="C17" s="1" t="s">
        <v>31</v>
      </c>
      <c r="D17" s="1">
        <v>4.0</v>
      </c>
      <c r="E17" t="str">
        <f>(SUM(D10,B10,D7,D11)*0.15+SUM(B17,B9,B8,B16,D9)*0.06+SUM(B7,B14,B15,D8)*0.025)*D17/5</f>
        <v>12.224</v>
      </c>
      <c r="F17" s="1"/>
      <c r="I17" s="1"/>
      <c r="J17" s="1"/>
    </row>
    <row r="18">
      <c r="A18" s="1" t="s">
        <v>32</v>
      </c>
      <c r="B18" s="1">
        <v>13.0</v>
      </c>
      <c r="C18" s="1" t="s">
        <v>34</v>
      </c>
      <c r="D18" s="1">
        <v>4.0</v>
      </c>
      <c r="E18" t="str">
        <f>(SUM(D10,B10,D7,D11)*0.15+SUM(B17,B9,B8,B16,D9)*0.06+SUM(B7,B14,B15,D8)*0.025)*D18/5</f>
        <v>12.224</v>
      </c>
      <c r="F18" s="1"/>
      <c r="G18" s="1"/>
      <c r="I18" s="1"/>
    </row>
    <row r="19" ht="18.0" customHeight="1"/>
    <row r="20">
      <c r="A20" s="3" t="s">
        <v>35</v>
      </c>
      <c r="C20" s="3" t="s">
        <v>36</v>
      </c>
      <c r="E20" s="3" t="s">
        <v>37</v>
      </c>
      <c r="G20" s="3" t="s">
        <v>38</v>
      </c>
    </row>
    <row r="21">
      <c r="A21" s="4" t="s">
        <v>39</v>
      </c>
      <c r="C21" s="4" t="s">
        <v>39</v>
      </c>
      <c r="D21" s="5"/>
      <c r="E21" s="4" t="s">
        <v>39</v>
      </c>
      <c r="F21" s="5"/>
      <c r="G21" s="4" t="s">
        <v>39</v>
      </c>
      <c r="I21" t="str">
        <f>0.6</f>
        <v>0.6</v>
      </c>
    </row>
    <row r="22">
      <c r="A22" s="6" t="s">
        <v>17</v>
      </c>
      <c r="C22" s="1" t="s">
        <v>10</v>
      </c>
      <c r="E22" s="1" t="s">
        <v>13</v>
      </c>
      <c r="G22" s="1" t="s">
        <v>40</v>
      </c>
      <c r="I22" s="1" t="str">
        <f t="shared" ref="I22:I25" si="1">$I$21/4</f>
        <v>0.15</v>
      </c>
    </row>
    <row r="23">
      <c r="A23" s="1" t="s">
        <v>16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41</v>
      </c>
      <c r="C24" s="1" t="s">
        <v>14</v>
      </c>
      <c r="E24" s="1" t="s">
        <v>40</v>
      </c>
      <c r="G24" s="1" t="s">
        <v>42</v>
      </c>
      <c r="I24" s="1" t="str">
        <f t="shared" si="1"/>
        <v>0.15</v>
      </c>
    </row>
    <row r="25">
      <c r="A25" s="1" t="s">
        <v>18</v>
      </c>
      <c r="C25" s="1" t="s">
        <v>13</v>
      </c>
      <c r="E25" s="1" t="s">
        <v>28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43</v>
      </c>
      <c r="B27" s="5"/>
      <c r="C27" s="4" t="s">
        <v>43</v>
      </c>
      <c r="D27" s="5"/>
      <c r="E27" s="4" t="s">
        <v>43</v>
      </c>
      <c r="F27" s="5"/>
      <c r="G27" s="4" t="s">
        <v>43</v>
      </c>
      <c r="I27" s="1">
        <v>0.3</v>
      </c>
    </row>
    <row r="28">
      <c r="A28" s="1" t="s">
        <v>30</v>
      </c>
      <c r="C28" s="1" t="s">
        <v>7</v>
      </c>
      <c r="E28" s="1" t="s">
        <v>44</v>
      </c>
      <c r="G28" s="1" t="s">
        <v>28</v>
      </c>
      <c r="I28" t="str">
        <f t="shared" ref="I28:I32" si="2">$I$27/5</f>
        <v>0.06</v>
      </c>
    </row>
    <row r="29">
      <c r="A29" s="1" t="s">
        <v>13</v>
      </c>
      <c r="C29" s="1" t="s">
        <v>28</v>
      </c>
      <c r="E29" s="1" t="s">
        <v>10</v>
      </c>
      <c r="G29" s="1" t="s">
        <v>45</v>
      </c>
      <c r="I29" t="str">
        <f t="shared" si="2"/>
        <v>0.06</v>
      </c>
    </row>
    <row r="30">
      <c r="A30" s="1" t="s">
        <v>10</v>
      </c>
      <c r="C30" s="1" t="s">
        <v>18</v>
      </c>
      <c r="E30" s="1" t="s">
        <v>17</v>
      </c>
      <c r="G30" s="1" t="s">
        <v>17</v>
      </c>
      <c r="I30" t="str">
        <f t="shared" si="2"/>
        <v>0.06</v>
      </c>
    </row>
    <row r="31">
      <c r="A31" s="1" t="s">
        <v>28</v>
      </c>
      <c r="C31" s="1" t="s">
        <v>8</v>
      </c>
      <c r="E31" s="1" t="s">
        <v>30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30</v>
      </c>
      <c r="E32" s="1" t="s">
        <v>7</v>
      </c>
      <c r="G32" s="1" t="s">
        <v>30</v>
      </c>
      <c r="I32" t="str">
        <f t="shared" si="2"/>
        <v>0.06</v>
      </c>
    </row>
    <row r="34">
      <c r="A34" s="4" t="s">
        <v>46</v>
      </c>
      <c r="C34" s="4" t="s">
        <v>46</v>
      </c>
      <c r="E34" s="4" t="s">
        <v>46</v>
      </c>
      <c r="G34" s="4" t="s">
        <v>46</v>
      </c>
      <c r="I34" s="1">
        <v>0.1</v>
      </c>
    </row>
    <row r="35">
      <c r="A35" s="1" t="s">
        <v>23</v>
      </c>
      <c r="C35" s="1" t="s">
        <v>23</v>
      </c>
      <c r="E35" s="1" t="s">
        <v>47</v>
      </c>
      <c r="G35" s="1" t="s">
        <v>23</v>
      </c>
      <c r="I35" t="str">
        <f t="shared" ref="I35:I38" si="3">$I$34/4</f>
        <v>0.025</v>
      </c>
    </row>
    <row r="36">
      <c r="A36" s="1" t="s">
        <v>25</v>
      </c>
      <c r="C36" s="1" t="s">
        <v>25</v>
      </c>
      <c r="E36" s="1" t="s">
        <v>23</v>
      </c>
      <c r="G36" s="1" t="s">
        <v>48</v>
      </c>
      <c r="I36" t="str">
        <f t="shared" si="3"/>
        <v>0.025</v>
      </c>
    </row>
    <row r="37">
      <c r="A37" s="1" t="s">
        <v>7</v>
      </c>
      <c r="C37" s="1" t="s">
        <v>49</v>
      </c>
      <c r="E37" s="1" t="s">
        <v>25</v>
      </c>
      <c r="G37" s="1" t="s">
        <v>7</v>
      </c>
      <c r="I37" t="str">
        <f t="shared" si="3"/>
        <v>0.025</v>
      </c>
    </row>
    <row r="38">
      <c r="A38" s="1" t="s">
        <v>50</v>
      </c>
      <c r="C38" s="7" t="s">
        <v>17</v>
      </c>
      <c r="E38" s="1" t="s">
        <v>16</v>
      </c>
      <c r="G38" s="1" t="s">
        <v>16</v>
      </c>
      <c r="I38" t="str">
        <f t="shared" si="3"/>
        <v>0.025</v>
      </c>
    </row>
    <row r="39">
      <c r="A39" s="1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6.0"/>
    <col customWidth="1" min="7" max="7" width="27.0"/>
  </cols>
  <sheetData>
    <row r="1">
      <c r="K1" s="1" t="s">
        <v>51</v>
      </c>
    </row>
    <row r="2">
      <c r="A2" s="1" t="s">
        <v>52</v>
      </c>
      <c r="D2" s="1" t="s">
        <v>53</v>
      </c>
      <c r="E2" s="8" t="s">
        <v>54</v>
      </c>
      <c r="F2" s="9" t="s">
        <v>55</v>
      </c>
      <c r="G2" s="10" t="s">
        <v>56</v>
      </c>
    </row>
    <row r="3">
      <c r="A3" s="10" t="s">
        <v>18</v>
      </c>
      <c r="K3" s="1" t="s">
        <v>57</v>
      </c>
    </row>
    <row r="4">
      <c r="A4" s="8" t="s">
        <v>58</v>
      </c>
      <c r="B4" s="1" t="s">
        <v>59</v>
      </c>
    </row>
    <row r="5">
      <c r="A5" s="8" t="s">
        <v>60</v>
      </c>
      <c r="B5" s="1" t="s">
        <v>61</v>
      </c>
      <c r="D5" s="1" t="s">
        <v>62</v>
      </c>
      <c r="G5" s="1" t="s">
        <v>63</v>
      </c>
      <c r="H5" s="1" t="s">
        <v>64</v>
      </c>
    </row>
    <row r="6">
      <c r="A6" s="8" t="s">
        <v>65</v>
      </c>
      <c r="B6" s="1" t="s">
        <v>61</v>
      </c>
      <c r="C6" s="1" t="s">
        <v>66</v>
      </c>
      <c r="D6" s="1" t="s">
        <v>67</v>
      </c>
      <c r="F6" s="1"/>
    </row>
    <row r="7">
      <c r="A7" s="10" t="s">
        <v>8</v>
      </c>
    </row>
    <row r="8">
      <c r="A8" s="10" t="s">
        <v>7</v>
      </c>
      <c r="F8" s="1" t="s">
        <v>68</v>
      </c>
      <c r="G8" s="1" t="s">
        <v>18</v>
      </c>
    </row>
    <row r="9">
      <c r="A9" s="8" t="s">
        <v>69</v>
      </c>
      <c r="B9" s="1" t="s">
        <v>70</v>
      </c>
      <c r="F9" s="1" t="s">
        <v>71</v>
      </c>
      <c r="G9" s="1"/>
    </row>
    <row r="10">
      <c r="A10" s="10" t="s">
        <v>72</v>
      </c>
      <c r="F10" s="1" t="s">
        <v>73</v>
      </c>
      <c r="G10" s="1"/>
    </row>
    <row r="11">
      <c r="A11" s="10" t="s">
        <v>16</v>
      </c>
      <c r="F11" s="1" t="s">
        <v>74</v>
      </c>
    </row>
    <row r="12">
      <c r="A12" s="10" t="s">
        <v>13</v>
      </c>
      <c r="B12" s="1" t="s">
        <v>75</v>
      </c>
    </row>
    <row r="13">
      <c r="A13" s="8" t="s">
        <v>76</v>
      </c>
      <c r="B13" s="1" t="s">
        <v>77</v>
      </c>
      <c r="D13" s="1" t="s">
        <v>78</v>
      </c>
    </row>
    <row r="14">
      <c r="A14" s="10" t="s">
        <v>23</v>
      </c>
    </row>
    <row r="15">
      <c r="A15" s="10" t="s">
        <v>79</v>
      </c>
      <c r="B15" s="1" t="s">
        <v>80</v>
      </c>
    </row>
    <row r="16">
      <c r="A16" s="10" t="s">
        <v>30</v>
      </c>
      <c r="B16" s="1" t="s">
        <v>81</v>
      </c>
      <c r="C16" s="1" t="s">
        <v>82</v>
      </c>
    </row>
    <row r="17">
      <c r="A17" s="10" t="s">
        <v>10</v>
      </c>
      <c r="B17" s="1" t="s">
        <v>83</v>
      </c>
    </row>
    <row r="18">
      <c r="A18" s="11" t="s">
        <v>84</v>
      </c>
    </row>
    <row r="19">
      <c r="A19" s="10" t="s">
        <v>85</v>
      </c>
      <c r="B19" s="1" t="s">
        <v>86</v>
      </c>
    </row>
    <row r="20">
      <c r="A20" s="8" t="s">
        <v>87</v>
      </c>
      <c r="B20" s="1" t="s">
        <v>88</v>
      </c>
      <c r="F20" s="1" t="s">
        <v>89</v>
      </c>
      <c r="H20" s="1" t="s">
        <v>90</v>
      </c>
      <c r="I20" s="1" t="s">
        <v>91</v>
      </c>
    </row>
    <row r="21">
      <c r="A21" s="10" t="s">
        <v>92</v>
      </c>
      <c r="B21" s="1" t="s">
        <v>93</v>
      </c>
      <c r="C21" s="1" t="s">
        <v>94</v>
      </c>
      <c r="H21" s="1" t="s">
        <v>95</v>
      </c>
    </row>
    <row r="22">
      <c r="A22" s="11" t="s">
        <v>96</v>
      </c>
      <c r="B22" s="1" t="s">
        <v>97</v>
      </c>
    </row>
    <row r="23">
      <c r="A23" s="10" t="s">
        <v>9</v>
      </c>
      <c r="B23" s="1" t="s">
        <v>98</v>
      </c>
    </row>
    <row r="24">
      <c r="A24" s="8" t="s">
        <v>99</v>
      </c>
      <c r="B24" s="1" t="s">
        <v>100</v>
      </c>
    </row>
    <row r="26">
      <c r="A26" s="8" t="s">
        <v>101</v>
      </c>
      <c r="B26" s="1" t="s">
        <v>61</v>
      </c>
    </row>
    <row r="27">
      <c r="A27" s="10" t="s">
        <v>17</v>
      </c>
    </row>
    <row r="28">
      <c r="A28" s="12" t="s">
        <v>102</v>
      </c>
      <c r="B28" s="1" t="s">
        <v>103</v>
      </c>
      <c r="D28" s="1" t="s">
        <v>104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153</v>
      </c>
      <c r="E2" s="1" t="s">
        <v>1</v>
      </c>
      <c r="F2" s="18">
        <v>35431.0</v>
      </c>
      <c r="H2" s="1"/>
    </row>
    <row r="3">
      <c r="A3" s="1" t="s">
        <v>2</v>
      </c>
      <c r="B3" s="1" t="s">
        <v>154</v>
      </c>
      <c r="E3" s="1" t="s">
        <v>3</v>
      </c>
      <c r="F3" s="1" t="s">
        <v>152</v>
      </c>
      <c r="G3" s="1"/>
      <c r="H3" s="1"/>
    </row>
    <row r="4">
      <c r="A4" s="1"/>
      <c r="G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15.0</v>
      </c>
      <c r="C7" s="1" t="s">
        <v>8</v>
      </c>
      <c r="D7" s="1">
        <v>14.0</v>
      </c>
      <c r="E7" s="1" t="s">
        <v>9</v>
      </c>
      <c r="F7" s="1">
        <v>19.0</v>
      </c>
      <c r="G7" s="1"/>
      <c r="H7" s="1"/>
    </row>
    <row r="8">
      <c r="A8" s="1" t="s">
        <v>10</v>
      </c>
      <c r="B8" s="1">
        <v>18.0</v>
      </c>
      <c r="C8" s="1" t="s">
        <v>11</v>
      </c>
      <c r="D8" s="1">
        <v>16.0</v>
      </c>
      <c r="E8" s="1" t="s">
        <v>12</v>
      </c>
      <c r="F8" s="1">
        <v>16.0</v>
      </c>
      <c r="G8" s="1"/>
      <c r="H8" s="1"/>
    </row>
    <row r="9">
      <c r="A9" s="1" t="s">
        <v>13</v>
      </c>
      <c r="B9" s="1">
        <v>17.0</v>
      </c>
      <c r="C9" s="1" t="s">
        <v>14</v>
      </c>
      <c r="D9" s="1">
        <v>16.0</v>
      </c>
      <c r="E9" s="1"/>
    </row>
    <row r="10">
      <c r="A10" s="1" t="s">
        <v>16</v>
      </c>
      <c r="B10" s="1">
        <v>8.0</v>
      </c>
      <c r="C10" s="1" t="s">
        <v>17</v>
      </c>
      <c r="D10" s="1">
        <v>17.0</v>
      </c>
    </row>
    <row r="11">
      <c r="A11" s="1"/>
      <c r="C11" s="1" t="s">
        <v>18</v>
      </c>
      <c r="D11" s="1">
        <v>18.0</v>
      </c>
    </row>
    <row r="12" ht="4.5" customHeight="1"/>
    <row r="13">
      <c r="A13" s="2" t="s">
        <v>19</v>
      </c>
      <c r="C13" s="3" t="s">
        <v>20</v>
      </c>
      <c r="D13" s="1" t="s">
        <v>21</v>
      </c>
      <c r="F13" s="1" t="s">
        <v>22</v>
      </c>
    </row>
    <row r="14">
      <c r="A14" s="1" t="s">
        <v>23</v>
      </c>
      <c r="B14" s="1">
        <v>15.0</v>
      </c>
      <c r="C14" s="1" t="s">
        <v>24</v>
      </c>
      <c r="D14" s="1">
        <v>4.0</v>
      </c>
      <c r="E14" t="str">
        <f>(SUM(B8,D8,D9,B9)*0.15+SUM(B7,B16,D11,D7,B17)*0.06+SUM(B14,B15,B10,D10)*0.025)*D14/5</f>
        <v>13.252</v>
      </c>
    </row>
    <row r="15">
      <c r="A15" s="1" t="s">
        <v>25</v>
      </c>
      <c r="B15" s="1">
        <v>19.0</v>
      </c>
      <c r="C15" s="1" t="s">
        <v>26</v>
      </c>
      <c r="D15" s="1">
        <v>5.0</v>
      </c>
      <c r="E15" t="str">
        <f>(SUM(D11,B8,D8,B9)*0.15+SUM(D9,B16,D10,D7,B17)*0.06+SUM(B14,B15,B10,B7)*0.025)*D15/5</f>
        <v>16.815</v>
      </c>
    </row>
    <row r="16">
      <c r="A16" s="1" t="s">
        <v>28</v>
      </c>
      <c r="B16" s="1">
        <v>19.0</v>
      </c>
      <c r="C16" s="1" t="s">
        <v>29</v>
      </c>
      <c r="D16" s="1">
        <v>2.0</v>
      </c>
      <c r="E16" t="str">
        <f>(SUM(B9,D7,D11,B16)*0.15+SUM(D9,B8,D10,B17,B7)*0.06+SUM(B10,D8,B14,B15)*0.025)*D16/5</f>
        <v>6.676</v>
      </c>
    </row>
    <row r="17">
      <c r="A17" s="1" t="s">
        <v>30</v>
      </c>
      <c r="B17" s="1">
        <v>18.0</v>
      </c>
      <c r="C17" s="1" t="s">
        <v>31</v>
      </c>
      <c r="D17" s="1">
        <v>1.0</v>
      </c>
      <c r="E17" t="str">
        <f>(SUM(D10,B10,D7,D11)*0.15+SUM(B17,B9,B8,B16,D9)*0.06+SUM(B7,B14,B15,D8)*0.025)*D17/5</f>
        <v>3.091</v>
      </c>
    </row>
    <row r="18">
      <c r="A18" s="1" t="s">
        <v>32</v>
      </c>
      <c r="B18" s="1">
        <v>6.0</v>
      </c>
      <c r="C18" s="1" t="s">
        <v>34</v>
      </c>
      <c r="D18" s="1">
        <v>1.0</v>
      </c>
      <c r="E18" t="str">
        <f>(SUM(D10,B10,D7,D11)*0.15+SUM(B17,B9,B8,B16,D9)*0.06+SUM(B7,B14,B15,D8)*0.025)*D18/5</f>
        <v>3.091</v>
      </c>
    </row>
    <row r="19" ht="18.0" customHeight="1"/>
    <row r="20">
      <c r="A20" s="3" t="s">
        <v>35</v>
      </c>
      <c r="C20" s="3" t="s">
        <v>36</v>
      </c>
      <c r="E20" s="3" t="s">
        <v>37</v>
      </c>
      <c r="G20" s="3" t="s">
        <v>38</v>
      </c>
    </row>
    <row r="21">
      <c r="A21" s="4" t="s">
        <v>39</v>
      </c>
      <c r="C21" s="4" t="s">
        <v>39</v>
      </c>
      <c r="D21" s="5"/>
      <c r="E21" s="4" t="s">
        <v>39</v>
      </c>
      <c r="F21" s="5"/>
      <c r="G21" s="4" t="s">
        <v>39</v>
      </c>
      <c r="I21" t="str">
        <f>0.6</f>
        <v>0.6</v>
      </c>
    </row>
    <row r="22">
      <c r="A22" s="6" t="s">
        <v>17</v>
      </c>
      <c r="C22" s="1" t="s">
        <v>10</v>
      </c>
      <c r="E22" s="1" t="s">
        <v>13</v>
      </c>
      <c r="G22" s="1" t="s">
        <v>40</v>
      </c>
      <c r="I22" s="1" t="str">
        <f t="shared" ref="I22:I25" si="1">$I$21/4</f>
        <v>0.15</v>
      </c>
    </row>
    <row r="23">
      <c r="A23" s="1" t="s">
        <v>16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41</v>
      </c>
      <c r="C24" s="1" t="s">
        <v>14</v>
      </c>
      <c r="E24" s="1" t="s">
        <v>40</v>
      </c>
      <c r="G24" s="1" t="s">
        <v>42</v>
      </c>
      <c r="I24" s="1" t="str">
        <f t="shared" si="1"/>
        <v>0.15</v>
      </c>
    </row>
    <row r="25">
      <c r="A25" s="1" t="s">
        <v>18</v>
      </c>
      <c r="C25" s="1" t="s">
        <v>13</v>
      </c>
      <c r="E25" s="1" t="s">
        <v>28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43</v>
      </c>
      <c r="B27" s="5"/>
      <c r="C27" s="4" t="s">
        <v>43</v>
      </c>
      <c r="D27" s="5"/>
      <c r="E27" s="4" t="s">
        <v>43</v>
      </c>
      <c r="F27" s="5"/>
      <c r="G27" s="4" t="s">
        <v>43</v>
      </c>
      <c r="I27" s="1">
        <v>0.3</v>
      </c>
    </row>
    <row r="28">
      <c r="A28" s="1" t="s">
        <v>30</v>
      </c>
      <c r="C28" s="1" t="s">
        <v>7</v>
      </c>
      <c r="E28" s="1" t="s">
        <v>44</v>
      </c>
      <c r="G28" s="1" t="s">
        <v>28</v>
      </c>
      <c r="I28" t="str">
        <f t="shared" ref="I28:I32" si="2">$I$27/5</f>
        <v>0.06</v>
      </c>
    </row>
    <row r="29">
      <c r="A29" s="1" t="s">
        <v>13</v>
      </c>
      <c r="C29" s="1" t="s">
        <v>28</v>
      </c>
      <c r="E29" s="1" t="s">
        <v>10</v>
      </c>
      <c r="G29" s="1" t="s">
        <v>45</v>
      </c>
      <c r="I29" t="str">
        <f t="shared" si="2"/>
        <v>0.06</v>
      </c>
    </row>
    <row r="30">
      <c r="A30" s="1" t="s">
        <v>10</v>
      </c>
      <c r="C30" s="1" t="s">
        <v>18</v>
      </c>
      <c r="E30" s="1" t="s">
        <v>17</v>
      </c>
      <c r="G30" s="1" t="s">
        <v>17</v>
      </c>
      <c r="I30" t="str">
        <f t="shared" si="2"/>
        <v>0.06</v>
      </c>
    </row>
    <row r="31">
      <c r="A31" s="1" t="s">
        <v>28</v>
      </c>
      <c r="C31" s="1" t="s">
        <v>8</v>
      </c>
      <c r="E31" s="1" t="s">
        <v>30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30</v>
      </c>
      <c r="E32" s="1" t="s">
        <v>7</v>
      </c>
      <c r="G32" s="1" t="s">
        <v>30</v>
      </c>
      <c r="I32" t="str">
        <f t="shared" si="2"/>
        <v>0.06</v>
      </c>
    </row>
    <row r="34">
      <c r="A34" s="4" t="s">
        <v>46</v>
      </c>
      <c r="C34" s="4" t="s">
        <v>46</v>
      </c>
      <c r="E34" s="4" t="s">
        <v>46</v>
      </c>
      <c r="G34" s="4" t="s">
        <v>46</v>
      </c>
      <c r="I34" s="1">
        <v>0.1</v>
      </c>
    </row>
    <row r="35">
      <c r="A35" s="1" t="s">
        <v>23</v>
      </c>
      <c r="C35" s="1" t="s">
        <v>23</v>
      </c>
      <c r="E35" s="1" t="s">
        <v>47</v>
      </c>
      <c r="G35" s="1" t="s">
        <v>23</v>
      </c>
      <c r="I35" t="str">
        <f t="shared" ref="I35:I38" si="3">$I$34/4</f>
        <v>0.025</v>
      </c>
    </row>
    <row r="36">
      <c r="A36" s="1" t="s">
        <v>25</v>
      </c>
      <c r="C36" s="1" t="s">
        <v>25</v>
      </c>
      <c r="E36" s="1" t="s">
        <v>23</v>
      </c>
      <c r="G36" s="1" t="s">
        <v>48</v>
      </c>
      <c r="I36" t="str">
        <f t="shared" si="3"/>
        <v>0.025</v>
      </c>
    </row>
    <row r="37">
      <c r="A37" s="1" t="s">
        <v>7</v>
      </c>
      <c r="C37" s="1" t="s">
        <v>49</v>
      </c>
      <c r="E37" s="1" t="s">
        <v>25</v>
      </c>
      <c r="G37" s="1" t="s">
        <v>7</v>
      </c>
      <c r="I37" t="str">
        <f t="shared" si="3"/>
        <v>0.025</v>
      </c>
    </row>
    <row r="38">
      <c r="A38" s="1" t="s">
        <v>50</v>
      </c>
      <c r="C38" s="7" t="s">
        <v>17</v>
      </c>
      <c r="E38" s="1" t="s">
        <v>16</v>
      </c>
      <c r="G38" s="1" t="s">
        <v>16</v>
      </c>
      <c r="I38" t="str">
        <f t="shared" si="3"/>
        <v>0.025</v>
      </c>
    </row>
    <row r="39">
      <c r="A39" s="1"/>
    </row>
  </sheetData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20" t="s">
        <v>155</v>
      </c>
      <c r="E2" s="1" t="s">
        <v>1</v>
      </c>
      <c r="F2" s="18">
        <v>33631.0</v>
      </c>
      <c r="H2" s="1"/>
    </row>
    <row r="3">
      <c r="A3" s="1" t="s">
        <v>2</v>
      </c>
      <c r="B3" s="1" t="s">
        <v>131</v>
      </c>
      <c r="E3" s="1" t="s">
        <v>3</v>
      </c>
      <c r="F3" s="1" t="s">
        <v>152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15.0</v>
      </c>
      <c r="C7" s="1" t="s">
        <v>8</v>
      </c>
      <c r="D7" s="1">
        <v>15.0</v>
      </c>
      <c r="E7" s="1" t="s">
        <v>9</v>
      </c>
      <c r="F7" s="1">
        <v>19.0</v>
      </c>
      <c r="G7" s="1"/>
      <c r="H7" s="1"/>
    </row>
    <row r="8">
      <c r="A8" s="1" t="s">
        <v>10</v>
      </c>
      <c r="B8" s="1">
        <v>16.0</v>
      </c>
      <c r="C8" s="1" t="s">
        <v>11</v>
      </c>
      <c r="D8" s="1">
        <v>13.0</v>
      </c>
      <c r="E8" s="1" t="s">
        <v>12</v>
      </c>
      <c r="F8" s="1">
        <v>15.0</v>
      </c>
      <c r="G8" s="1"/>
      <c r="H8" s="1"/>
    </row>
    <row r="9">
      <c r="A9" s="1" t="s">
        <v>13</v>
      </c>
      <c r="B9" s="1">
        <v>18.0</v>
      </c>
      <c r="C9" s="1" t="s">
        <v>14</v>
      </c>
      <c r="D9" s="1">
        <v>17.0</v>
      </c>
      <c r="E9" s="1"/>
    </row>
    <row r="10">
      <c r="A10" s="1" t="s">
        <v>16</v>
      </c>
      <c r="B10" s="1">
        <v>1.0</v>
      </c>
      <c r="C10" s="1" t="s">
        <v>17</v>
      </c>
      <c r="D10" s="1">
        <v>16.0</v>
      </c>
    </row>
    <row r="11">
      <c r="A11" s="1"/>
      <c r="C11" s="1" t="s">
        <v>18</v>
      </c>
      <c r="D11" s="1">
        <v>15.0</v>
      </c>
    </row>
    <row r="12" ht="4.5" customHeight="1"/>
    <row r="13">
      <c r="A13" s="2" t="s">
        <v>19</v>
      </c>
      <c r="C13" s="3" t="s">
        <v>20</v>
      </c>
      <c r="D13" s="1" t="s">
        <v>21</v>
      </c>
      <c r="F13" s="1" t="s">
        <v>22</v>
      </c>
    </row>
    <row r="14">
      <c r="A14" s="1" t="s">
        <v>23</v>
      </c>
      <c r="B14" s="1">
        <v>18.0</v>
      </c>
      <c r="C14" s="1" t="s">
        <v>24</v>
      </c>
      <c r="D14" s="1">
        <v>3.0</v>
      </c>
      <c r="E14" t="str">
        <f>(SUM(B8,D8,D9,B9)*0.15+SUM(B7,B16,D11,D7,B17)*0.06+SUM(B14,B15,B10,D10)*0.025)*D14/5</f>
        <v>9.456</v>
      </c>
    </row>
    <row r="15">
      <c r="A15" s="1" t="s">
        <v>25</v>
      </c>
      <c r="B15" s="1">
        <v>17.0</v>
      </c>
      <c r="C15" s="1" t="s">
        <v>26</v>
      </c>
      <c r="D15" s="1">
        <v>2.0</v>
      </c>
      <c r="E15" t="str">
        <f>(SUM(D11,B8,D8,B9)*0.15+SUM(D9,B16,D10,D7,B17)*0.06+SUM(B14,B15,B10,B7)*0.025)*D15/5</f>
        <v>6.246</v>
      </c>
    </row>
    <row r="16">
      <c r="A16" s="1" t="s">
        <v>28</v>
      </c>
      <c r="B16" s="1">
        <v>17.0</v>
      </c>
      <c r="C16" s="1" t="s">
        <v>29</v>
      </c>
      <c r="D16" s="1">
        <v>5.0</v>
      </c>
      <c r="E16" t="str">
        <f>(SUM(B9,D7,D11,B16)*0.15+SUM(D9,B8,D10,B17,B7)*0.06+SUM(B10,D8,B14,B15)*0.025)*D16/5</f>
        <v>15.955</v>
      </c>
    </row>
    <row r="17">
      <c r="A17" s="1" t="s">
        <v>30</v>
      </c>
      <c r="B17" s="1">
        <v>19.0</v>
      </c>
      <c r="C17" s="1" t="s">
        <v>31</v>
      </c>
      <c r="D17" s="1">
        <v>1.0</v>
      </c>
      <c r="E17" t="str">
        <f>(SUM(D10,B10,D7,D11)*0.15+SUM(B17,B9,B8,B16,D9)*0.06+SUM(B7,B14,B15,D8)*0.025)*D17/5</f>
        <v>2.769</v>
      </c>
    </row>
    <row r="18">
      <c r="A18" s="1" t="s">
        <v>32</v>
      </c>
      <c r="B18" s="1">
        <v>12.0</v>
      </c>
      <c r="C18" s="1" t="s">
        <v>34</v>
      </c>
      <c r="D18" s="1">
        <v>1.0</v>
      </c>
      <c r="E18" t="str">
        <f>(SUM(D10,B10,D7,D11)*0.15+SUM(B17,B9,B8,B16,D9)*0.06+SUM(B7,B14,B15,D8)*0.025)*D18/5</f>
        <v>2.769</v>
      </c>
    </row>
    <row r="19" ht="18.0" customHeight="1"/>
    <row r="20">
      <c r="A20" s="3" t="s">
        <v>35</v>
      </c>
      <c r="C20" s="3" t="s">
        <v>36</v>
      </c>
      <c r="E20" s="3" t="s">
        <v>37</v>
      </c>
      <c r="G20" s="3" t="s">
        <v>38</v>
      </c>
    </row>
    <row r="21">
      <c r="A21" s="4" t="s">
        <v>39</v>
      </c>
      <c r="C21" s="4" t="s">
        <v>39</v>
      </c>
      <c r="D21" s="5"/>
      <c r="E21" s="4" t="s">
        <v>39</v>
      </c>
      <c r="F21" s="5"/>
      <c r="G21" s="4" t="s">
        <v>39</v>
      </c>
      <c r="I21" t="str">
        <f>0.6</f>
        <v>0.6</v>
      </c>
    </row>
    <row r="22">
      <c r="A22" s="6" t="s">
        <v>17</v>
      </c>
      <c r="C22" s="1" t="s">
        <v>10</v>
      </c>
      <c r="E22" s="1" t="s">
        <v>13</v>
      </c>
      <c r="G22" s="1" t="s">
        <v>40</v>
      </c>
      <c r="I22" s="1" t="str">
        <f t="shared" ref="I22:I25" si="1">$I$21/4</f>
        <v>0.15</v>
      </c>
    </row>
    <row r="23">
      <c r="A23" s="1" t="s">
        <v>16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41</v>
      </c>
      <c r="C24" s="1" t="s">
        <v>14</v>
      </c>
      <c r="E24" s="1" t="s">
        <v>40</v>
      </c>
      <c r="G24" s="1" t="s">
        <v>42</v>
      </c>
      <c r="I24" s="1" t="str">
        <f t="shared" si="1"/>
        <v>0.15</v>
      </c>
    </row>
    <row r="25">
      <c r="A25" s="1" t="s">
        <v>18</v>
      </c>
      <c r="C25" s="1" t="s">
        <v>13</v>
      </c>
      <c r="E25" s="1" t="s">
        <v>28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43</v>
      </c>
      <c r="B27" s="5"/>
      <c r="C27" s="4" t="s">
        <v>43</v>
      </c>
      <c r="D27" s="5"/>
      <c r="E27" s="4" t="s">
        <v>43</v>
      </c>
      <c r="F27" s="5"/>
      <c r="G27" s="4" t="s">
        <v>43</v>
      </c>
      <c r="I27" s="1">
        <v>0.3</v>
      </c>
    </row>
    <row r="28">
      <c r="A28" s="1" t="s">
        <v>30</v>
      </c>
      <c r="C28" s="1" t="s">
        <v>7</v>
      </c>
      <c r="E28" s="1" t="s">
        <v>44</v>
      </c>
      <c r="G28" s="1" t="s">
        <v>28</v>
      </c>
      <c r="I28" t="str">
        <f t="shared" ref="I28:I32" si="2">$I$27/5</f>
        <v>0.06</v>
      </c>
    </row>
    <row r="29">
      <c r="A29" s="1" t="s">
        <v>13</v>
      </c>
      <c r="C29" s="1" t="s">
        <v>28</v>
      </c>
      <c r="E29" s="1" t="s">
        <v>10</v>
      </c>
      <c r="G29" s="1" t="s">
        <v>45</v>
      </c>
      <c r="I29" t="str">
        <f t="shared" si="2"/>
        <v>0.06</v>
      </c>
    </row>
    <row r="30">
      <c r="A30" s="1" t="s">
        <v>10</v>
      </c>
      <c r="C30" s="1" t="s">
        <v>18</v>
      </c>
      <c r="E30" s="1" t="s">
        <v>17</v>
      </c>
      <c r="G30" s="1" t="s">
        <v>17</v>
      </c>
      <c r="I30" t="str">
        <f t="shared" si="2"/>
        <v>0.06</v>
      </c>
    </row>
    <row r="31">
      <c r="A31" s="1" t="s">
        <v>28</v>
      </c>
      <c r="C31" s="1" t="s">
        <v>8</v>
      </c>
      <c r="E31" s="1" t="s">
        <v>30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30</v>
      </c>
      <c r="E32" s="1" t="s">
        <v>7</v>
      </c>
      <c r="G32" s="1" t="s">
        <v>30</v>
      </c>
      <c r="I32" t="str">
        <f t="shared" si="2"/>
        <v>0.06</v>
      </c>
    </row>
    <row r="34">
      <c r="A34" s="4" t="s">
        <v>46</v>
      </c>
      <c r="C34" s="4" t="s">
        <v>46</v>
      </c>
      <c r="E34" s="4" t="s">
        <v>46</v>
      </c>
      <c r="G34" s="4" t="s">
        <v>46</v>
      </c>
      <c r="I34" s="1">
        <v>0.1</v>
      </c>
    </row>
    <row r="35">
      <c r="A35" s="1" t="s">
        <v>23</v>
      </c>
      <c r="C35" s="1" t="s">
        <v>23</v>
      </c>
      <c r="E35" s="1" t="s">
        <v>47</v>
      </c>
      <c r="G35" s="1" t="s">
        <v>23</v>
      </c>
      <c r="I35" t="str">
        <f t="shared" ref="I35:I38" si="3">$I$34/4</f>
        <v>0.025</v>
      </c>
    </row>
    <row r="36">
      <c r="A36" s="1" t="s">
        <v>25</v>
      </c>
      <c r="C36" s="1" t="s">
        <v>25</v>
      </c>
      <c r="E36" s="1" t="s">
        <v>23</v>
      </c>
      <c r="G36" s="1" t="s">
        <v>48</v>
      </c>
      <c r="I36" t="str">
        <f t="shared" si="3"/>
        <v>0.025</v>
      </c>
    </row>
    <row r="37">
      <c r="A37" s="1" t="s">
        <v>7</v>
      </c>
      <c r="C37" s="1" t="s">
        <v>49</v>
      </c>
      <c r="E37" s="1" t="s">
        <v>25</v>
      </c>
      <c r="G37" s="1" t="s">
        <v>7</v>
      </c>
      <c r="I37" t="str">
        <f t="shared" si="3"/>
        <v>0.025</v>
      </c>
    </row>
    <row r="38">
      <c r="A38" s="1" t="s">
        <v>50</v>
      </c>
      <c r="C38" s="7" t="s">
        <v>17</v>
      </c>
      <c r="E38" s="1" t="s">
        <v>16</v>
      </c>
      <c r="G38" s="1" t="s">
        <v>16</v>
      </c>
      <c r="I38" t="str">
        <f t="shared" si="3"/>
        <v>0.025</v>
      </c>
    </row>
    <row r="39">
      <c r="A39" s="1"/>
    </row>
  </sheetData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156</v>
      </c>
      <c r="E2" s="1" t="s">
        <v>1</v>
      </c>
      <c r="F2" s="18">
        <v>35258.0</v>
      </c>
      <c r="H2" s="1"/>
    </row>
    <row r="3">
      <c r="A3" s="1" t="s">
        <v>2</v>
      </c>
      <c r="B3" s="1" t="s">
        <v>151</v>
      </c>
      <c r="E3" s="1" t="s">
        <v>3</v>
      </c>
      <c r="F3" s="1" t="s">
        <v>152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10.0</v>
      </c>
      <c r="C7" s="1" t="s">
        <v>8</v>
      </c>
      <c r="D7" s="1">
        <v>17.0</v>
      </c>
      <c r="E7" s="1" t="s">
        <v>9</v>
      </c>
      <c r="F7" s="1">
        <v>19.0</v>
      </c>
      <c r="G7" s="1"/>
      <c r="H7" s="1"/>
    </row>
    <row r="8">
      <c r="A8" s="1" t="s">
        <v>10</v>
      </c>
      <c r="B8" s="1">
        <v>12.0</v>
      </c>
      <c r="C8" s="1" t="s">
        <v>11</v>
      </c>
      <c r="D8" s="1">
        <v>14.0</v>
      </c>
      <c r="E8" s="1" t="s">
        <v>12</v>
      </c>
      <c r="F8" s="1">
        <v>10.0</v>
      </c>
      <c r="G8" s="1"/>
      <c r="H8" s="1"/>
    </row>
    <row r="9">
      <c r="A9" s="1" t="s">
        <v>13</v>
      </c>
      <c r="B9" s="1">
        <v>18.0</v>
      </c>
      <c r="C9" s="1" t="s">
        <v>14</v>
      </c>
      <c r="D9" s="1">
        <v>16.0</v>
      </c>
      <c r="E9" s="1"/>
    </row>
    <row r="10">
      <c r="A10" s="1" t="s">
        <v>16</v>
      </c>
      <c r="B10" s="1">
        <v>18.0</v>
      </c>
      <c r="C10" s="1" t="s">
        <v>17</v>
      </c>
      <c r="D10" s="1">
        <v>17.0</v>
      </c>
    </row>
    <row r="11">
      <c r="A11" s="1"/>
      <c r="C11" s="1" t="s">
        <v>18</v>
      </c>
      <c r="D11" s="1">
        <v>13.0</v>
      </c>
    </row>
    <row r="12" ht="4.5" customHeight="1"/>
    <row r="13">
      <c r="A13" s="2" t="s">
        <v>19</v>
      </c>
      <c r="C13" s="3" t="s">
        <v>20</v>
      </c>
      <c r="D13" s="1" t="s">
        <v>21</v>
      </c>
      <c r="F13" s="1" t="s">
        <v>22</v>
      </c>
    </row>
    <row r="14">
      <c r="A14" s="1" t="s">
        <v>23</v>
      </c>
      <c r="B14" s="1">
        <v>10.0</v>
      </c>
      <c r="C14" s="1" t="s">
        <v>24</v>
      </c>
      <c r="D14" s="1">
        <v>1.0</v>
      </c>
      <c r="E14" t="str">
        <f>(SUM(B8,D8,D9,B9)*0.15+SUM(B7,B16,D11,D7,B17)*0.06+SUM(B14,B15,B10,D10)*0.025)*D14/5</f>
        <v>3.007</v>
      </c>
    </row>
    <row r="15">
      <c r="A15" s="1" t="s">
        <v>25</v>
      </c>
      <c r="B15" s="1">
        <v>14.0</v>
      </c>
      <c r="C15" s="1" t="s">
        <v>26</v>
      </c>
      <c r="D15" s="1">
        <v>1.0</v>
      </c>
      <c r="E15" t="str">
        <f>(SUM(D11,B8,D8,B9)*0.15+SUM(D9,B16,D10,D7,B17)*0.06+SUM(B14,B15,B10,B7)*0.025)*D15/5</f>
        <v>3.002</v>
      </c>
    </row>
    <row r="16">
      <c r="A16" s="1" t="s">
        <v>28</v>
      </c>
      <c r="B16" s="1">
        <v>18.0</v>
      </c>
      <c r="C16" s="1" t="s">
        <v>29</v>
      </c>
      <c r="D16" s="1">
        <v>1.0</v>
      </c>
      <c r="E16" t="str">
        <f>(SUM(B9,D7,D11,B16)*0.15+SUM(D9,B8,D10,B17,B7)*0.06+SUM(B10,D8,B14,B15)*0.025)*D16/5</f>
        <v>3.136</v>
      </c>
    </row>
    <row r="17">
      <c r="A17" s="1" t="s">
        <v>30</v>
      </c>
      <c r="B17" s="1">
        <v>18.0</v>
      </c>
      <c r="C17" s="1" t="s">
        <v>31</v>
      </c>
      <c r="D17" s="1">
        <v>5.0</v>
      </c>
      <c r="E17" t="str">
        <f>(SUM(D10,B10,D7,D11)*0.15+SUM(B17,B9,B8,B16,D9)*0.06+SUM(B7,B14,B15,D8)*0.025)*D17/5</f>
        <v>15.87</v>
      </c>
    </row>
    <row r="18">
      <c r="A18" s="1" t="s">
        <v>32</v>
      </c>
      <c r="B18" s="1">
        <v>10.0</v>
      </c>
      <c r="C18" s="1" t="s">
        <v>34</v>
      </c>
      <c r="D18" s="1">
        <v>5.0</v>
      </c>
      <c r="E18" t="str">
        <f>(SUM(D10,B10,D7,D11)*0.15+SUM(B17,B9,B8,B16,D9)*0.06+SUM(B7,B14,B15,D8)*0.025)*D18/5</f>
        <v>15.87</v>
      </c>
    </row>
    <row r="19" ht="18.0" customHeight="1"/>
    <row r="20">
      <c r="A20" s="3" t="s">
        <v>35</v>
      </c>
      <c r="C20" s="3" t="s">
        <v>36</v>
      </c>
      <c r="E20" s="3" t="s">
        <v>37</v>
      </c>
      <c r="G20" s="3" t="s">
        <v>38</v>
      </c>
    </row>
    <row r="21">
      <c r="A21" s="4" t="s">
        <v>39</v>
      </c>
      <c r="C21" s="4" t="s">
        <v>39</v>
      </c>
      <c r="D21" s="5"/>
      <c r="E21" s="4" t="s">
        <v>39</v>
      </c>
      <c r="F21" s="5"/>
      <c r="G21" s="4" t="s">
        <v>39</v>
      </c>
      <c r="I21" t="str">
        <f>0.6</f>
        <v>0.6</v>
      </c>
    </row>
    <row r="22">
      <c r="A22" s="6" t="s">
        <v>17</v>
      </c>
      <c r="C22" s="1" t="s">
        <v>10</v>
      </c>
      <c r="E22" s="1" t="s">
        <v>13</v>
      </c>
      <c r="G22" s="1" t="s">
        <v>40</v>
      </c>
      <c r="I22" s="1" t="str">
        <f t="shared" ref="I22:I25" si="1">$I$21/4</f>
        <v>0.15</v>
      </c>
    </row>
    <row r="23">
      <c r="A23" s="1" t="s">
        <v>16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41</v>
      </c>
      <c r="C24" s="1" t="s">
        <v>14</v>
      </c>
      <c r="E24" s="1" t="s">
        <v>40</v>
      </c>
      <c r="G24" s="1" t="s">
        <v>42</v>
      </c>
      <c r="I24" s="1" t="str">
        <f t="shared" si="1"/>
        <v>0.15</v>
      </c>
    </row>
    <row r="25">
      <c r="A25" s="1" t="s">
        <v>18</v>
      </c>
      <c r="C25" s="1" t="s">
        <v>13</v>
      </c>
      <c r="E25" s="1" t="s">
        <v>28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43</v>
      </c>
      <c r="B27" s="5"/>
      <c r="C27" s="4" t="s">
        <v>43</v>
      </c>
      <c r="D27" s="5"/>
      <c r="E27" s="4" t="s">
        <v>43</v>
      </c>
      <c r="F27" s="5"/>
      <c r="G27" s="4" t="s">
        <v>43</v>
      </c>
      <c r="I27" s="1">
        <v>0.3</v>
      </c>
    </row>
    <row r="28">
      <c r="A28" s="1" t="s">
        <v>30</v>
      </c>
      <c r="C28" s="1" t="s">
        <v>7</v>
      </c>
      <c r="E28" s="1" t="s">
        <v>44</v>
      </c>
      <c r="G28" s="1" t="s">
        <v>28</v>
      </c>
      <c r="I28" t="str">
        <f t="shared" ref="I28:I32" si="2">$I$27/5</f>
        <v>0.06</v>
      </c>
    </row>
    <row r="29">
      <c r="A29" s="1" t="s">
        <v>13</v>
      </c>
      <c r="C29" s="1" t="s">
        <v>28</v>
      </c>
      <c r="E29" s="1" t="s">
        <v>10</v>
      </c>
      <c r="G29" s="1" t="s">
        <v>45</v>
      </c>
      <c r="I29" t="str">
        <f t="shared" si="2"/>
        <v>0.06</v>
      </c>
    </row>
    <row r="30">
      <c r="A30" s="1" t="s">
        <v>10</v>
      </c>
      <c r="C30" s="1" t="s">
        <v>18</v>
      </c>
      <c r="E30" s="1" t="s">
        <v>17</v>
      </c>
      <c r="G30" s="1" t="s">
        <v>17</v>
      </c>
      <c r="I30" t="str">
        <f t="shared" si="2"/>
        <v>0.06</v>
      </c>
    </row>
    <row r="31">
      <c r="A31" s="1" t="s">
        <v>28</v>
      </c>
      <c r="C31" s="1" t="s">
        <v>8</v>
      </c>
      <c r="E31" s="1" t="s">
        <v>30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30</v>
      </c>
      <c r="E32" s="1" t="s">
        <v>7</v>
      </c>
      <c r="G32" s="1" t="s">
        <v>30</v>
      </c>
      <c r="I32" t="str">
        <f t="shared" si="2"/>
        <v>0.06</v>
      </c>
    </row>
    <row r="34">
      <c r="A34" s="4" t="s">
        <v>46</v>
      </c>
      <c r="C34" s="4" t="s">
        <v>46</v>
      </c>
      <c r="E34" s="4" t="s">
        <v>46</v>
      </c>
      <c r="G34" s="4" t="s">
        <v>46</v>
      </c>
      <c r="I34" s="1">
        <v>0.1</v>
      </c>
    </row>
    <row r="35">
      <c r="A35" s="1" t="s">
        <v>23</v>
      </c>
      <c r="C35" s="1" t="s">
        <v>23</v>
      </c>
      <c r="E35" s="1" t="s">
        <v>47</v>
      </c>
      <c r="G35" s="1" t="s">
        <v>23</v>
      </c>
      <c r="I35" t="str">
        <f t="shared" ref="I35:I38" si="3">$I$34/4</f>
        <v>0.025</v>
      </c>
    </row>
    <row r="36">
      <c r="A36" s="1" t="s">
        <v>25</v>
      </c>
      <c r="C36" s="1" t="s">
        <v>25</v>
      </c>
      <c r="E36" s="1" t="s">
        <v>23</v>
      </c>
      <c r="G36" s="1" t="s">
        <v>48</v>
      </c>
      <c r="I36" t="str">
        <f t="shared" si="3"/>
        <v>0.025</v>
      </c>
    </row>
    <row r="37">
      <c r="A37" s="1" t="s">
        <v>7</v>
      </c>
      <c r="C37" s="1" t="s">
        <v>49</v>
      </c>
      <c r="E37" s="1" t="s">
        <v>25</v>
      </c>
      <c r="G37" s="1" t="s">
        <v>7</v>
      </c>
      <c r="I37" t="str">
        <f t="shared" si="3"/>
        <v>0.025</v>
      </c>
    </row>
    <row r="38">
      <c r="A38" s="1" t="s">
        <v>50</v>
      </c>
      <c r="C38" s="7" t="s">
        <v>17</v>
      </c>
      <c r="E38" s="1" t="s">
        <v>16</v>
      </c>
      <c r="G38" s="1" t="s">
        <v>16</v>
      </c>
      <c r="I38" t="str">
        <f t="shared" si="3"/>
        <v>0.025</v>
      </c>
    </row>
    <row r="39">
      <c r="A39" s="1"/>
    </row>
  </sheetData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157</v>
      </c>
      <c r="E2" s="1" t="s">
        <v>1</v>
      </c>
      <c r="F2" s="18">
        <v>34037.0</v>
      </c>
      <c r="H2" s="1"/>
    </row>
    <row r="3">
      <c r="A3" s="1" t="s">
        <v>2</v>
      </c>
      <c r="B3" s="1" t="s">
        <v>158</v>
      </c>
      <c r="E3" s="1" t="s">
        <v>3</v>
      </c>
      <c r="F3" s="1" t="s">
        <v>152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13.0</v>
      </c>
      <c r="C7" s="1" t="s">
        <v>8</v>
      </c>
      <c r="D7" s="1">
        <v>18.0</v>
      </c>
      <c r="E7" s="1" t="s">
        <v>9</v>
      </c>
      <c r="F7" s="1">
        <v>19.0</v>
      </c>
      <c r="G7" s="1"/>
      <c r="H7" s="1"/>
    </row>
    <row r="8">
      <c r="A8" s="1" t="s">
        <v>10</v>
      </c>
      <c r="B8" s="1">
        <v>12.0</v>
      </c>
      <c r="C8" s="1" t="s">
        <v>11</v>
      </c>
      <c r="D8" s="1">
        <v>16.0</v>
      </c>
      <c r="E8" s="1" t="s">
        <v>12</v>
      </c>
      <c r="F8" s="1">
        <v>10.0</v>
      </c>
      <c r="G8" s="1"/>
      <c r="H8" s="1"/>
    </row>
    <row r="9">
      <c r="A9" s="1" t="s">
        <v>13</v>
      </c>
      <c r="B9" s="1">
        <v>18.0</v>
      </c>
      <c r="C9" s="1" t="s">
        <v>14</v>
      </c>
      <c r="D9" s="1">
        <v>19.0</v>
      </c>
      <c r="E9" s="1"/>
    </row>
    <row r="10">
      <c r="A10" s="1" t="s">
        <v>16</v>
      </c>
      <c r="B10" s="1">
        <v>18.0</v>
      </c>
      <c r="C10" s="1" t="s">
        <v>17</v>
      </c>
      <c r="D10" s="1">
        <v>15.0</v>
      </c>
    </row>
    <row r="11">
      <c r="A11" s="1"/>
      <c r="C11" s="1" t="s">
        <v>18</v>
      </c>
      <c r="D11" s="1">
        <v>13.0</v>
      </c>
    </row>
    <row r="12" ht="4.5" customHeight="1"/>
    <row r="13">
      <c r="A13" s="2" t="s">
        <v>19</v>
      </c>
      <c r="C13" s="3" t="s">
        <v>20</v>
      </c>
      <c r="D13" s="1" t="s">
        <v>21</v>
      </c>
      <c r="F13" s="1" t="s">
        <v>22</v>
      </c>
    </row>
    <row r="14">
      <c r="A14" s="1" t="s">
        <v>23</v>
      </c>
      <c r="B14" s="1">
        <v>10.0</v>
      </c>
      <c r="C14" s="1" t="s">
        <v>24</v>
      </c>
      <c r="D14" s="1">
        <v>1.0</v>
      </c>
      <c r="E14" t="str">
        <f>(SUM(B8,D8,D9,B9)*0.15+SUM(B7,B16,D11,D7,B17)*0.06+SUM(B14,B15,B10,D10)*0.025)*D14/5</f>
        <v>3.202</v>
      </c>
    </row>
    <row r="15">
      <c r="A15" s="1" t="s">
        <v>25</v>
      </c>
      <c r="B15" s="1">
        <v>13.0</v>
      </c>
      <c r="C15" s="1" t="s">
        <v>26</v>
      </c>
      <c r="D15" s="1">
        <v>1.0</v>
      </c>
      <c r="E15" t="str">
        <f>(SUM(D11,B8,D8,B9)*0.15+SUM(D9,B16,D10,D7,B17)*0.06+SUM(B14,B15,B10,B7)*0.025)*D15/5</f>
        <v>3.108</v>
      </c>
    </row>
    <row r="16">
      <c r="A16" s="1" t="s">
        <v>28</v>
      </c>
      <c r="B16" s="1">
        <v>18.0</v>
      </c>
      <c r="C16" s="1" t="s">
        <v>29</v>
      </c>
      <c r="D16" s="1">
        <v>1.0</v>
      </c>
      <c r="E16" t="str">
        <f>(SUM(B9,D7,D11,B16)*0.15+SUM(D9,B8,D10,B17,B7)*0.06+SUM(B10,D8,B14,B15)*0.025)*D16/5</f>
        <v>3.231</v>
      </c>
    </row>
    <row r="17">
      <c r="A17" s="1" t="s">
        <v>30</v>
      </c>
      <c r="B17" s="1">
        <v>19.0</v>
      </c>
      <c r="C17" s="1" t="s">
        <v>31</v>
      </c>
      <c r="D17" s="1">
        <v>5.0</v>
      </c>
      <c r="E17" t="str">
        <f>(SUM(D10,B10,D7,D11)*0.15+SUM(B17,B9,B8,B16,D9)*0.06+SUM(B7,B14,B15,D8)*0.025)*D17/5</f>
        <v>16.06</v>
      </c>
    </row>
    <row r="18">
      <c r="A18" s="1" t="s">
        <v>32</v>
      </c>
      <c r="B18" s="1">
        <v>18.0</v>
      </c>
      <c r="C18" s="1" t="s">
        <v>34</v>
      </c>
      <c r="D18" s="1">
        <v>5.0</v>
      </c>
      <c r="E18" t="str">
        <f>(SUM(D10,B10,D7,D11)*0.15+SUM(B17,B9,B8,B16,D9)*0.06+SUM(B7,B14,B15,D8)*0.025)*D18/5</f>
        <v>16.06</v>
      </c>
    </row>
    <row r="19" ht="18.0" customHeight="1"/>
    <row r="20">
      <c r="A20" s="3" t="s">
        <v>35</v>
      </c>
      <c r="C20" s="3" t="s">
        <v>36</v>
      </c>
      <c r="E20" s="3" t="s">
        <v>37</v>
      </c>
      <c r="G20" s="3" t="s">
        <v>38</v>
      </c>
    </row>
    <row r="21">
      <c r="A21" s="4" t="s">
        <v>39</v>
      </c>
      <c r="C21" s="4" t="s">
        <v>39</v>
      </c>
      <c r="D21" s="5"/>
      <c r="E21" s="4" t="s">
        <v>39</v>
      </c>
      <c r="F21" s="5"/>
      <c r="G21" s="4" t="s">
        <v>39</v>
      </c>
      <c r="I21" t="str">
        <f>0.6</f>
        <v>0.6</v>
      </c>
    </row>
    <row r="22">
      <c r="A22" s="6" t="s">
        <v>17</v>
      </c>
      <c r="C22" s="1" t="s">
        <v>10</v>
      </c>
      <c r="E22" s="1" t="s">
        <v>13</v>
      </c>
      <c r="G22" s="1" t="s">
        <v>40</v>
      </c>
      <c r="I22" s="1" t="str">
        <f t="shared" ref="I22:I25" si="1">$I$21/4</f>
        <v>0.15</v>
      </c>
    </row>
    <row r="23">
      <c r="A23" s="1" t="s">
        <v>16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41</v>
      </c>
      <c r="C24" s="1" t="s">
        <v>14</v>
      </c>
      <c r="E24" s="1" t="s">
        <v>40</v>
      </c>
      <c r="G24" s="1" t="s">
        <v>42</v>
      </c>
      <c r="I24" s="1" t="str">
        <f t="shared" si="1"/>
        <v>0.15</v>
      </c>
    </row>
    <row r="25">
      <c r="A25" s="1" t="s">
        <v>18</v>
      </c>
      <c r="C25" s="1" t="s">
        <v>13</v>
      </c>
      <c r="E25" s="1" t="s">
        <v>28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43</v>
      </c>
      <c r="B27" s="5"/>
      <c r="C27" s="4" t="s">
        <v>43</v>
      </c>
      <c r="D27" s="5"/>
      <c r="E27" s="4" t="s">
        <v>43</v>
      </c>
      <c r="F27" s="5"/>
      <c r="G27" s="4" t="s">
        <v>43</v>
      </c>
      <c r="I27" s="1">
        <v>0.3</v>
      </c>
    </row>
    <row r="28">
      <c r="A28" s="1" t="s">
        <v>30</v>
      </c>
      <c r="C28" s="1" t="s">
        <v>7</v>
      </c>
      <c r="E28" s="1" t="s">
        <v>44</v>
      </c>
      <c r="G28" s="1" t="s">
        <v>28</v>
      </c>
      <c r="I28" t="str">
        <f t="shared" ref="I28:I32" si="2">$I$27/5</f>
        <v>0.06</v>
      </c>
    </row>
    <row r="29">
      <c r="A29" s="1" t="s">
        <v>13</v>
      </c>
      <c r="C29" s="1" t="s">
        <v>28</v>
      </c>
      <c r="E29" s="1" t="s">
        <v>10</v>
      </c>
      <c r="G29" s="1" t="s">
        <v>45</v>
      </c>
      <c r="I29" t="str">
        <f t="shared" si="2"/>
        <v>0.06</v>
      </c>
    </row>
    <row r="30">
      <c r="A30" s="1" t="s">
        <v>10</v>
      </c>
      <c r="C30" s="1" t="s">
        <v>18</v>
      </c>
      <c r="E30" s="1" t="s">
        <v>17</v>
      </c>
      <c r="G30" s="1" t="s">
        <v>17</v>
      </c>
      <c r="I30" t="str">
        <f t="shared" si="2"/>
        <v>0.06</v>
      </c>
    </row>
    <row r="31">
      <c r="A31" s="1" t="s">
        <v>28</v>
      </c>
      <c r="C31" s="1" t="s">
        <v>8</v>
      </c>
      <c r="E31" s="1" t="s">
        <v>30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30</v>
      </c>
      <c r="E32" s="1" t="s">
        <v>7</v>
      </c>
      <c r="G32" s="1" t="s">
        <v>30</v>
      </c>
      <c r="I32" t="str">
        <f t="shared" si="2"/>
        <v>0.06</v>
      </c>
    </row>
    <row r="34">
      <c r="A34" s="4" t="s">
        <v>46</v>
      </c>
      <c r="C34" s="4" t="s">
        <v>46</v>
      </c>
      <c r="E34" s="4" t="s">
        <v>46</v>
      </c>
      <c r="G34" s="4" t="s">
        <v>46</v>
      </c>
      <c r="I34" s="1">
        <v>0.1</v>
      </c>
    </row>
    <row r="35">
      <c r="A35" s="1" t="s">
        <v>23</v>
      </c>
      <c r="C35" s="1" t="s">
        <v>23</v>
      </c>
      <c r="E35" s="1" t="s">
        <v>47</v>
      </c>
      <c r="G35" s="1" t="s">
        <v>23</v>
      </c>
      <c r="I35" t="str">
        <f t="shared" ref="I35:I38" si="3">$I$34/4</f>
        <v>0.025</v>
      </c>
    </row>
    <row r="36">
      <c r="A36" s="1" t="s">
        <v>25</v>
      </c>
      <c r="C36" s="1" t="s">
        <v>25</v>
      </c>
      <c r="E36" s="1" t="s">
        <v>23</v>
      </c>
      <c r="G36" s="1" t="s">
        <v>48</v>
      </c>
      <c r="I36" t="str">
        <f t="shared" si="3"/>
        <v>0.025</v>
      </c>
    </row>
    <row r="37">
      <c r="A37" s="1" t="s">
        <v>7</v>
      </c>
      <c r="C37" s="1" t="s">
        <v>49</v>
      </c>
      <c r="E37" s="1" t="s">
        <v>25</v>
      </c>
      <c r="G37" s="1" t="s">
        <v>7</v>
      </c>
      <c r="I37" t="str">
        <f t="shared" si="3"/>
        <v>0.025</v>
      </c>
    </row>
    <row r="38">
      <c r="A38" s="1" t="s">
        <v>50</v>
      </c>
      <c r="C38" s="7" t="s">
        <v>17</v>
      </c>
      <c r="E38" s="1" t="s">
        <v>16</v>
      </c>
      <c r="G38" s="1" t="s">
        <v>16</v>
      </c>
      <c r="I38" t="str">
        <f t="shared" si="3"/>
        <v>0.025</v>
      </c>
    </row>
    <row r="39">
      <c r="A39" s="1"/>
    </row>
  </sheetData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159</v>
      </c>
      <c r="E2" s="1" t="s">
        <v>1</v>
      </c>
      <c r="F2" s="18">
        <v>34761.0</v>
      </c>
      <c r="G2" s="1"/>
    </row>
    <row r="3">
      <c r="A3" s="1" t="s">
        <v>2</v>
      </c>
      <c r="B3" s="1" t="s">
        <v>160</v>
      </c>
      <c r="E3" s="1" t="s">
        <v>3</v>
      </c>
      <c r="F3" s="1" t="s">
        <v>161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15.0</v>
      </c>
      <c r="C7" s="1" t="s">
        <v>8</v>
      </c>
      <c r="D7" s="1">
        <v>16.0</v>
      </c>
      <c r="E7" s="1" t="s">
        <v>9</v>
      </c>
      <c r="F7" s="1">
        <v>17.0</v>
      </c>
      <c r="G7" s="1"/>
      <c r="H7" s="1"/>
    </row>
    <row r="8">
      <c r="A8" s="1" t="s">
        <v>10</v>
      </c>
      <c r="B8" s="1">
        <v>17.0</v>
      </c>
      <c r="C8" s="1" t="s">
        <v>11</v>
      </c>
      <c r="D8" s="1">
        <v>16.0</v>
      </c>
      <c r="E8" s="1" t="s">
        <v>12</v>
      </c>
      <c r="F8" s="1">
        <v>16.0</v>
      </c>
      <c r="G8" s="1"/>
      <c r="H8" s="1"/>
    </row>
    <row r="9">
      <c r="A9" s="1" t="s">
        <v>13</v>
      </c>
      <c r="B9" s="1">
        <v>18.0</v>
      </c>
      <c r="C9" s="1" t="s">
        <v>14</v>
      </c>
      <c r="D9" s="1">
        <v>15.0</v>
      </c>
      <c r="E9" s="1"/>
    </row>
    <row r="10">
      <c r="A10" s="1" t="s">
        <v>16</v>
      </c>
      <c r="B10" s="1">
        <v>5.0</v>
      </c>
      <c r="C10" s="1" t="s">
        <v>17</v>
      </c>
      <c r="D10" s="1">
        <v>12.0</v>
      </c>
    </row>
    <row r="11">
      <c r="A11" s="1"/>
      <c r="C11" s="1" t="s">
        <v>18</v>
      </c>
      <c r="D11" s="1">
        <v>18.0</v>
      </c>
    </row>
    <row r="12" ht="4.5" customHeight="1"/>
    <row r="13">
      <c r="A13" s="2" t="s">
        <v>19</v>
      </c>
      <c r="C13" s="3" t="s">
        <v>20</v>
      </c>
      <c r="D13" s="1" t="s">
        <v>21</v>
      </c>
      <c r="F13" s="1" t="s">
        <v>22</v>
      </c>
    </row>
    <row r="14">
      <c r="A14" s="1" t="s">
        <v>23</v>
      </c>
      <c r="B14" s="1">
        <v>14.0</v>
      </c>
      <c r="C14" s="1" t="s">
        <v>24</v>
      </c>
      <c r="D14" s="1">
        <v>5.0</v>
      </c>
      <c r="E14" t="str">
        <f>(SUM(B8,D8,D9,B9)*0.15+SUM(B7,B16,D11,D7,B17)*0.06+SUM(B14,B15,B10,D10)*0.025)*D14/5</f>
        <v>15.97</v>
      </c>
    </row>
    <row r="15">
      <c r="A15" s="1" t="s">
        <v>25</v>
      </c>
      <c r="B15" s="1">
        <v>15.0</v>
      </c>
      <c r="C15" s="1" t="s">
        <v>26</v>
      </c>
      <c r="D15" s="1">
        <v>3.0</v>
      </c>
      <c r="E15" t="str">
        <f>(SUM(D11,B8,D8,B9)*0.15+SUM(D9,B16,D10,D7,B17)*0.06+SUM(B14,B15,B10,B7)*0.025)*D15/5</f>
        <v>9.681</v>
      </c>
    </row>
    <row r="16">
      <c r="A16" s="1" t="s">
        <v>28</v>
      </c>
      <c r="B16" s="1">
        <v>15.0</v>
      </c>
      <c r="C16" s="1" t="s">
        <v>29</v>
      </c>
      <c r="D16" s="1">
        <v>3.0</v>
      </c>
      <c r="E16" t="str">
        <f>(SUM(B9,D7,D11,B16)*0.15+SUM(D9,B8,D10,B17,B7)*0.06+SUM(B10,D8,B14,B15)*0.025)*D16/5</f>
        <v>9.552</v>
      </c>
    </row>
    <row r="17">
      <c r="A17" s="1" t="s">
        <v>30</v>
      </c>
      <c r="B17" s="1">
        <v>18.0</v>
      </c>
      <c r="C17" s="1" t="s">
        <v>31</v>
      </c>
      <c r="D17" s="1">
        <v>1.0</v>
      </c>
      <c r="E17" t="str">
        <f>(SUM(D10,B10,D7,D11)*0.15+SUM(B17,B9,B8,B16,D9)*0.06+SUM(B7,B14,B15,D8)*0.025)*D17/5</f>
        <v>2.826</v>
      </c>
    </row>
    <row r="18">
      <c r="A18" s="1" t="s">
        <v>32</v>
      </c>
      <c r="B18" s="1">
        <v>10.0</v>
      </c>
      <c r="C18" s="1" t="s">
        <v>34</v>
      </c>
      <c r="D18" s="1">
        <v>1.0</v>
      </c>
      <c r="E18" t="str">
        <f>(SUM(D10,B10,D7,D11)*0.15+SUM(B17,B9,B8,B16,D9)*0.06+SUM(B7,B14,B15,D8)*0.025)*D18/5</f>
        <v>2.826</v>
      </c>
    </row>
    <row r="19" ht="18.0" customHeight="1"/>
    <row r="20">
      <c r="A20" s="3" t="s">
        <v>35</v>
      </c>
      <c r="C20" s="3" t="s">
        <v>36</v>
      </c>
      <c r="E20" s="3" t="s">
        <v>37</v>
      </c>
      <c r="G20" s="3" t="s">
        <v>38</v>
      </c>
    </row>
    <row r="21">
      <c r="A21" s="4" t="s">
        <v>39</v>
      </c>
      <c r="C21" s="4" t="s">
        <v>39</v>
      </c>
      <c r="D21" s="5"/>
      <c r="E21" s="4" t="s">
        <v>39</v>
      </c>
      <c r="F21" s="5"/>
      <c r="G21" s="4" t="s">
        <v>39</v>
      </c>
      <c r="I21" t="str">
        <f>0.6</f>
        <v>0.6</v>
      </c>
    </row>
    <row r="22">
      <c r="A22" s="6" t="s">
        <v>17</v>
      </c>
      <c r="C22" s="1" t="s">
        <v>10</v>
      </c>
      <c r="E22" s="1" t="s">
        <v>13</v>
      </c>
      <c r="G22" s="1" t="s">
        <v>40</v>
      </c>
      <c r="I22" s="1" t="str">
        <f t="shared" ref="I22:I25" si="1">$I$21/4</f>
        <v>0.15</v>
      </c>
    </row>
    <row r="23">
      <c r="A23" s="1" t="s">
        <v>16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41</v>
      </c>
      <c r="C24" s="1" t="s">
        <v>14</v>
      </c>
      <c r="E24" s="1" t="s">
        <v>40</v>
      </c>
      <c r="G24" s="1" t="s">
        <v>42</v>
      </c>
      <c r="I24" s="1" t="str">
        <f t="shared" si="1"/>
        <v>0.15</v>
      </c>
    </row>
    <row r="25">
      <c r="A25" s="1" t="s">
        <v>18</v>
      </c>
      <c r="C25" s="1" t="s">
        <v>13</v>
      </c>
      <c r="E25" s="1" t="s">
        <v>28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43</v>
      </c>
      <c r="B27" s="5"/>
      <c r="C27" s="4" t="s">
        <v>43</v>
      </c>
      <c r="D27" s="5"/>
      <c r="E27" s="4" t="s">
        <v>43</v>
      </c>
      <c r="F27" s="5"/>
      <c r="G27" s="4" t="s">
        <v>43</v>
      </c>
      <c r="I27" s="1">
        <v>0.3</v>
      </c>
    </row>
    <row r="28">
      <c r="A28" s="1" t="s">
        <v>30</v>
      </c>
      <c r="C28" s="1" t="s">
        <v>7</v>
      </c>
      <c r="E28" s="1" t="s">
        <v>44</v>
      </c>
      <c r="G28" s="1" t="s">
        <v>28</v>
      </c>
      <c r="I28" t="str">
        <f t="shared" ref="I28:I32" si="2">$I$27/5</f>
        <v>0.06</v>
      </c>
    </row>
    <row r="29">
      <c r="A29" s="1" t="s">
        <v>13</v>
      </c>
      <c r="C29" s="1" t="s">
        <v>28</v>
      </c>
      <c r="E29" s="1" t="s">
        <v>10</v>
      </c>
      <c r="G29" s="1" t="s">
        <v>45</v>
      </c>
      <c r="I29" t="str">
        <f t="shared" si="2"/>
        <v>0.06</v>
      </c>
    </row>
    <row r="30">
      <c r="A30" s="1" t="s">
        <v>10</v>
      </c>
      <c r="C30" s="1" t="s">
        <v>18</v>
      </c>
      <c r="E30" s="1" t="s">
        <v>17</v>
      </c>
      <c r="G30" s="1" t="s">
        <v>17</v>
      </c>
      <c r="I30" t="str">
        <f t="shared" si="2"/>
        <v>0.06</v>
      </c>
    </row>
    <row r="31">
      <c r="A31" s="1" t="s">
        <v>28</v>
      </c>
      <c r="C31" s="1" t="s">
        <v>8</v>
      </c>
      <c r="E31" s="1" t="s">
        <v>30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30</v>
      </c>
      <c r="E32" s="1" t="s">
        <v>7</v>
      </c>
      <c r="G32" s="1" t="s">
        <v>30</v>
      </c>
      <c r="I32" t="str">
        <f t="shared" si="2"/>
        <v>0.06</v>
      </c>
    </row>
    <row r="34">
      <c r="A34" s="4" t="s">
        <v>46</v>
      </c>
      <c r="C34" s="4" t="s">
        <v>46</v>
      </c>
      <c r="E34" s="4" t="s">
        <v>46</v>
      </c>
      <c r="G34" s="4" t="s">
        <v>46</v>
      </c>
      <c r="I34" s="1">
        <v>0.1</v>
      </c>
    </row>
    <row r="35">
      <c r="A35" s="1" t="s">
        <v>23</v>
      </c>
      <c r="C35" s="1" t="s">
        <v>23</v>
      </c>
      <c r="E35" s="1" t="s">
        <v>47</v>
      </c>
      <c r="G35" s="1" t="s">
        <v>23</v>
      </c>
      <c r="I35" t="str">
        <f t="shared" ref="I35:I38" si="3">$I$34/4</f>
        <v>0.025</v>
      </c>
    </row>
    <row r="36">
      <c r="A36" s="1" t="s">
        <v>25</v>
      </c>
      <c r="C36" s="1" t="s">
        <v>25</v>
      </c>
      <c r="E36" s="1" t="s">
        <v>23</v>
      </c>
      <c r="G36" s="1" t="s">
        <v>48</v>
      </c>
      <c r="I36" t="str">
        <f t="shared" si="3"/>
        <v>0.025</v>
      </c>
    </row>
    <row r="37">
      <c r="A37" s="1" t="s">
        <v>7</v>
      </c>
      <c r="C37" s="1" t="s">
        <v>49</v>
      </c>
      <c r="E37" s="1" t="s">
        <v>25</v>
      </c>
      <c r="G37" s="1" t="s">
        <v>7</v>
      </c>
      <c r="I37" t="str">
        <f t="shared" si="3"/>
        <v>0.025</v>
      </c>
    </row>
    <row r="38">
      <c r="A38" s="1" t="s">
        <v>50</v>
      </c>
      <c r="C38" s="7" t="s">
        <v>17</v>
      </c>
      <c r="E38" s="1" t="s">
        <v>16</v>
      </c>
      <c r="G38" s="1" t="s">
        <v>16</v>
      </c>
      <c r="I38" t="str">
        <f t="shared" si="3"/>
        <v>0.025</v>
      </c>
    </row>
    <row r="39">
      <c r="A39" s="1"/>
    </row>
  </sheetData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162</v>
      </c>
      <c r="E2" s="1" t="s">
        <v>1</v>
      </c>
      <c r="F2" s="18">
        <v>34023.0</v>
      </c>
      <c r="H2" s="1"/>
    </row>
    <row r="3">
      <c r="A3" s="1" t="s">
        <v>2</v>
      </c>
      <c r="B3" s="1" t="s">
        <v>163</v>
      </c>
      <c r="E3" s="1" t="s">
        <v>3</v>
      </c>
      <c r="F3" s="1" t="s">
        <v>161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16.0</v>
      </c>
      <c r="C7" s="1" t="s">
        <v>8</v>
      </c>
      <c r="D7" s="1">
        <v>17.0</v>
      </c>
      <c r="E7" s="1" t="s">
        <v>9</v>
      </c>
      <c r="F7" s="1">
        <v>17.0</v>
      </c>
      <c r="G7" s="1"/>
      <c r="H7" s="1"/>
    </row>
    <row r="8">
      <c r="A8" s="1" t="s">
        <v>10</v>
      </c>
      <c r="B8" s="1">
        <v>17.0</v>
      </c>
      <c r="C8" s="1" t="s">
        <v>11</v>
      </c>
      <c r="D8" s="1">
        <v>17.0</v>
      </c>
      <c r="E8" s="1" t="s">
        <v>12</v>
      </c>
      <c r="F8" s="1">
        <v>15.0</v>
      </c>
      <c r="G8" s="1"/>
      <c r="H8" s="1"/>
    </row>
    <row r="9">
      <c r="A9" s="1" t="s">
        <v>13</v>
      </c>
      <c r="B9" s="1">
        <v>17.0</v>
      </c>
      <c r="C9" s="1" t="s">
        <v>14</v>
      </c>
      <c r="D9" s="1">
        <v>17.0</v>
      </c>
      <c r="E9" s="1"/>
    </row>
    <row r="10">
      <c r="A10" s="1" t="s">
        <v>16</v>
      </c>
      <c r="B10" s="1">
        <v>8.0</v>
      </c>
      <c r="C10" s="1" t="s">
        <v>17</v>
      </c>
      <c r="D10" s="1">
        <v>5.0</v>
      </c>
    </row>
    <row r="11">
      <c r="A11" s="1"/>
      <c r="C11" s="1" t="s">
        <v>18</v>
      </c>
      <c r="D11" s="1">
        <v>17.0</v>
      </c>
    </row>
    <row r="12" ht="4.5" customHeight="1"/>
    <row r="13">
      <c r="A13" s="2" t="s">
        <v>19</v>
      </c>
      <c r="C13" s="3" t="s">
        <v>20</v>
      </c>
      <c r="D13" s="1" t="s">
        <v>21</v>
      </c>
      <c r="F13" s="1" t="s">
        <v>22</v>
      </c>
    </row>
    <row r="14">
      <c r="A14" s="1" t="s">
        <v>23</v>
      </c>
      <c r="B14" s="1">
        <v>10.0</v>
      </c>
      <c r="C14" s="1" t="s">
        <v>24</v>
      </c>
      <c r="D14" s="1">
        <v>4.0</v>
      </c>
      <c r="E14" t="str">
        <f>(SUM(B8,D8,D9,B9)*0.15+SUM(B7,B16,D11,D7,B17)*0.06+SUM(B14,B15,B10,D10)*0.025)*D14/5</f>
        <v>13</v>
      </c>
    </row>
    <row r="15">
      <c r="A15" s="1" t="s">
        <v>25</v>
      </c>
      <c r="B15" s="1">
        <v>15.0</v>
      </c>
      <c r="C15" s="1" t="s">
        <v>26</v>
      </c>
      <c r="D15" s="1">
        <v>5.0</v>
      </c>
      <c r="E15" t="str">
        <f>(SUM(D11,B8,D8,B9)*0.15+SUM(D9,B16,D10,D7,B17)*0.06+SUM(B14,B15,B10,B7)*0.025)*D15/5</f>
        <v>15.865</v>
      </c>
    </row>
    <row r="16">
      <c r="A16" s="1" t="s">
        <v>28</v>
      </c>
      <c r="B16" s="1">
        <v>18.0</v>
      </c>
      <c r="C16" s="1" t="s">
        <v>29</v>
      </c>
      <c r="D16" s="1">
        <v>2.0</v>
      </c>
      <c r="E16" t="str">
        <f>(SUM(B9,D7,D11,B16)*0.15+SUM(D9,B8,D10,B17,B7)*0.06+SUM(B10,D8,B14,B15)*0.025)*D16/5</f>
        <v>6.368</v>
      </c>
    </row>
    <row r="17">
      <c r="A17" s="1" t="s">
        <v>30</v>
      </c>
      <c r="B17" s="1">
        <v>17.0</v>
      </c>
      <c r="C17" s="1" t="s">
        <v>31</v>
      </c>
      <c r="D17" s="1">
        <v>1.0</v>
      </c>
      <c r="E17" t="str">
        <f>(SUM(D10,B10,D7,D11)*0.15+SUM(B17,B9,B8,B16,D9)*0.06+SUM(B7,B14,B15,D8)*0.025)*D17/5</f>
        <v>2.732</v>
      </c>
    </row>
    <row r="18">
      <c r="A18" s="1" t="s">
        <v>32</v>
      </c>
      <c r="B18" s="1">
        <v>13.0</v>
      </c>
      <c r="C18" s="1" t="s">
        <v>34</v>
      </c>
      <c r="D18" s="1">
        <v>1.0</v>
      </c>
      <c r="E18" t="str">
        <f>(SUM(D10,B10,D7,D11)*0.15+SUM(B17,B9,B8,B16,D9)*0.06+SUM(B7,B14,B15,D8)*0.025)*D18/5</f>
        <v>2.732</v>
      </c>
    </row>
    <row r="19" ht="18.0" customHeight="1"/>
    <row r="20">
      <c r="A20" s="3" t="s">
        <v>35</v>
      </c>
      <c r="C20" s="3" t="s">
        <v>36</v>
      </c>
      <c r="E20" s="3" t="s">
        <v>37</v>
      </c>
      <c r="G20" s="3" t="s">
        <v>38</v>
      </c>
    </row>
    <row r="21">
      <c r="A21" s="4" t="s">
        <v>39</v>
      </c>
      <c r="C21" s="4" t="s">
        <v>39</v>
      </c>
      <c r="D21" s="5"/>
      <c r="E21" s="4" t="s">
        <v>39</v>
      </c>
      <c r="F21" s="5"/>
      <c r="G21" s="4" t="s">
        <v>39</v>
      </c>
      <c r="I21" t="str">
        <f>0.6</f>
        <v>0.6</v>
      </c>
    </row>
    <row r="22">
      <c r="A22" s="6" t="s">
        <v>17</v>
      </c>
      <c r="C22" s="1" t="s">
        <v>10</v>
      </c>
      <c r="E22" s="1" t="s">
        <v>13</v>
      </c>
      <c r="G22" s="1" t="s">
        <v>40</v>
      </c>
      <c r="I22" s="1" t="str">
        <f t="shared" ref="I22:I25" si="1">$I$21/4</f>
        <v>0.15</v>
      </c>
    </row>
    <row r="23">
      <c r="A23" s="1" t="s">
        <v>16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41</v>
      </c>
      <c r="C24" s="1" t="s">
        <v>14</v>
      </c>
      <c r="E24" s="1" t="s">
        <v>40</v>
      </c>
      <c r="G24" s="1" t="s">
        <v>42</v>
      </c>
      <c r="I24" s="1" t="str">
        <f t="shared" si="1"/>
        <v>0.15</v>
      </c>
    </row>
    <row r="25">
      <c r="A25" s="1" t="s">
        <v>18</v>
      </c>
      <c r="C25" s="1" t="s">
        <v>13</v>
      </c>
      <c r="E25" s="1" t="s">
        <v>28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43</v>
      </c>
      <c r="B27" s="5"/>
      <c r="C27" s="4" t="s">
        <v>43</v>
      </c>
      <c r="D27" s="5"/>
      <c r="E27" s="4" t="s">
        <v>43</v>
      </c>
      <c r="F27" s="5"/>
      <c r="G27" s="4" t="s">
        <v>43</v>
      </c>
      <c r="I27" s="1">
        <v>0.3</v>
      </c>
    </row>
    <row r="28">
      <c r="A28" s="1" t="s">
        <v>30</v>
      </c>
      <c r="C28" s="1" t="s">
        <v>7</v>
      </c>
      <c r="E28" s="1" t="s">
        <v>44</v>
      </c>
      <c r="G28" s="1" t="s">
        <v>28</v>
      </c>
      <c r="I28" t="str">
        <f t="shared" ref="I28:I32" si="2">$I$27/5</f>
        <v>0.06</v>
      </c>
    </row>
    <row r="29">
      <c r="A29" s="1" t="s">
        <v>13</v>
      </c>
      <c r="C29" s="1" t="s">
        <v>28</v>
      </c>
      <c r="E29" s="1" t="s">
        <v>10</v>
      </c>
      <c r="G29" s="1" t="s">
        <v>45</v>
      </c>
      <c r="I29" t="str">
        <f t="shared" si="2"/>
        <v>0.06</v>
      </c>
    </row>
    <row r="30">
      <c r="A30" s="1" t="s">
        <v>10</v>
      </c>
      <c r="C30" s="1" t="s">
        <v>18</v>
      </c>
      <c r="E30" s="1" t="s">
        <v>17</v>
      </c>
      <c r="G30" s="1" t="s">
        <v>17</v>
      </c>
      <c r="I30" t="str">
        <f t="shared" si="2"/>
        <v>0.06</v>
      </c>
    </row>
    <row r="31">
      <c r="A31" s="1" t="s">
        <v>28</v>
      </c>
      <c r="C31" s="1" t="s">
        <v>8</v>
      </c>
      <c r="E31" s="1" t="s">
        <v>30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30</v>
      </c>
      <c r="E32" s="1" t="s">
        <v>7</v>
      </c>
      <c r="G32" s="1" t="s">
        <v>30</v>
      </c>
      <c r="I32" t="str">
        <f t="shared" si="2"/>
        <v>0.06</v>
      </c>
    </row>
    <row r="34">
      <c r="A34" s="4" t="s">
        <v>46</v>
      </c>
      <c r="C34" s="4" t="s">
        <v>46</v>
      </c>
      <c r="E34" s="4" t="s">
        <v>46</v>
      </c>
      <c r="G34" s="4" t="s">
        <v>46</v>
      </c>
      <c r="I34" s="1">
        <v>0.1</v>
      </c>
    </row>
    <row r="35">
      <c r="A35" s="1" t="s">
        <v>23</v>
      </c>
      <c r="C35" s="1" t="s">
        <v>23</v>
      </c>
      <c r="E35" s="1" t="s">
        <v>47</v>
      </c>
      <c r="G35" s="1" t="s">
        <v>23</v>
      </c>
      <c r="I35" t="str">
        <f t="shared" ref="I35:I38" si="3">$I$34/4</f>
        <v>0.025</v>
      </c>
    </row>
    <row r="36">
      <c r="A36" s="1" t="s">
        <v>25</v>
      </c>
      <c r="C36" s="1" t="s">
        <v>25</v>
      </c>
      <c r="E36" s="1" t="s">
        <v>23</v>
      </c>
      <c r="G36" s="1" t="s">
        <v>48</v>
      </c>
      <c r="I36" t="str">
        <f t="shared" si="3"/>
        <v>0.025</v>
      </c>
    </row>
    <row r="37">
      <c r="A37" s="1" t="s">
        <v>7</v>
      </c>
      <c r="C37" s="1" t="s">
        <v>49</v>
      </c>
      <c r="E37" s="1" t="s">
        <v>25</v>
      </c>
      <c r="G37" s="1" t="s">
        <v>7</v>
      </c>
      <c r="I37" t="str">
        <f t="shared" si="3"/>
        <v>0.025</v>
      </c>
    </row>
    <row r="38">
      <c r="A38" s="1" t="s">
        <v>50</v>
      </c>
      <c r="C38" s="7" t="s">
        <v>17</v>
      </c>
      <c r="E38" s="1" t="s">
        <v>16</v>
      </c>
      <c r="G38" s="1" t="s">
        <v>16</v>
      </c>
      <c r="I38" t="str">
        <f t="shared" si="3"/>
        <v>0.025</v>
      </c>
    </row>
    <row r="39">
      <c r="A39" s="1"/>
    </row>
  </sheetData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164</v>
      </c>
      <c r="E2" s="1" t="s">
        <v>1</v>
      </c>
      <c r="F2" s="18">
        <v>34719.0</v>
      </c>
      <c r="H2" s="1"/>
    </row>
    <row r="3">
      <c r="A3" s="1" t="s">
        <v>2</v>
      </c>
      <c r="B3" s="1" t="s">
        <v>165</v>
      </c>
      <c r="E3" s="1" t="s">
        <v>3</v>
      </c>
      <c r="F3" s="1" t="s">
        <v>161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15.0</v>
      </c>
      <c r="C7" s="1" t="s">
        <v>8</v>
      </c>
      <c r="D7" s="1">
        <v>17.0</v>
      </c>
      <c r="E7" s="1" t="s">
        <v>9</v>
      </c>
      <c r="F7" s="1">
        <v>19.0</v>
      </c>
      <c r="G7" s="1"/>
      <c r="H7" s="1"/>
    </row>
    <row r="8">
      <c r="A8" s="1" t="s">
        <v>10</v>
      </c>
      <c r="B8" s="1">
        <v>14.0</v>
      </c>
      <c r="C8" s="1" t="s">
        <v>11</v>
      </c>
      <c r="D8" s="1">
        <v>14.0</v>
      </c>
      <c r="E8" s="1" t="s">
        <v>12</v>
      </c>
      <c r="F8" s="1">
        <v>13.0</v>
      </c>
      <c r="G8" s="1"/>
      <c r="H8" s="1"/>
    </row>
    <row r="9">
      <c r="A9" s="1" t="s">
        <v>13</v>
      </c>
      <c r="B9" s="1">
        <v>16.0</v>
      </c>
      <c r="C9" s="1" t="s">
        <v>14</v>
      </c>
      <c r="D9" s="1">
        <v>14.0</v>
      </c>
      <c r="E9" s="1"/>
    </row>
    <row r="10">
      <c r="A10" s="1" t="s">
        <v>16</v>
      </c>
      <c r="B10" s="1">
        <v>8.0</v>
      </c>
      <c r="C10" s="1" t="s">
        <v>17</v>
      </c>
      <c r="D10" s="1">
        <v>10.0</v>
      </c>
    </row>
    <row r="11">
      <c r="A11" s="1"/>
      <c r="C11" s="1" t="s">
        <v>18</v>
      </c>
      <c r="D11" s="1">
        <v>16.0</v>
      </c>
    </row>
    <row r="12" ht="4.5" customHeight="1"/>
    <row r="13">
      <c r="A13" s="2" t="s">
        <v>19</v>
      </c>
      <c r="C13" s="3" t="s">
        <v>20</v>
      </c>
      <c r="D13" s="1" t="s">
        <v>21</v>
      </c>
      <c r="F13" s="1" t="s">
        <v>22</v>
      </c>
    </row>
    <row r="14">
      <c r="A14" s="1" t="s">
        <v>23</v>
      </c>
      <c r="B14" s="1">
        <v>15.0</v>
      </c>
      <c r="C14" s="1" t="s">
        <v>24</v>
      </c>
      <c r="D14" s="1">
        <v>3.0</v>
      </c>
      <c r="E14" t="str">
        <f>(SUM(B8,D8,D9,B9)*0.15+SUM(B7,B16,D11,D7,B17)*0.06+SUM(B14,B15,B10,D10)*0.025)*D14/5</f>
        <v>8.922</v>
      </c>
    </row>
    <row r="15">
      <c r="A15" s="1" t="s">
        <v>25</v>
      </c>
      <c r="B15" s="1">
        <v>17.0</v>
      </c>
      <c r="C15" s="1" t="s">
        <v>26</v>
      </c>
      <c r="D15" s="1">
        <v>2.0</v>
      </c>
      <c r="E15" t="str">
        <f>(SUM(D11,B8,D8,B9)*0.15+SUM(D9,B16,D10,D7,B17)*0.06+SUM(B14,B15,B10,B7)*0.025)*D15/5</f>
        <v>5.95</v>
      </c>
    </row>
    <row r="16">
      <c r="A16" s="1" t="s">
        <v>28</v>
      </c>
      <c r="B16" s="1">
        <v>16.0</v>
      </c>
      <c r="C16" s="1" t="s">
        <v>29</v>
      </c>
      <c r="D16" s="1">
        <v>5.0</v>
      </c>
      <c r="E16" t="str">
        <f>(SUM(B9,D7,D11,B16)*0.15+SUM(D9,B8,D10,B17,B7)*0.06+SUM(B10,D8,B14,B15)*0.025)*D16/5</f>
        <v>15.36</v>
      </c>
    </row>
    <row r="17">
      <c r="A17" s="1" t="s">
        <v>30</v>
      </c>
      <c r="B17" s="1">
        <v>18.0</v>
      </c>
      <c r="C17" s="1" t="s">
        <v>31</v>
      </c>
      <c r="D17" s="1">
        <v>1.0</v>
      </c>
      <c r="E17" t="str">
        <f>(SUM(D10,B10,D7,D11)*0.15+SUM(B17,B9,B8,B16,D9)*0.06+SUM(B7,B14,B15,D8)*0.025)*D17/5</f>
        <v>2.771</v>
      </c>
    </row>
    <row r="18">
      <c r="A18" s="1" t="s">
        <v>32</v>
      </c>
      <c r="B18" s="1">
        <v>10.0</v>
      </c>
      <c r="C18" s="1" t="s">
        <v>34</v>
      </c>
      <c r="D18" s="1">
        <v>1.0</v>
      </c>
      <c r="E18" t="str">
        <f>(SUM(D10,B10,D7,D11)*0.15+SUM(B17,B9,B8,B16,D9)*0.06+SUM(B7,B14,B15,D8)*0.025)*D18/5</f>
        <v>2.771</v>
      </c>
    </row>
    <row r="19" ht="18.0" customHeight="1"/>
    <row r="20">
      <c r="A20" s="3" t="s">
        <v>35</v>
      </c>
      <c r="C20" s="3" t="s">
        <v>36</v>
      </c>
      <c r="E20" s="3" t="s">
        <v>37</v>
      </c>
      <c r="G20" s="3" t="s">
        <v>38</v>
      </c>
    </row>
    <row r="21">
      <c r="A21" s="4" t="s">
        <v>39</v>
      </c>
      <c r="C21" s="4" t="s">
        <v>39</v>
      </c>
      <c r="D21" s="5"/>
      <c r="E21" s="4" t="s">
        <v>39</v>
      </c>
      <c r="F21" s="5"/>
      <c r="G21" s="4" t="s">
        <v>39</v>
      </c>
      <c r="I21" t="str">
        <f>0.6</f>
        <v>0.6</v>
      </c>
    </row>
    <row r="22">
      <c r="A22" s="6" t="s">
        <v>17</v>
      </c>
      <c r="C22" s="1" t="s">
        <v>10</v>
      </c>
      <c r="E22" s="1" t="s">
        <v>13</v>
      </c>
      <c r="G22" s="1" t="s">
        <v>40</v>
      </c>
      <c r="I22" s="1" t="str">
        <f t="shared" ref="I22:I25" si="1">$I$21/4</f>
        <v>0.15</v>
      </c>
    </row>
    <row r="23">
      <c r="A23" s="1" t="s">
        <v>16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41</v>
      </c>
      <c r="C24" s="1" t="s">
        <v>14</v>
      </c>
      <c r="E24" s="1" t="s">
        <v>40</v>
      </c>
      <c r="G24" s="1" t="s">
        <v>42</v>
      </c>
      <c r="I24" s="1" t="str">
        <f t="shared" si="1"/>
        <v>0.15</v>
      </c>
    </row>
    <row r="25">
      <c r="A25" s="1" t="s">
        <v>18</v>
      </c>
      <c r="C25" s="1" t="s">
        <v>13</v>
      </c>
      <c r="E25" s="1" t="s">
        <v>28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43</v>
      </c>
      <c r="B27" s="5"/>
      <c r="C27" s="4" t="s">
        <v>43</v>
      </c>
      <c r="D27" s="5"/>
      <c r="E27" s="4" t="s">
        <v>43</v>
      </c>
      <c r="F27" s="5"/>
      <c r="G27" s="4" t="s">
        <v>43</v>
      </c>
      <c r="I27" s="1">
        <v>0.3</v>
      </c>
    </row>
    <row r="28">
      <c r="A28" s="1" t="s">
        <v>30</v>
      </c>
      <c r="C28" s="1" t="s">
        <v>7</v>
      </c>
      <c r="E28" s="1" t="s">
        <v>44</v>
      </c>
      <c r="G28" s="1" t="s">
        <v>28</v>
      </c>
      <c r="I28" t="str">
        <f t="shared" ref="I28:I32" si="2">$I$27/5</f>
        <v>0.06</v>
      </c>
    </row>
    <row r="29">
      <c r="A29" s="1" t="s">
        <v>13</v>
      </c>
      <c r="C29" s="1" t="s">
        <v>28</v>
      </c>
      <c r="E29" s="1" t="s">
        <v>10</v>
      </c>
      <c r="G29" s="1" t="s">
        <v>45</v>
      </c>
      <c r="I29" t="str">
        <f t="shared" si="2"/>
        <v>0.06</v>
      </c>
    </row>
    <row r="30">
      <c r="A30" s="1" t="s">
        <v>10</v>
      </c>
      <c r="C30" s="1" t="s">
        <v>18</v>
      </c>
      <c r="E30" s="1" t="s">
        <v>17</v>
      </c>
      <c r="G30" s="1" t="s">
        <v>17</v>
      </c>
      <c r="I30" t="str">
        <f t="shared" si="2"/>
        <v>0.06</v>
      </c>
    </row>
    <row r="31">
      <c r="A31" s="1" t="s">
        <v>28</v>
      </c>
      <c r="C31" s="1" t="s">
        <v>8</v>
      </c>
      <c r="E31" s="1" t="s">
        <v>30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30</v>
      </c>
      <c r="E32" s="1" t="s">
        <v>7</v>
      </c>
      <c r="G32" s="1" t="s">
        <v>30</v>
      </c>
      <c r="I32" t="str">
        <f t="shared" si="2"/>
        <v>0.06</v>
      </c>
    </row>
    <row r="34">
      <c r="A34" s="4" t="s">
        <v>46</v>
      </c>
      <c r="C34" s="4" t="s">
        <v>46</v>
      </c>
      <c r="E34" s="4" t="s">
        <v>46</v>
      </c>
      <c r="G34" s="4" t="s">
        <v>46</v>
      </c>
      <c r="I34" s="1">
        <v>0.1</v>
      </c>
    </row>
    <row r="35">
      <c r="A35" s="1" t="s">
        <v>23</v>
      </c>
      <c r="C35" s="1" t="s">
        <v>23</v>
      </c>
      <c r="E35" s="1" t="s">
        <v>47</v>
      </c>
      <c r="G35" s="1" t="s">
        <v>23</v>
      </c>
      <c r="I35" t="str">
        <f t="shared" ref="I35:I38" si="3">$I$34/4</f>
        <v>0.025</v>
      </c>
    </row>
    <row r="36">
      <c r="A36" s="1" t="s">
        <v>25</v>
      </c>
      <c r="C36" s="1" t="s">
        <v>25</v>
      </c>
      <c r="E36" s="1" t="s">
        <v>23</v>
      </c>
      <c r="G36" s="1" t="s">
        <v>48</v>
      </c>
      <c r="I36" t="str">
        <f t="shared" si="3"/>
        <v>0.025</v>
      </c>
    </row>
    <row r="37">
      <c r="A37" s="1" t="s">
        <v>7</v>
      </c>
      <c r="C37" s="1" t="s">
        <v>49</v>
      </c>
      <c r="E37" s="1" t="s">
        <v>25</v>
      </c>
      <c r="G37" s="1" t="s">
        <v>7</v>
      </c>
      <c r="I37" t="str">
        <f t="shared" si="3"/>
        <v>0.025</v>
      </c>
    </row>
    <row r="38">
      <c r="A38" s="1" t="s">
        <v>50</v>
      </c>
      <c r="C38" s="7" t="s">
        <v>17</v>
      </c>
      <c r="E38" s="1" t="s">
        <v>16</v>
      </c>
      <c r="G38" s="1" t="s">
        <v>16</v>
      </c>
      <c r="I38" t="str">
        <f t="shared" si="3"/>
        <v>0.025</v>
      </c>
    </row>
    <row r="39">
      <c r="A39" s="1"/>
    </row>
  </sheetData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166</v>
      </c>
      <c r="E2" s="1" t="s">
        <v>1</v>
      </c>
      <c r="F2" s="17">
        <v>33905.0</v>
      </c>
      <c r="H2" s="1"/>
    </row>
    <row r="3">
      <c r="A3" s="1" t="s">
        <v>2</v>
      </c>
      <c r="B3" s="1" t="s">
        <v>163</v>
      </c>
      <c r="E3" s="1" t="s">
        <v>3</v>
      </c>
      <c r="F3" s="1" t="s">
        <v>161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8.0</v>
      </c>
      <c r="C7" s="1" t="s">
        <v>8</v>
      </c>
      <c r="D7" s="1">
        <v>16.0</v>
      </c>
      <c r="E7" s="1" t="s">
        <v>9</v>
      </c>
      <c r="F7" s="1">
        <v>17.0</v>
      </c>
      <c r="G7" s="1"/>
      <c r="H7" s="1"/>
    </row>
    <row r="8">
      <c r="A8" s="1" t="s">
        <v>10</v>
      </c>
      <c r="B8" s="1">
        <v>18.0</v>
      </c>
      <c r="C8" s="1" t="s">
        <v>11</v>
      </c>
      <c r="D8" s="1">
        <v>15.0</v>
      </c>
      <c r="E8" s="1" t="s">
        <v>12</v>
      </c>
      <c r="F8" s="1">
        <v>12.0</v>
      </c>
      <c r="G8" s="1"/>
      <c r="H8" s="1"/>
    </row>
    <row r="9">
      <c r="A9" s="1" t="s">
        <v>13</v>
      </c>
      <c r="B9" s="1">
        <v>17.0</v>
      </c>
      <c r="C9" s="1" t="s">
        <v>14</v>
      </c>
      <c r="D9" s="1">
        <v>19.0</v>
      </c>
      <c r="E9" s="1"/>
    </row>
    <row r="10">
      <c r="A10" s="1" t="s">
        <v>16</v>
      </c>
      <c r="B10" s="1">
        <v>17.0</v>
      </c>
      <c r="C10" s="1" t="s">
        <v>17</v>
      </c>
      <c r="D10" s="1">
        <v>16.0</v>
      </c>
    </row>
    <row r="11">
      <c r="A11" s="1"/>
      <c r="C11" s="1" t="s">
        <v>18</v>
      </c>
      <c r="D11" s="1">
        <v>13.0</v>
      </c>
    </row>
    <row r="12" ht="4.5" customHeight="1"/>
    <row r="13">
      <c r="A13" s="2" t="s">
        <v>19</v>
      </c>
      <c r="C13" s="3" t="s">
        <v>20</v>
      </c>
      <c r="D13" s="1" t="s">
        <v>21</v>
      </c>
      <c r="F13" s="1" t="s">
        <v>22</v>
      </c>
    </row>
    <row r="14">
      <c r="A14" s="1" t="s">
        <v>23</v>
      </c>
      <c r="B14" s="1">
        <v>13.0</v>
      </c>
      <c r="C14" s="1" t="s">
        <v>24</v>
      </c>
      <c r="D14" s="1">
        <v>4.0</v>
      </c>
      <c r="E14" t="str">
        <f>(SUM(B8,D8,D9,B9)*0.15+SUM(B7,B16,D11,D7,B17)*0.06+SUM(B14,B15,B10,D10)*0.025)*D14/5</f>
        <v>12.888</v>
      </c>
    </row>
    <row r="15">
      <c r="A15" s="1" t="s">
        <v>25</v>
      </c>
      <c r="B15" s="1">
        <v>14.0</v>
      </c>
      <c r="C15" s="1" t="s">
        <v>26</v>
      </c>
      <c r="D15" s="1">
        <v>2.0</v>
      </c>
      <c r="E15" t="str">
        <f>(SUM(D11,B8,D8,B9)*0.15+SUM(D9,B16,D10,D7,B17)*0.06+SUM(B14,B15,B10,B7)*0.025)*D15/5</f>
        <v>6.34</v>
      </c>
    </row>
    <row r="16">
      <c r="A16" s="1" t="s">
        <v>28</v>
      </c>
      <c r="B16" s="1">
        <v>16.0</v>
      </c>
      <c r="C16" s="1" t="s">
        <v>29</v>
      </c>
      <c r="D16" s="1">
        <v>1.0</v>
      </c>
      <c r="E16" t="str">
        <f>(SUM(B9,D7,D11,B16)*0.15+SUM(D9,B8,D10,B17,B7)*0.06+SUM(B10,D8,B14,B15)*0.025)*D16/5</f>
        <v>3.103</v>
      </c>
    </row>
    <row r="17">
      <c r="A17" s="1" t="s">
        <v>30</v>
      </c>
      <c r="B17" s="1">
        <v>18.0</v>
      </c>
      <c r="C17" s="1" t="s">
        <v>31</v>
      </c>
      <c r="D17" s="1">
        <v>5.0</v>
      </c>
      <c r="E17" t="str">
        <f>(SUM(D10,B10,D7,D11)*0.15+SUM(B17,B9,B8,B16,D9)*0.06+SUM(B7,B14,B15,D8)*0.025)*D17/5</f>
        <v>15.83</v>
      </c>
    </row>
    <row r="18">
      <c r="A18" s="1" t="s">
        <v>32</v>
      </c>
      <c r="B18" s="1">
        <v>18.0</v>
      </c>
      <c r="C18" s="1" t="s">
        <v>34</v>
      </c>
      <c r="D18" s="1">
        <v>5.0</v>
      </c>
      <c r="E18" t="str">
        <f>(SUM(D10,B10,D7,D11)*0.15+SUM(B17,B9,B8,B16,D9)*0.06+SUM(B7,B14,B15,D8)*0.025)*D18/5</f>
        <v>15.83</v>
      </c>
    </row>
    <row r="19" ht="18.0" customHeight="1"/>
    <row r="20">
      <c r="A20" s="3" t="s">
        <v>35</v>
      </c>
      <c r="C20" s="3" t="s">
        <v>36</v>
      </c>
      <c r="E20" s="3" t="s">
        <v>37</v>
      </c>
      <c r="G20" s="3" t="s">
        <v>38</v>
      </c>
    </row>
    <row r="21">
      <c r="A21" s="4" t="s">
        <v>39</v>
      </c>
      <c r="C21" s="4" t="s">
        <v>39</v>
      </c>
      <c r="D21" s="5"/>
      <c r="E21" s="4" t="s">
        <v>39</v>
      </c>
      <c r="F21" s="5"/>
      <c r="G21" s="4" t="s">
        <v>39</v>
      </c>
      <c r="I21" t="str">
        <f>0.6</f>
        <v>0.6</v>
      </c>
    </row>
    <row r="22">
      <c r="A22" s="6" t="s">
        <v>17</v>
      </c>
      <c r="C22" s="1" t="s">
        <v>10</v>
      </c>
      <c r="E22" s="1" t="s">
        <v>13</v>
      </c>
      <c r="G22" s="1" t="s">
        <v>40</v>
      </c>
      <c r="I22" s="1" t="str">
        <f t="shared" ref="I22:I25" si="1">$I$21/4</f>
        <v>0.15</v>
      </c>
    </row>
    <row r="23">
      <c r="A23" s="1" t="s">
        <v>16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41</v>
      </c>
      <c r="C24" s="1" t="s">
        <v>14</v>
      </c>
      <c r="E24" s="1" t="s">
        <v>40</v>
      </c>
      <c r="G24" s="1" t="s">
        <v>42</v>
      </c>
      <c r="I24" s="1" t="str">
        <f t="shared" si="1"/>
        <v>0.15</v>
      </c>
    </row>
    <row r="25">
      <c r="A25" s="1" t="s">
        <v>18</v>
      </c>
      <c r="C25" s="1" t="s">
        <v>13</v>
      </c>
      <c r="E25" s="1" t="s">
        <v>28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43</v>
      </c>
      <c r="B27" s="5"/>
      <c r="C27" s="4" t="s">
        <v>43</v>
      </c>
      <c r="D27" s="5"/>
      <c r="E27" s="4" t="s">
        <v>43</v>
      </c>
      <c r="F27" s="5"/>
      <c r="G27" s="4" t="s">
        <v>43</v>
      </c>
      <c r="I27" s="1">
        <v>0.3</v>
      </c>
    </row>
    <row r="28">
      <c r="A28" s="1" t="s">
        <v>30</v>
      </c>
      <c r="C28" s="1" t="s">
        <v>7</v>
      </c>
      <c r="E28" s="1" t="s">
        <v>44</v>
      </c>
      <c r="G28" s="1" t="s">
        <v>28</v>
      </c>
      <c r="I28" t="str">
        <f t="shared" ref="I28:I32" si="2">$I$27/5</f>
        <v>0.06</v>
      </c>
    </row>
    <row r="29">
      <c r="A29" s="1" t="s">
        <v>13</v>
      </c>
      <c r="C29" s="1" t="s">
        <v>28</v>
      </c>
      <c r="E29" s="1" t="s">
        <v>10</v>
      </c>
      <c r="G29" s="1" t="s">
        <v>45</v>
      </c>
      <c r="I29" t="str">
        <f t="shared" si="2"/>
        <v>0.06</v>
      </c>
    </row>
    <row r="30">
      <c r="A30" s="1" t="s">
        <v>10</v>
      </c>
      <c r="C30" s="1" t="s">
        <v>18</v>
      </c>
      <c r="E30" s="1" t="s">
        <v>17</v>
      </c>
      <c r="G30" s="1" t="s">
        <v>17</v>
      </c>
      <c r="I30" t="str">
        <f t="shared" si="2"/>
        <v>0.06</v>
      </c>
    </row>
    <row r="31">
      <c r="A31" s="1" t="s">
        <v>28</v>
      </c>
      <c r="C31" s="1" t="s">
        <v>8</v>
      </c>
      <c r="E31" s="1" t="s">
        <v>30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30</v>
      </c>
      <c r="E32" s="1" t="s">
        <v>7</v>
      </c>
      <c r="G32" s="1" t="s">
        <v>30</v>
      </c>
      <c r="I32" t="str">
        <f t="shared" si="2"/>
        <v>0.06</v>
      </c>
    </row>
    <row r="34">
      <c r="A34" s="4" t="s">
        <v>46</v>
      </c>
      <c r="C34" s="4" t="s">
        <v>46</v>
      </c>
      <c r="E34" s="4" t="s">
        <v>46</v>
      </c>
      <c r="G34" s="4" t="s">
        <v>46</v>
      </c>
      <c r="I34" s="1">
        <v>0.1</v>
      </c>
    </row>
    <row r="35">
      <c r="A35" s="1" t="s">
        <v>23</v>
      </c>
      <c r="C35" s="1" t="s">
        <v>23</v>
      </c>
      <c r="E35" s="1" t="s">
        <v>47</v>
      </c>
      <c r="G35" s="1" t="s">
        <v>23</v>
      </c>
      <c r="I35" t="str">
        <f t="shared" ref="I35:I38" si="3">$I$34/4</f>
        <v>0.025</v>
      </c>
    </row>
    <row r="36">
      <c r="A36" s="1" t="s">
        <v>25</v>
      </c>
      <c r="C36" s="1" t="s">
        <v>25</v>
      </c>
      <c r="E36" s="1" t="s">
        <v>23</v>
      </c>
      <c r="G36" s="1" t="s">
        <v>48</v>
      </c>
      <c r="I36" t="str">
        <f t="shared" si="3"/>
        <v>0.025</v>
      </c>
    </row>
    <row r="37">
      <c r="A37" s="1" t="s">
        <v>7</v>
      </c>
      <c r="C37" s="1" t="s">
        <v>49</v>
      </c>
      <c r="E37" s="1" t="s">
        <v>25</v>
      </c>
      <c r="G37" s="1" t="s">
        <v>7</v>
      </c>
      <c r="I37" t="str">
        <f t="shared" si="3"/>
        <v>0.025</v>
      </c>
    </row>
    <row r="38">
      <c r="A38" s="1" t="s">
        <v>50</v>
      </c>
      <c r="C38" s="7" t="s">
        <v>17</v>
      </c>
      <c r="E38" s="1" t="s">
        <v>16</v>
      </c>
      <c r="G38" s="1" t="s">
        <v>16</v>
      </c>
      <c r="I38" t="str">
        <f t="shared" si="3"/>
        <v>0.025</v>
      </c>
    </row>
    <row r="39">
      <c r="A39" s="1"/>
    </row>
  </sheetData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167</v>
      </c>
      <c r="E2" s="1" t="s">
        <v>1</v>
      </c>
      <c r="F2" s="18">
        <v>33731.0</v>
      </c>
      <c r="H2" s="1"/>
    </row>
    <row r="3">
      <c r="A3" s="1" t="s">
        <v>2</v>
      </c>
      <c r="B3" s="1" t="s">
        <v>160</v>
      </c>
      <c r="E3" s="1" t="s">
        <v>3</v>
      </c>
      <c r="F3" s="1" t="s">
        <v>161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6.0</v>
      </c>
      <c r="C7" s="1" t="s">
        <v>8</v>
      </c>
      <c r="D7" s="1">
        <v>17.0</v>
      </c>
      <c r="E7" s="1" t="s">
        <v>9</v>
      </c>
      <c r="F7" s="1">
        <v>17.0</v>
      </c>
      <c r="G7" s="1"/>
      <c r="H7" s="1"/>
    </row>
    <row r="8">
      <c r="A8" s="1" t="s">
        <v>10</v>
      </c>
      <c r="B8" s="1">
        <v>6.0</v>
      </c>
      <c r="C8" s="1" t="s">
        <v>11</v>
      </c>
      <c r="D8" s="1">
        <v>15.0</v>
      </c>
      <c r="E8" s="1" t="s">
        <v>12</v>
      </c>
      <c r="F8" s="1">
        <v>10.0</v>
      </c>
      <c r="G8" s="1"/>
      <c r="H8" s="1"/>
    </row>
    <row r="9">
      <c r="A9" s="1" t="s">
        <v>13</v>
      </c>
      <c r="B9" s="1">
        <v>18.0</v>
      </c>
      <c r="C9" s="1" t="s">
        <v>14</v>
      </c>
      <c r="D9" s="1">
        <v>17.0</v>
      </c>
      <c r="E9" s="1"/>
    </row>
    <row r="10">
      <c r="A10" s="1" t="s">
        <v>16</v>
      </c>
      <c r="B10" s="1">
        <v>17.0</v>
      </c>
      <c r="C10" s="1" t="s">
        <v>17</v>
      </c>
      <c r="D10" s="1">
        <v>19.0</v>
      </c>
    </row>
    <row r="11">
      <c r="A11" s="1"/>
      <c r="C11" s="1" t="s">
        <v>18</v>
      </c>
      <c r="D11" s="1">
        <v>13.0</v>
      </c>
    </row>
    <row r="12" ht="4.5" customHeight="1"/>
    <row r="13">
      <c r="A13" s="2" t="s">
        <v>19</v>
      </c>
      <c r="C13" s="3" t="s">
        <v>20</v>
      </c>
      <c r="D13" s="1" t="s">
        <v>21</v>
      </c>
      <c r="F13" s="1" t="s">
        <v>22</v>
      </c>
    </row>
    <row r="14">
      <c r="A14" s="1" t="s">
        <v>23</v>
      </c>
      <c r="B14" s="1">
        <v>14.0</v>
      </c>
      <c r="C14" s="1" t="s">
        <v>24</v>
      </c>
      <c r="D14" s="1">
        <v>1.0</v>
      </c>
      <c r="E14" t="str">
        <f>(SUM(B8,D8,D9,B9)*0.15+SUM(B7,B16,D11,D7,B17)*0.06+SUM(B14,B15,B10,D10)*0.025)*D14/5</f>
        <v>2.86</v>
      </c>
    </row>
    <row r="15">
      <c r="A15" s="1" t="s">
        <v>25</v>
      </c>
      <c r="B15" s="1">
        <v>18.0</v>
      </c>
      <c r="C15" s="1" t="s">
        <v>26</v>
      </c>
      <c r="D15" s="1">
        <v>1.0</v>
      </c>
      <c r="E15" t="str">
        <f>(SUM(D11,B8,D8,B9)*0.15+SUM(D9,B16,D10,D7,B17)*0.06+SUM(B14,B15,B10,B7)*0.025)*D15/5</f>
        <v>2.879</v>
      </c>
    </row>
    <row r="16">
      <c r="A16" s="1" t="s">
        <v>28</v>
      </c>
      <c r="B16" s="1">
        <v>17.0</v>
      </c>
      <c r="C16" s="1" t="s">
        <v>29</v>
      </c>
      <c r="D16" s="1">
        <v>1.0</v>
      </c>
      <c r="E16" t="str">
        <f>(SUM(B9,D7,D11,B16)*0.15+SUM(D9,B8,D10,B17,B7)*0.06+SUM(B10,D8,B14,B15)*0.025)*D16/5</f>
        <v>3.05</v>
      </c>
    </row>
    <row r="17">
      <c r="A17" s="1" t="s">
        <v>30</v>
      </c>
      <c r="B17" s="1">
        <v>17.0</v>
      </c>
      <c r="C17" s="1" t="s">
        <v>31</v>
      </c>
      <c r="D17" s="1">
        <v>5.0</v>
      </c>
      <c r="E17" t="str">
        <f>(SUM(D10,B10,D7,D11)*0.15+SUM(B17,B9,B8,B16,D9)*0.06+SUM(B7,B14,B15,D8)*0.025)*D17/5</f>
        <v>15.725</v>
      </c>
    </row>
    <row r="18">
      <c r="A18" s="1" t="s">
        <v>32</v>
      </c>
      <c r="B18" s="1">
        <v>10.0</v>
      </c>
      <c r="C18" s="1" t="s">
        <v>34</v>
      </c>
      <c r="D18" s="1">
        <v>5.0</v>
      </c>
      <c r="E18" t="str">
        <f>(SUM(D10,B10,D7,D11)*0.15+SUM(B17,B9,B8,B16,D9)*0.06+SUM(B7,B14,B15,D8)*0.025)*D18/5</f>
        <v>15.725</v>
      </c>
    </row>
    <row r="19" ht="18.0" customHeight="1"/>
    <row r="20">
      <c r="A20" s="3" t="s">
        <v>35</v>
      </c>
      <c r="C20" s="3" t="s">
        <v>36</v>
      </c>
      <c r="E20" s="3" t="s">
        <v>37</v>
      </c>
      <c r="G20" s="3" t="s">
        <v>38</v>
      </c>
    </row>
    <row r="21">
      <c r="A21" s="4" t="s">
        <v>39</v>
      </c>
      <c r="C21" s="4" t="s">
        <v>39</v>
      </c>
      <c r="D21" s="5"/>
      <c r="E21" s="4" t="s">
        <v>39</v>
      </c>
      <c r="F21" s="5"/>
      <c r="G21" s="4" t="s">
        <v>39</v>
      </c>
      <c r="I21" t="str">
        <f>0.6</f>
        <v>0.6</v>
      </c>
    </row>
    <row r="22">
      <c r="A22" s="6" t="s">
        <v>17</v>
      </c>
      <c r="C22" s="1" t="s">
        <v>10</v>
      </c>
      <c r="E22" s="1" t="s">
        <v>13</v>
      </c>
      <c r="G22" s="1" t="s">
        <v>40</v>
      </c>
      <c r="I22" s="1" t="str">
        <f t="shared" ref="I22:I25" si="1">$I$21/4</f>
        <v>0.15</v>
      </c>
    </row>
    <row r="23">
      <c r="A23" s="1" t="s">
        <v>16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41</v>
      </c>
      <c r="C24" s="1" t="s">
        <v>14</v>
      </c>
      <c r="E24" s="1" t="s">
        <v>40</v>
      </c>
      <c r="G24" s="1" t="s">
        <v>42</v>
      </c>
      <c r="I24" s="1" t="str">
        <f t="shared" si="1"/>
        <v>0.15</v>
      </c>
    </row>
    <row r="25">
      <c r="A25" s="1" t="s">
        <v>18</v>
      </c>
      <c r="C25" s="1" t="s">
        <v>13</v>
      </c>
      <c r="E25" s="1" t="s">
        <v>28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43</v>
      </c>
      <c r="B27" s="5"/>
      <c r="C27" s="4" t="s">
        <v>43</v>
      </c>
      <c r="D27" s="5"/>
      <c r="E27" s="4" t="s">
        <v>43</v>
      </c>
      <c r="F27" s="5"/>
      <c r="G27" s="4" t="s">
        <v>43</v>
      </c>
      <c r="I27" s="1">
        <v>0.3</v>
      </c>
    </row>
    <row r="28">
      <c r="A28" s="1" t="s">
        <v>30</v>
      </c>
      <c r="C28" s="1" t="s">
        <v>7</v>
      </c>
      <c r="E28" s="1" t="s">
        <v>44</v>
      </c>
      <c r="G28" s="1" t="s">
        <v>28</v>
      </c>
      <c r="I28" t="str">
        <f t="shared" ref="I28:I32" si="2">$I$27/5</f>
        <v>0.06</v>
      </c>
    </row>
    <row r="29">
      <c r="A29" s="1" t="s">
        <v>13</v>
      </c>
      <c r="C29" s="1" t="s">
        <v>28</v>
      </c>
      <c r="E29" s="1" t="s">
        <v>10</v>
      </c>
      <c r="G29" s="1" t="s">
        <v>45</v>
      </c>
      <c r="I29" t="str">
        <f t="shared" si="2"/>
        <v>0.06</v>
      </c>
    </row>
    <row r="30">
      <c r="A30" s="1" t="s">
        <v>10</v>
      </c>
      <c r="C30" s="1" t="s">
        <v>18</v>
      </c>
      <c r="E30" s="1" t="s">
        <v>17</v>
      </c>
      <c r="G30" s="1" t="s">
        <v>17</v>
      </c>
      <c r="I30" t="str">
        <f t="shared" si="2"/>
        <v>0.06</v>
      </c>
    </row>
    <row r="31">
      <c r="A31" s="1" t="s">
        <v>28</v>
      </c>
      <c r="C31" s="1" t="s">
        <v>8</v>
      </c>
      <c r="E31" s="1" t="s">
        <v>30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30</v>
      </c>
      <c r="E32" s="1" t="s">
        <v>7</v>
      </c>
      <c r="G32" s="1" t="s">
        <v>30</v>
      </c>
      <c r="I32" t="str">
        <f t="shared" si="2"/>
        <v>0.06</v>
      </c>
    </row>
    <row r="34">
      <c r="A34" s="4" t="s">
        <v>46</v>
      </c>
      <c r="C34" s="4" t="s">
        <v>46</v>
      </c>
      <c r="E34" s="4" t="s">
        <v>46</v>
      </c>
      <c r="G34" s="4" t="s">
        <v>46</v>
      </c>
      <c r="I34" s="1">
        <v>0.1</v>
      </c>
    </row>
    <row r="35">
      <c r="A35" s="1" t="s">
        <v>23</v>
      </c>
      <c r="C35" s="1" t="s">
        <v>23</v>
      </c>
      <c r="E35" s="1" t="s">
        <v>47</v>
      </c>
      <c r="G35" s="1" t="s">
        <v>23</v>
      </c>
      <c r="I35" t="str">
        <f t="shared" ref="I35:I38" si="3">$I$34/4</f>
        <v>0.025</v>
      </c>
    </row>
    <row r="36">
      <c r="A36" s="1" t="s">
        <v>25</v>
      </c>
      <c r="C36" s="1" t="s">
        <v>25</v>
      </c>
      <c r="E36" s="1" t="s">
        <v>23</v>
      </c>
      <c r="G36" s="1" t="s">
        <v>48</v>
      </c>
      <c r="I36" t="str">
        <f t="shared" si="3"/>
        <v>0.025</v>
      </c>
    </row>
    <row r="37">
      <c r="A37" s="1" t="s">
        <v>7</v>
      </c>
      <c r="C37" s="1" t="s">
        <v>49</v>
      </c>
      <c r="E37" s="1" t="s">
        <v>25</v>
      </c>
      <c r="G37" s="1" t="s">
        <v>7</v>
      </c>
      <c r="I37" t="str">
        <f t="shared" si="3"/>
        <v>0.025</v>
      </c>
    </row>
    <row r="38">
      <c r="A38" s="1" t="s">
        <v>50</v>
      </c>
      <c r="C38" s="7" t="s">
        <v>17</v>
      </c>
      <c r="E38" s="1" t="s">
        <v>16</v>
      </c>
      <c r="G38" s="1" t="s">
        <v>16</v>
      </c>
      <c r="I38" t="str">
        <f t="shared" si="3"/>
        <v>0.025</v>
      </c>
    </row>
    <row r="39">
      <c r="A39" s="1"/>
    </row>
  </sheetData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168</v>
      </c>
      <c r="E2" s="1" t="s">
        <v>1</v>
      </c>
      <c r="F2" s="18">
        <v>33082.0</v>
      </c>
      <c r="H2" s="1"/>
    </row>
    <row r="3">
      <c r="A3" s="1" t="s">
        <v>2</v>
      </c>
      <c r="B3" s="1" t="s">
        <v>169</v>
      </c>
      <c r="E3" s="1" t="s">
        <v>3</v>
      </c>
      <c r="F3" s="1" t="s">
        <v>170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16.0</v>
      </c>
      <c r="C7" s="1" t="s">
        <v>8</v>
      </c>
      <c r="D7" s="1">
        <v>16.0</v>
      </c>
      <c r="E7" s="1" t="s">
        <v>9</v>
      </c>
      <c r="F7" s="1">
        <v>15.0</v>
      </c>
      <c r="G7" s="1"/>
      <c r="H7" s="1"/>
    </row>
    <row r="8">
      <c r="A8" s="1" t="s">
        <v>10</v>
      </c>
      <c r="B8" s="1">
        <v>18.0</v>
      </c>
      <c r="C8" s="1" t="s">
        <v>11</v>
      </c>
      <c r="D8" s="1">
        <v>17.0</v>
      </c>
      <c r="E8" s="1" t="s">
        <v>12</v>
      </c>
      <c r="F8" s="1">
        <v>16.0</v>
      </c>
      <c r="G8" s="1"/>
      <c r="H8" s="1"/>
    </row>
    <row r="9">
      <c r="A9" s="1" t="s">
        <v>13</v>
      </c>
      <c r="B9" s="1">
        <v>17.0</v>
      </c>
      <c r="C9" s="1" t="s">
        <v>14</v>
      </c>
      <c r="D9" s="1">
        <v>16.0</v>
      </c>
      <c r="E9" s="1"/>
    </row>
    <row r="10">
      <c r="A10" s="1" t="s">
        <v>16</v>
      </c>
      <c r="B10" s="1">
        <v>5.0</v>
      </c>
      <c r="C10" s="1" t="s">
        <v>17</v>
      </c>
      <c r="D10" s="1">
        <v>15.0</v>
      </c>
    </row>
    <row r="11">
      <c r="A11" s="1"/>
      <c r="C11" s="1" t="s">
        <v>18</v>
      </c>
      <c r="D11" s="1">
        <v>16.0</v>
      </c>
    </row>
    <row r="12" ht="4.5" customHeight="1"/>
    <row r="13">
      <c r="A13" s="2" t="s">
        <v>19</v>
      </c>
      <c r="C13" s="3" t="s">
        <v>20</v>
      </c>
      <c r="D13" s="1" t="s">
        <v>21</v>
      </c>
      <c r="F13" s="1" t="s">
        <v>22</v>
      </c>
    </row>
    <row r="14">
      <c r="A14" s="1" t="s">
        <v>23</v>
      </c>
      <c r="B14" s="1">
        <v>18.0</v>
      </c>
      <c r="C14" s="1" t="s">
        <v>24</v>
      </c>
      <c r="D14" s="1">
        <v>5.0</v>
      </c>
      <c r="E14" t="str">
        <f>(SUM(B8,D8,D9,B9)*0.15+SUM(B7,B16,D11,D7,B17)*0.06+SUM(B14,B15,B10,D10)*0.025)*D14/5</f>
        <v>16.265</v>
      </c>
    </row>
    <row r="15">
      <c r="A15" s="1" t="s">
        <v>25</v>
      </c>
      <c r="B15" s="1">
        <v>15.0</v>
      </c>
      <c r="C15" s="1" t="s">
        <v>26</v>
      </c>
      <c r="D15" s="1">
        <v>3.0</v>
      </c>
      <c r="E15" t="str">
        <f>(SUM(D11,B8,D8,B9)*0.15+SUM(D9,B16,D10,D7,B17)*0.06+SUM(B14,B15,B10,B7)*0.025)*D15/5</f>
        <v>9.738</v>
      </c>
    </row>
    <row r="16">
      <c r="A16" s="1" t="s">
        <v>28</v>
      </c>
      <c r="B16" s="1">
        <v>15.0</v>
      </c>
      <c r="C16" s="1" t="s">
        <v>29</v>
      </c>
      <c r="D16" s="1">
        <v>2.0</v>
      </c>
      <c r="E16" t="str">
        <f>(SUM(B9,D7,D11,B16)*0.15+SUM(D9,B8,D10,B17,B7)*0.06+SUM(B10,D8,B14,B15)*0.025)*D16/5</f>
        <v>6.334</v>
      </c>
    </row>
    <row r="17">
      <c r="A17" s="1" t="s">
        <v>30</v>
      </c>
      <c r="B17" s="1">
        <v>16.0</v>
      </c>
      <c r="C17" s="1" t="s">
        <v>31</v>
      </c>
      <c r="D17" s="1">
        <v>1.0</v>
      </c>
      <c r="E17" t="str">
        <f>(SUM(D10,B10,D7,D11)*0.15+SUM(B17,B9,B8,B16,D9)*0.06+SUM(B7,B14,B15,D8)*0.025)*D17/5</f>
        <v>2.874</v>
      </c>
    </row>
    <row r="18">
      <c r="A18" s="1" t="s">
        <v>32</v>
      </c>
      <c r="B18" s="1">
        <v>12.0</v>
      </c>
      <c r="C18" s="1" t="s">
        <v>34</v>
      </c>
      <c r="D18" s="1">
        <v>1.0</v>
      </c>
      <c r="E18" t="str">
        <f>(SUM(D10,B10,D7,D11)*0.15+SUM(B17,B9,B8,B16,D9)*0.06+SUM(B7,B14,B15,D8)*0.025)*D18/5</f>
        <v>2.874</v>
      </c>
    </row>
    <row r="19" ht="18.0" customHeight="1"/>
    <row r="20">
      <c r="A20" s="3" t="s">
        <v>35</v>
      </c>
      <c r="C20" s="3" t="s">
        <v>36</v>
      </c>
      <c r="E20" s="3" t="s">
        <v>37</v>
      </c>
      <c r="G20" s="3" t="s">
        <v>38</v>
      </c>
    </row>
    <row r="21">
      <c r="A21" s="4" t="s">
        <v>39</v>
      </c>
      <c r="C21" s="4" t="s">
        <v>39</v>
      </c>
      <c r="D21" s="5"/>
      <c r="E21" s="4" t="s">
        <v>39</v>
      </c>
      <c r="F21" s="5"/>
      <c r="G21" s="4" t="s">
        <v>39</v>
      </c>
      <c r="I21" t="str">
        <f>0.6</f>
        <v>0.6</v>
      </c>
    </row>
    <row r="22">
      <c r="A22" s="6" t="s">
        <v>17</v>
      </c>
      <c r="C22" s="1" t="s">
        <v>10</v>
      </c>
      <c r="E22" s="1" t="s">
        <v>13</v>
      </c>
      <c r="G22" s="1" t="s">
        <v>40</v>
      </c>
      <c r="I22" s="1" t="str">
        <f t="shared" ref="I22:I25" si="1">$I$21/4</f>
        <v>0.15</v>
      </c>
    </row>
    <row r="23">
      <c r="A23" s="1" t="s">
        <v>16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41</v>
      </c>
      <c r="C24" s="1" t="s">
        <v>14</v>
      </c>
      <c r="E24" s="1" t="s">
        <v>40</v>
      </c>
      <c r="G24" s="1" t="s">
        <v>42</v>
      </c>
      <c r="I24" s="1" t="str">
        <f t="shared" si="1"/>
        <v>0.15</v>
      </c>
    </row>
    <row r="25">
      <c r="A25" s="1" t="s">
        <v>18</v>
      </c>
      <c r="C25" s="1" t="s">
        <v>13</v>
      </c>
      <c r="E25" s="1" t="s">
        <v>28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43</v>
      </c>
      <c r="B27" s="5"/>
      <c r="C27" s="4" t="s">
        <v>43</v>
      </c>
      <c r="D27" s="5"/>
      <c r="E27" s="4" t="s">
        <v>43</v>
      </c>
      <c r="F27" s="5"/>
      <c r="G27" s="4" t="s">
        <v>43</v>
      </c>
      <c r="I27" s="1">
        <v>0.3</v>
      </c>
    </row>
    <row r="28">
      <c r="A28" s="1" t="s">
        <v>30</v>
      </c>
      <c r="C28" s="1" t="s">
        <v>7</v>
      </c>
      <c r="E28" s="1" t="s">
        <v>44</v>
      </c>
      <c r="G28" s="1" t="s">
        <v>28</v>
      </c>
      <c r="I28" t="str">
        <f t="shared" ref="I28:I32" si="2">$I$27/5</f>
        <v>0.06</v>
      </c>
    </row>
    <row r="29">
      <c r="A29" s="1" t="s">
        <v>13</v>
      </c>
      <c r="C29" s="1" t="s">
        <v>28</v>
      </c>
      <c r="E29" s="1" t="s">
        <v>10</v>
      </c>
      <c r="G29" s="1" t="s">
        <v>45</v>
      </c>
      <c r="I29" t="str">
        <f t="shared" si="2"/>
        <v>0.06</v>
      </c>
    </row>
    <row r="30">
      <c r="A30" s="1" t="s">
        <v>10</v>
      </c>
      <c r="C30" s="1" t="s">
        <v>18</v>
      </c>
      <c r="E30" s="1" t="s">
        <v>17</v>
      </c>
      <c r="G30" s="1" t="s">
        <v>17</v>
      </c>
      <c r="I30" t="str">
        <f t="shared" si="2"/>
        <v>0.06</v>
      </c>
    </row>
    <row r="31">
      <c r="A31" s="1" t="s">
        <v>28</v>
      </c>
      <c r="C31" s="1" t="s">
        <v>8</v>
      </c>
      <c r="E31" s="1" t="s">
        <v>30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30</v>
      </c>
      <c r="E32" s="1" t="s">
        <v>7</v>
      </c>
      <c r="G32" s="1" t="s">
        <v>30</v>
      </c>
      <c r="I32" t="str">
        <f t="shared" si="2"/>
        <v>0.06</v>
      </c>
    </row>
    <row r="34">
      <c r="A34" s="4" t="s">
        <v>46</v>
      </c>
      <c r="C34" s="4" t="s">
        <v>46</v>
      </c>
      <c r="E34" s="4" t="s">
        <v>46</v>
      </c>
      <c r="G34" s="4" t="s">
        <v>46</v>
      </c>
      <c r="I34" s="1">
        <v>0.1</v>
      </c>
    </row>
    <row r="35">
      <c r="A35" s="1" t="s">
        <v>23</v>
      </c>
      <c r="C35" s="1" t="s">
        <v>23</v>
      </c>
      <c r="E35" s="1" t="s">
        <v>47</v>
      </c>
      <c r="G35" s="1" t="s">
        <v>23</v>
      </c>
      <c r="I35" t="str">
        <f t="shared" ref="I35:I38" si="3">$I$34/4</f>
        <v>0.025</v>
      </c>
    </row>
    <row r="36">
      <c r="A36" s="1" t="s">
        <v>25</v>
      </c>
      <c r="C36" s="1" t="s">
        <v>25</v>
      </c>
      <c r="E36" s="1" t="s">
        <v>23</v>
      </c>
      <c r="G36" s="1" t="s">
        <v>48</v>
      </c>
      <c r="I36" t="str">
        <f t="shared" si="3"/>
        <v>0.025</v>
      </c>
    </row>
    <row r="37">
      <c r="A37" s="1" t="s">
        <v>7</v>
      </c>
      <c r="C37" s="1" t="s">
        <v>49</v>
      </c>
      <c r="E37" s="1" t="s">
        <v>25</v>
      </c>
      <c r="G37" s="1" t="s">
        <v>7</v>
      </c>
      <c r="I37" t="str">
        <f t="shared" si="3"/>
        <v>0.025</v>
      </c>
    </row>
    <row r="38">
      <c r="A38" s="1" t="s">
        <v>50</v>
      </c>
      <c r="C38" s="7" t="s">
        <v>17</v>
      </c>
      <c r="E38" s="1" t="s">
        <v>16</v>
      </c>
      <c r="G38" s="1" t="s">
        <v>16</v>
      </c>
      <c r="I38" t="str">
        <f t="shared" si="3"/>
        <v>0.025</v>
      </c>
    </row>
    <row r="39">
      <c r="A39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/>
      <c r="E2" s="1" t="s">
        <v>1</v>
      </c>
      <c r="F2" s="1">
        <v>28.0</v>
      </c>
      <c r="G2" s="1"/>
      <c r="H2" s="1"/>
    </row>
    <row r="3">
      <c r="A3" s="1" t="s">
        <v>2</v>
      </c>
      <c r="B3" s="1" t="s">
        <v>105</v>
      </c>
      <c r="E3" s="1" t="s">
        <v>3</v>
      </c>
      <c r="F3" s="1" t="s">
        <v>106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/>
      <c r="C7" s="1" t="s">
        <v>8</v>
      </c>
      <c r="D7" s="1"/>
      <c r="E7" s="1" t="s">
        <v>9</v>
      </c>
      <c r="F7" s="1"/>
      <c r="G7" s="1"/>
      <c r="H7" s="1"/>
    </row>
    <row r="8">
      <c r="A8" s="1" t="s">
        <v>10</v>
      </c>
      <c r="B8" s="1"/>
      <c r="C8" s="1" t="s">
        <v>11</v>
      </c>
      <c r="D8" s="1"/>
      <c r="E8" s="1" t="s">
        <v>12</v>
      </c>
      <c r="F8" s="1"/>
      <c r="G8" s="1"/>
      <c r="H8" s="1"/>
    </row>
    <row r="9">
      <c r="A9" s="1" t="s">
        <v>13</v>
      </c>
      <c r="B9" s="1"/>
      <c r="C9" s="1" t="s">
        <v>14</v>
      </c>
      <c r="D9" s="1"/>
      <c r="E9" s="1"/>
    </row>
    <row r="10">
      <c r="A10" s="1" t="s">
        <v>16</v>
      </c>
      <c r="B10" s="1"/>
      <c r="C10" s="1" t="s">
        <v>17</v>
      </c>
      <c r="D10" s="1"/>
    </row>
    <row r="11">
      <c r="A11" s="1"/>
      <c r="C11" s="1" t="s">
        <v>18</v>
      </c>
      <c r="D11" s="1"/>
    </row>
    <row r="12" ht="4.5" customHeight="1"/>
    <row r="13">
      <c r="A13" s="2" t="s">
        <v>19</v>
      </c>
      <c r="C13" s="3" t="s">
        <v>20</v>
      </c>
      <c r="D13" s="1" t="s">
        <v>21</v>
      </c>
      <c r="F13" s="1" t="s">
        <v>22</v>
      </c>
    </row>
    <row r="14">
      <c r="A14" s="1" t="s">
        <v>23</v>
      </c>
      <c r="B14" s="1"/>
      <c r="C14" s="1" t="s">
        <v>24</v>
      </c>
      <c r="D14" s="1"/>
      <c r="E14" t="str">
        <f>(SUM(B8,D8,D9,B9)*0.15+SUM(B7,B16,D11,D7,B17)*0.06+SUM(B14,B15,B10,D10)*0.025)*D14/5</f>
        <v>0</v>
      </c>
    </row>
    <row r="15">
      <c r="A15" s="1" t="s">
        <v>25</v>
      </c>
      <c r="B15" s="1"/>
      <c r="C15" s="1" t="s">
        <v>26</v>
      </c>
      <c r="D15" s="1"/>
      <c r="E15" t="str">
        <f>(SUM(D11,B8,D8,B9)*0.15+SUM(D9,B16,D10,D7,B17)*0.06+SUM(B14,B15,B10,B7)*0.025)*D15/5</f>
        <v>0</v>
      </c>
    </row>
    <row r="16">
      <c r="A16" s="1" t="s">
        <v>28</v>
      </c>
      <c r="B16" s="1"/>
      <c r="C16" s="1" t="s">
        <v>29</v>
      </c>
      <c r="D16" s="1"/>
      <c r="E16" t="str">
        <f>(SUM(B9,D7,D11,B16)*0.15+SUM(D9,B8,D10,B17,B7)*0.06+SUM(B10,D8,B14,B15)*0.025)*D16/5</f>
        <v>0</v>
      </c>
    </row>
    <row r="17">
      <c r="A17" s="1" t="s">
        <v>30</v>
      </c>
      <c r="B17" s="1"/>
      <c r="C17" s="1" t="s">
        <v>31</v>
      </c>
      <c r="D17" s="1"/>
      <c r="E17" t="str">
        <f>(SUM(D10,B10,D7,D11)*0.15+SUM(B17,B9,B8,B16,D9)*0.06+SUM(B7,B14,B15,D8)*0.025)*D17/5</f>
        <v>0</v>
      </c>
    </row>
    <row r="18">
      <c r="A18" s="1" t="s">
        <v>32</v>
      </c>
      <c r="B18" s="1"/>
      <c r="C18" s="1" t="s">
        <v>34</v>
      </c>
      <c r="D18" s="1"/>
      <c r="E18" t="str">
        <f>(SUM(D10,B10,D7,D11)*0.15+SUM(B17,B9,B8,B16,D9)*0.06+SUM(B7,B14,B15,D8)*0.025)*D18/5</f>
        <v>0</v>
      </c>
    </row>
    <row r="19" ht="18.0" customHeight="1"/>
    <row r="20">
      <c r="A20" s="3" t="s">
        <v>35</v>
      </c>
      <c r="C20" s="3" t="s">
        <v>36</v>
      </c>
      <c r="E20" s="3" t="s">
        <v>37</v>
      </c>
      <c r="G20" s="3" t="s">
        <v>38</v>
      </c>
    </row>
    <row r="21">
      <c r="A21" s="4" t="s">
        <v>39</v>
      </c>
      <c r="C21" s="4" t="s">
        <v>39</v>
      </c>
      <c r="D21" s="5"/>
      <c r="E21" s="4" t="s">
        <v>39</v>
      </c>
      <c r="F21" s="5"/>
      <c r="G21" s="4" t="s">
        <v>39</v>
      </c>
      <c r="I21" t="str">
        <f>0.6</f>
        <v>0.6</v>
      </c>
    </row>
    <row r="22">
      <c r="A22" s="6" t="s">
        <v>17</v>
      </c>
      <c r="C22" s="1" t="s">
        <v>10</v>
      </c>
      <c r="E22" s="1" t="s">
        <v>13</v>
      </c>
      <c r="G22" s="1" t="s">
        <v>40</v>
      </c>
      <c r="I22" s="1" t="str">
        <f t="shared" ref="I22:I25" si="1">$I$21/4</f>
        <v>0.15</v>
      </c>
    </row>
    <row r="23">
      <c r="A23" s="1" t="s">
        <v>16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41</v>
      </c>
      <c r="C24" s="1" t="s">
        <v>14</v>
      </c>
      <c r="E24" s="1" t="s">
        <v>40</v>
      </c>
      <c r="G24" s="1" t="s">
        <v>42</v>
      </c>
      <c r="I24" s="1" t="str">
        <f t="shared" si="1"/>
        <v>0.15</v>
      </c>
    </row>
    <row r="25">
      <c r="A25" s="1" t="s">
        <v>18</v>
      </c>
      <c r="C25" s="1" t="s">
        <v>13</v>
      </c>
      <c r="E25" s="1" t="s">
        <v>28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43</v>
      </c>
      <c r="B27" s="5"/>
      <c r="C27" s="4" t="s">
        <v>43</v>
      </c>
      <c r="D27" s="5"/>
      <c r="E27" s="4" t="s">
        <v>43</v>
      </c>
      <c r="F27" s="5"/>
      <c r="G27" s="4" t="s">
        <v>43</v>
      </c>
      <c r="I27" s="1">
        <v>0.3</v>
      </c>
    </row>
    <row r="28">
      <c r="A28" s="1" t="s">
        <v>30</v>
      </c>
      <c r="C28" s="1" t="s">
        <v>7</v>
      </c>
      <c r="E28" s="1" t="s">
        <v>44</v>
      </c>
      <c r="G28" s="1" t="s">
        <v>28</v>
      </c>
      <c r="I28" t="str">
        <f t="shared" ref="I28:I32" si="2">$I$27/5</f>
        <v>0.06</v>
      </c>
    </row>
    <row r="29">
      <c r="A29" s="1" t="s">
        <v>13</v>
      </c>
      <c r="C29" s="1" t="s">
        <v>28</v>
      </c>
      <c r="E29" s="1" t="s">
        <v>10</v>
      </c>
      <c r="G29" s="1" t="s">
        <v>45</v>
      </c>
      <c r="I29" t="str">
        <f t="shared" si="2"/>
        <v>0.06</v>
      </c>
    </row>
    <row r="30">
      <c r="A30" s="1" t="s">
        <v>10</v>
      </c>
      <c r="C30" s="1" t="s">
        <v>18</v>
      </c>
      <c r="E30" s="1" t="s">
        <v>17</v>
      </c>
      <c r="G30" s="1" t="s">
        <v>17</v>
      </c>
      <c r="I30" t="str">
        <f t="shared" si="2"/>
        <v>0.06</v>
      </c>
    </row>
    <row r="31">
      <c r="A31" s="1" t="s">
        <v>28</v>
      </c>
      <c r="C31" s="1" t="s">
        <v>8</v>
      </c>
      <c r="E31" s="1" t="s">
        <v>30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30</v>
      </c>
      <c r="E32" s="1" t="s">
        <v>7</v>
      </c>
      <c r="G32" s="1" t="s">
        <v>30</v>
      </c>
      <c r="I32" t="str">
        <f t="shared" si="2"/>
        <v>0.06</v>
      </c>
    </row>
    <row r="34">
      <c r="A34" s="4" t="s">
        <v>46</v>
      </c>
      <c r="C34" s="4" t="s">
        <v>46</v>
      </c>
      <c r="E34" s="4" t="s">
        <v>46</v>
      </c>
      <c r="G34" s="4" t="s">
        <v>46</v>
      </c>
      <c r="I34" s="1">
        <v>0.1</v>
      </c>
    </row>
    <row r="35">
      <c r="A35" s="1" t="s">
        <v>23</v>
      </c>
      <c r="C35" s="1" t="s">
        <v>23</v>
      </c>
      <c r="E35" s="1" t="s">
        <v>47</v>
      </c>
      <c r="G35" s="1" t="s">
        <v>23</v>
      </c>
      <c r="I35" t="str">
        <f t="shared" ref="I35:I38" si="3">$I$34/4</f>
        <v>0.025</v>
      </c>
    </row>
    <row r="36">
      <c r="A36" s="1" t="s">
        <v>25</v>
      </c>
      <c r="C36" s="1" t="s">
        <v>25</v>
      </c>
      <c r="E36" s="1" t="s">
        <v>23</v>
      </c>
      <c r="G36" s="1" t="s">
        <v>48</v>
      </c>
      <c r="I36" t="str">
        <f t="shared" si="3"/>
        <v>0.025</v>
      </c>
    </row>
    <row r="37">
      <c r="A37" s="1" t="s">
        <v>7</v>
      </c>
      <c r="C37" s="1" t="s">
        <v>49</v>
      </c>
      <c r="E37" s="1" t="s">
        <v>25</v>
      </c>
      <c r="G37" s="1" t="s">
        <v>7</v>
      </c>
      <c r="I37" t="str">
        <f t="shared" si="3"/>
        <v>0.025</v>
      </c>
    </row>
    <row r="38">
      <c r="A38" s="1" t="s">
        <v>50</v>
      </c>
      <c r="C38" s="7" t="s">
        <v>17</v>
      </c>
      <c r="E38" s="1" t="s">
        <v>16</v>
      </c>
      <c r="G38" s="1" t="s">
        <v>16</v>
      </c>
      <c r="I38" t="str">
        <f t="shared" si="3"/>
        <v>0.025</v>
      </c>
    </row>
    <row r="39">
      <c r="A39" s="1"/>
    </row>
  </sheetData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171</v>
      </c>
      <c r="E2" s="1" t="s">
        <v>1</v>
      </c>
      <c r="F2" s="17">
        <v>32866.0</v>
      </c>
      <c r="H2" s="1"/>
    </row>
    <row r="3">
      <c r="A3" s="1" t="s">
        <v>2</v>
      </c>
      <c r="B3" s="1" t="s">
        <v>169</v>
      </c>
      <c r="E3" s="1" t="s">
        <v>3</v>
      </c>
      <c r="F3" s="1" t="s">
        <v>170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15.0</v>
      </c>
      <c r="C7" s="1" t="s">
        <v>8</v>
      </c>
      <c r="D7" s="1">
        <v>16.0</v>
      </c>
      <c r="E7" s="1" t="s">
        <v>9</v>
      </c>
      <c r="F7" s="1">
        <v>15.0</v>
      </c>
      <c r="G7" s="1"/>
      <c r="H7" s="1"/>
    </row>
    <row r="8">
      <c r="A8" s="1" t="s">
        <v>10</v>
      </c>
      <c r="B8" s="1">
        <v>16.0</v>
      </c>
      <c r="C8" s="1" t="s">
        <v>11</v>
      </c>
      <c r="D8" s="1">
        <v>16.0</v>
      </c>
      <c r="E8" s="1" t="s">
        <v>12</v>
      </c>
      <c r="F8" s="1">
        <v>17.0</v>
      </c>
      <c r="G8" s="1"/>
      <c r="H8" s="1"/>
    </row>
    <row r="9">
      <c r="A9" s="1" t="s">
        <v>13</v>
      </c>
      <c r="B9" s="1">
        <v>16.0</v>
      </c>
      <c r="C9" s="1" t="s">
        <v>14</v>
      </c>
      <c r="D9" s="1">
        <v>15.0</v>
      </c>
      <c r="E9" s="1"/>
    </row>
    <row r="10">
      <c r="A10" s="1" t="s">
        <v>16</v>
      </c>
      <c r="B10" s="1">
        <v>5.0</v>
      </c>
      <c r="C10" s="1" t="s">
        <v>17</v>
      </c>
      <c r="D10" s="1">
        <v>10.0</v>
      </c>
    </row>
    <row r="11">
      <c r="A11" s="1"/>
      <c r="C11" s="1" t="s">
        <v>18</v>
      </c>
      <c r="D11" s="1">
        <v>15.0</v>
      </c>
    </row>
    <row r="12" ht="4.5" customHeight="1"/>
    <row r="13">
      <c r="A13" s="2" t="s">
        <v>19</v>
      </c>
      <c r="C13" s="3" t="s">
        <v>20</v>
      </c>
      <c r="D13" s="1" t="s">
        <v>21</v>
      </c>
      <c r="F13" s="1" t="s">
        <v>22</v>
      </c>
    </row>
    <row r="14">
      <c r="A14" s="1" t="s">
        <v>23</v>
      </c>
      <c r="B14" s="1">
        <v>12.0</v>
      </c>
      <c r="C14" s="1" t="s">
        <v>24</v>
      </c>
      <c r="D14" s="1">
        <v>4.0</v>
      </c>
      <c r="E14" t="str">
        <f>(SUM(B8,D8,D9,B9)*0.15+SUM(B7,B16,D11,D7,B17)*0.06+SUM(B14,B15,B10,D10)*0.025)*D14/5</f>
        <v>12.172</v>
      </c>
    </row>
    <row r="15">
      <c r="A15" s="1" t="s">
        <v>25</v>
      </c>
      <c r="B15" s="1">
        <v>14.0</v>
      </c>
      <c r="C15" s="1" t="s">
        <v>26</v>
      </c>
      <c r="D15" s="1">
        <v>5.0</v>
      </c>
      <c r="E15" t="str">
        <f>(SUM(D11,B8,D8,B9)*0.15+SUM(D9,B16,D10,D7,B17)*0.06+SUM(B14,B15,B10,B7)*0.025)*D15/5</f>
        <v>15.04</v>
      </c>
    </row>
    <row r="16">
      <c r="A16" s="1" t="s">
        <v>28</v>
      </c>
      <c r="B16" s="1">
        <v>18.0</v>
      </c>
      <c r="C16" s="1" t="s">
        <v>29</v>
      </c>
      <c r="D16" s="1">
        <v>2.0</v>
      </c>
      <c r="E16" t="str">
        <f>(SUM(B9,D7,D11,B16)*0.15+SUM(D9,B8,D10,B17,B7)*0.06+SUM(B10,D8,B14,B15)*0.025)*D16/5</f>
        <v>6.074</v>
      </c>
    </row>
    <row r="17">
      <c r="A17" s="1" t="s">
        <v>30</v>
      </c>
      <c r="B17" s="1">
        <v>15.0</v>
      </c>
      <c r="C17" s="1" t="s">
        <v>31</v>
      </c>
      <c r="D17" s="1">
        <v>1.0</v>
      </c>
      <c r="E17" t="str">
        <f>(SUM(D10,B10,D7,D11)*0.15+SUM(B17,B9,B8,B16,D9)*0.06+SUM(B7,B14,B15,D8)*0.025)*D17/5</f>
        <v>2.625</v>
      </c>
    </row>
    <row r="18">
      <c r="A18" s="1" t="s">
        <v>32</v>
      </c>
      <c r="B18" s="1">
        <v>10.0</v>
      </c>
      <c r="C18" s="1" t="s">
        <v>34</v>
      </c>
      <c r="D18" s="1">
        <v>1.0</v>
      </c>
      <c r="E18" t="str">
        <f>(SUM(D10,B10,D7,D11)*0.15+SUM(B17,B9,B8,B16,D9)*0.06+SUM(B7,B14,B15,D8)*0.025)*D18/5</f>
        <v>2.625</v>
      </c>
    </row>
    <row r="19" ht="18.0" customHeight="1"/>
    <row r="20">
      <c r="A20" s="3" t="s">
        <v>35</v>
      </c>
      <c r="C20" s="3" t="s">
        <v>36</v>
      </c>
      <c r="E20" s="3" t="s">
        <v>37</v>
      </c>
      <c r="G20" s="3" t="s">
        <v>38</v>
      </c>
    </row>
    <row r="21">
      <c r="A21" s="4" t="s">
        <v>39</v>
      </c>
      <c r="C21" s="4" t="s">
        <v>39</v>
      </c>
      <c r="D21" s="5"/>
      <c r="E21" s="4" t="s">
        <v>39</v>
      </c>
      <c r="F21" s="5"/>
      <c r="G21" s="4" t="s">
        <v>39</v>
      </c>
      <c r="I21" t="str">
        <f>0.6</f>
        <v>0.6</v>
      </c>
    </row>
    <row r="22">
      <c r="A22" s="6" t="s">
        <v>17</v>
      </c>
      <c r="C22" s="1" t="s">
        <v>10</v>
      </c>
      <c r="E22" s="1" t="s">
        <v>13</v>
      </c>
      <c r="G22" s="1" t="s">
        <v>40</v>
      </c>
      <c r="I22" s="1" t="str">
        <f t="shared" ref="I22:I25" si="1">$I$21/4</f>
        <v>0.15</v>
      </c>
    </row>
    <row r="23">
      <c r="A23" s="1" t="s">
        <v>16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41</v>
      </c>
      <c r="C24" s="1" t="s">
        <v>14</v>
      </c>
      <c r="E24" s="1" t="s">
        <v>40</v>
      </c>
      <c r="G24" s="1" t="s">
        <v>42</v>
      </c>
      <c r="I24" s="1" t="str">
        <f t="shared" si="1"/>
        <v>0.15</v>
      </c>
    </row>
    <row r="25">
      <c r="A25" s="1" t="s">
        <v>18</v>
      </c>
      <c r="C25" s="1" t="s">
        <v>13</v>
      </c>
      <c r="E25" s="1" t="s">
        <v>28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43</v>
      </c>
      <c r="B27" s="5"/>
      <c r="C27" s="4" t="s">
        <v>43</v>
      </c>
      <c r="D27" s="5"/>
      <c r="E27" s="4" t="s">
        <v>43</v>
      </c>
      <c r="F27" s="5"/>
      <c r="G27" s="4" t="s">
        <v>43</v>
      </c>
      <c r="I27" s="1">
        <v>0.3</v>
      </c>
    </row>
    <row r="28">
      <c r="A28" s="1" t="s">
        <v>30</v>
      </c>
      <c r="C28" s="1" t="s">
        <v>7</v>
      </c>
      <c r="E28" s="1" t="s">
        <v>44</v>
      </c>
      <c r="G28" s="1" t="s">
        <v>28</v>
      </c>
      <c r="I28" t="str">
        <f t="shared" ref="I28:I32" si="2">$I$27/5</f>
        <v>0.06</v>
      </c>
    </row>
    <row r="29">
      <c r="A29" s="1" t="s">
        <v>13</v>
      </c>
      <c r="C29" s="1" t="s">
        <v>28</v>
      </c>
      <c r="E29" s="1" t="s">
        <v>10</v>
      </c>
      <c r="G29" s="1" t="s">
        <v>45</v>
      </c>
      <c r="I29" t="str">
        <f t="shared" si="2"/>
        <v>0.06</v>
      </c>
    </row>
    <row r="30">
      <c r="A30" s="1" t="s">
        <v>10</v>
      </c>
      <c r="C30" s="1" t="s">
        <v>18</v>
      </c>
      <c r="E30" s="1" t="s">
        <v>17</v>
      </c>
      <c r="G30" s="1" t="s">
        <v>17</v>
      </c>
      <c r="I30" t="str">
        <f t="shared" si="2"/>
        <v>0.06</v>
      </c>
    </row>
    <row r="31">
      <c r="A31" s="1" t="s">
        <v>28</v>
      </c>
      <c r="C31" s="1" t="s">
        <v>8</v>
      </c>
      <c r="E31" s="1" t="s">
        <v>30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30</v>
      </c>
      <c r="E32" s="1" t="s">
        <v>7</v>
      </c>
      <c r="G32" s="1" t="s">
        <v>30</v>
      </c>
      <c r="I32" t="str">
        <f t="shared" si="2"/>
        <v>0.06</v>
      </c>
    </row>
    <row r="34">
      <c r="A34" s="4" t="s">
        <v>46</v>
      </c>
      <c r="C34" s="4" t="s">
        <v>46</v>
      </c>
      <c r="E34" s="4" t="s">
        <v>46</v>
      </c>
      <c r="G34" s="4" t="s">
        <v>46</v>
      </c>
      <c r="I34" s="1">
        <v>0.1</v>
      </c>
    </row>
    <row r="35">
      <c r="A35" s="1" t="s">
        <v>23</v>
      </c>
      <c r="C35" s="1" t="s">
        <v>23</v>
      </c>
      <c r="E35" s="1" t="s">
        <v>47</v>
      </c>
      <c r="G35" s="1" t="s">
        <v>23</v>
      </c>
      <c r="I35" t="str">
        <f t="shared" ref="I35:I38" si="3">$I$34/4</f>
        <v>0.025</v>
      </c>
    </row>
    <row r="36">
      <c r="A36" s="1" t="s">
        <v>25</v>
      </c>
      <c r="C36" s="1" t="s">
        <v>25</v>
      </c>
      <c r="E36" s="1" t="s">
        <v>23</v>
      </c>
      <c r="G36" s="1" t="s">
        <v>48</v>
      </c>
      <c r="I36" t="str">
        <f t="shared" si="3"/>
        <v>0.025</v>
      </c>
    </row>
    <row r="37">
      <c r="A37" s="1" t="s">
        <v>7</v>
      </c>
      <c r="C37" s="1" t="s">
        <v>49</v>
      </c>
      <c r="E37" s="1" t="s">
        <v>25</v>
      </c>
      <c r="G37" s="1" t="s">
        <v>7</v>
      </c>
      <c r="I37" t="str">
        <f t="shared" si="3"/>
        <v>0.025</v>
      </c>
    </row>
    <row r="38">
      <c r="A38" s="1" t="s">
        <v>50</v>
      </c>
      <c r="C38" s="7" t="s">
        <v>17</v>
      </c>
      <c r="E38" s="1" t="s">
        <v>16</v>
      </c>
      <c r="G38" s="1" t="s">
        <v>16</v>
      </c>
      <c r="I38" t="str">
        <f t="shared" si="3"/>
        <v>0.025</v>
      </c>
    </row>
    <row r="39">
      <c r="A39" s="1"/>
    </row>
  </sheetData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172</v>
      </c>
      <c r="E2" s="1" t="s">
        <v>1</v>
      </c>
      <c r="F2" s="1" t="s">
        <v>127</v>
      </c>
      <c r="G2" s="1"/>
      <c r="H2" s="1"/>
    </row>
    <row r="3">
      <c r="A3" s="1" t="s">
        <v>2</v>
      </c>
      <c r="B3" s="1" t="s">
        <v>173</v>
      </c>
      <c r="E3" s="1" t="s">
        <v>3</v>
      </c>
      <c r="F3" s="1" t="s">
        <v>170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15.0</v>
      </c>
      <c r="C7" s="1" t="s">
        <v>8</v>
      </c>
      <c r="D7" s="1">
        <v>15.0</v>
      </c>
      <c r="E7" s="1" t="s">
        <v>9</v>
      </c>
      <c r="F7" s="1">
        <v>16.0</v>
      </c>
      <c r="G7" s="1"/>
      <c r="H7" s="1"/>
    </row>
    <row r="8">
      <c r="A8" s="1" t="s">
        <v>10</v>
      </c>
      <c r="B8" s="1">
        <v>14.0</v>
      </c>
      <c r="C8" s="1" t="s">
        <v>11</v>
      </c>
      <c r="D8" s="1">
        <v>14.0</v>
      </c>
      <c r="E8" s="1" t="s">
        <v>12</v>
      </c>
      <c r="F8" s="1">
        <v>15.0</v>
      </c>
      <c r="G8" s="1"/>
      <c r="H8" s="1"/>
    </row>
    <row r="9">
      <c r="A9" s="1" t="s">
        <v>13</v>
      </c>
      <c r="B9" s="1">
        <v>16.0</v>
      </c>
      <c r="C9" s="1" t="s">
        <v>14</v>
      </c>
      <c r="D9" s="1">
        <v>15.0</v>
      </c>
      <c r="E9" s="1"/>
    </row>
    <row r="10">
      <c r="A10" s="1" t="s">
        <v>16</v>
      </c>
      <c r="B10" s="1">
        <v>5.0</v>
      </c>
      <c r="C10" s="1" t="s">
        <v>17</v>
      </c>
      <c r="D10" s="1">
        <v>13.0</v>
      </c>
    </row>
    <row r="11">
      <c r="A11" s="1"/>
      <c r="C11" s="1" t="s">
        <v>18</v>
      </c>
      <c r="D11" s="1">
        <v>16.0</v>
      </c>
    </row>
    <row r="12" ht="4.5" customHeight="1"/>
    <row r="13">
      <c r="A13" s="2" t="s">
        <v>19</v>
      </c>
      <c r="C13" s="3" t="s">
        <v>20</v>
      </c>
      <c r="D13" s="1" t="s">
        <v>21</v>
      </c>
      <c r="F13" s="1" t="s">
        <v>22</v>
      </c>
    </row>
    <row r="14">
      <c r="A14" s="1" t="s">
        <v>23</v>
      </c>
      <c r="B14" s="1">
        <v>17.0</v>
      </c>
      <c r="C14" s="1" t="s">
        <v>24</v>
      </c>
      <c r="D14" s="1">
        <v>4.0</v>
      </c>
      <c r="E14" t="str">
        <f>(SUM(B8,D8,D9,B9)*0.15+SUM(B7,B16,D11,D7,B17)*0.06+SUM(B14,B15,B10,D10)*0.025)*D14/5</f>
        <v>11.66</v>
      </c>
    </row>
    <row r="15">
      <c r="A15" s="1" t="s">
        <v>25</v>
      </c>
      <c r="B15" s="1">
        <v>14.0</v>
      </c>
      <c r="C15" s="1" t="s">
        <v>26</v>
      </c>
      <c r="D15" s="1">
        <v>2.0</v>
      </c>
      <c r="E15" t="str">
        <f>(SUM(D11,B8,D8,B9)*0.15+SUM(D9,B16,D10,D7,B17)*0.06+SUM(B14,B15,B10,B7)*0.025)*D15/5</f>
        <v>5.838</v>
      </c>
    </row>
    <row r="16">
      <c r="A16" s="1" t="s">
        <v>28</v>
      </c>
      <c r="B16" s="1">
        <v>14.0</v>
      </c>
      <c r="C16" s="1" t="s">
        <v>29</v>
      </c>
      <c r="D16" s="1">
        <v>5.0</v>
      </c>
      <c r="E16" t="str">
        <f>(SUM(B9,D7,D11,B16)*0.15+SUM(D9,B8,D10,B17,B7)*0.06+SUM(B10,D8,B14,B15)*0.025)*D16/5</f>
        <v>14.72</v>
      </c>
    </row>
    <row r="17">
      <c r="A17" s="1" t="s">
        <v>30</v>
      </c>
      <c r="B17" s="1">
        <v>15.0</v>
      </c>
      <c r="C17" s="1" t="s">
        <v>31</v>
      </c>
      <c r="D17" s="1">
        <v>1.0</v>
      </c>
      <c r="E17" t="str">
        <f>(SUM(D10,B10,D7,D11)*0.15+SUM(B17,B9,B8,B16,D9)*0.06+SUM(B7,B14,B15,D8)*0.025)*D17/5</f>
        <v>2.658</v>
      </c>
    </row>
    <row r="18">
      <c r="A18" s="1" t="s">
        <v>32</v>
      </c>
      <c r="B18" s="1">
        <v>10.0</v>
      </c>
      <c r="C18" s="1" t="s">
        <v>34</v>
      </c>
      <c r="D18" s="1">
        <v>1.0</v>
      </c>
      <c r="E18" t="str">
        <f>(SUM(D10,B10,D7,D11)*0.15+SUM(B17,B9,B8,B16,D9)*0.06+SUM(B7,B14,B15,D8)*0.025)*D18/5</f>
        <v>2.658</v>
      </c>
    </row>
    <row r="19" ht="18.0" customHeight="1"/>
    <row r="20">
      <c r="A20" s="3" t="s">
        <v>35</v>
      </c>
      <c r="C20" s="3" t="s">
        <v>36</v>
      </c>
      <c r="E20" s="3" t="s">
        <v>37</v>
      </c>
      <c r="G20" s="3" t="s">
        <v>38</v>
      </c>
    </row>
    <row r="21">
      <c r="A21" s="4" t="s">
        <v>39</v>
      </c>
      <c r="C21" s="4" t="s">
        <v>39</v>
      </c>
      <c r="D21" s="5"/>
      <c r="E21" s="4" t="s">
        <v>39</v>
      </c>
      <c r="F21" s="5"/>
      <c r="G21" s="4" t="s">
        <v>39</v>
      </c>
      <c r="I21" t="str">
        <f>0.6</f>
        <v>0.6</v>
      </c>
    </row>
    <row r="22">
      <c r="A22" s="6" t="s">
        <v>17</v>
      </c>
      <c r="C22" s="1" t="s">
        <v>10</v>
      </c>
      <c r="E22" s="1" t="s">
        <v>13</v>
      </c>
      <c r="G22" s="1" t="s">
        <v>40</v>
      </c>
      <c r="I22" s="1" t="str">
        <f t="shared" ref="I22:I25" si="1">$I$21/4</f>
        <v>0.15</v>
      </c>
    </row>
    <row r="23">
      <c r="A23" s="1" t="s">
        <v>16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41</v>
      </c>
      <c r="C24" s="1" t="s">
        <v>14</v>
      </c>
      <c r="E24" s="1" t="s">
        <v>40</v>
      </c>
      <c r="G24" s="1" t="s">
        <v>42</v>
      </c>
      <c r="I24" s="1" t="str">
        <f t="shared" si="1"/>
        <v>0.15</v>
      </c>
    </row>
    <row r="25">
      <c r="A25" s="1" t="s">
        <v>18</v>
      </c>
      <c r="C25" s="1" t="s">
        <v>13</v>
      </c>
      <c r="E25" s="1" t="s">
        <v>28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43</v>
      </c>
      <c r="B27" s="5"/>
      <c r="C27" s="4" t="s">
        <v>43</v>
      </c>
      <c r="D27" s="5"/>
      <c r="E27" s="4" t="s">
        <v>43</v>
      </c>
      <c r="F27" s="5"/>
      <c r="G27" s="4" t="s">
        <v>43</v>
      </c>
      <c r="I27" s="1">
        <v>0.3</v>
      </c>
    </row>
    <row r="28">
      <c r="A28" s="1" t="s">
        <v>30</v>
      </c>
      <c r="C28" s="1" t="s">
        <v>7</v>
      </c>
      <c r="E28" s="1" t="s">
        <v>44</v>
      </c>
      <c r="G28" s="1" t="s">
        <v>28</v>
      </c>
      <c r="I28" t="str">
        <f t="shared" ref="I28:I32" si="2">$I$27/5</f>
        <v>0.06</v>
      </c>
    </row>
    <row r="29">
      <c r="A29" s="1" t="s">
        <v>13</v>
      </c>
      <c r="C29" s="1" t="s">
        <v>28</v>
      </c>
      <c r="E29" s="1" t="s">
        <v>10</v>
      </c>
      <c r="G29" s="1" t="s">
        <v>45</v>
      </c>
      <c r="I29" t="str">
        <f t="shared" si="2"/>
        <v>0.06</v>
      </c>
    </row>
    <row r="30">
      <c r="A30" s="1" t="s">
        <v>10</v>
      </c>
      <c r="C30" s="1" t="s">
        <v>18</v>
      </c>
      <c r="E30" s="1" t="s">
        <v>17</v>
      </c>
      <c r="G30" s="1" t="s">
        <v>17</v>
      </c>
      <c r="I30" t="str">
        <f t="shared" si="2"/>
        <v>0.06</v>
      </c>
    </row>
    <row r="31">
      <c r="A31" s="1" t="s">
        <v>28</v>
      </c>
      <c r="C31" s="1" t="s">
        <v>8</v>
      </c>
      <c r="E31" s="1" t="s">
        <v>30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30</v>
      </c>
      <c r="E32" s="1" t="s">
        <v>7</v>
      </c>
      <c r="G32" s="1" t="s">
        <v>30</v>
      </c>
      <c r="I32" t="str">
        <f t="shared" si="2"/>
        <v>0.06</v>
      </c>
    </row>
    <row r="34">
      <c r="A34" s="4" t="s">
        <v>46</v>
      </c>
      <c r="C34" s="4" t="s">
        <v>46</v>
      </c>
      <c r="E34" s="4" t="s">
        <v>46</v>
      </c>
      <c r="G34" s="4" t="s">
        <v>46</v>
      </c>
      <c r="I34" s="1">
        <v>0.1</v>
      </c>
    </row>
    <row r="35">
      <c r="A35" s="1" t="s">
        <v>23</v>
      </c>
      <c r="C35" s="1" t="s">
        <v>23</v>
      </c>
      <c r="E35" s="1" t="s">
        <v>47</v>
      </c>
      <c r="G35" s="1" t="s">
        <v>23</v>
      </c>
      <c r="I35" t="str">
        <f t="shared" ref="I35:I38" si="3">$I$34/4</f>
        <v>0.025</v>
      </c>
    </row>
    <row r="36">
      <c r="A36" s="1" t="s">
        <v>25</v>
      </c>
      <c r="C36" s="1" t="s">
        <v>25</v>
      </c>
      <c r="E36" s="1" t="s">
        <v>23</v>
      </c>
      <c r="G36" s="1" t="s">
        <v>48</v>
      </c>
      <c r="I36" t="str">
        <f t="shared" si="3"/>
        <v>0.025</v>
      </c>
    </row>
    <row r="37">
      <c r="A37" s="1" t="s">
        <v>7</v>
      </c>
      <c r="C37" s="1" t="s">
        <v>49</v>
      </c>
      <c r="E37" s="1" t="s">
        <v>25</v>
      </c>
      <c r="G37" s="1" t="s">
        <v>7</v>
      </c>
      <c r="I37" t="str">
        <f t="shared" si="3"/>
        <v>0.025</v>
      </c>
    </row>
    <row r="38">
      <c r="A38" s="1" t="s">
        <v>50</v>
      </c>
      <c r="C38" s="7" t="s">
        <v>17</v>
      </c>
      <c r="E38" s="1" t="s">
        <v>16</v>
      </c>
      <c r="G38" s="1" t="s">
        <v>16</v>
      </c>
      <c r="I38" t="str">
        <f t="shared" si="3"/>
        <v>0.025</v>
      </c>
    </row>
    <row r="39">
      <c r="A39" s="1"/>
    </row>
  </sheetData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174</v>
      </c>
      <c r="E2" s="1" t="s">
        <v>1</v>
      </c>
      <c r="F2" s="18">
        <v>33447.0</v>
      </c>
      <c r="H2" s="1"/>
    </row>
    <row r="3">
      <c r="A3" s="1" t="s">
        <v>2</v>
      </c>
      <c r="B3" s="1" t="s">
        <v>175</v>
      </c>
      <c r="E3" s="1" t="s">
        <v>3</v>
      </c>
      <c r="F3" s="1" t="s">
        <v>170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13.0</v>
      </c>
      <c r="C7" s="1" t="s">
        <v>8</v>
      </c>
      <c r="D7" s="1">
        <v>16.0</v>
      </c>
      <c r="E7" s="1" t="s">
        <v>9</v>
      </c>
      <c r="F7" s="1">
        <v>10.0</v>
      </c>
      <c r="G7" s="1"/>
      <c r="H7" s="1"/>
    </row>
    <row r="8">
      <c r="A8" s="1" t="s">
        <v>10</v>
      </c>
      <c r="B8" s="1">
        <v>16.0</v>
      </c>
      <c r="C8" s="1" t="s">
        <v>11</v>
      </c>
      <c r="D8" s="1">
        <v>15.0</v>
      </c>
      <c r="E8" s="1" t="s">
        <v>12</v>
      </c>
      <c r="F8" s="1">
        <v>16.0</v>
      </c>
      <c r="G8" s="1"/>
      <c r="H8" s="1"/>
    </row>
    <row r="9">
      <c r="A9" s="1" t="s">
        <v>13</v>
      </c>
      <c r="B9" s="1">
        <v>18.0</v>
      </c>
      <c r="C9" s="1" t="s">
        <v>14</v>
      </c>
      <c r="D9" s="1">
        <v>16.0</v>
      </c>
      <c r="E9" s="1"/>
    </row>
    <row r="10">
      <c r="A10" s="1" t="s">
        <v>16</v>
      </c>
      <c r="B10" s="1">
        <v>17.0</v>
      </c>
      <c r="C10" s="1" t="s">
        <v>17</v>
      </c>
      <c r="D10" s="1">
        <v>18.0</v>
      </c>
    </row>
    <row r="11">
      <c r="A11" s="1"/>
      <c r="C11" s="1" t="s">
        <v>18</v>
      </c>
      <c r="D11" s="1">
        <v>15.0</v>
      </c>
    </row>
    <row r="12" ht="4.5" customHeight="1"/>
    <row r="13">
      <c r="A13" s="2" t="s">
        <v>19</v>
      </c>
      <c r="C13" s="3" t="s">
        <v>20</v>
      </c>
      <c r="D13" s="1" t="s">
        <v>21</v>
      </c>
      <c r="F13" s="1" t="s">
        <v>22</v>
      </c>
    </row>
    <row r="14">
      <c r="A14" s="1" t="s">
        <v>23</v>
      </c>
      <c r="B14" s="1">
        <v>15.0</v>
      </c>
      <c r="C14" s="1" t="s">
        <v>24</v>
      </c>
      <c r="D14" s="1">
        <v>2.0</v>
      </c>
      <c r="E14" t="str">
        <f>(SUM(B8,D8,D9,B9)*0.15+SUM(B7,B16,D11,D7,B17)*0.06+SUM(B14,B15,B10,D10)*0.025)*D14/5</f>
        <v>6.288</v>
      </c>
    </row>
    <row r="15">
      <c r="A15" s="1" t="s">
        <v>25</v>
      </c>
      <c r="B15" s="1">
        <v>16.0</v>
      </c>
      <c r="C15" s="1" t="s">
        <v>26</v>
      </c>
      <c r="D15" s="1">
        <v>2.0</v>
      </c>
      <c r="E15" t="str">
        <f>(SUM(D11,B8,D8,B9)*0.15+SUM(D9,B16,D10,D7,B17)*0.06+SUM(B14,B15,B10,B7)*0.025)*D15/5</f>
        <v>6.322</v>
      </c>
    </row>
    <row r="16">
      <c r="A16" s="1" t="s">
        <v>28</v>
      </c>
      <c r="B16" s="1">
        <v>16.0</v>
      </c>
      <c r="C16" s="1" t="s">
        <v>29</v>
      </c>
      <c r="D16" s="1">
        <v>2.0</v>
      </c>
      <c r="E16" t="str">
        <f>(SUM(B9,D7,D11,B16)*0.15+SUM(D9,B8,D10,B17,B7)*0.06+SUM(B10,D8,B14,B15)*0.025)*D16/5</f>
        <v>6.33</v>
      </c>
    </row>
    <row r="17">
      <c r="A17" s="1" t="s">
        <v>30</v>
      </c>
      <c r="B17" s="1">
        <v>12.0</v>
      </c>
      <c r="C17" s="1" t="s">
        <v>31</v>
      </c>
      <c r="D17" s="1">
        <v>5.0</v>
      </c>
      <c r="E17" t="str">
        <f>(SUM(D10,B10,D7,D11)*0.15+SUM(B17,B9,B8,B16,D9)*0.06+SUM(B7,B14,B15,D8)*0.025)*D17/5</f>
        <v>16.055</v>
      </c>
    </row>
    <row r="18">
      <c r="A18" s="1" t="s">
        <v>32</v>
      </c>
      <c r="B18" s="1">
        <v>14.0</v>
      </c>
      <c r="C18" s="1" t="s">
        <v>34</v>
      </c>
      <c r="D18" s="1">
        <v>4.0</v>
      </c>
      <c r="E18" t="str">
        <f>(SUM(D10,B10,D7,D11)*0.15+SUM(B17,B9,B8,B16,D9)*0.06+SUM(B7,B14,B15,D8)*0.025)*D18/5</f>
        <v>12.844</v>
      </c>
    </row>
    <row r="19" ht="18.0" customHeight="1"/>
    <row r="20">
      <c r="A20" s="3" t="s">
        <v>35</v>
      </c>
      <c r="C20" s="3" t="s">
        <v>36</v>
      </c>
      <c r="E20" s="3" t="s">
        <v>37</v>
      </c>
      <c r="G20" s="3" t="s">
        <v>38</v>
      </c>
    </row>
    <row r="21">
      <c r="A21" s="4" t="s">
        <v>39</v>
      </c>
      <c r="C21" s="4" t="s">
        <v>39</v>
      </c>
      <c r="D21" s="5"/>
      <c r="E21" s="4" t="s">
        <v>39</v>
      </c>
      <c r="F21" s="5"/>
      <c r="G21" s="4" t="s">
        <v>39</v>
      </c>
      <c r="I21" t="str">
        <f>0.6</f>
        <v>0.6</v>
      </c>
    </row>
    <row r="22">
      <c r="A22" s="6" t="s">
        <v>17</v>
      </c>
      <c r="C22" s="1" t="s">
        <v>10</v>
      </c>
      <c r="E22" s="1" t="s">
        <v>13</v>
      </c>
      <c r="G22" s="1" t="s">
        <v>40</v>
      </c>
      <c r="I22" s="1" t="str">
        <f t="shared" ref="I22:I25" si="1">$I$21/4</f>
        <v>0.15</v>
      </c>
    </row>
    <row r="23">
      <c r="A23" s="1" t="s">
        <v>16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41</v>
      </c>
      <c r="C24" s="1" t="s">
        <v>14</v>
      </c>
      <c r="E24" s="1" t="s">
        <v>40</v>
      </c>
      <c r="G24" s="1" t="s">
        <v>42</v>
      </c>
      <c r="I24" s="1" t="str">
        <f t="shared" si="1"/>
        <v>0.15</v>
      </c>
    </row>
    <row r="25">
      <c r="A25" s="1" t="s">
        <v>18</v>
      </c>
      <c r="C25" s="1" t="s">
        <v>13</v>
      </c>
      <c r="E25" s="1" t="s">
        <v>28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43</v>
      </c>
      <c r="B27" s="5"/>
      <c r="C27" s="4" t="s">
        <v>43</v>
      </c>
      <c r="D27" s="5"/>
      <c r="E27" s="4" t="s">
        <v>43</v>
      </c>
      <c r="F27" s="5"/>
      <c r="G27" s="4" t="s">
        <v>43</v>
      </c>
      <c r="I27" s="1">
        <v>0.3</v>
      </c>
    </row>
    <row r="28">
      <c r="A28" s="1" t="s">
        <v>30</v>
      </c>
      <c r="C28" s="1" t="s">
        <v>7</v>
      </c>
      <c r="E28" s="1" t="s">
        <v>44</v>
      </c>
      <c r="G28" s="1" t="s">
        <v>28</v>
      </c>
      <c r="I28" t="str">
        <f t="shared" ref="I28:I32" si="2">$I$27/5</f>
        <v>0.06</v>
      </c>
    </row>
    <row r="29">
      <c r="A29" s="1" t="s">
        <v>13</v>
      </c>
      <c r="C29" s="1" t="s">
        <v>28</v>
      </c>
      <c r="E29" s="1" t="s">
        <v>10</v>
      </c>
      <c r="G29" s="1" t="s">
        <v>45</v>
      </c>
      <c r="I29" t="str">
        <f t="shared" si="2"/>
        <v>0.06</v>
      </c>
    </row>
    <row r="30">
      <c r="A30" s="1" t="s">
        <v>10</v>
      </c>
      <c r="C30" s="1" t="s">
        <v>18</v>
      </c>
      <c r="E30" s="1" t="s">
        <v>17</v>
      </c>
      <c r="G30" s="1" t="s">
        <v>17</v>
      </c>
      <c r="I30" t="str">
        <f t="shared" si="2"/>
        <v>0.06</v>
      </c>
    </row>
    <row r="31">
      <c r="A31" s="1" t="s">
        <v>28</v>
      </c>
      <c r="C31" s="1" t="s">
        <v>8</v>
      </c>
      <c r="E31" s="1" t="s">
        <v>30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30</v>
      </c>
      <c r="E32" s="1" t="s">
        <v>7</v>
      </c>
      <c r="G32" s="1" t="s">
        <v>30</v>
      </c>
      <c r="I32" t="str">
        <f t="shared" si="2"/>
        <v>0.06</v>
      </c>
    </row>
    <row r="34">
      <c r="A34" s="4" t="s">
        <v>46</v>
      </c>
      <c r="C34" s="4" t="s">
        <v>46</v>
      </c>
      <c r="E34" s="4" t="s">
        <v>46</v>
      </c>
      <c r="G34" s="4" t="s">
        <v>46</v>
      </c>
      <c r="I34" s="1">
        <v>0.1</v>
      </c>
    </row>
    <row r="35">
      <c r="A35" s="1" t="s">
        <v>23</v>
      </c>
      <c r="C35" s="1" t="s">
        <v>23</v>
      </c>
      <c r="E35" s="1" t="s">
        <v>47</v>
      </c>
      <c r="G35" s="1" t="s">
        <v>23</v>
      </c>
      <c r="I35" t="str">
        <f t="shared" ref="I35:I38" si="3">$I$34/4</f>
        <v>0.025</v>
      </c>
    </row>
    <row r="36">
      <c r="A36" s="1" t="s">
        <v>25</v>
      </c>
      <c r="C36" s="1" t="s">
        <v>25</v>
      </c>
      <c r="E36" s="1" t="s">
        <v>23</v>
      </c>
      <c r="G36" s="1" t="s">
        <v>48</v>
      </c>
      <c r="I36" t="str">
        <f t="shared" si="3"/>
        <v>0.025</v>
      </c>
    </row>
    <row r="37">
      <c r="A37" s="1" t="s">
        <v>7</v>
      </c>
      <c r="C37" s="1" t="s">
        <v>49</v>
      </c>
      <c r="E37" s="1" t="s">
        <v>25</v>
      </c>
      <c r="G37" s="1" t="s">
        <v>7</v>
      </c>
      <c r="I37" t="str">
        <f t="shared" si="3"/>
        <v>0.025</v>
      </c>
    </row>
    <row r="38">
      <c r="A38" s="1" t="s">
        <v>50</v>
      </c>
      <c r="C38" s="7" t="s">
        <v>17</v>
      </c>
      <c r="E38" s="1" t="s">
        <v>16</v>
      </c>
      <c r="G38" s="1" t="s">
        <v>16</v>
      </c>
      <c r="I38" t="str">
        <f t="shared" si="3"/>
        <v>0.025</v>
      </c>
    </row>
    <row r="39">
      <c r="A39" s="1"/>
    </row>
  </sheetData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176</v>
      </c>
      <c r="E2" s="1" t="s">
        <v>1</v>
      </c>
      <c r="F2" s="18">
        <v>33915.0</v>
      </c>
      <c r="H2" s="1"/>
    </row>
    <row r="3">
      <c r="A3" s="1" t="s">
        <v>2</v>
      </c>
      <c r="B3" s="1" t="s">
        <v>169</v>
      </c>
      <c r="E3" s="1" t="s">
        <v>3</v>
      </c>
      <c r="F3" s="1" t="s">
        <v>170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10.0</v>
      </c>
      <c r="C7" s="1" t="s">
        <v>8</v>
      </c>
      <c r="D7" s="1">
        <v>16.0</v>
      </c>
      <c r="E7" s="1" t="s">
        <v>9</v>
      </c>
      <c r="F7" s="1">
        <v>15.0</v>
      </c>
      <c r="G7" s="1"/>
      <c r="H7" s="1"/>
    </row>
    <row r="8">
      <c r="A8" s="1" t="s">
        <v>10</v>
      </c>
      <c r="B8" s="1">
        <v>10.0</v>
      </c>
      <c r="C8" s="1" t="s">
        <v>11</v>
      </c>
      <c r="D8" s="1">
        <v>15.0</v>
      </c>
      <c r="E8" s="1" t="s">
        <v>12</v>
      </c>
      <c r="F8" s="1">
        <v>10.0</v>
      </c>
      <c r="G8" s="1"/>
      <c r="H8" s="1"/>
    </row>
    <row r="9">
      <c r="A9" s="1" t="s">
        <v>13</v>
      </c>
      <c r="B9" s="1">
        <v>16.0</v>
      </c>
      <c r="C9" s="1" t="s">
        <v>14</v>
      </c>
      <c r="D9" s="1">
        <v>16.0</v>
      </c>
      <c r="E9" s="1"/>
    </row>
    <row r="10">
      <c r="A10" s="1" t="s">
        <v>16</v>
      </c>
      <c r="B10" s="1">
        <v>17.0</v>
      </c>
      <c r="C10" s="1" t="s">
        <v>17</v>
      </c>
      <c r="D10" s="1">
        <v>14.0</v>
      </c>
    </row>
    <row r="11">
      <c r="A11" s="1"/>
      <c r="C11" s="1" t="s">
        <v>18</v>
      </c>
      <c r="D11" s="1">
        <v>12.0</v>
      </c>
    </row>
    <row r="12" ht="4.5" customHeight="1"/>
    <row r="13">
      <c r="A13" s="2" t="s">
        <v>19</v>
      </c>
      <c r="C13" s="3" t="s">
        <v>20</v>
      </c>
      <c r="D13" s="1" t="s">
        <v>21</v>
      </c>
      <c r="F13" s="1" t="s">
        <v>22</v>
      </c>
    </row>
    <row r="14">
      <c r="A14" s="1" t="s">
        <v>23</v>
      </c>
      <c r="B14" s="1">
        <v>15.0</v>
      </c>
      <c r="C14" s="1" t="s">
        <v>24</v>
      </c>
      <c r="D14" s="1">
        <v>2.0</v>
      </c>
      <c r="E14" t="str">
        <f>(SUM(B8,D8,D9,B9)*0.15+SUM(B7,B16,D11,D7,B17)*0.06+SUM(B14,B15,B10,D10)*0.025)*D14/5</f>
        <v>5.724</v>
      </c>
    </row>
    <row r="15">
      <c r="A15" s="1" t="s">
        <v>25</v>
      </c>
      <c r="B15" s="1">
        <v>14.0</v>
      </c>
      <c r="C15" s="1" t="s">
        <v>26</v>
      </c>
      <c r="D15" s="1">
        <v>2.0</v>
      </c>
      <c r="E15" t="str">
        <f>(SUM(D11,B8,D8,B9)*0.15+SUM(D9,B16,D10,D7,B17)*0.06+SUM(B14,B15,B10,B7)*0.025)*D15/5</f>
        <v>5.636</v>
      </c>
    </row>
    <row r="16">
      <c r="A16" s="1" t="s">
        <v>28</v>
      </c>
      <c r="B16" s="1">
        <v>16.0</v>
      </c>
      <c r="C16" s="1" t="s">
        <v>29</v>
      </c>
      <c r="D16" s="1">
        <v>2.0</v>
      </c>
      <c r="E16" t="str">
        <f>(SUM(B9,D7,D11,B16)*0.15+SUM(D9,B8,D10,B17,B7)*0.06+SUM(B10,D8,B14,B15)*0.025)*D16/5</f>
        <v>5.818</v>
      </c>
    </row>
    <row r="17">
      <c r="A17" s="1" t="s">
        <v>30</v>
      </c>
      <c r="B17" s="1">
        <v>17.0</v>
      </c>
      <c r="C17" s="1" t="s">
        <v>31</v>
      </c>
      <c r="D17" s="1">
        <v>4.0</v>
      </c>
      <c r="E17" t="str">
        <f>(SUM(D10,B10,D7,D11)*0.15+SUM(B17,B9,B8,B16,D9)*0.06+SUM(B7,B14,B15,D8)*0.025)*D17/5</f>
        <v>11.76</v>
      </c>
    </row>
    <row r="18">
      <c r="A18" s="1" t="s">
        <v>32</v>
      </c>
      <c r="B18" s="1">
        <v>15.0</v>
      </c>
      <c r="C18" s="1" t="s">
        <v>34</v>
      </c>
      <c r="D18" s="1">
        <v>5.0</v>
      </c>
      <c r="E18" t="str">
        <f>(SUM(D10,B10,D7,D11)*0.15+SUM(B17,B9,B8,B16,D9)*0.06+SUM(B7,B14,B15,D8)*0.025)*D18/5</f>
        <v>14.7</v>
      </c>
    </row>
    <row r="19" ht="18.0" customHeight="1"/>
    <row r="20">
      <c r="A20" s="3" t="s">
        <v>35</v>
      </c>
      <c r="C20" s="3" t="s">
        <v>36</v>
      </c>
      <c r="E20" s="3" t="s">
        <v>37</v>
      </c>
      <c r="G20" s="3" t="s">
        <v>38</v>
      </c>
    </row>
    <row r="21">
      <c r="A21" s="4" t="s">
        <v>39</v>
      </c>
      <c r="C21" s="4" t="s">
        <v>39</v>
      </c>
      <c r="D21" s="5"/>
      <c r="E21" s="4" t="s">
        <v>39</v>
      </c>
      <c r="F21" s="5"/>
      <c r="G21" s="4" t="s">
        <v>39</v>
      </c>
      <c r="I21" t="str">
        <f>0.6</f>
        <v>0.6</v>
      </c>
    </row>
    <row r="22">
      <c r="A22" s="6" t="s">
        <v>17</v>
      </c>
      <c r="C22" s="1" t="s">
        <v>10</v>
      </c>
      <c r="E22" s="1" t="s">
        <v>13</v>
      </c>
      <c r="G22" s="1" t="s">
        <v>40</v>
      </c>
      <c r="I22" s="1" t="str">
        <f t="shared" ref="I22:I25" si="1">$I$21/4</f>
        <v>0.15</v>
      </c>
    </row>
    <row r="23">
      <c r="A23" s="1" t="s">
        <v>16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41</v>
      </c>
      <c r="C24" s="1" t="s">
        <v>14</v>
      </c>
      <c r="E24" s="1" t="s">
        <v>40</v>
      </c>
      <c r="G24" s="1" t="s">
        <v>42</v>
      </c>
      <c r="I24" s="1" t="str">
        <f t="shared" si="1"/>
        <v>0.15</v>
      </c>
    </row>
    <row r="25">
      <c r="A25" s="1" t="s">
        <v>18</v>
      </c>
      <c r="C25" s="1" t="s">
        <v>13</v>
      </c>
      <c r="E25" s="1" t="s">
        <v>28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43</v>
      </c>
      <c r="B27" s="5"/>
      <c r="C27" s="4" t="s">
        <v>43</v>
      </c>
      <c r="D27" s="5"/>
      <c r="E27" s="4" t="s">
        <v>43</v>
      </c>
      <c r="F27" s="5"/>
      <c r="G27" s="4" t="s">
        <v>43</v>
      </c>
      <c r="I27" s="1">
        <v>0.3</v>
      </c>
    </row>
    <row r="28">
      <c r="A28" s="1" t="s">
        <v>30</v>
      </c>
      <c r="C28" s="1" t="s">
        <v>7</v>
      </c>
      <c r="E28" s="1" t="s">
        <v>44</v>
      </c>
      <c r="G28" s="1" t="s">
        <v>28</v>
      </c>
      <c r="I28" t="str">
        <f t="shared" ref="I28:I32" si="2">$I$27/5</f>
        <v>0.06</v>
      </c>
    </row>
    <row r="29">
      <c r="A29" s="1" t="s">
        <v>13</v>
      </c>
      <c r="C29" s="1" t="s">
        <v>28</v>
      </c>
      <c r="E29" s="1" t="s">
        <v>10</v>
      </c>
      <c r="G29" s="1" t="s">
        <v>45</v>
      </c>
      <c r="I29" t="str">
        <f t="shared" si="2"/>
        <v>0.06</v>
      </c>
    </row>
    <row r="30">
      <c r="A30" s="1" t="s">
        <v>10</v>
      </c>
      <c r="C30" s="1" t="s">
        <v>18</v>
      </c>
      <c r="E30" s="1" t="s">
        <v>17</v>
      </c>
      <c r="G30" s="1" t="s">
        <v>17</v>
      </c>
      <c r="I30" t="str">
        <f t="shared" si="2"/>
        <v>0.06</v>
      </c>
    </row>
    <row r="31">
      <c r="A31" s="1" t="s">
        <v>28</v>
      </c>
      <c r="C31" s="1" t="s">
        <v>8</v>
      </c>
      <c r="E31" s="1" t="s">
        <v>30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30</v>
      </c>
      <c r="E32" s="1" t="s">
        <v>7</v>
      </c>
      <c r="G32" s="1" t="s">
        <v>30</v>
      </c>
      <c r="I32" t="str">
        <f t="shared" si="2"/>
        <v>0.06</v>
      </c>
    </row>
    <row r="34">
      <c r="A34" s="4" t="s">
        <v>46</v>
      </c>
      <c r="C34" s="4" t="s">
        <v>46</v>
      </c>
      <c r="E34" s="4" t="s">
        <v>46</v>
      </c>
      <c r="G34" s="4" t="s">
        <v>46</v>
      </c>
      <c r="I34" s="1">
        <v>0.1</v>
      </c>
    </row>
    <row r="35">
      <c r="A35" s="1" t="s">
        <v>23</v>
      </c>
      <c r="C35" s="1" t="s">
        <v>23</v>
      </c>
      <c r="E35" s="1" t="s">
        <v>47</v>
      </c>
      <c r="G35" s="1" t="s">
        <v>23</v>
      </c>
      <c r="I35" t="str">
        <f t="shared" ref="I35:I38" si="3">$I$34/4</f>
        <v>0.025</v>
      </c>
    </row>
    <row r="36">
      <c r="A36" s="1" t="s">
        <v>25</v>
      </c>
      <c r="C36" s="1" t="s">
        <v>25</v>
      </c>
      <c r="E36" s="1" t="s">
        <v>23</v>
      </c>
      <c r="G36" s="1" t="s">
        <v>48</v>
      </c>
      <c r="I36" t="str">
        <f t="shared" si="3"/>
        <v>0.025</v>
      </c>
    </row>
    <row r="37">
      <c r="A37" s="1" t="s">
        <v>7</v>
      </c>
      <c r="C37" s="1" t="s">
        <v>49</v>
      </c>
      <c r="E37" s="1" t="s">
        <v>25</v>
      </c>
      <c r="G37" s="1" t="s">
        <v>7</v>
      </c>
      <c r="I37" t="str">
        <f t="shared" si="3"/>
        <v>0.025</v>
      </c>
    </row>
    <row r="38">
      <c r="A38" s="1" t="s">
        <v>50</v>
      </c>
      <c r="C38" s="7" t="s">
        <v>17</v>
      </c>
      <c r="E38" s="1" t="s">
        <v>16</v>
      </c>
      <c r="G38" s="1" t="s">
        <v>16</v>
      </c>
      <c r="I38" t="str">
        <f t="shared" si="3"/>
        <v>0.025</v>
      </c>
    </row>
    <row r="39">
      <c r="A39" s="1"/>
    </row>
  </sheetData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177</v>
      </c>
      <c r="E2" s="1" t="s">
        <v>1</v>
      </c>
      <c r="F2" s="18">
        <v>32192.0</v>
      </c>
      <c r="H2" s="1"/>
    </row>
    <row r="3">
      <c r="A3" s="1" t="s">
        <v>2</v>
      </c>
      <c r="B3" s="1" t="s">
        <v>178</v>
      </c>
      <c r="E3" s="1" t="s">
        <v>3</v>
      </c>
      <c r="F3" s="1" t="s">
        <v>179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16.0</v>
      </c>
      <c r="C7" s="1" t="s">
        <v>8</v>
      </c>
      <c r="D7" s="1">
        <v>15.0</v>
      </c>
      <c r="E7" s="1" t="s">
        <v>9</v>
      </c>
      <c r="F7" s="1">
        <v>18.0</v>
      </c>
      <c r="G7" s="1"/>
      <c r="H7" s="1"/>
    </row>
    <row r="8">
      <c r="A8" s="1" t="s">
        <v>10</v>
      </c>
      <c r="B8" s="1">
        <v>15.0</v>
      </c>
      <c r="C8" s="1" t="s">
        <v>11</v>
      </c>
      <c r="D8" s="1">
        <v>16.0</v>
      </c>
      <c r="E8" s="1" t="s">
        <v>12</v>
      </c>
      <c r="F8" s="1">
        <v>13.0</v>
      </c>
      <c r="G8" s="1"/>
      <c r="H8" s="1"/>
    </row>
    <row r="9">
      <c r="A9" s="1" t="s">
        <v>13</v>
      </c>
      <c r="B9" s="1">
        <v>16.0</v>
      </c>
      <c r="C9" s="1" t="s">
        <v>14</v>
      </c>
      <c r="D9" s="1">
        <v>16.0</v>
      </c>
      <c r="E9" s="1"/>
    </row>
    <row r="10">
      <c r="A10" s="1" t="s">
        <v>16</v>
      </c>
      <c r="B10" s="1">
        <v>15.0</v>
      </c>
      <c r="C10" s="1" t="s">
        <v>17</v>
      </c>
      <c r="D10" s="1">
        <v>14.0</v>
      </c>
    </row>
    <row r="11">
      <c r="A11" s="1"/>
      <c r="C11" s="1" t="s">
        <v>18</v>
      </c>
      <c r="D11" s="1">
        <v>16.0</v>
      </c>
    </row>
    <row r="12" ht="4.5" customHeight="1"/>
    <row r="13">
      <c r="A13" s="2" t="s">
        <v>19</v>
      </c>
      <c r="C13" s="3" t="s">
        <v>20</v>
      </c>
      <c r="D13" s="1" t="s">
        <v>21</v>
      </c>
      <c r="F13" s="1" t="s">
        <v>22</v>
      </c>
    </row>
    <row r="14">
      <c r="A14" s="1" t="s">
        <v>23</v>
      </c>
      <c r="B14" s="1">
        <v>13.0</v>
      </c>
      <c r="C14" s="1" t="s">
        <v>24</v>
      </c>
      <c r="D14" s="1">
        <v>5.0</v>
      </c>
      <c r="E14" t="str">
        <f>(SUM(B8,D8,D9,B9)*0.15+SUM(B7,B16,D11,D7,B17)*0.06+SUM(B14,B15,B10,D10)*0.025)*D14/5</f>
        <v>15.88</v>
      </c>
    </row>
    <row r="15">
      <c r="A15" s="1" t="s">
        <v>25</v>
      </c>
      <c r="B15" s="1">
        <v>16.0</v>
      </c>
      <c r="C15" s="1" t="s">
        <v>26</v>
      </c>
      <c r="D15" s="1">
        <v>2.0</v>
      </c>
      <c r="E15" t="str">
        <f>(SUM(D11,B8,D8,B9)*0.15+SUM(D9,B16,D10,D7,B17)*0.06+SUM(B14,B15,B10,B7)*0.025)*D15/5</f>
        <v>6.324</v>
      </c>
    </row>
    <row r="16">
      <c r="A16" s="1" t="s">
        <v>28</v>
      </c>
      <c r="B16" s="1">
        <v>18.0</v>
      </c>
      <c r="C16" s="1" t="s">
        <v>29</v>
      </c>
      <c r="D16" s="1">
        <v>3.0</v>
      </c>
      <c r="E16" t="str">
        <f>(SUM(B9,D7,D11,B16)*0.15+SUM(D9,B8,D10,B17,B7)*0.06+SUM(B10,D8,B14,B15)*0.025)*D16/5</f>
        <v>9.594</v>
      </c>
    </row>
    <row r="17">
      <c r="A17" s="1" t="s">
        <v>30</v>
      </c>
      <c r="B17" s="1">
        <v>18.0</v>
      </c>
      <c r="C17" s="1" t="s">
        <v>31</v>
      </c>
      <c r="D17" s="1">
        <v>4.0</v>
      </c>
      <c r="E17" t="str">
        <f>(SUM(D10,B10,D7,D11)*0.15+SUM(B17,B9,B8,B16,D9)*0.06+SUM(B7,B14,B15,D8)*0.025)*D17/5</f>
        <v>12.404</v>
      </c>
    </row>
    <row r="18">
      <c r="A18" s="1" t="s">
        <v>32</v>
      </c>
      <c r="B18" s="1">
        <v>18.0</v>
      </c>
      <c r="C18" s="1" t="s">
        <v>34</v>
      </c>
      <c r="D18" s="1">
        <v>4.0</v>
      </c>
      <c r="E18" t="str">
        <f>(SUM(D10,B10,D7,D11)*0.15+SUM(B17,B9,B8,B16,D9)*0.06+SUM(B7,B14,B15,D8)*0.025)*D18/5</f>
        <v>12.404</v>
      </c>
    </row>
    <row r="19" ht="18.0" customHeight="1"/>
    <row r="20">
      <c r="A20" s="3" t="s">
        <v>35</v>
      </c>
      <c r="C20" s="3" t="s">
        <v>36</v>
      </c>
      <c r="E20" s="3" t="s">
        <v>37</v>
      </c>
      <c r="G20" s="3" t="s">
        <v>38</v>
      </c>
    </row>
    <row r="21">
      <c r="A21" s="4" t="s">
        <v>39</v>
      </c>
      <c r="C21" s="4" t="s">
        <v>39</v>
      </c>
      <c r="D21" s="5"/>
      <c r="E21" s="4" t="s">
        <v>39</v>
      </c>
      <c r="F21" s="5"/>
      <c r="G21" s="4" t="s">
        <v>39</v>
      </c>
      <c r="I21" t="str">
        <f>0.6</f>
        <v>0.6</v>
      </c>
    </row>
    <row r="22">
      <c r="A22" s="6" t="s">
        <v>17</v>
      </c>
      <c r="C22" s="1" t="s">
        <v>10</v>
      </c>
      <c r="E22" s="1" t="s">
        <v>13</v>
      </c>
      <c r="G22" s="1" t="s">
        <v>40</v>
      </c>
      <c r="I22" s="1" t="str">
        <f t="shared" ref="I22:I25" si="1">$I$21/4</f>
        <v>0.15</v>
      </c>
    </row>
    <row r="23">
      <c r="A23" s="1" t="s">
        <v>16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41</v>
      </c>
      <c r="C24" s="1" t="s">
        <v>14</v>
      </c>
      <c r="E24" s="1" t="s">
        <v>40</v>
      </c>
      <c r="G24" s="1" t="s">
        <v>42</v>
      </c>
      <c r="I24" s="1" t="str">
        <f t="shared" si="1"/>
        <v>0.15</v>
      </c>
    </row>
    <row r="25">
      <c r="A25" s="1" t="s">
        <v>18</v>
      </c>
      <c r="C25" s="1" t="s">
        <v>13</v>
      </c>
      <c r="E25" s="1" t="s">
        <v>28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43</v>
      </c>
      <c r="B27" s="5"/>
      <c r="C27" s="4" t="s">
        <v>43</v>
      </c>
      <c r="D27" s="5"/>
      <c r="E27" s="4" t="s">
        <v>43</v>
      </c>
      <c r="F27" s="5"/>
      <c r="G27" s="4" t="s">
        <v>43</v>
      </c>
      <c r="I27" s="1">
        <v>0.3</v>
      </c>
    </row>
    <row r="28">
      <c r="A28" s="1" t="s">
        <v>30</v>
      </c>
      <c r="C28" s="1" t="s">
        <v>7</v>
      </c>
      <c r="E28" s="1" t="s">
        <v>44</v>
      </c>
      <c r="G28" s="1" t="s">
        <v>28</v>
      </c>
      <c r="I28" t="str">
        <f t="shared" ref="I28:I32" si="2">$I$27/5</f>
        <v>0.06</v>
      </c>
    </row>
    <row r="29">
      <c r="A29" s="1" t="s">
        <v>13</v>
      </c>
      <c r="C29" s="1" t="s">
        <v>28</v>
      </c>
      <c r="E29" s="1" t="s">
        <v>10</v>
      </c>
      <c r="G29" s="1" t="s">
        <v>45</v>
      </c>
      <c r="I29" t="str">
        <f t="shared" si="2"/>
        <v>0.06</v>
      </c>
    </row>
    <row r="30">
      <c r="A30" s="1" t="s">
        <v>10</v>
      </c>
      <c r="C30" s="1" t="s">
        <v>18</v>
      </c>
      <c r="E30" s="1" t="s">
        <v>17</v>
      </c>
      <c r="G30" s="1" t="s">
        <v>17</v>
      </c>
      <c r="I30" t="str">
        <f t="shared" si="2"/>
        <v>0.06</v>
      </c>
    </row>
    <row r="31">
      <c r="A31" s="1" t="s">
        <v>28</v>
      </c>
      <c r="C31" s="1" t="s">
        <v>8</v>
      </c>
      <c r="E31" s="1" t="s">
        <v>30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30</v>
      </c>
      <c r="E32" s="1" t="s">
        <v>7</v>
      </c>
      <c r="G32" s="1" t="s">
        <v>30</v>
      </c>
      <c r="I32" t="str">
        <f t="shared" si="2"/>
        <v>0.06</v>
      </c>
    </row>
    <row r="34">
      <c r="A34" s="4" t="s">
        <v>46</v>
      </c>
      <c r="C34" s="4" t="s">
        <v>46</v>
      </c>
      <c r="E34" s="4" t="s">
        <v>46</v>
      </c>
      <c r="G34" s="4" t="s">
        <v>46</v>
      </c>
      <c r="I34" s="1">
        <v>0.1</v>
      </c>
    </row>
    <row r="35">
      <c r="A35" s="1" t="s">
        <v>23</v>
      </c>
      <c r="C35" s="1" t="s">
        <v>23</v>
      </c>
      <c r="E35" s="1" t="s">
        <v>47</v>
      </c>
      <c r="G35" s="1" t="s">
        <v>23</v>
      </c>
      <c r="I35" t="str">
        <f t="shared" ref="I35:I38" si="3">$I$34/4</f>
        <v>0.025</v>
      </c>
    </row>
    <row r="36">
      <c r="A36" s="1" t="s">
        <v>25</v>
      </c>
      <c r="C36" s="1" t="s">
        <v>25</v>
      </c>
      <c r="E36" s="1" t="s">
        <v>23</v>
      </c>
      <c r="G36" s="1" t="s">
        <v>48</v>
      </c>
      <c r="I36" t="str">
        <f t="shared" si="3"/>
        <v>0.025</v>
      </c>
    </row>
    <row r="37">
      <c r="A37" s="1" t="s">
        <v>7</v>
      </c>
      <c r="C37" s="1" t="s">
        <v>49</v>
      </c>
      <c r="E37" s="1" t="s">
        <v>25</v>
      </c>
      <c r="G37" s="1" t="s">
        <v>7</v>
      </c>
      <c r="I37" t="str">
        <f t="shared" si="3"/>
        <v>0.025</v>
      </c>
    </row>
    <row r="38">
      <c r="A38" s="1" t="s">
        <v>50</v>
      </c>
      <c r="C38" s="7" t="s">
        <v>17</v>
      </c>
      <c r="E38" s="1" t="s">
        <v>16</v>
      </c>
      <c r="G38" s="1" t="s">
        <v>16</v>
      </c>
      <c r="I38" t="str">
        <f t="shared" si="3"/>
        <v>0.025</v>
      </c>
    </row>
    <row r="39">
      <c r="A39" s="1"/>
    </row>
  </sheetData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180</v>
      </c>
      <c r="E2" s="1" t="s">
        <v>1</v>
      </c>
      <c r="F2" s="18">
        <v>36204.0</v>
      </c>
      <c r="H2" s="1"/>
    </row>
    <row r="3">
      <c r="A3" s="1" t="s">
        <v>2</v>
      </c>
      <c r="B3" s="1" t="s">
        <v>181</v>
      </c>
      <c r="E3" s="1" t="s">
        <v>3</v>
      </c>
      <c r="F3" s="1" t="s">
        <v>179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16.0</v>
      </c>
      <c r="C7" s="1" t="s">
        <v>8</v>
      </c>
      <c r="D7" s="1">
        <v>14.0</v>
      </c>
      <c r="E7" s="1" t="s">
        <v>9</v>
      </c>
      <c r="F7" s="1">
        <v>16.0</v>
      </c>
      <c r="G7" s="1"/>
      <c r="H7" s="1"/>
    </row>
    <row r="8">
      <c r="A8" s="1" t="s">
        <v>10</v>
      </c>
      <c r="B8" s="1">
        <v>15.0</v>
      </c>
      <c r="C8" s="1" t="s">
        <v>11</v>
      </c>
      <c r="D8" s="1">
        <v>15.0</v>
      </c>
      <c r="E8" s="1" t="s">
        <v>12</v>
      </c>
      <c r="F8" s="1">
        <v>16.0</v>
      </c>
      <c r="G8" s="1"/>
      <c r="H8" s="1"/>
    </row>
    <row r="9">
      <c r="A9" s="1" t="s">
        <v>13</v>
      </c>
      <c r="B9" s="1">
        <v>16.0</v>
      </c>
      <c r="C9" s="1" t="s">
        <v>14</v>
      </c>
      <c r="D9" s="1">
        <v>14.0</v>
      </c>
      <c r="E9" s="1"/>
    </row>
    <row r="10">
      <c r="A10" s="1" t="s">
        <v>16</v>
      </c>
      <c r="B10" s="1">
        <v>10.0</v>
      </c>
      <c r="C10" s="1" t="s">
        <v>17</v>
      </c>
      <c r="D10" s="1">
        <v>12.0</v>
      </c>
    </row>
    <row r="11">
      <c r="A11" s="1"/>
      <c r="C11" s="1" t="s">
        <v>18</v>
      </c>
      <c r="D11" s="1">
        <v>15.0</v>
      </c>
    </row>
    <row r="12" ht="4.5" customHeight="1"/>
    <row r="13">
      <c r="A13" s="2" t="s">
        <v>19</v>
      </c>
      <c r="C13" s="3" t="s">
        <v>20</v>
      </c>
      <c r="D13" s="1" t="s">
        <v>21</v>
      </c>
      <c r="F13" s="1" t="s">
        <v>22</v>
      </c>
    </row>
    <row r="14">
      <c r="A14" s="1" t="s">
        <v>23</v>
      </c>
      <c r="B14" s="1">
        <v>16.0</v>
      </c>
      <c r="C14" s="1" t="s">
        <v>24</v>
      </c>
      <c r="D14" s="1">
        <v>3.0</v>
      </c>
      <c r="E14" t="str">
        <f>(SUM(B8,D8,D9,B9)*0.15+SUM(B7,B16,D11,D7,B17)*0.06+SUM(B14,B15,B10,D10)*0.025)*D14/5</f>
        <v>8.91</v>
      </c>
    </row>
    <row r="15">
      <c r="A15" s="1" t="s">
        <v>25</v>
      </c>
      <c r="B15" s="1">
        <v>16.0</v>
      </c>
      <c r="C15" s="1" t="s">
        <v>26</v>
      </c>
      <c r="D15" s="1">
        <v>5.0</v>
      </c>
      <c r="E15" t="str">
        <f>(SUM(D11,B8,D8,B9)*0.15+SUM(D9,B16,D10,D7,B17)*0.06+SUM(B14,B15,B10,B7)*0.025)*D15/5</f>
        <v>14.8</v>
      </c>
    </row>
    <row r="16">
      <c r="A16" s="1" t="s">
        <v>28</v>
      </c>
      <c r="B16" s="1">
        <v>14.0</v>
      </c>
      <c r="C16" s="1" t="s">
        <v>29</v>
      </c>
      <c r="D16" s="1">
        <v>2.0</v>
      </c>
      <c r="E16" t="str">
        <f>(SUM(B9,D7,D11,B16)*0.15+SUM(D9,B8,D10,B17,B7)*0.06+SUM(B10,D8,B14,B15)*0.025)*D16/5</f>
        <v>5.862</v>
      </c>
    </row>
    <row r="17">
      <c r="A17" s="1" t="s">
        <v>30</v>
      </c>
      <c r="B17" s="1">
        <v>16.0</v>
      </c>
      <c r="C17" s="1" t="s">
        <v>31</v>
      </c>
      <c r="D17" s="1">
        <v>1.0</v>
      </c>
      <c r="E17" t="str">
        <f>(SUM(D10,B10,D7,D11)*0.15+SUM(B17,B9,B8,B16,D9)*0.06+SUM(B7,B14,B15,D8)*0.025)*D17/5</f>
        <v>2.745</v>
      </c>
    </row>
    <row r="18">
      <c r="A18" s="1" t="s">
        <v>32</v>
      </c>
      <c r="B18" s="1">
        <v>10.0</v>
      </c>
      <c r="C18" s="1" t="s">
        <v>34</v>
      </c>
      <c r="D18" s="1">
        <v>1.0</v>
      </c>
      <c r="E18" t="str">
        <f>(SUM(D10,B10,D7,D11)*0.15+SUM(B17,B9,B8,B16,D9)*0.06+SUM(B7,B14,B15,D8)*0.025)*D18/5</f>
        <v>2.745</v>
      </c>
    </row>
    <row r="19" ht="18.0" customHeight="1"/>
    <row r="20">
      <c r="A20" s="3" t="s">
        <v>35</v>
      </c>
      <c r="C20" s="3" t="s">
        <v>36</v>
      </c>
      <c r="E20" s="3" t="s">
        <v>37</v>
      </c>
      <c r="G20" s="3" t="s">
        <v>38</v>
      </c>
    </row>
    <row r="21">
      <c r="A21" s="4" t="s">
        <v>39</v>
      </c>
      <c r="C21" s="4" t="s">
        <v>39</v>
      </c>
      <c r="D21" s="5"/>
      <c r="E21" s="4" t="s">
        <v>39</v>
      </c>
      <c r="F21" s="5"/>
      <c r="G21" s="4" t="s">
        <v>39</v>
      </c>
      <c r="I21" t="str">
        <f>0.6</f>
        <v>0.6</v>
      </c>
    </row>
    <row r="22">
      <c r="A22" s="6" t="s">
        <v>17</v>
      </c>
      <c r="C22" s="1" t="s">
        <v>10</v>
      </c>
      <c r="E22" s="1" t="s">
        <v>13</v>
      </c>
      <c r="G22" s="1" t="s">
        <v>40</v>
      </c>
      <c r="I22" s="1" t="str">
        <f t="shared" ref="I22:I25" si="1">$I$21/4</f>
        <v>0.15</v>
      </c>
    </row>
    <row r="23">
      <c r="A23" s="1" t="s">
        <v>16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41</v>
      </c>
      <c r="C24" s="1" t="s">
        <v>14</v>
      </c>
      <c r="E24" s="1" t="s">
        <v>40</v>
      </c>
      <c r="G24" s="1" t="s">
        <v>42</v>
      </c>
      <c r="I24" s="1" t="str">
        <f t="shared" si="1"/>
        <v>0.15</v>
      </c>
    </row>
    <row r="25">
      <c r="A25" s="1" t="s">
        <v>18</v>
      </c>
      <c r="C25" s="1" t="s">
        <v>13</v>
      </c>
      <c r="E25" s="1" t="s">
        <v>28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43</v>
      </c>
      <c r="B27" s="5"/>
      <c r="C27" s="4" t="s">
        <v>43</v>
      </c>
      <c r="D27" s="5"/>
      <c r="E27" s="4" t="s">
        <v>43</v>
      </c>
      <c r="F27" s="5"/>
      <c r="G27" s="4" t="s">
        <v>43</v>
      </c>
      <c r="I27" s="1">
        <v>0.3</v>
      </c>
    </row>
    <row r="28">
      <c r="A28" s="1" t="s">
        <v>30</v>
      </c>
      <c r="C28" s="1" t="s">
        <v>7</v>
      </c>
      <c r="E28" s="1" t="s">
        <v>44</v>
      </c>
      <c r="G28" s="1" t="s">
        <v>28</v>
      </c>
      <c r="I28" t="str">
        <f t="shared" ref="I28:I32" si="2">$I$27/5</f>
        <v>0.06</v>
      </c>
    </row>
    <row r="29">
      <c r="A29" s="1" t="s">
        <v>13</v>
      </c>
      <c r="C29" s="1" t="s">
        <v>28</v>
      </c>
      <c r="E29" s="1" t="s">
        <v>10</v>
      </c>
      <c r="G29" s="1" t="s">
        <v>45</v>
      </c>
      <c r="I29" t="str">
        <f t="shared" si="2"/>
        <v>0.06</v>
      </c>
    </row>
    <row r="30">
      <c r="A30" s="1" t="s">
        <v>10</v>
      </c>
      <c r="C30" s="1" t="s">
        <v>18</v>
      </c>
      <c r="E30" s="1" t="s">
        <v>17</v>
      </c>
      <c r="G30" s="1" t="s">
        <v>17</v>
      </c>
      <c r="I30" t="str">
        <f t="shared" si="2"/>
        <v>0.06</v>
      </c>
    </row>
    <row r="31">
      <c r="A31" s="1" t="s">
        <v>28</v>
      </c>
      <c r="C31" s="1" t="s">
        <v>8</v>
      </c>
      <c r="E31" s="1" t="s">
        <v>30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30</v>
      </c>
      <c r="E32" s="1" t="s">
        <v>7</v>
      </c>
      <c r="G32" s="1" t="s">
        <v>30</v>
      </c>
      <c r="I32" t="str">
        <f t="shared" si="2"/>
        <v>0.06</v>
      </c>
    </row>
    <row r="34">
      <c r="A34" s="4" t="s">
        <v>46</v>
      </c>
      <c r="C34" s="4" t="s">
        <v>46</v>
      </c>
      <c r="E34" s="4" t="s">
        <v>46</v>
      </c>
      <c r="G34" s="4" t="s">
        <v>46</v>
      </c>
      <c r="I34" s="1">
        <v>0.1</v>
      </c>
    </row>
    <row r="35">
      <c r="A35" s="1" t="s">
        <v>23</v>
      </c>
      <c r="C35" s="1" t="s">
        <v>23</v>
      </c>
      <c r="E35" s="1" t="s">
        <v>47</v>
      </c>
      <c r="G35" s="1" t="s">
        <v>23</v>
      </c>
      <c r="I35" t="str">
        <f t="shared" ref="I35:I38" si="3">$I$34/4</f>
        <v>0.025</v>
      </c>
    </row>
    <row r="36">
      <c r="A36" s="1" t="s">
        <v>25</v>
      </c>
      <c r="C36" s="1" t="s">
        <v>25</v>
      </c>
      <c r="E36" s="1" t="s">
        <v>23</v>
      </c>
      <c r="G36" s="1" t="s">
        <v>48</v>
      </c>
      <c r="I36" t="str">
        <f t="shared" si="3"/>
        <v>0.025</v>
      </c>
    </row>
    <row r="37">
      <c r="A37" s="1" t="s">
        <v>7</v>
      </c>
      <c r="C37" s="1" t="s">
        <v>49</v>
      </c>
      <c r="E37" s="1" t="s">
        <v>25</v>
      </c>
      <c r="G37" s="1" t="s">
        <v>7</v>
      </c>
      <c r="I37" t="str">
        <f t="shared" si="3"/>
        <v>0.025</v>
      </c>
    </row>
    <row r="38">
      <c r="A38" s="1" t="s">
        <v>50</v>
      </c>
      <c r="C38" s="7" t="s">
        <v>17</v>
      </c>
      <c r="E38" s="1" t="s">
        <v>16</v>
      </c>
      <c r="G38" s="1" t="s">
        <v>16</v>
      </c>
      <c r="I38" t="str">
        <f t="shared" si="3"/>
        <v>0.025</v>
      </c>
    </row>
    <row r="39">
      <c r="A39" s="1"/>
    </row>
  </sheetData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182</v>
      </c>
      <c r="E2" s="1" t="s">
        <v>1</v>
      </c>
      <c r="F2" s="17">
        <v>32792.0</v>
      </c>
      <c r="H2" s="1"/>
    </row>
    <row r="3">
      <c r="A3" s="1" t="s">
        <v>2</v>
      </c>
      <c r="B3" s="1" t="s">
        <v>178</v>
      </c>
      <c r="E3" s="1" t="s">
        <v>3</v>
      </c>
      <c r="F3" s="1" t="s">
        <v>179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15.0</v>
      </c>
      <c r="C7" s="1" t="s">
        <v>8</v>
      </c>
      <c r="D7" s="1">
        <v>16.0</v>
      </c>
      <c r="E7" s="1" t="s">
        <v>9</v>
      </c>
      <c r="F7" s="1">
        <v>10.0</v>
      </c>
      <c r="G7" s="1"/>
      <c r="H7" s="1"/>
    </row>
    <row r="8">
      <c r="A8" s="1" t="s">
        <v>10</v>
      </c>
      <c r="B8" s="1">
        <v>14.0</v>
      </c>
      <c r="C8" s="1" t="s">
        <v>11</v>
      </c>
      <c r="D8" s="1">
        <v>15.0</v>
      </c>
      <c r="E8" s="1" t="s">
        <v>12</v>
      </c>
      <c r="F8" s="1">
        <v>14.0</v>
      </c>
      <c r="G8" s="1"/>
      <c r="H8" s="1"/>
    </row>
    <row r="9">
      <c r="A9" s="1" t="s">
        <v>13</v>
      </c>
      <c r="B9" s="1">
        <v>17.0</v>
      </c>
      <c r="C9" s="1" t="s">
        <v>14</v>
      </c>
      <c r="D9" s="1">
        <v>16.0</v>
      </c>
      <c r="E9" s="1"/>
    </row>
    <row r="10">
      <c r="A10" s="1" t="s">
        <v>16</v>
      </c>
      <c r="B10" s="1">
        <v>10.0</v>
      </c>
      <c r="C10" s="1" t="s">
        <v>17</v>
      </c>
      <c r="D10" s="1">
        <v>13.0</v>
      </c>
    </row>
    <row r="11">
      <c r="A11" s="1"/>
      <c r="C11" s="1" t="s">
        <v>18</v>
      </c>
      <c r="D11" s="1">
        <v>15.0</v>
      </c>
    </row>
    <row r="12" ht="4.5" customHeight="1"/>
    <row r="13">
      <c r="A13" s="2" t="s">
        <v>19</v>
      </c>
      <c r="C13" s="3" t="s">
        <v>20</v>
      </c>
      <c r="D13" s="1" t="s">
        <v>21</v>
      </c>
      <c r="F13" s="1" t="s">
        <v>22</v>
      </c>
    </row>
    <row r="14">
      <c r="A14" s="1" t="s">
        <v>23</v>
      </c>
      <c r="B14" s="1">
        <v>10.0</v>
      </c>
      <c r="C14" s="1" t="s">
        <v>24</v>
      </c>
      <c r="D14" s="1">
        <v>3.0</v>
      </c>
      <c r="E14" t="str">
        <f>(SUM(B8,D8,D9,B9)*0.15+SUM(B7,B16,D11,D7,B17)*0.06+SUM(B14,B15,B10,D10)*0.025)*D14/5</f>
        <v>9.159</v>
      </c>
    </row>
    <row r="15">
      <c r="A15" s="1" t="s">
        <v>25</v>
      </c>
      <c r="B15" s="1">
        <v>16.0</v>
      </c>
      <c r="C15" s="1" t="s">
        <v>26</v>
      </c>
      <c r="D15" s="1">
        <v>2.0</v>
      </c>
      <c r="E15" t="str">
        <f>(SUM(D11,B8,D8,B9)*0.15+SUM(D9,B16,D10,D7,B17)*0.06+SUM(B14,B15,B10,B7)*0.025)*D15/5</f>
        <v>6.042</v>
      </c>
    </row>
    <row r="16">
      <c r="A16" s="1" t="s">
        <v>28</v>
      </c>
      <c r="B16" s="1">
        <v>18.0</v>
      </c>
      <c r="C16" s="1" t="s">
        <v>29</v>
      </c>
      <c r="D16" s="1">
        <v>5.0</v>
      </c>
      <c r="E16" t="str">
        <f>(SUM(B9,D7,D11,B16)*0.15+SUM(D9,B8,D10,B17,B7)*0.06+SUM(B10,D8,B14,B15)*0.025)*D16/5</f>
        <v>15.555</v>
      </c>
    </row>
    <row r="17">
      <c r="A17" s="1" t="s">
        <v>30</v>
      </c>
      <c r="B17" s="1">
        <v>15.0</v>
      </c>
      <c r="C17" s="1" t="s">
        <v>31</v>
      </c>
      <c r="D17" s="1">
        <v>1.0</v>
      </c>
      <c r="E17" t="str">
        <f>(SUM(D10,B10,D7,D11)*0.15+SUM(B17,B9,B8,B16,D9)*0.06+SUM(B7,B14,B15,D8)*0.025)*D17/5</f>
        <v>2.86</v>
      </c>
    </row>
    <row r="18">
      <c r="A18" s="1" t="s">
        <v>32</v>
      </c>
      <c r="B18" s="1">
        <v>10.0</v>
      </c>
      <c r="C18" s="1" t="s">
        <v>34</v>
      </c>
      <c r="D18" s="1">
        <v>1.0</v>
      </c>
      <c r="E18" t="str">
        <f>(SUM(D10,B10,D7,D11)*0.15+SUM(B17,B9,B8,B16,D9)*0.06+SUM(B7,B14,B15,D8)*0.025)*D18/5</f>
        <v>2.86</v>
      </c>
    </row>
    <row r="19" ht="18.0" customHeight="1"/>
    <row r="20">
      <c r="A20" s="3" t="s">
        <v>35</v>
      </c>
      <c r="C20" s="3" t="s">
        <v>36</v>
      </c>
      <c r="E20" s="3" t="s">
        <v>37</v>
      </c>
      <c r="G20" s="3" t="s">
        <v>38</v>
      </c>
    </row>
    <row r="21">
      <c r="A21" s="4" t="s">
        <v>39</v>
      </c>
      <c r="C21" s="4" t="s">
        <v>39</v>
      </c>
      <c r="D21" s="5"/>
      <c r="E21" s="4" t="s">
        <v>39</v>
      </c>
      <c r="F21" s="5"/>
      <c r="G21" s="4" t="s">
        <v>39</v>
      </c>
      <c r="I21" t="str">
        <f>0.6</f>
        <v>0.6</v>
      </c>
    </row>
    <row r="22">
      <c r="A22" s="6" t="s">
        <v>17</v>
      </c>
      <c r="C22" s="1" t="s">
        <v>10</v>
      </c>
      <c r="E22" s="1" t="s">
        <v>13</v>
      </c>
      <c r="G22" s="1" t="s">
        <v>40</v>
      </c>
      <c r="I22" s="1" t="str">
        <f t="shared" ref="I22:I25" si="1">$I$21/4</f>
        <v>0.15</v>
      </c>
    </row>
    <row r="23">
      <c r="A23" s="1" t="s">
        <v>16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41</v>
      </c>
      <c r="C24" s="1" t="s">
        <v>14</v>
      </c>
      <c r="E24" s="1" t="s">
        <v>40</v>
      </c>
      <c r="G24" s="1" t="s">
        <v>42</v>
      </c>
      <c r="I24" s="1" t="str">
        <f t="shared" si="1"/>
        <v>0.15</v>
      </c>
    </row>
    <row r="25">
      <c r="A25" s="1" t="s">
        <v>18</v>
      </c>
      <c r="C25" s="1" t="s">
        <v>13</v>
      </c>
      <c r="E25" s="1" t="s">
        <v>28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43</v>
      </c>
      <c r="B27" s="5"/>
      <c r="C27" s="4" t="s">
        <v>43</v>
      </c>
      <c r="D27" s="5"/>
      <c r="E27" s="4" t="s">
        <v>43</v>
      </c>
      <c r="F27" s="5"/>
      <c r="G27" s="4" t="s">
        <v>43</v>
      </c>
      <c r="I27" s="1">
        <v>0.3</v>
      </c>
    </row>
    <row r="28">
      <c r="A28" s="1" t="s">
        <v>30</v>
      </c>
      <c r="C28" s="1" t="s">
        <v>7</v>
      </c>
      <c r="E28" s="1" t="s">
        <v>44</v>
      </c>
      <c r="G28" s="1" t="s">
        <v>28</v>
      </c>
      <c r="I28" t="str">
        <f t="shared" ref="I28:I32" si="2">$I$27/5</f>
        <v>0.06</v>
      </c>
    </row>
    <row r="29">
      <c r="A29" s="1" t="s">
        <v>13</v>
      </c>
      <c r="C29" s="1" t="s">
        <v>28</v>
      </c>
      <c r="E29" s="1" t="s">
        <v>10</v>
      </c>
      <c r="G29" s="1" t="s">
        <v>45</v>
      </c>
      <c r="I29" t="str">
        <f t="shared" si="2"/>
        <v>0.06</v>
      </c>
    </row>
    <row r="30">
      <c r="A30" s="1" t="s">
        <v>10</v>
      </c>
      <c r="C30" s="1" t="s">
        <v>18</v>
      </c>
      <c r="E30" s="1" t="s">
        <v>17</v>
      </c>
      <c r="G30" s="1" t="s">
        <v>17</v>
      </c>
      <c r="I30" t="str">
        <f t="shared" si="2"/>
        <v>0.06</v>
      </c>
    </row>
    <row r="31">
      <c r="A31" s="1" t="s">
        <v>28</v>
      </c>
      <c r="C31" s="1" t="s">
        <v>8</v>
      </c>
      <c r="E31" s="1" t="s">
        <v>30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30</v>
      </c>
      <c r="E32" s="1" t="s">
        <v>7</v>
      </c>
      <c r="G32" s="1" t="s">
        <v>30</v>
      </c>
      <c r="I32" t="str">
        <f t="shared" si="2"/>
        <v>0.06</v>
      </c>
    </row>
    <row r="34">
      <c r="A34" s="4" t="s">
        <v>46</v>
      </c>
      <c r="C34" s="4" t="s">
        <v>46</v>
      </c>
      <c r="E34" s="4" t="s">
        <v>46</v>
      </c>
      <c r="G34" s="4" t="s">
        <v>46</v>
      </c>
      <c r="I34" s="1">
        <v>0.1</v>
      </c>
    </row>
    <row r="35">
      <c r="A35" s="1" t="s">
        <v>23</v>
      </c>
      <c r="C35" s="1" t="s">
        <v>23</v>
      </c>
      <c r="E35" s="1" t="s">
        <v>47</v>
      </c>
      <c r="G35" s="1" t="s">
        <v>23</v>
      </c>
      <c r="I35" t="str">
        <f t="shared" ref="I35:I38" si="3">$I$34/4</f>
        <v>0.025</v>
      </c>
    </row>
    <row r="36">
      <c r="A36" s="1" t="s">
        <v>25</v>
      </c>
      <c r="C36" s="1" t="s">
        <v>25</v>
      </c>
      <c r="E36" s="1" t="s">
        <v>23</v>
      </c>
      <c r="G36" s="1" t="s">
        <v>48</v>
      </c>
      <c r="I36" t="str">
        <f t="shared" si="3"/>
        <v>0.025</v>
      </c>
    </row>
    <row r="37">
      <c r="A37" s="1" t="s">
        <v>7</v>
      </c>
      <c r="C37" s="1" t="s">
        <v>49</v>
      </c>
      <c r="E37" s="1" t="s">
        <v>25</v>
      </c>
      <c r="G37" s="1" t="s">
        <v>7</v>
      </c>
      <c r="I37" t="str">
        <f t="shared" si="3"/>
        <v>0.025</v>
      </c>
    </row>
    <row r="38">
      <c r="A38" s="1" t="s">
        <v>50</v>
      </c>
      <c r="C38" s="7" t="s">
        <v>17</v>
      </c>
      <c r="E38" s="1" t="s">
        <v>16</v>
      </c>
      <c r="G38" s="1" t="s">
        <v>16</v>
      </c>
      <c r="I38" t="str">
        <f t="shared" si="3"/>
        <v>0.025</v>
      </c>
    </row>
    <row r="39">
      <c r="A39" s="1"/>
    </row>
  </sheetData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183</v>
      </c>
      <c r="E2" s="1" t="s">
        <v>1</v>
      </c>
      <c r="F2" s="18">
        <v>35647.0</v>
      </c>
      <c r="H2" s="1"/>
    </row>
    <row r="3">
      <c r="A3" s="1" t="s">
        <v>2</v>
      </c>
      <c r="B3" s="1" t="s">
        <v>105</v>
      </c>
      <c r="E3" s="1" t="s">
        <v>3</v>
      </c>
      <c r="F3" s="1" t="s">
        <v>179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14.0</v>
      </c>
      <c r="C7" s="1" t="s">
        <v>8</v>
      </c>
      <c r="D7" s="1">
        <v>15.0</v>
      </c>
      <c r="E7" s="1" t="s">
        <v>9</v>
      </c>
      <c r="F7" s="1">
        <v>19.0</v>
      </c>
      <c r="G7" s="1"/>
      <c r="H7" s="1"/>
    </row>
    <row r="8">
      <c r="A8" s="1" t="s">
        <v>10</v>
      </c>
      <c r="B8" s="1">
        <v>15.0</v>
      </c>
      <c r="C8" s="1" t="s">
        <v>11</v>
      </c>
      <c r="D8" s="1">
        <v>16.0</v>
      </c>
      <c r="E8" s="1" t="s">
        <v>12</v>
      </c>
      <c r="F8" s="1">
        <v>17.0</v>
      </c>
      <c r="G8" s="1"/>
      <c r="H8" s="1"/>
    </row>
    <row r="9">
      <c r="A9" s="1" t="s">
        <v>13</v>
      </c>
      <c r="B9" s="1">
        <v>15.0</v>
      </c>
      <c r="C9" s="1" t="s">
        <v>14</v>
      </c>
      <c r="D9" s="1">
        <v>14.0</v>
      </c>
      <c r="E9" s="1"/>
    </row>
    <row r="10">
      <c r="A10" s="1" t="s">
        <v>16</v>
      </c>
      <c r="B10" s="1">
        <v>10.0</v>
      </c>
      <c r="C10" s="1" t="s">
        <v>17</v>
      </c>
      <c r="D10" s="1">
        <v>14.0</v>
      </c>
    </row>
    <row r="11">
      <c r="A11" s="1"/>
      <c r="C11" s="1" t="s">
        <v>18</v>
      </c>
      <c r="D11" s="1">
        <v>15.0</v>
      </c>
    </row>
    <row r="12" ht="4.5" customHeight="1"/>
    <row r="13">
      <c r="A13" s="2" t="s">
        <v>19</v>
      </c>
      <c r="C13" s="3" t="s">
        <v>20</v>
      </c>
      <c r="D13" s="1" t="s">
        <v>21</v>
      </c>
      <c r="F13" s="1" t="s">
        <v>22</v>
      </c>
    </row>
    <row r="14">
      <c r="A14" s="1" t="s">
        <v>23</v>
      </c>
      <c r="B14" s="1">
        <v>15.0</v>
      </c>
      <c r="C14" s="1" t="s">
        <v>24</v>
      </c>
      <c r="D14" s="1">
        <v>3.0</v>
      </c>
      <c r="E14" t="str">
        <f>(SUM(B8,D8,D9,B9)*0.15+SUM(B7,B16,D11,D7,B17)*0.06+SUM(B14,B15,B10,D10)*0.025)*D14/5</f>
        <v>8.766</v>
      </c>
    </row>
    <row r="15">
      <c r="A15" s="1" t="s">
        <v>25</v>
      </c>
      <c r="B15" s="1">
        <v>15.0</v>
      </c>
      <c r="C15" s="1" t="s">
        <v>26</v>
      </c>
      <c r="D15" s="1">
        <v>2.0</v>
      </c>
      <c r="E15" t="str">
        <f>(SUM(D11,B8,D8,B9)*0.15+SUM(D9,B16,D10,D7,B17)*0.06+SUM(B14,B15,B10,B7)*0.025)*D15/5</f>
        <v>5.88</v>
      </c>
    </row>
    <row r="16">
      <c r="A16" s="1" t="s">
        <v>28</v>
      </c>
      <c r="B16" s="1">
        <v>12.0</v>
      </c>
      <c r="C16" s="1" t="s">
        <v>29</v>
      </c>
      <c r="D16" s="1">
        <v>5.0</v>
      </c>
      <c r="E16" t="str">
        <f>(SUM(B9,D7,D11,B16)*0.15+SUM(D9,B8,D10,B17,B7)*0.06+SUM(B10,D8,B14,B15)*0.025)*D16/5</f>
        <v>14.27</v>
      </c>
    </row>
    <row r="17">
      <c r="A17" s="1" t="s">
        <v>30</v>
      </c>
      <c r="B17" s="1">
        <v>15.0</v>
      </c>
      <c r="C17" s="1" t="s">
        <v>31</v>
      </c>
      <c r="D17" s="1">
        <v>5.0</v>
      </c>
      <c r="E17" t="str">
        <f>(SUM(D10,B10,D7,D11)*0.15+SUM(B17,B9,B8,B16,D9)*0.06+SUM(B7,B14,B15,D8)*0.025)*D17/5</f>
        <v>13.86</v>
      </c>
    </row>
    <row r="18">
      <c r="A18" s="1" t="s">
        <v>32</v>
      </c>
      <c r="B18" s="1">
        <v>10.0</v>
      </c>
      <c r="C18" s="1" t="s">
        <v>34</v>
      </c>
      <c r="D18" s="1">
        <v>4.0</v>
      </c>
      <c r="E18" t="str">
        <f>(SUM(D10,B10,D7,D11)*0.15+SUM(B17,B9,B8,B16,D9)*0.06+SUM(B7,B14,B15,D8)*0.025)*D18/5</f>
        <v>11.088</v>
      </c>
    </row>
    <row r="19" ht="18.0" customHeight="1"/>
    <row r="20">
      <c r="A20" s="3" t="s">
        <v>35</v>
      </c>
      <c r="C20" s="3" t="s">
        <v>36</v>
      </c>
      <c r="E20" s="3" t="s">
        <v>37</v>
      </c>
      <c r="G20" s="3" t="s">
        <v>38</v>
      </c>
    </row>
    <row r="21">
      <c r="A21" s="4" t="s">
        <v>39</v>
      </c>
      <c r="C21" s="4" t="s">
        <v>39</v>
      </c>
      <c r="D21" s="5"/>
      <c r="E21" s="4" t="s">
        <v>39</v>
      </c>
      <c r="F21" s="5"/>
      <c r="G21" s="4" t="s">
        <v>39</v>
      </c>
      <c r="I21" t="str">
        <f>0.6</f>
        <v>0.6</v>
      </c>
    </row>
    <row r="22">
      <c r="A22" s="6" t="s">
        <v>17</v>
      </c>
      <c r="C22" s="1" t="s">
        <v>10</v>
      </c>
      <c r="E22" s="1" t="s">
        <v>13</v>
      </c>
      <c r="G22" s="1" t="s">
        <v>40</v>
      </c>
      <c r="I22" s="1" t="str">
        <f t="shared" ref="I22:I25" si="1">$I$21/4</f>
        <v>0.15</v>
      </c>
    </row>
    <row r="23">
      <c r="A23" s="1" t="s">
        <v>16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41</v>
      </c>
      <c r="C24" s="1" t="s">
        <v>14</v>
      </c>
      <c r="E24" s="1" t="s">
        <v>40</v>
      </c>
      <c r="G24" s="1" t="s">
        <v>42</v>
      </c>
      <c r="I24" s="1" t="str">
        <f t="shared" si="1"/>
        <v>0.15</v>
      </c>
    </row>
    <row r="25">
      <c r="A25" s="1" t="s">
        <v>18</v>
      </c>
      <c r="C25" s="1" t="s">
        <v>13</v>
      </c>
      <c r="E25" s="1" t="s">
        <v>28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43</v>
      </c>
      <c r="B27" s="5"/>
      <c r="C27" s="4" t="s">
        <v>43</v>
      </c>
      <c r="D27" s="5"/>
      <c r="E27" s="4" t="s">
        <v>43</v>
      </c>
      <c r="F27" s="5"/>
      <c r="G27" s="4" t="s">
        <v>43</v>
      </c>
      <c r="I27" s="1">
        <v>0.3</v>
      </c>
    </row>
    <row r="28">
      <c r="A28" s="1" t="s">
        <v>30</v>
      </c>
      <c r="C28" s="1" t="s">
        <v>7</v>
      </c>
      <c r="E28" s="1" t="s">
        <v>44</v>
      </c>
      <c r="G28" s="1" t="s">
        <v>28</v>
      </c>
      <c r="I28" t="str">
        <f t="shared" ref="I28:I32" si="2">$I$27/5</f>
        <v>0.06</v>
      </c>
    </row>
    <row r="29">
      <c r="A29" s="1" t="s">
        <v>13</v>
      </c>
      <c r="C29" s="1" t="s">
        <v>28</v>
      </c>
      <c r="E29" s="1" t="s">
        <v>10</v>
      </c>
      <c r="G29" s="1" t="s">
        <v>45</v>
      </c>
      <c r="I29" t="str">
        <f t="shared" si="2"/>
        <v>0.06</v>
      </c>
    </row>
    <row r="30">
      <c r="A30" s="1" t="s">
        <v>10</v>
      </c>
      <c r="C30" s="1" t="s">
        <v>18</v>
      </c>
      <c r="E30" s="1" t="s">
        <v>17</v>
      </c>
      <c r="G30" s="1" t="s">
        <v>17</v>
      </c>
      <c r="I30" t="str">
        <f t="shared" si="2"/>
        <v>0.06</v>
      </c>
    </row>
    <row r="31">
      <c r="A31" s="1" t="s">
        <v>28</v>
      </c>
      <c r="C31" s="1" t="s">
        <v>8</v>
      </c>
      <c r="E31" s="1" t="s">
        <v>30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30</v>
      </c>
      <c r="E32" s="1" t="s">
        <v>7</v>
      </c>
      <c r="G32" s="1" t="s">
        <v>30</v>
      </c>
      <c r="I32" t="str">
        <f t="shared" si="2"/>
        <v>0.06</v>
      </c>
    </row>
    <row r="34">
      <c r="A34" s="4" t="s">
        <v>46</v>
      </c>
      <c r="C34" s="4" t="s">
        <v>46</v>
      </c>
      <c r="E34" s="4" t="s">
        <v>46</v>
      </c>
      <c r="G34" s="4" t="s">
        <v>46</v>
      </c>
      <c r="I34" s="1">
        <v>0.1</v>
      </c>
    </row>
    <row r="35">
      <c r="A35" s="1" t="s">
        <v>23</v>
      </c>
      <c r="C35" s="1" t="s">
        <v>23</v>
      </c>
      <c r="E35" s="1" t="s">
        <v>47</v>
      </c>
      <c r="G35" s="1" t="s">
        <v>23</v>
      </c>
      <c r="I35" t="str">
        <f t="shared" ref="I35:I38" si="3">$I$34/4</f>
        <v>0.025</v>
      </c>
    </row>
    <row r="36">
      <c r="A36" s="1" t="s">
        <v>25</v>
      </c>
      <c r="C36" s="1" t="s">
        <v>25</v>
      </c>
      <c r="E36" s="1" t="s">
        <v>23</v>
      </c>
      <c r="G36" s="1" t="s">
        <v>48</v>
      </c>
      <c r="I36" t="str">
        <f t="shared" si="3"/>
        <v>0.025</v>
      </c>
    </row>
    <row r="37">
      <c r="A37" s="1" t="s">
        <v>7</v>
      </c>
      <c r="C37" s="1" t="s">
        <v>49</v>
      </c>
      <c r="E37" s="1" t="s">
        <v>25</v>
      </c>
      <c r="G37" s="1" t="s">
        <v>7</v>
      </c>
      <c r="I37" t="str">
        <f t="shared" si="3"/>
        <v>0.025</v>
      </c>
    </row>
    <row r="38">
      <c r="A38" s="1" t="s">
        <v>50</v>
      </c>
      <c r="C38" s="7" t="s">
        <v>17</v>
      </c>
      <c r="E38" s="1" t="s">
        <v>16</v>
      </c>
      <c r="G38" s="1" t="s">
        <v>16</v>
      </c>
      <c r="I38" t="str">
        <f t="shared" si="3"/>
        <v>0.025</v>
      </c>
    </row>
    <row r="39">
      <c r="A39" s="1"/>
    </row>
  </sheetData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184</v>
      </c>
      <c r="E2" s="1" t="s">
        <v>1</v>
      </c>
      <c r="F2" s="18">
        <v>33544.0</v>
      </c>
      <c r="H2" s="1"/>
    </row>
    <row r="3">
      <c r="A3" s="1" t="s">
        <v>2</v>
      </c>
      <c r="B3" s="1" t="s">
        <v>178</v>
      </c>
      <c r="E3" s="1" t="s">
        <v>3</v>
      </c>
      <c r="F3" s="1" t="s">
        <v>179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10.0</v>
      </c>
      <c r="C7" s="1" t="s">
        <v>8</v>
      </c>
      <c r="D7" s="1">
        <v>17.0</v>
      </c>
      <c r="E7" s="1" t="s">
        <v>9</v>
      </c>
      <c r="F7" s="1">
        <v>13.0</v>
      </c>
      <c r="G7" s="1"/>
      <c r="H7" s="1"/>
    </row>
    <row r="8">
      <c r="A8" s="1" t="s">
        <v>10</v>
      </c>
      <c r="B8" s="1">
        <v>10.0</v>
      </c>
      <c r="C8" s="1" t="s">
        <v>11</v>
      </c>
      <c r="D8" s="1">
        <v>18.0</v>
      </c>
      <c r="E8" s="1" t="s">
        <v>12</v>
      </c>
      <c r="F8" s="1">
        <v>5.0</v>
      </c>
      <c r="G8" s="1"/>
      <c r="H8" s="1"/>
    </row>
    <row r="9">
      <c r="A9" s="1" t="s">
        <v>13</v>
      </c>
      <c r="B9" s="1">
        <v>17.0</v>
      </c>
      <c r="C9" s="1" t="s">
        <v>14</v>
      </c>
      <c r="D9" s="1">
        <v>17.0</v>
      </c>
      <c r="E9" s="1"/>
    </row>
    <row r="10">
      <c r="A10" s="1" t="s">
        <v>16</v>
      </c>
      <c r="B10" s="1">
        <v>18.0</v>
      </c>
      <c r="C10" s="1" t="s">
        <v>17</v>
      </c>
      <c r="D10" s="1">
        <v>14.0</v>
      </c>
    </row>
    <row r="11">
      <c r="A11" s="1"/>
      <c r="C11" s="1" t="s">
        <v>18</v>
      </c>
      <c r="D11" s="1">
        <v>14.0</v>
      </c>
    </row>
    <row r="12" ht="4.5" customHeight="1"/>
    <row r="13">
      <c r="A13" s="2" t="s">
        <v>19</v>
      </c>
      <c r="C13" s="3" t="s">
        <v>20</v>
      </c>
      <c r="D13" s="1" t="s">
        <v>21</v>
      </c>
      <c r="F13" s="1" t="s">
        <v>22</v>
      </c>
    </row>
    <row r="14">
      <c r="A14" s="1" t="s">
        <v>23</v>
      </c>
      <c r="B14" s="1">
        <v>10.0</v>
      </c>
      <c r="C14" s="1" t="s">
        <v>24</v>
      </c>
      <c r="D14" s="1">
        <v>1.0</v>
      </c>
      <c r="E14" t="str">
        <f>(SUM(B8,D8,D9,B9)*0.15+SUM(B7,B16,D11,D7,B17)*0.06+SUM(B14,B15,B10,D10)*0.025)*D14/5</f>
        <v>3.047</v>
      </c>
    </row>
    <row r="15">
      <c r="A15" s="1" t="s">
        <v>25</v>
      </c>
      <c r="B15" s="1">
        <v>13.0</v>
      </c>
      <c r="C15" s="1" t="s">
        <v>26</v>
      </c>
      <c r="D15" s="1">
        <v>1.0</v>
      </c>
      <c r="E15" t="str">
        <f>(SUM(D11,B8,D8,B9)*0.15+SUM(D9,B16,D10,D7,B17)*0.06+SUM(B14,B15,B10,B7)*0.025)*D15/5</f>
        <v>3.021</v>
      </c>
    </row>
    <row r="16">
      <c r="A16" s="1" t="s">
        <v>28</v>
      </c>
      <c r="B16" s="1">
        <v>18.0</v>
      </c>
      <c r="C16" s="1" t="s">
        <v>29</v>
      </c>
      <c r="D16" s="1">
        <v>1.0</v>
      </c>
      <c r="E16" t="str">
        <f>(SUM(B9,D7,D11,B16)*0.15+SUM(D9,B8,D10,B17,B7)*0.06+SUM(B10,D8,B14,B15)*0.025)*D16/5</f>
        <v>3.091</v>
      </c>
    </row>
    <row r="17">
      <c r="A17" s="1" t="s">
        <v>30</v>
      </c>
      <c r="B17" s="1">
        <v>17.0</v>
      </c>
      <c r="C17" s="1" t="s">
        <v>31</v>
      </c>
      <c r="D17" s="1">
        <v>1.0</v>
      </c>
      <c r="E17" t="str">
        <f>(SUM(D10,B10,D7,D11)*0.15+SUM(B17,B9,B8,B16,D9)*0.06+SUM(B7,B14,B15,D8)*0.025)*D17/5</f>
        <v>3.093</v>
      </c>
    </row>
    <row r="18">
      <c r="A18" s="1" t="s">
        <v>32</v>
      </c>
      <c r="B18" s="1">
        <v>18.0</v>
      </c>
      <c r="C18" s="1" t="s">
        <v>34</v>
      </c>
      <c r="D18" s="1">
        <v>5.0</v>
      </c>
      <c r="E18" t="str">
        <f>(SUM(D10,B10,D7,D11)*0.15+SUM(B17,B9,B8,B16,D9)*0.06+SUM(B7,B14,B15,D8)*0.025)*D18/5</f>
        <v>15.465</v>
      </c>
    </row>
    <row r="19" ht="18.0" customHeight="1"/>
    <row r="20">
      <c r="A20" s="3" t="s">
        <v>35</v>
      </c>
      <c r="C20" s="3" t="s">
        <v>36</v>
      </c>
      <c r="E20" s="3" t="s">
        <v>37</v>
      </c>
      <c r="G20" s="3" t="s">
        <v>38</v>
      </c>
    </row>
    <row r="21">
      <c r="A21" s="4" t="s">
        <v>39</v>
      </c>
      <c r="C21" s="4" t="s">
        <v>39</v>
      </c>
      <c r="D21" s="5"/>
      <c r="E21" s="4" t="s">
        <v>39</v>
      </c>
      <c r="F21" s="5"/>
      <c r="G21" s="4" t="s">
        <v>39</v>
      </c>
      <c r="I21" t="str">
        <f>0.6</f>
        <v>0.6</v>
      </c>
    </row>
    <row r="22">
      <c r="A22" s="6" t="s">
        <v>17</v>
      </c>
      <c r="C22" s="1" t="s">
        <v>10</v>
      </c>
      <c r="E22" s="1" t="s">
        <v>13</v>
      </c>
      <c r="G22" s="1" t="s">
        <v>40</v>
      </c>
      <c r="I22" s="1" t="str">
        <f t="shared" ref="I22:I25" si="1">$I$21/4</f>
        <v>0.15</v>
      </c>
    </row>
    <row r="23">
      <c r="A23" s="1" t="s">
        <v>16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41</v>
      </c>
      <c r="C24" s="1" t="s">
        <v>14</v>
      </c>
      <c r="E24" s="1" t="s">
        <v>40</v>
      </c>
      <c r="G24" s="1" t="s">
        <v>42</v>
      </c>
      <c r="I24" s="1" t="str">
        <f t="shared" si="1"/>
        <v>0.15</v>
      </c>
    </row>
    <row r="25">
      <c r="A25" s="1" t="s">
        <v>18</v>
      </c>
      <c r="C25" s="1" t="s">
        <v>13</v>
      </c>
      <c r="E25" s="1" t="s">
        <v>28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43</v>
      </c>
      <c r="B27" s="5"/>
      <c r="C27" s="4" t="s">
        <v>43</v>
      </c>
      <c r="D27" s="5"/>
      <c r="E27" s="4" t="s">
        <v>43</v>
      </c>
      <c r="F27" s="5"/>
      <c r="G27" s="4" t="s">
        <v>43</v>
      </c>
      <c r="I27" s="1">
        <v>0.3</v>
      </c>
    </row>
    <row r="28">
      <c r="A28" s="1" t="s">
        <v>30</v>
      </c>
      <c r="C28" s="1" t="s">
        <v>7</v>
      </c>
      <c r="E28" s="1" t="s">
        <v>44</v>
      </c>
      <c r="G28" s="1" t="s">
        <v>28</v>
      </c>
      <c r="I28" t="str">
        <f t="shared" ref="I28:I32" si="2">$I$27/5</f>
        <v>0.06</v>
      </c>
    </row>
    <row r="29">
      <c r="A29" s="1" t="s">
        <v>13</v>
      </c>
      <c r="C29" s="1" t="s">
        <v>28</v>
      </c>
      <c r="E29" s="1" t="s">
        <v>10</v>
      </c>
      <c r="G29" s="1" t="s">
        <v>45</v>
      </c>
      <c r="I29" t="str">
        <f t="shared" si="2"/>
        <v>0.06</v>
      </c>
    </row>
    <row r="30">
      <c r="A30" s="1" t="s">
        <v>10</v>
      </c>
      <c r="C30" s="1" t="s">
        <v>18</v>
      </c>
      <c r="E30" s="1" t="s">
        <v>17</v>
      </c>
      <c r="G30" s="1" t="s">
        <v>17</v>
      </c>
      <c r="I30" t="str">
        <f t="shared" si="2"/>
        <v>0.06</v>
      </c>
    </row>
    <row r="31">
      <c r="A31" s="1" t="s">
        <v>28</v>
      </c>
      <c r="C31" s="1" t="s">
        <v>8</v>
      </c>
      <c r="E31" s="1" t="s">
        <v>30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30</v>
      </c>
      <c r="E32" s="1" t="s">
        <v>7</v>
      </c>
      <c r="G32" s="1" t="s">
        <v>30</v>
      </c>
      <c r="I32" t="str">
        <f t="shared" si="2"/>
        <v>0.06</v>
      </c>
    </row>
    <row r="34">
      <c r="A34" s="4" t="s">
        <v>46</v>
      </c>
      <c r="C34" s="4" t="s">
        <v>46</v>
      </c>
      <c r="E34" s="4" t="s">
        <v>46</v>
      </c>
      <c r="G34" s="4" t="s">
        <v>46</v>
      </c>
      <c r="I34" s="1">
        <v>0.1</v>
      </c>
    </row>
    <row r="35">
      <c r="A35" s="1" t="s">
        <v>23</v>
      </c>
      <c r="C35" s="1" t="s">
        <v>23</v>
      </c>
      <c r="E35" s="1" t="s">
        <v>47</v>
      </c>
      <c r="G35" s="1" t="s">
        <v>23</v>
      </c>
      <c r="I35" t="str">
        <f t="shared" ref="I35:I38" si="3">$I$34/4</f>
        <v>0.025</v>
      </c>
    </row>
    <row r="36">
      <c r="A36" s="1" t="s">
        <v>25</v>
      </c>
      <c r="C36" s="1" t="s">
        <v>25</v>
      </c>
      <c r="E36" s="1" t="s">
        <v>23</v>
      </c>
      <c r="G36" s="1" t="s">
        <v>48</v>
      </c>
      <c r="I36" t="str">
        <f t="shared" si="3"/>
        <v>0.025</v>
      </c>
    </row>
    <row r="37">
      <c r="A37" s="1" t="s">
        <v>7</v>
      </c>
      <c r="C37" s="1" t="s">
        <v>49</v>
      </c>
      <c r="E37" s="1" t="s">
        <v>25</v>
      </c>
      <c r="G37" s="1" t="s">
        <v>7</v>
      </c>
      <c r="I37" t="str">
        <f t="shared" si="3"/>
        <v>0.025</v>
      </c>
    </row>
    <row r="38">
      <c r="A38" s="1" t="s">
        <v>50</v>
      </c>
      <c r="C38" s="7" t="s">
        <v>17</v>
      </c>
      <c r="E38" s="1" t="s">
        <v>16</v>
      </c>
      <c r="G38" s="1" t="s">
        <v>16</v>
      </c>
      <c r="I38" t="str">
        <f t="shared" si="3"/>
        <v>0.025</v>
      </c>
    </row>
    <row r="39">
      <c r="A39" s="1"/>
    </row>
  </sheetData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185</v>
      </c>
      <c r="E2" s="1" t="s">
        <v>1</v>
      </c>
      <c r="F2" s="18">
        <v>33421.0</v>
      </c>
      <c r="H2" s="1"/>
    </row>
    <row r="3">
      <c r="A3" s="1" t="s">
        <v>2</v>
      </c>
      <c r="B3" s="1" t="s">
        <v>131</v>
      </c>
      <c r="E3" s="1" t="s">
        <v>3</v>
      </c>
      <c r="F3" s="1" t="s">
        <v>186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15.0</v>
      </c>
      <c r="C7" s="1" t="s">
        <v>8</v>
      </c>
      <c r="D7" s="1">
        <v>12.0</v>
      </c>
      <c r="E7" s="1" t="s">
        <v>9</v>
      </c>
      <c r="F7" s="1">
        <v>15.0</v>
      </c>
      <c r="G7" s="1"/>
      <c r="H7" s="1"/>
    </row>
    <row r="8">
      <c r="A8" s="1" t="s">
        <v>10</v>
      </c>
      <c r="B8" s="1">
        <v>16.0</v>
      </c>
      <c r="C8" s="1" t="s">
        <v>11</v>
      </c>
      <c r="D8" s="1">
        <v>16.0</v>
      </c>
      <c r="E8" s="1" t="s">
        <v>12</v>
      </c>
      <c r="F8" s="1">
        <v>18.0</v>
      </c>
      <c r="G8" s="1"/>
      <c r="H8" s="1"/>
    </row>
    <row r="9">
      <c r="A9" s="1" t="s">
        <v>13</v>
      </c>
      <c r="B9" s="1">
        <v>15.0</v>
      </c>
      <c r="C9" s="1" t="s">
        <v>14</v>
      </c>
      <c r="D9" s="1">
        <v>15.0</v>
      </c>
      <c r="E9" s="1"/>
    </row>
    <row r="10">
      <c r="A10" s="1" t="s">
        <v>16</v>
      </c>
      <c r="B10" s="1">
        <v>10.0</v>
      </c>
      <c r="C10" s="1" t="s">
        <v>17</v>
      </c>
      <c r="D10" s="1">
        <v>13.0</v>
      </c>
    </row>
    <row r="11">
      <c r="A11" s="1"/>
      <c r="C11" s="1" t="s">
        <v>18</v>
      </c>
      <c r="D11" s="1">
        <v>15.0</v>
      </c>
    </row>
    <row r="12" ht="4.5" customHeight="1"/>
    <row r="13">
      <c r="A13" s="2" t="s">
        <v>19</v>
      </c>
      <c r="C13" s="3" t="s">
        <v>20</v>
      </c>
      <c r="D13" s="1" t="s">
        <v>21</v>
      </c>
      <c r="F13" s="1" t="s">
        <v>22</v>
      </c>
    </row>
    <row r="14">
      <c r="A14" s="1" t="s">
        <v>23</v>
      </c>
      <c r="B14" s="1">
        <v>19.0</v>
      </c>
      <c r="C14" s="1" t="s">
        <v>24</v>
      </c>
      <c r="D14" s="1">
        <v>5.0</v>
      </c>
      <c r="E14" t="str">
        <f>(SUM(B8,D8,D9,B9)*0.15+SUM(B7,B16,D11,D7,B17)*0.06+SUM(B14,B15,B10,D10)*0.025)*D14/5</f>
        <v>15.025</v>
      </c>
    </row>
    <row r="15">
      <c r="A15" s="1" t="s">
        <v>25</v>
      </c>
      <c r="B15" s="1">
        <v>19.0</v>
      </c>
      <c r="C15" s="1" t="s">
        <v>26</v>
      </c>
      <c r="D15" s="1">
        <v>1.0</v>
      </c>
      <c r="E15" t="str">
        <f>(SUM(D11,B8,D8,B9)*0.15+SUM(D9,B16,D10,D7,B17)*0.06+SUM(B14,B15,B10,B7)*0.025)*D15/5</f>
        <v>2.991</v>
      </c>
    </row>
    <row r="16">
      <c r="A16" s="1" t="s">
        <v>28</v>
      </c>
      <c r="B16" s="1">
        <v>13.0</v>
      </c>
      <c r="C16" s="1" t="s">
        <v>29</v>
      </c>
      <c r="D16" s="1">
        <v>2.0</v>
      </c>
      <c r="E16" t="str">
        <f>(SUM(B9,D7,D11,B16)*0.15+SUM(D9,B8,D10,B17,B7)*0.06+SUM(B10,D8,B14,B15)*0.025)*D16/5</f>
        <v>5.716</v>
      </c>
    </row>
    <row r="17">
      <c r="A17" s="1" t="s">
        <v>30</v>
      </c>
      <c r="B17" s="1">
        <v>15.0</v>
      </c>
      <c r="C17" s="1" t="s">
        <v>31</v>
      </c>
      <c r="D17" s="1">
        <v>4.0</v>
      </c>
      <c r="E17" t="str">
        <f>(SUM(D10,B10,D7,D11)*0.15+SUM(B17,B9,B8,B16,D9)*0.06+SUM(B7,B14,B15,D8)*0.025)*D17/5</f>
        <v>10.932</v>
      </c>
    </row>
    <row r="18">
      <c r="A18" s="1" t="s">
        <v>32</v>
      </c>
      <c r="B18" s="1">
        <v>15.0</v>
      </c>
      <c r="C18" s="1" t="s">
        <v>34</v>
      </c>
      <c r="D18" s="1">
        <v>2.0</v>
      </c>
      <c r="E18" t="str">
        <f>(SUM(D10,B10,D7,D11)*0.15+SUM(B17,B9,B8,B16,D9)*0.06+SUM(B7,B14,B15,D8)*0.025)*D18/5</f>
        <v>5.466</v>
      </c>
    </row>
    <row r="19" ht="18.0" customHeight="1"/>
    <row r="20">
      <c r="A20" s="3" t="s">
        <v>35</v>
      </c>
      <c r="C20" s="3" t="s">
        <v>36</v>
      </c>
      <c r="E20" s="3" t="s">
        <v>37</v>
      </c>
      <c r="G20" s="3" t="s">
        <v>38</v>
      </c>
    </row>
    <row r="21">
      <c r="A21" s="4" t="s">
        <v>39</v>
      </c>
      <c r="C21" s="4" t="s">
        <v>39</v>
      </c>
      <c r="D21" s="5"/>
      <c r="E21" s="4" t="s">
        <v>39</v>
      </c>
      <c r="F21" s="5"/>
      <c r="G21" s="4" t="s">
        <v>39</v>
      </c>
      <c r="I21" t="str">
        <f>0.6</f>
        <v>0.6</v>
      </c>
    </row>
    <row r="22">
      <c r="A22" s="6" t="s">
        <v>17</v>
      </c>
      <c r="C22" s="1" t="s">
        <v>10</v>
      </c>
      <c r="E22" s="1" t="s">
        <v>13</v>
      </c>
      <c r="G22" s="1" t="s">
        <v>40</v>
      </c>
      <c r="I22" s="1" t="str">
        <f t="shared" ref="I22:I25" si="1">$I$21/4</f>
        <v>0.15</v>
      </c>
    </row>
    <row r="23">
      <c r="A23" s="1" t="s">
        <v>16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41</v>
      </c>
      <c r="C24" s="1" t="s">
        <v>14</v>
      </c>
      <c r="E24" s="1" t="s">
        <v>40</v>
      </c>
      <c r="G24" s="1" t="s">
        <v>42</v>
      </c>
      <c r="I24" s="1" t="str">
        <f t="shared" si="1"/>
        <v>0.15</v>
      </c>
    </row>
    <row r="25">
      <c r="A25" s="1" t="s">
        <v>18</v>
      </c>
      <c r="C25" s="1" t="s">
        <v>13</v>
      </c>
      <c r="E25" s="1" t="s">
        <v>28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43</v>
      </c>
      <c r="B27" s="5"/>
      <c r="C27" s="4" t="s">
        <v>43</v>
      </c>
      <c r="D27" s="5"/>
      <c r="E27" s="4" t="s">
        <v>43</v>
      </c>
      <c r="F27" s="5"/>
      <c r="G27" s="4" t="s">
        <v>43</v>
      </c>
      <c r="I27" s="1">
        <v>0.3</v>
      </c>
    </row>
    <row r="28">
      <c r="A28" s="1" t="s">
        <v>30</v>
      </c>
      <c r="C28" s="1" t="s">
        <v>7</v>
      </c>
      <c r="E28" s="1" t="s">
        <v>44</v>
      </c>
      <c r="G28" s="1" t="s">
        <v>28</v>
      </c>
      <c r="I28" t="str">
        <f t="shared" ref="I28:I32" si="2">$I$27/5</f>
        <v>0.06</v>
      </c>
    </row>
    <row r="29">
      <c r="A29" s="1" t="s">
        <v>13</v>
      </c>
      <c r="C29" s="1" t="s">
        <v>28</v>
      </c>
      <c r="E29" s="1" t="s">
        <v>10</v>
      </c>
      <c r="G29" s="1" t="s">
        <v>45</v>
      </c>
      <c r="I29" t="str">
        <f t="shared" si="2"/>
        <v>0.06</v>
      </c>
    </row>
    <row r="30">
      <c r="A30" s="1" t="s">
        <v>10</v>
      </c>
      <c r="C30" s="1" t="s">
        <v>18</v>
      </c>
      <c r="E30" s="1" t="s">
        <v>17</v>
      </c>
      <c r="G30" s="1" t="s">
        <v>17</v>
      </c>
      <c r="I30" t="str">
        <f t="shared" si="2"/>
        <v>0.06</v>
      </c>
    </row>
    <row r="31">
      <c r="A31" s="1" t="s">
        <v>28</v>
      </c>
      <c r="C31" s="1" t="s">
        <v>8</v>
      </c>
      <c r="E31" s="1" t="s">
        <v>30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30</v>
      </c>
      <c r="E32" s="1" t="s">
        <v>7</v>
      </c>
      <c r="G32" s="1" t="s">
        <v>30</v>
      </c>
      <c r="I32" t="str">
        <f t="shared" si="2"/>
        <v>0.06</v>
      </c>
    </row>
    <row r="34">
      <c r="A34" s="4" t="s">
        <v>46</v>
      </c>
      <c r="C34" s="4" t="s">
        <v>46</v>
      </c>
      <c r="E34" s="4" t="s">
        <v>46</v>
      </c>
      <c r="G34" s="4" t="s">
        <v>46</v>
      </c>
      <c r="I34" s="1">
        <v>0.1</v>
      </c>
    </row>
    <row r="35">
      <c r="A35" s="1" t="s">
        <v>23</v>
      </c>
      <c r="C35" s="1" t="s">
        <v>23</v>
      </c>
      <c r="E35" s="1" t="s">
        <v>47</v>
      </c>
      <c r="G35" s="1" t="s">
        <v>23</v>
      </c>
      <c r="I35" t="str">
        <f t="shared" ref="I35:I38" si="3">$I$34/4</f>
        <v>0.025</v>
      </c>
    </row>
    <row r="36">
      <c r="A36" s="1" t="s">
        <v>25</v>
      </c>
      <c r="C36" s="1" t="s">
        <v>25</v>
      </c>
      <c r="E36" s="1" t="s">
        <v>23</v>
      </c>
      <c r="G36" s="1" t="s">
        <v>48</v>
      </c>
      <c r="I36" t="str">
        <f t="shared" si="3"/>
        <v>0.025</v>
      </c>
    </row>
    <row r="37">
      <c r="A37" s="1" t="s">
        <v>7</v>
      </c>
      <c r="C37" s="1" t="s">
        <v>49</v>
      </c>
      <c r="E37" s="1" t="s">
        <v>25</v>
      </c>
      <c r="G37" s="1" t="s">
        <v>7</v>
      </c>
      <c r="I37" t="str">
        <f t="shared" si="3"/>
        <v>0.025</v>
      </c>
    </row>
    <row r="38">
      <c r="A38" s="1" t="s">
        <v>50</v>
      </c>
      <c r="C38" s="7" t="s">
        <v>17</v>
      </c>
      <c r="E38" s="1" t="s">
        <v>16</v>
      </c>
      <c r="G38" s="1" t="s">
        <v>16</v>
      </c>
      <c r="I38" t="str">
        <f t="shared" si="3"/>
        <v>0.025</v>
      </c>
    </row>
    <row r="39">
      <c r="A39" s="1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2">
      <c r="B2" s="1" t="s">
        <v>107</v>
      </c>
      <c r="C2" s="1" t="s">
        <v>108</v>
      </c>
    </row>
    <row r="3">
      <c r="B3" s="1" t="s">
        <v>109</v>
      </c>
      <c r="C3" s="1" t="s">
        <v>110</v>
      </c>
    </row>
    <row r="4">
      <c r="B4" s="1">
        <v>0.0</v>
      </c>
      <c r="C4" s="1">
        <v>0.5</v>
      </c>
    </row>
    <row r="5">
      <c r="B5" s="1">
        <v>5.0</v>
      </c>
      <c r="C5" s="1">
        <v>0.9</v>
      </c>
      <c r="K5" s="1"/>
    </row>
    <row r="6">
      <c r="B6" s="1">
        <v>20.0</v>
      </c>
      <c r="C6" s="1">
        <v>1.0</v>
      </c>
      <c r="D6" s="1"/>
      <c r="E6" s="1"/>
      <c r="F6" s="1"/>
      <c r="H6" s="1"/>
      <c r="K6" s="1"/>
    </row>
    <row r="7">
      <c r="K7" s="1"/>
    </row>
    <row r="8">
      <c r="D8" s="1"/>
      <c r="E8" s="1"/>
      <c r="F8" s="1" t="s">
        <v>111</v>
      </c>
    </row>
    <row r="9">
      <c r="B9" s="1" t="s">
        <v>112</v>
      </c>
      <c r="C9" t="str">
        <f>(C5-C10*B5-C11)/(B5^2)</f>
        <v>-0.003666666667</v>
      </c>
      <c r="D9" s="1"/>
      <c r="E9" s="1"/>
      <c r="F9" s="1">
        <v>0.0</v>
      </c>
      <c r="G9" t="str">
        <f t="shared" ref="G9:G29" si="1">$C$9*F9^2+$C$10*F9+$C$11</f>
        <v>0.5</v>
      </c>
    </row>
    <row r="10">
      <c r="B10" s="1" t="s">
        <v>113</v>
      </c>
      <c r="C10" t="str">
        <f>(C6+((B6^2)/(B5^2))*(C11-C5)-C11)/(B6-(B6^2)/B5)</f>
        <v>0.09833333333</v>
      </c>
      <c r="D10" s="1"/>
      <c r="E10" s="1"/>
      <c r="F10" s="1">
        <v>1.0</v>
      </c>
      <c r="G10" t="str">
        <f t="shared" si="1"/>
        <v>0.5946666667</v>
      </c>
      <c r="K10" s="1"/>
      <c r="L10" s="1"/>
    </row>
    <row r="11">
      <c r="B11" s="1" t="s">
        <v>114</v>
      </c>
      <c r="C11" s="1">
        <v>0.5</v>
      </c>
      <c r="D11" s="1"/>
      <c r="E11" s="1"/>
      <c r="F11" s="1">
        <v>2.0</v>
      </c>
      <c r="G11" t="str">
        <f t="shared" si="1"/>
        <v>0.682</v>
      </c>
      <c r="L11" s="1"/>
      <c r="M11" s="1"/>
    </row>
    <row r="12">
      <c r="D12" s="1"/>
      <c r="E12" s="1"/>
      <c r="F12" s="1">
        <v>3.0</v>
      </c>
      <c r="G12" t="str">
        <f t="shared" si="1"/>
        <v>0.762</v>
      </c>
      <c r="N12" s="1"/>
    </row>
    <row r="13">
      <c r="D13" s="1"/>
      <c r="E13" s="1"/>
      <c r="F13" s="1">
        <v>4.0</v>
      </c>
      <c r="G13" t="str">
        <f t="shared" si="1"/>
        <v>0.8346666667</v>
      </c>
      <c r="N13" s="1"/>
    </row>
    <row r="14">
      <c r="D14" s="1"/>
      <c r="E14" s="1"/>
      <c r="F14" s="1">
        <v>5.0</v>
      </c>
      <c r="G14" t="str">
        <f t="shared" si="1"/>
        <v>0.9</v>
      </c>
    </row>
    <row r="15">
      <c r="A15" s="1">
        <v>0.0</v>
      </c>
      <c r="B15" t="str">
        <f t="shared" ref="B15:B17" si="2">$C$9*A15^2+$C$10*A15+$C$11</f>
        <v>0.5</v>
      </c>
      <c r="D15" s="1"/>
      <c r="E15" s="1"/>
      <c r="F15" s="1">
        <v>6.0</v>
      </c>
      <c r="G15" t="str">
        <f t="shared" si="1"/>
        <v>0.958</v>
      </c>
    </row>
    <row r="16">
      <c r="A16" s="1">
        <v>10.0</v>
      </c>
      <c r="B16" t="str">
        <f t="shared" si="2"/>
        <v>1.116666667</v>
      </c>
      <c r="D16" s="1"/>
      <c r="E16" s="1"/>
      <c r="F16" s="1">
        <v>7.0</v>
      </c>
      <c r="G16" t="str">
        <f t="shared" si="1"/>
        <v>1.008666667</v>
      </c>
    </row>
    <row r="17">
      <c r="A17" s="1">
        <v>20.0</v>
      </c>
      <c r="B17" t="str">
        <f t="shared" si="2"/>
        <v>1</v>
      </c>
      <c r="D17" s="1"/>
      <c r="E17" s="1"/>
      <c r="F17" s="1">
        <v>8.0</v>
      </c>
      <c r="G17" t="str">
        <f t="shared" si="1"/>
        <v>1.052</v>
      </c>
    </row>
    <row r="18">
      <c r="D18" s="1"/>
      <c r="E18" s="1"/>
      <c r="F18" s="1">
        <v>9.0</v>
      </c>
      <c r="G18" t="str">
        <f t="shared" si="1"/>
        <v>1.088</v>
      </c>
    </row>
    <row r="19">
      <c r="D19" s="1"/>
      <c r="E19" s="1"/>
      <c r="F19" s="1">
        <v>10.0</v>
      </c>
      <c r="G19" t="str">
        <f t="shared" si="1"/>
        <v>1.116666667</v>
      </c>
    </row>
    <row r="20">
      <c r="C20" s="1" t="s">
        <v>115</v>
      </c>
      <c r="D20" s="1"/>
      <c r="E20" s="1"/>
      <c r="F20" s="1">
        <v>11.0</v>
      </c>
      <c r="G20" t="str">
        <f t="shared" si="1"/>
        <v>1.138</v>
      </c>
    </row>
    <row r="21">
      <c r="B21" s="1" t="s">
        <v>78</v>
      </c>
      <c r="C21" s="1">
        <v>21.0</v>
      </c>
      <c r="D21" s="1"/>
      <c r="E21" s="1"/>
      <c r="F21" s="1">
        <v>12.0</v>
      </c>
      <c r="G21" t="str">
        <f t="shared" si="1"/>
        <v>1.152</v>
      </c>
    </row>
    <row r="22">
      <c r="A22" s="1">
        <v>0.0</v>
      </c>
      <c r="B22" s="13" t="str">
        <f>log(A23, 500) + 0.5</f>
        <v>0.5</v>
      </c>
      <c r="C22" t="str">
        <f t="shared" ref="C22:C42" si="3">(log(A22+1, $C$21))</f>
        <v>0</v>
      </c>
      <c r="D22" s="1" t="str">
        <f t="shared" ref="D22:D42" si="4">C22+(1-C22)/2</f>
        <v>0.5</v>
      </c>
      <c r="E22" s="1"/>
      <c r="F22" s="1">
        <v>13.0</v>
      </c>
      <c r="G22" t="str">
        <f t="shared" si="1"/>
        <v>1.158666667</v>
      </c>
    </row>
    <row r="23">
      <c r="A23" s="1">
        <v>1.0</v>
      </c>
      <c r="B23" s="13" t="str">
        <f>log((A24/2), 500) + 0.5</f>
        <v>0.5</v>
      </c>
      <c r="C23" t="str">
        <f t="shared" si="3"/>
        <v>0.2276702487</v>
      </c>
      <c r="D23" s="1" t="str">
        <f t="shared" si="4"/>
        <v>0.6138351243</v>
      </c>
      <c r="E23" s="1"/>
      <c r="F23" s="1">
        <v>14.0</v>
      </c>
      <c r="G23" t="str">
        <f t="shared" si="1"/>
        <v>1.158</v>
      </c>
    </row>
    <row r="24">
      <c r="A24" s="1">
        <v>2.0</v>
      </c>
      <c r="B24" s="13" t="str">
        <f t="shared" ref="B24:B42" si="5">log(A25/2, 500) + 0.5</f>
        <v>0.5652438741</v>
      </c>
      <c r="C24" t="str">
        <f t="shared" si="3"/>
        <v>0.3608488067</v>
      </c>
      <c r="D24" s="1" t="str">
        <f t="shared" si="4"/>
        <v>0.6804244034</v>
      </c>
      <c r="E24" s="1"/>
      <c r="F24" s="1">
        <v>15.0</v>
      </c>
      <c r="G24" t="str">
        <f t="shared" si="1"/>
        <v>1.15</v>
      </c>
    </row>
    <row r="25">
      <c r="A25" s="1">
        <v>3.0</v>
      </c>
      <c r="B25" s="13" t="str">
        <f t="shared" si="5"/>
        <v>0.6115351394</v>
      </c>
      <c r="C25" t="str">
        <f t="shared" si="3"/>
        <v>0.4553404974</v>
      </c>
      <c r="D25" s="1" t="str">
        <f t="shared" si="4"/>
        <v>0.7276702487</v>
      </c>
      <c r="E25" s="1"/>
      <c r="F25" s="1">
        <v>16.0</v>
      </c>
      <c r="G25" t="str">
        <f t="shared" si="1"/>
        <v>1.134666667</v>
      </c>
    </row>
    <row r="26">
      <c r="A26" s="1">
        <v>4.0</v>
      </c>
      <c r="B26" s="13" t="str">
        <f t="shared" si="5"/>
        <v>0.6474414343</v>
      </c>
      <c r="C26" t="str">
        <f t="shared" si="3"/>
        <v>0.5286339468</v>
      </c>
      <c r="D26" s="1" t="str">
        <f t="shared" si="4"/>
        <v>0.7643169734</v>
      </c>
      <c r="E26" s="1"/>
      <c r="F26" s="1">
        <v>17.0</v>
      </c>
      <c r="G26" t="str">
        <f t="shared" si="1"/>
        <v>1.112</v>
      </c>
    </row>
    <row r="27">
      <c r="A27" s="1">
        <v>5.0</v>
      </c>
      <c r="B27" s="13" t="str">
        <f t="shared" si="5"/>
        <v>0.6767790135</v>
      </c>
      <c r="C27" t="str">
        <f t="shared" si="3"/>
        <v>0.5885190554</v>
      </c>
      <c r="D27" s="1" t="str">
        <f t="shared" si="4"/>
        <v>0.7942595277</v>
      </c>
      <c r="E27" s="1"/>
      <c r="F27" s="1">
        <v>18.0</v>
      </c>
      <c r="G27" t="str">
        <f t="shared" si="1"/>
        <v>1.082</v>
      </c>
    </row>
    <row r="28">
      <c r="A28" s="1">
        <v>6.0</v>
      </c>
      <c r="B28" s="13" t="str">
        <f t="shared" si="5"/>
        <v>0.7015835832</v>
      </c>
      <c r="C28" t="str">
        <f t="shared" si="3"/>
        <v>0.6391511933</v>
      </c>
      <c r="D28" s="1" t="str">
        <f t="shared" si="4"/>
        <v>0.8195755966</v>
      </c>
      <c r="E28" s="1"/>
      <c r="F28" s="1">
        <v>19.0</v>
      </c>
      <c r="G28" t="str">
        <f t="shared" si="1"/>
        <v>1.044666667</v>
      </c>
    </row>
    <row r="29">
      <c r="A29" s="1">
        <v>7.0</v>
      </c>
      <c r="B29" s="13" t="str">
        <f t="shared" si="5"/>
        <v>0.7230702788</v>
      </c>
      <c r="C29" t="str">
        <f t="shared" si="3"/>
        <v>0.6830107461</v>
      </c>
      <c r="D29" s="1" t="str">
        <f t="shared" si="4"/>
        <v>0.841505373</v>
      </c>
      <c r="E29" s="1"/>
      <c r="F29" s="1">
        <v>20.0</v>
      </c>
      <c r="G29" t="str">
        <f t="shared" si="1"/>
        <v>1</v>
      </c>
    </row>
    <row r="30">
      <c r="A30" s="1">
        <v>8.0</v>
      </c>
      <c r="B30" s="13" t="str">
        <f t="shared" si="5"/>
        <v>0.7420228875</v>
      </c>
      <c r="C30" t="str">
        <f t="shared" si="3"/>
        <v>0.7216976134</v>
      </c>
      <c r="D30" s="1" t="str">
        <f t="shared" si="4"/>
        <v>0.8608488067</v>
      </c>
      <c r="E30" s="1"/>
    </row>
    <row r="31">
      <c r="A31" s="1">
        <v>9.0</v>
      </c>
      <c r="B31" s="13" t="str">
        <f t="shared" si="5"/>
        <v>0.7589765737</v>
      </c>
      <c r="C31" t="str">
        <f t="shared" si="3"/>
        <v>0.7563041955</v>
      </c>
      <c r="D31" s="1" t="str">
        <f t="shared" si="4"/>
        <v>0.8781520978</v>
      </c>
      <c r="E31" s="1"/>
    </row>
    <row r="32">
      <c r="A32" s="1">
        <v>10.0</v>
      </c>
      <c r="B32" s="13" t="str">
        <f t="shared" si="5"/>
        <v>0.7743130484</v>
      </c>
      <c r="C32" t="str">
        <f t="shared" si="3"/>
        <v>0.787609657</v>
      </c>
      <c r="D32" s="1" t="str">
        <f t="shared" si="4"/>
        <v>0.8938048285</v>
      </c>
      <c r="E32" s="1"/>
    </row>
    <row r="33">
      <c r="A33" s="1">
        <v>11.0</v>
      </c>
      <c r="B33" s="13" t="str">
        <f t="shared" si="5"/>
        <v>0.7883141529</v>
      </c>
      <c r="C33" t="str">
        <f t="shared" si="3"/>
        <v>0.8161893041</v>
      </c>
      <c r="D33" s="1" t="str">
        <f t="shared" si="4"/>
        <v>0.9080946521</v>
      </c>
      <c r="E33" s="1"/>
    </row>
    <row r="34">
      <c r="A34" s="1">
        <v>12.0</v>
      </c>
      <c r="B34" s="13" t="str">
        <f t="shared" si="5"/>
        <v>0.8011939204</v>
      </c>
      <c r="C34" t="str">
        <f t="shared" si="3"/>
        <v>0.8424800309</v>
      </c>
      <c r="D34" s="1" t="str">
        <f t="shared" si="4"/>
        <v>0.9212400155</v>
      </c>
      <c r="E34" s="1"/>
    </row>
    <row r="35">
      <c r="A35" s="1">
        <v>13.0</v>
      </c>
      <c r="B35" s="13" t="str">
        <f t="shared" si="5"/>
        <v>0.8131187226</v>
      </c>
      <c r="C35" t="str">
        <f t="shared" si="3"/>
        <v>0.866821442</v>
      </c>
      <c r="D35" s="1" t="str">
        <f t="shared" si="4"/>
        <v>0.933410721</v>
      </c>
      <c r="E35" s="1"/>
    </row>
    <row r="36">
      <c r="A36" s="1">
        <v>14.0</v>
      </c>
      <c r="B36" s="13" t="str">
        <f t="shared" si="5"/>
        <v>0.8242204478</v>
      </c>
      <c r="C36" t="str">
        <f t="shared" si="3"/>
        <v>0.8894827535</v>
      </c>
      <c r="D36" s="1" t="str">
        <f t="shared" si="4"/>
        <v>0.9447413768</v>
      </c>
      <c r="E36" s="1"/>
    </row>
    <row r="37">
      <c r="A37" s="1">
        <v>15.0</v>
      </c>
      <c r="B37" s="13" t="str">
        <f t="shared" si="5"/>
        <v>0.8346054182</v>
      </c>
      <c r="C37" t="str">
        <f t="shared" si="3"/>
        <v>0.9106809948</v>
      </c>
      <c r="D37" s="1" t="str">
        <f t="shared" si="4"/>
        <v>0.9553404974</v>
      </c>
      <c r="E37" s="1"/>
    </row>
    <row r="38">
      <c r="A38" s="1">
        <v>16.0</v>
      </c>
      <c r="B38" s="13" t="str">
        <f t="shared" si="5"/>
        <v>0.8443605984</v>
      </c>
      <c r="C38" t="str">
        <f t="shared" si="3"/>
        <v>0.9305936816</v>
      </c>
      <c r="D38" s="1" t="str">
        <f t="shared" si="4"/>
        <v>0.9652968408</v>
      </c>
      <c r="E38" s="1"/>
    </row>
    <row r="39">
      <c r="A39" s="1">
        <v>17.0</v>
      </c>
      <c r="B39" s="13" t="str">
        <f t="shared" si="5"/>
        <v>0.8535580269</v>
      </c>
      <c r="C39" t="str">
        <f t="shared" si="3"/>
        <v>0.9493678621</v>
      </c>
      <c r="D39" s="1" t="str">
        <f t="shared" si="4"/>
        <v>0.9746839311</v>
      </c>
      <c r="E39" s="1"/>
    </row>
    <row r="40">
      <c r="A40" s="1">
        <v>18.0</v>
      </c>
      <c r="B40" s="13" t="str">
        <f t="shared" si="5"/>
        <v>0.862258048</v>
      </c>
      <c r="C40" t="str">
        <f t="shared" si="3"/>
        <v>0.9671267134</v>
      </c>
      <c r="D40" s="1" t="str">
        <f t="shared" si="4"/>
        <v>0.9835633567</v>
      </c>
      <c r="E40" s="1"/>
    </row>
    <row r="41">
      <c r="A41" s="1">
        <v>19.0</v>
      </c>
      <c r="B41" s="13" t="str">
        <f t="shared" si="5"/>
        <v>0.8705117131</v>
      </c>
      <c r="C41" t="str">
        <f t="shared" si="3"/>
        <v>0.9839744442</v>
      </c>
      <c r="D41" s="1" t="str">
        <f t="shared" si="4"/>
        <v>0.9919872221</v>
      </c>
      <c r="E41" s="1"/>
    </row>
    <row r="42">
      <c r="A42" s="1">
        <v>20.0</v>
      </c>
      <c r="B42" s="13" t="str">
        <f t="shared" si="5"/>
        <v>0.8783625966</v>
      </c>
      <c r="C42" t="str">
        <f t="shared" si="3"/>
        <v>1</v>
      </c>
      <c r="D42" s="1" t="str">
        <f t="shared" si="4"/>
        <v>1</v>
      </c>
      <c r="E42" s="1"/>
    </row>
    <row r="43">
      <c r="A43" s="1">
        <v>21.0</v>
      </c>
      <c r="B43" s="13"/>
    </row>
    <row r="45">
      <c r="E45" s="1" t="s">
        <v>116</v>
      </c>
    </row>
    <row r="47">
      <c r="B47" s="1"/>
      <c r="D47" s="1">
        <v>21.0</v>
      </c>
      <c r="E47" s="1"/>
      <c r="F47" s="1">
        <v>2.0</v>
      </c>
      <c r="G47" s="1">
        <v>1.5</v>
      </c>
    </row>
    <row r="48">
      <c r="B48" s="1"/>
      <c r="C48" s="1">
        <v>0.0</v>
      </c>
      <c r="D48" t="str">
        <f t="shared" ref="D48:D68" si="6">(log(C48+1, $D$47))</f>
        <v>0</v>
      </c>
      <c r="E48" s="1" t="str">
        <f t="shared" ref="E48:E68" si="7">D48+(1-D48)/2</f>
        <v>0.5</v>
      </c>
      <c r="F48" s="14" t="str">
        <f t="shared" ref="F48:F68" si="8">D48+((1-D48)^$F$47)/2</f>
        <v>0.5</v>
      </c>
      <c r="G48" t="str">
        <f t="shared" ref="G48:G68" si="9">D48+((1-D48)^$G$47)/2</f>
        <v>0.5</v>
      </c>
      <c r="I48" s="14" t="str">
        <f t="shared" ref="I48:I68" si="10">round(G48*100, 0)</f>
        <v>50</v>
      </c>
    </row>
    <row r="49">
      <c r="B49" s="1"/>
      <c r="C49" s="1">
        <v>1.0</v>
      </c>
      <c r="D49" t="str">
        <f t="shared" si="6"/>
        <v>0.2276702487</v>
      </c>
      <c r="E49" s="1" t="str">
        <f t="shared" si="7"/>
        <v>0.6138351243</v>
      </c>
      <c r="F49" s="14" t="str">
        <f t="shared" si="8"/>
        <v>0.5259168711</v>
      </c>
      <c r="G49" t="str">
        <f t="shared" si="9"/>
        <v>0.5670407982</v>
      </c>
      <c r="I49" s="14" t="str">
        <f t="shared" si="10"/>
        <v>57</v>
      </c>
    </row>
    <row r="50">
      <c r="B50" s="1"/>
      <c r="C50" s="1">
        <v>2.0</v>
      </c>
      <c r="D50" t="str">
        <f t="shared" si="6"/>
        <v>0.3608488067</v>
      </c>
      <c r="E50" s="1" t="str">
        <f t="shared" si="7"/>
        <v>0.6804244034</v>
      </c>
      <c r="F50" s="14" t="str">
        <f t="shared" si="8"/>
        <v>0.5651059307</v>
      </c>
      <c r="G50" t="str">
        <f t="shared" si="9"/>
        <v>0.6163396916</v>
      </c>
      <c r="I50" s="14" t="str">
        <f t="shared" si="10"/>
        <v>62</v>
      </c>
    </row>
    <row r="51">
      <c r="B51" s="1"/>
      <c r="C51" s="1">
        <v>3.0</v>
      </c>
      <c r="D51" t="str">
        <f t="shared" si="6"/>
        <v>0.4553404974</v>
      </c>
      <c r="E51" s="1" t="str">
        <f t="shared" si="7"/>
        <v>0.7276702487</v>
      </c>
      <c r="F51" s="14" t="str">
        <f t="shared" si="8"/>
        <v>0.6036674843</v>
      </c>
      <c r="G51" t="str">
        <f t="shared" si="9"/>
        <v>0.6563227141</v>
      </c>
      <c r="I51" s="14" t="str">
        <f t="shared" si="10"/>
        <v>66</v>
      </c>
    </row>
    <row r="52">
      <c r="B52" s="1"/>
      <c r="C52" s="1">
        <v>4.0</v>
      </c>
      <c r="D52" t="str">
        <f t="shared" si="6"/>
        <v>0.5286339468</v>
      </c>
      <c r="E52" s="1" t="str">
        <f t="shared" si="7"/>
        <v>0.7643169734</v>
      </c>
      <c r="F52" s="14" t="str">
        <f t="shared" si="8"/>
        <v>0.6397269249</v>
      </c>
      <c r="G52" t="str">
        <f t="shared" si="9"/>
        <v>0.6904447292</v>
      </c>
      <c r="I52" s="14" t="str">
        <f t="shared" si="10"/>
        <v>69</v>
      </c>
    </row>
    <row r="53">
      <c r="B53" s="1"/>
      <c r="C53" s="1">
        <v>5.0</v>
      </c>
      <c r="D53" t="str">
        <f t="shared" si="6"/>
        <v>0.5885190554</v>
      </c>
      <c r="E53" s="1" t="str">
        <f t="shared" si="7"/>
        <v>0.7942595277</v>
      </c>
      <c r="F53" s="14" t="str">
        <f t="shared" si="8"/>
        <v>0.6731773393</v>
      </c>
      <c r="G53" t="str">
        <f t="shared" si="9"/>
        <v>0.7204949445</v>
      </c>
      <c r="I53" s="14" t="str">
        <f t="shared" si="10"/>
        <v>72</v>
      </c>
    </row>
    <row r="54">
      <c r="B54" s="1"/>
      <c r="C54" s="1">
        <v>6.0</v>
      </c>
      <c r="D54" t="str">
        <f t="shared" si="6"/>
        <v>0.6391511933</v>
      </c>
      <c r="E54" s="1" t="str">
        <f t="shared" si="7"/>
        <v>0.8195755966</v>
      </c>
      <c r="F54" s="14" t="str">
        <f t="shared" si="8"/>
        <v>0.7042571239</v>
      </c>
      <c r="G54" t="str">
        <f t="shared" si="9"/>
        <v>0.7475333814</v>
      </c>
      <c r="I54" s="14" t="str">
        <f t="shared" si="10"/>
        <v>75</v>
      </c>
    </row>
    <row r="55">
      <c r="B55" s="1"/>
      <c r="C55" s="1">
        <v>7.0</v>
      </c>
      <c r="D55" t="str">
        <f t="shared" si="6"/>
        <v>0.6830107461</v>
      </c>
      <c r="E55" s="1" t="str">
        <f t="shared" si="7"/>
        <v>0.841505373</v>
      </c>
      <c r="F55" s="14" t="str">
        <f t="shared" si="8"/>
        <v>0.7332518396</v>
      </c>
      <c r="G55" t="str">
        <f t="shared" si="9"/>
        <v>0.7722460719</v>
      </c>
      <c r="I55" s="14" t="str">
        <f t="shared" si="10"/>
        <v>77</v>
      </c>
    </row>
    <row r="56">
      <c r="B56" s="1"/>
      <c r="C56" s="1">
        <v>8.0</v>
      </c>
      <c r="D56" t="str">
        <f t="shared" si="6"/>
        <v>0.7216976134</v>
      </c>
      <c r="E56" s="1" t="str">
        <f t="shared" si="7"/>
        <v>0.8608488067</v>
      </c>
      <c r="F56" s="14" t="str">
        <f t="shared" si="8"/>
        <v>0.7604237226</v>
      </c>
      <c r="G56" t="str">
        <f t="shared" si="9"/>
        <v>0.7951059529</v>
      </c>
      <c r="I56" s="14" t="str">
        <f t="shared" si="10"/>
        <v>80</v>
      </c>
    </row>
    <row r="57">
      <c r="B57" s="1"/>
      <c r="C57" s="1">
        <v>9.0</v>
      </c>
      <c r="D57" t="str">
        <f t="shared" si="6"/>
        <v>0.7563041955</v>
      </c>
      <c r="E57" s="1" t="str">
        <f t="shared" si="7"/>
        <v>0.8781520978</v>
      </c>
      <c r="F57" s="14" t="str">
        <f t="shared" si="8"/>
        <v>0.7859980181</v>
      </c>
      <c r="G57" t="str">
        <f t="shared" si="9"/>
        <v>0.816455089</v>
      </c>
      <c r="I57" s="14" t="str">
        <f t="shared" si="10"/>
        <v>82</v>
      </c>
    </row>
    <row r="58">
      <c r="B58" s="1"/>
      <c r="C58" s="1">
        <v>10.0</v>
      </c>
      <c r="D58" t="str">
        <f t="shared" si="6"/>
        <v>0.787609657</v>
      </c>
      <c r="E58" s="1" t="str">
        <f t="shared" si="7"/>
        <v>0.8938048285</v>
      </c>
      <c r="F58" s="14" t="str">
        <f t="shared" si="8"/>
        <v>0.8101644859</v>
      </c>
      <c r="G58" t="str">
        <f t="shared" si="9"/>
        <v>0.8365505798</v>
      </c>
      <c r="I58" s="14" t="str">
        <f t="shared" si="10"/>
        <v>84</v>
      </c>
    </row>
    <row r="59">
      <c r="B59" s="1"/>
      <c r="C59" s="1">
        <v>11.0</v>
      </c>
      <c r="D59" t="str">
        <f t="shared" si="6"/>
        <v>0.8161893041</v>
      </c>
      <c r="E59" s="1" t="str">
        <f t="shared" si="7"/>
        <v>0.9080946521</v>
      </c>
      <c r="F59" s="14" t="str">
        <f t="shared" si="8"/>
        <v>0.8330824901</v>
      </c>
      <c r="G59" t="str">
        <f t="shared" si="9"/>
        <v>0.8555920214</v>
      </c>
      <c r="I59" s="14" t="str">
        <f t="shared" si="10"/>
        <v>86</v>
      </c>
    </row>
    <row r="60">
      <c r="B60" s="1"/>
      <c r="C60" s="1">
        <v>12.0</v>
      </c>
      <c r="D60" t="str">
        <f t="shared" si="6"/>
        <v>0.8424800309</v>
      </c>
      <c r="E60" s="1" t="str">
        <f t="shared" si="7"/>
        <v>0.9212400155</v>
      </c>
      <c r="F60" s="14" t="str">
        <f t="shared" si="8"/>
        <v>0.8548863012</v>
      </c>
      <c r="G60" t="str">
        <f t="shared" si="9"/>
        <v>0.8737389122</v>
      </c>
      <c r="I60" s="14" t="str">
        <f t="shared" si="10"/>
        <v>87</v>
      </c>
    </row>
    <row r="61">
      <c r="B61" s="1"/>
      <c r="C61" s="1">
        <v>13.0</v>
      </c>
      <c r="D61" t="str">
        <f t="shared" si="6"/>
        <v>0.866821442</v>
      </c>
      <c r="E61" s="1" t="str">
        <f t="shared" si="7"/>
        <v>0.933410721</v>
      </c>
      <c r="F61" s="14" t="str">
        <f t="shared" si="8"/>
        <v>0.8756897061</v>
      </c>
      <c r="G61" t="str">
        <f t="shared" si="9"/>
        <v>0.8911222921</v>
      </c>
      <c r="I61" s="14" t="str">
        <f t="shared" si="10"/>
        <v>89</v>
      </c>
    </row>
    <row r="62">
      <c r="B62" s="1"/>
      <c r="C62" s="1">
        <v>14.0</v>
      </c>
      <c r="D62" t="str">
        <f t="shared" si="6"/>
        <v>0.8894827535</v>
      </c>
      <c r="E62" s="1" t="str">
        <f t="shared" si="7"/>
        <v>0.9447413768</v>
      </c>
      <c r="F62" s="14" t="str">
        <f t="shared" si="8"/>
        <v>0.8955897844</v>
      </c>
      <c r="G62" t="str">
        <f t="shared" si="9"/>
        <v>0.9078530044</v>
      </c>
      <c r="I62" s="14" t="str">
        <f t="shared" si="10"/>
        <v>91</v>
      </c>
    </row>
    <row r="63">
      <c r="B63" s="1"/>
      <c r="C63" s="1">
        <v>15.0</v>
      </c>
      <c r="D63" t="str">
        <f t="shared" si="6"/>
        <v>0.9106809948</v>
      </c>
      <c r="E63" s="1" t="str">
        <f t="shared" si="7"/>
        <v>0.9553404974</v>
      </c>
      <c r="F63" s="14" t="str">
        <f t="shared" si="8"/>
        <v>0.9146699371</v>
      </c>
      <c r="G63" t="str">
        <f t="shared" si="9"/>
        <v>0.9240280612</v>
      </c>
      <c r="I63" s="14" t="str">
        <f t="shared" si="10"/>
        <v>92</v>
      </c>
    </row>
    <row r="64">
      <c r="B64" s="1"/>
      <c r="C64" s="1">
        <v>16.0</v>
      </c>
      <c r="D64" t="str">
        <f t="shared" si="6"/>
        <v>0.9305936816</v>
      </c>
      <c r="E64" s="1" t="str">
        <f t="shared" si="7"/>
        <v>0.9652968408</v>
      </c>
      <c r="F64" s="14" t="str">
        <f t="shared" si="8"/>
        <v>0.9330023001</v>
      </c>
      <c r="G64" t="str">
        <f t="shared" si="9"/>
        <v>0.9397362563</v>
      </c>
      <c r="I64" s="14" t="str">
        <f t="shared" si="10"/>
        <v>94</v>
      </c>
    </row>
    <row r="65">
      <c r="B65" s="1"/>
      <c r="C65" s="1">
        <v>17.0</v>
      </c>
      <c r="D65" t="str">
        <f t="shared" si="6"/>
        <v>0.9493678621</v>
      </c>
      <c r="E65" s="1" t="str">
        <f t="shared" si="7"/>
        <v>0.9746839311</v>
      </c>
      <c r="F65" s="14" t="str">
        <f t="shared" si="8"/>
        <v>0.9506496688</v>
      </c>
      <c r="G65" t="str">
        <f t="shared" si="9"/>
        <v>0.9550643792</v>
      </c>
      <c r="I65" s="14" t="str">
        <f t="shared" si="10"/>
        <v>96</v>
      </c>
    </row>
    <row r="66">
      <c r="B66" s="1"/>
      <c r="C66" s="1">
        <v>18.0</v>
      </c>
      <c r="D66" t="str">
        <f t="shared" si="6"/>
        <v>0.9671267134</v>
      </c>
      <c r="E66" s="1" t="str">
        <f t="shared" si="7"/>
        <v>0.9835633567</v>
      </c>
      <c r="F66" s="14" t="str">
        <f t="shared" si="8"/>
        <v>0.9676670399</v>
      </c>
      <c r="G66" t="str">
        <f t="shared" si="9"/>
        <v>0.9701068399</v>
      </c>
      <c r="I66" s="14" t="str">
        <f t="shared" si="10"/>
        <v>97</v>
      </c>
    </row>
    <row r="67">
      <c r="B67" s="1"/>
      <c r="C67" s="1">
        <v>19.0</v>
      </c>
      <c r="D67" t="str">
        <f t="shared" si="6"/>
        <v>0.9839744442</v>
      </c>
      <c r="E67" s="1" t="str">
        <f t="shared" si="7"/>
        <v>0.9919872221</v>
      </c>
      <c r="F67" s="14" t="str">
        <f t="shared" si="8"/>
        <v>0.9841028534</v>
      </c>
      <c r="G67" t="str">
        <f t="shared" si="9"/>
        <v>0.9849887985</v>
      </c>
      <c r="I67" s="14" t="str">
        <f t="shared" si="10"/>
        <v>98</v>
      </c>
    </row>
    <row r="68">
      <c r="C68" s="1">
        <v>20.0</v>
      </c>
      <c r="D68" t="str">
        <f t="shared" si="6"/>
        <v>1</v>
      </c>
      <c r="E68" s="1" t="str">
        <f t="shared" si="7"/>
        <v>1</v>
      </c>
      <c r="F68" s="14" t="str">
        <f t="shared" si="8"/>
        <v>1</v>
      </c>
      <c r="G68" t="str">
        <f t="shared" si="9"/>
        <v>1</v>
      </c>
      <c r="I68" s="14" t="str">
        <f t="shared" si="10"/>
        <v>100</v>
      </c>
    </row>
    <row r="71">
      <c r="D71" s="15" t="str">
        <f>log($C$68+1,$D$47)</f>
        <v>1</v>
      </c>
    </row>
    <row r="74">
      <c r="C74" s="1" t="s">
        <v>117</v>
      </c>
      <c r="D74" s="1" t="s">
        <v>118</v>
      </c>
    </row>
    <row r="75">
      <c r="C75" s="1" t="s">
        <v>119</v>
      </c>
    </row>
    <row r="76">
      <c r="C76" s="1" t="s">
        <v>120</v>
      </c>
    </row>
    <row r="77">
      <c r="C77" s="1" t="s">
        <v>121</v>
      </c>
    </row>
    <row r="78">
      <c r="C78" s="1" t="s">
        <v>122</v>
      </c>
    </row>
    <row r="79">
      <c r="C79" s="1" t="s">
        <v>123</v>
      </c>
    </row>
    <row r="80">
      <c r="C80" s="16" t="s">
        <v>124</v>
      </c>
    </row>
    <row r="81">
      <c r="C81" s="16" t="s">
        <v>125</v>
      </c>
    </row>
  </sheetData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187</v>
      </c>
      <c r="E2" s="1" t="s">
        <v>1</v>
      </c>
      <c r="F2" s="18">
        <v>35247.0</v>
      </c>
      <c r="H2" s="1"/>
    </row>
    <row r="3">
      <c r="A3" s="1" t="s">
        <v>2</v>
      </c>
      <c r="B3" s="1" t="s">
        <v>131</v>
      </c>
      <c r="E3" s="1" t="s">
        <v>3</v>
      </c>
      <c r="F3" s="1" t="s">
        <v>186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16.0</v>
      </c>
      <c r="C7" s="1" t="s">
        <v>8</v>
      </c>
      <c r="D7" s="1">
        <v>14.0</v>
      </c>
      <c r="E7" s="1" t="s">
        <v>9</v>
      </c>
      <c r="F7" s="1">
        <v>15.0</v>
      </c>
      <c r="G7" s="1"/>
      <c r="H7" s="1"/>
    </row>
    <row r="8">
      <c r="A8" s="1" t="s">
        <v>10</v>
      </c>
      <c r="B8" s="1">
        <v>17.0</v>
      </c>
      <c r="C8" s="1" t="s">
        <v>11</v>
      </c>
      <c r="D8" s="1">
        <v>16.0</v>
      </c>
      <c r="E8" s="1" t="s">
        <v>12</v>
      </c>
      <c r="F8" s="1">
        <v>18.0</v>
      </c>
      <c r="G8" s="1"/>
      <c r="H8" s="1"/>
    </row>
    <row r="9">
      <c r="A9" s="1" t="s">
        <v>13</v>
      </c>
      <c r="B9" s="1">
        <v>14.0</v>
      </c>
      <c r="C9" s="1" t="s">
        <v>14</v>
      </c>
      <c r="D9" s="1">
        <v>15.0</v>
      </c>
      <c r="E9" s="1"/>
    </row>
    <row r="10">
      <c r="A10" s="1" t="s">
        <v>16</v>
      </c>
      <c r="B10" s="1">
        <v>10.0</v>
      </c>
      <c r="C10" s="1" t="s">
        <v>17</v>
      </c>
      <c r="D10" s="1">
        <v>10.0</v>
      </c>
    </row>
    <row r="11">
      <c r="A11" s="1"/>
      <c r="C11" s="1" t="s">
        <v>18</v>
      </c>
      <c r="D11" s="1">
        <v>18.0</v>
      </c>
    </row>
    <row r="12" ht="4.5" customHeight="1"/>
    <row r="13">
      <c r="A13" s="2" t="s">
        <v>19</v>
      </c>
      <c r="C13" s="3" t="s">
        <v>20</v>
      </c>
      <c r="D13" s="1" t="s">
        <v>21</v>
      </c>
      <c r="F13" s="1" t="s">
        <v>22</v>
      </c>
    </row>
    <row r="14">
      <c r="A14" s="1" t="s">
        <v>23</v>
      </c>
      <c r="B14" s="1">
        <v>17.0</v>
      </c>
      <c r="C14" s="1" t="s">
        <v>24</v>
      </c>
      <c r="D14" s="1">
        <v>5.0</v>
      </c>
      <c r="E14" t="str">
        <f>(SUM(B8,D8,D9,B9)*0.15+SUM(B7,B16,D11,D7,B17)*0.06+SUM(B14,B15,B10,D10)*0.025)*D14/5</f>
        <v>15.33</v>
      </c>
    </row>
    <row r="15">
      <c r="A15" s="1" t="s">
        <v>25</v>
      </c>
      <c r="B15" s="1">
        <v>17.0</v>
      </c>
      <c r="C15" s="1" t="s">
        <v>26</v>
      </c>
      <c r="D15" s="1">
        <v>5.0</v>
      </c>
      <c r="E15" t="str">
        <f>(SUM(D11,B8,D8,B9)*0.15+SUM(D9,B16,D10,D7,B17)*0.06+SUM(B14,B15,B10,B7)*0.025)*D15/5</f>
        <v>15.39</v>
      </c>
    </row>
    <row r="16">
      <c r="A16" s="1" t="s">
        <v>28</v>
      </c>
      <c r="B16" s="1">
        <v>14.0</v>
      </c>
      <c r="C16" s="1" t="s">
        <v>29</v>
      </c>
      <c r="D16" s="1">
        <v>2.0</v>
      </c>
      <c r="E16" t="str">
        <f>(SUM(B9,D7,D11,B16)*0.15+SUM(D9,B8,D10,B17,B7)*0.06+SUM(B10,D8,B14,B15)*0.025)*D16/5</f>
        <v>5.976</v>
      </c>
    </row>
    <row r="17">
      <c r="A17" s="1" t="s">
        <v>30</v>
      </c>
      <c r="B17" s="1">
        <v>16.0</v>
      </c>
      <c r="C17" s="1" t="s">
        <v>31</v>
      </c>
      <c r="D17" s="1">
        <v>1.0</v>
      </c>
      <c r="E17" t="str">
        <f>(SUM(D10,B10,D7,D11)*0.15+SUM(B17,B9,B8,B16,D9)*0.06+SUM(B7,B14,B15,D8)*0.025)*D17/5</f>
        <v>2.802</v>
      </c>
    </row>
    <row r="18">
      <c r="A18" s="1" t="s">
        <v>32</v>
      </c>
      <c r="B18" s="1">
        <v>10.0</v>
      </c>
      <c r="C18" s="1" t="s">
        <v>34</v>
      </c>
      <c r="D18" s="1">
        <v>1.0</v>
      </c>
      <c r="E18" t="str">
        <f>(SUM(D10,B10,D7,D11)*0.15+SUM(B17,B9,B8,B16,D9)*0.06+SUM(B7,B14,B15,D8)*0.025)*D18/5</f>
        <v>2.802</v>
      </c>
    </row>
    <row r="19" ht="18.0" customHeight="1"/>
    <row r="20">
      <c r="A20" s="3" t="s">
        <v>35</v>
      </c>
      <c r="C20" s="3" t="s">
        <v>36</v>
      </c>
      <c r="E20" s="3" t="s">
        <v>37</v>
      </c>
      <c r="G20" s="3" t="s">
        <v>38</v>
      </c>
    </row>
    <row r="21">
      <c r="A21" s="4" t="s">
        <v>39</v>
      </c>
      <c r="C21" s="4" t="s">
        <v>39</v>
      </c>
      <c r="D21" s="5"/>
      <c r="E21" s="4" t="s">
        <v>39</v>
      </c>
      <c r="F21" s="5"/>
      <c r="G21" s="4" t="s">
        <v>39</v>
      </c>
      <c r="I21" t="str">
        <f>0.6</f>
        <v>0.6</v>
      </c>
    </row>
    <row r="22">
      <c r="A22" s="6" t="s">
        <v>17</v>
      </c>
      <c r="C22" s="1" t="s">
        <v>10</v>
      </c>
      <c r="E22" s="1" t="s">
        <v>13</v>
      </c>
      <c r="G22" s="1" t="s">
        <v>40</v>
      </c>
      <c r="I22" s="1" t="str">
        <f t="shared" ref="I22:I25" si="1">$I$21/4</f>
        <v>0.15</v>
      </c>
    </row>
    <row r="23">
      <c r="A23" s="1" t="s">
        <v>16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41</v>
      </c>
      <c r="C24" s="1" t="s">
        <v>14</v>
      </c>
      <c r="E24" s="1" t="s">
        <v>40</v>
      </c>
      <c r="G24" s="1" t="s">
        <v>42</v>
      </c>
      <c r="I24" s="1" t="str">
        <f t="shared" si="1"/>
        <v>0.15</v>
      </c>
    </row>
    <row r="25">
      <c r="A25" s="1" t="s">
        <v>18</v>
      </c>
      <c r="C25" s="1" t="s">
        <v>13</v>
      </c>
      <c r="E25" s="1" t="s">
        <v>28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43</v>
      </c>
      <c r="B27" s="5"/>
      <c r="C27" s="4" t="s">
        <v>43</v>
      </c>
      <c r="D27" s="5"/>
      <c r="E27" s="4" t="s">
        <v>43</v>
      </c>
      <c r="F27" s="5"/>
      <c r="G27" s="4" t="s">
        <v>43</v>
      </c>
      <c r="I27" s="1">
        <v>0.3</v>
      </c>
    </row>
    <row r="28">
      <c r="A28" s="1" t="s">
        <v>30</v>
      </c>
      <c r="C28" s="1" t="s">
        <v>7</v>
      </c>
      <c r="E28" s="1" t="s">
        <v>44</v>
      </c>
      <c r="G28" s="1" t="s">
        <v>28</v>
      </c>
      <c r="I28" t="str">
        <f t="shared" ref="I28:I32" si="2">$I$27/5</f>
        <v>0.06</v>
      </c>
    </row>
    <row r="29">
      <c r="A29" s="1" t="s">
        <v>13</v>
      </c>
      <c r="C29" s="1" t="s">
        <v>28</v>
      </c>
      <c r="E29" s="1" t="s">
        <v>10</v>
      </c>
      <c r="G29" s="1" t="s">
        <v>45</v>
      </c>
      <c r="I29" t="str">
        <f t="shared" si="2"/>
        <v>0.06</v>
      </c>
    </row>
    <row r="30">
      <c r="A30" s="1" t="s">
        <v>10</v>
      </c>
      <c r="C30" s="1" t="s">
        <v>18</v>
      </c>
      <c r="E30" s="1" t="s">
        <v>17</v>
      </c>
      <c r="G30" s="1" t="s">
        <v>17</v>
      </c>
      <c r="I30" t="str">
        <f t="shared" si="2"/>
        <v>0.06</v>
      </c>
    </row>
    <row r="31">
      <c r="A31" s="1" t="s">
        <v>28</v>
      </c>
      <c r="C31" s="1" t="s">
        <v>8</v>
      </c>
      <c r="E31" s="1" t="s">
        <v>30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30</v>
      </c>
      <c r="E32" s="1" t="s">
        <v>7</v>
      </c>
      <c r="G32" s="1" t="s">
        <v>30</v>
      </c>
      <c r="I32" t="str">
        <f t="shared" si="2"/>
        <v>0.06</v>
      </c>
    </row>
    <row r="34">
      <c r="A34" s="4" t="s">
        <v>46</v>
      </c>
      <c r="C34" s="4" t="s">
        <v>46</v>
      </c>
      <c r="E34" s="4" t="s">
        <v>46</v>
      </c>
      <c r="G34" s="4" t="s">
        <v>46</v>
      </c>
      <c r="I34" s="1">
        <v>0.1</v>
      </c>
    </row>
    <row r="35">
      <c r="A35" s="1" t="s">
        <v>23</v>
      </c>
      <c r="C35" s="1" t="s">
        <v>23</v>
      </c>
      <c r="E35" s="1" t="s">
        <v>47</v>
      </c>
      <c r="G35" s="1" t="s">
        <v>23</v>
      </c>
      <c r="I35" t="str">
        <f t="shared" ref="I35:I38" si="3">$I$34/4</f>
        <v>0.025</v>
      </c>
    </row>
    <row r="36">
      <c r="A36" s="1" t="s">
        <v>25</v>
      </c>
      <c r="C36" s="1" t="s">
        <v>25</v>
      </c>
      <c r="E36" s="1" t="s">
        <v>23</v>
      </c>
      <c r="G36" s="1" t="s">
        <v>48</v>
      </c>
      <c r="I36" t="str">
        <f t="shared" si="3"/>
        <v>0.025</v>
      </c>
    </row>
    <row r="37">
      <c r="A37" s="1" t="s">
        <v>7</v>
      </c>
      <c r="C37" s="1" t="s">
        <v>49</v>
      </c>
      <c r="E37" s="1" t="s">
        <v>25</v>
      </c>
      <c r="G37" s="1" t="s">
        <v>7</v>
      </c>
      <c r="I37" t="str">
        <f t="shared" si="3"/>
        <v>0.025</v>
      </c>
    </row>
    <row r="38">
      <c r="A38" s="1" t="s">
        <v>50</v>
      </c>
      <c r="C38" s="7" t="s">
        <v>17</v>
      </c>
      <c r="E38" s="1" t="s">
        <v>16</v>
      </c>
      <c r="G38" s="1" t="s">
        <v>16</v>
      </c>
      <c r="I38" t="str">
        <f t="shared" si="3"/>
        <v>0.025</v>
      </c>
    </row>
    <row r="39">
      <c r="A39" s="1"/>
    </row>
  </sheetData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188</v>
      </c>
      <c r="E2" s="1" t="s">
        <v>1</v>
      </c>
      <c r="F2" s="18">
        <v>33429.0</v>
      </c>
      <c r="H2" s="1"/>
    </row>
    <row r="3">
      <c r="A3" s="1" t="s">
        <v>2</v>
      </c>
      <c r="B3" s="1" t="s">
        <v>178</v>
      </c>
      <c r="E3" s="1" t="s">
        <v>3</v>
      </c>
      <c r="F3" s="1" t="s">
        <v>186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13.0</v>
      </c>
      <c r="C7" s="1" t="s">
        <v>8</v>
      </c>
      <c r="D7" s="1">
        <v>13.0</v>
      </c>
      <c r="E7" s="1" t="s">
        <v>9</v>
      </c>
      <c r="F7" s="1">
        <v>16.0</v>
      </c>
      <c r="G7" s="1"/>
      <c r="H7" s="1"/>
    </row>
    <row r="8">
      <c r="A8" s="1" t="s">
        <v>10</v>
      </c>
      <c r="B8" s="1">
        <v>12.0</v>
      </c>
      <c r="C8" s="1" t="s">
        <v>11</v>
      </c>
      <c r="D8" s="1">
        <v>12.0</v>
      </c>
      <c r="E8" s="1" t="s">
        <v>12</v>
      </c>
      <c r="F8" s="1">
        <v>13.0</v>
      </c>
      <c r="G8" s="1"/>
      <c r="H8" s="1"/>
    </row>
    <row r="9">
      <c r="A9" s="1" t="s">
        <v>13</v>
      </c>
      <c r="B9" s="1">
        <v>15.0</v>
      </c>
      <c r="C9" s="1" t="s">
        <v>14</v>
      </c>
      <c r="D9" s="1">
        <v>14.0</v>
      </c>
      <c r="E9" s="1"/>
    </row>
    <row r="10">
      <c r="A10" s="1" t="s">
        <v>16</v>
      </c>
      <c r="B10" s="1">
        <v>17.0</v>
      </c>
      <c r="C10" s="1" t="s">
        <v>17</v>
      </c>
      <c r="D10" s="1">
        <v>13.0</v>
      </c>
    </row>
    <row r="11">
      <c r="A11" s="1"/>
      <c r="C11" s="1" t="s">
        <v>18</v>
      </c>
      <c r="D11" s="1">
        <v>12.0</v>
      </c>
    </row>
    <row r="12" ht="4.5" customHeight="1"/>
    <row r="13">
      <c r="A13" s="2" t="s">
        <v>19</v>
      </c>
      <c r="C13" s="3" t="s">
        <v>20</v>
      </c>
      <c r="D13" s="1" t="s">
        <v>21</v>
      </c>
      <c r="F13" s="1" t="s">
        <v>22</v>
      </c>
    </row>
    <row r="14">
      <c r="A14" s="1" t="s">
        <v>23</v>
      </c>
      <c r="B14" s="1">
        <v>12.0</v>
      </c>
      <c r="C14" s="1" t="s">
        <v>24</v>
      </c>
      <c r="D14" s="1">
        <v>2.0</v>
      </c>
      <c r="E14" t="str">
        <f>(SUM(B8,D8,D9,B9)*0.15+SUM(B7,B16,D11,D7,B17)*0.06+SUM(B14,B15,B10,D10)*0.025)*D14/5</f>
        <v>5.352</v>
      </c>
    </row>
    <row r="15">
      <c r="A15" s="1" t="s">
        <v>25</v>
      </c>
      <c r="B15" s="1">
        <v>12.0</v>
      </c>
      <c r="C15" s="1" t="s">
        <v>26</v>
      </c>
      <c r="D15" s="1">
        <v>2.0</v>
      </c>
      <c r="E15" t="str">
        <f>(SUM(D11,B8,D8,B9)*0.15+SUM(D9,B16,D10,D7,B17)*0.06+SUM(B14,B15,B10,B7)*0.025)*D15/5</f>
        <v>5.28</v>
      </c>
    </row>
    <row r="16">
      <c r="A16" s="1" t="s">
        <v>28</v>
      </c>
      <c r="B16" s="1">
        <v>14.0</v>
      </c>
      <c r="C16" s="1" t="s">
        <v>29</v>
      </c>
      <c r="D16" s="1">
        <v>5.0</v>
      </c>
      <c r="E16" t="str">
        <f>(SUM(B9,D7,D11,B16)*0.15+SUM(D9,B8,D10,B17,B7)*0.06+SUM(B10,D8,B14,B15)*0.025)*D16/5</f>
        <v>13.505</v>
      </c>
    </row>
    <row r="17">
      <c r="A17" s="1" t="s">
        <v>30</v>
      </c>
      <c r="B17" s="1">
        <v>16.0</v>
      </c>
      <c r="C17" s="1" t="s">
        <v>31</v>
      </c>
      <c r="D17" s="1">
        <v>3.0</v>
      </c>
      <c r="E17" t="str">
        <f>(SUM(D10,B10,D7,D11)*0.15+SUM(B17,B9,B8,B16,D9)*0.06+SUM(B7,B14,B15,D8)*0.025)*D17/5</f>
        <v>8.241</v>
      </c>
    </row>
    <row r="18">
      <c r="A18" s="1" t="s">
        <v>32</v>
      </c>
      <c r="B18" s="1">
        <v>15.0</v>
      </c>
      <c r="C18" s="1" t="s">
        <v>34</v>
      </c>
      <c r="D18" s="1">
        <v>4.0</v>
      </c>
      <c r="E18" t="str">
        <f>(SUM(D10,B10,D7,D11)*0.15+SUM(B17,B9,B8,B16,D9)*0.06+SUM(B7,B14,B15,D8)*0.025)*D18/5</f>
        <v>10.988</v>
      </c>
    </row>
    <row r="19" ht="18.0" customHeight="1"/>
    <row r="20">
      <c r="A20" s="3" t="s">
        <v>35</v>
      </c>
      <c r="C20" s="3" t="s">
        <v>36</v>
      </c>
      <c r="E20" s="3" t="s">
        <v>37</v>
      </c>
      <c r="G20" s="3" t="s">
        <v>38</v>
      </c>
    </row>
    <row r="21">
      <c r="A21" s="4" t="s">
        <v>39</v>
      </c>
      <c r="C21" s="4" t="s">
        <v>39</v>
      </c>
      <c r="D21" s="5"/>
      <c r="E21" s="4" t="s">
        <v>39</v>
      </c>
      <c r="F21" s="5"/>
      <c r="G21" s="4" t="s">
        <v>39</v>
      </c>
      <c r="I21" t="str">
        <f>0.6</f>
        <v>0.6</v>
      </c>
    </row>
    <row r="22">
      <c r="A22" s="6" t="s">
        <v>17</v>
      </c>
      <c r="C22" s="1" t="s">
        <v>10</v>
      </c>
      <c r="E22" s="1" t="s">
        <v>13</v>
      </c>
      <c r="G22" s="1" t="s">
        <v>40</v>
      </c>
      <c r="I22" s="1" t="str">
        <f t="shared" ref="I22:I25" si="1">$I$21/4</f>
        <v>0.15</v>
      </c>
    </row>
    <row r="23">
      <c r="A23" s="1" t="s">
        <v>16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41</v>
      </c>
      <c r="C24" s="1" t="s">
        <v>14</v>
      </c>
      <c r="E24" s="1" t="s">
        <v>40</v>
      </c>
      <c r="G24" s="1" t="s">
        <v>42</v>
      </c>
      <c r="I24" s="1" t="str">
        <f t="shared" si="1"/>
        <v>0.15</v>
      </c>
    </row>
    <row r="25">
      <c r="A25" s="1" t="s">
        <v>18</v>
      </c>
      <c r="C25" s="1" t="s">
        <v>13</v>
      </c>
      <c r="E25" s="1" t="s">
        <v>28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43</v>
      </c>
      <c r="B27" s="5"/>
      <c r="C27" s="4" t="s">
        <v>43</v>
      </c>
      <c r="D27" s="5"/>
      <c r="E27" s="4" t="s">
        <v>43</v>
      </c>
      <c r="F27" s="5"/>
      <c r="G27" s="4" t="s">
        <v>43</v>
      </c>
      <c r="I27" s="1">
        <v>0.3</v>
      </c>
    </row>
    <row r="28">
      <c r="A28" s="1" t="s">
        <v>30</v>
      </c>
      <c r="C28" s="1" t="s">
        <v>7</v>
      </c>
      <c r="E28" s="1" t="s">
        <v>44</v>
      </c>
      <c r="G28" s="1" t="s">
        <v>28</v>
      </c>
      <c r="I28" t="str">
        <f t="shared" ref="I28:I32" si="2">$I$27/5</f>
        <v>0.06</v>
      </c>
    </row>
    <row r="29">
      <c r="A29" s="1" t="s">
        <v>13</v>
      </c>
      <c r="C29" s="1" t="s">
        <v>28</v>
      </c>
      <c r="E29" s="1" t="s">
        <v>10</v>
      </c>
      <c r="G29" s="1" t="s">
        <v>45</v>
      </c>
      <c r="I29" t="str">
        <f t="shared" si="2"/>
        <v>0.06</v>
      </c>
    </row>
    <row r="30">
      <c r="A30" s="1" t="s">
        <v>10</v>
      </c>
      <c r="C30" s="1" t="s">
        <v>18</v>
      </c>
      <c r="E30" s="1" t="s">
        <v>17</v>
      </c>
      <c r="G30" s="1" t="s">
        <v>17</v>
      </c>
      <c r="I30" t="str">
        <f t="shared" si="2"/>
        <v>0.06</v>
      </c>
    </row>
    <row r="31">
      <c r="A31" s="1" t="s">
        <v>28</v>
      </c>
      <c r="C31" s="1" t="s">
        <v>8</v>
      </c>
      <c r="E31" s="1" t="s">
        <v>30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30</v>
      </c>
      <c r="E32" s="1" t="s">
        <v>7</v>
      </c>
      <c r="G32" s="1" t="s">
        <v>30</v>
      </c>
      <c r="I32" t="str">
        <f t="shared" si="2"/>
        <v>0.06</v>
      </c>
    </row>
    <row r="34">
      <c r="A34" s="4" t="s">
        <v>46</v>
      </c>
      <c r="C34" s="4" t="s">
        <v>46</v>
      </c>
      <c r="E34" s="4" t="s">
        <v>46</v>
      </c>
      <c r="G34" s="4" t="s">
        <v>46</v>
      </c>
      <c r="I34" s="1">
        <v>0.1</v>
      </c>
    </row>
    <row r="35">
      <c r="A35" s="1" t="s">
        <v>23</v>
      </c>
      <c r="C35" s="1" t="s">
        <v>23</v>
      </c>
      <c r="E35" s="1" t="s">
        <v>47</v>
      </c>
      <c r="G35" s="1" t="s">
        <v>23</v>
      </c>
      <c r="I35" t="str">
        <f t="shared" ref="I35:I38" si="3">$I$34/4</f>
        <v>0.025</v>
      </c>
    </row>
    <row r="36">
      <c r="A36" s="1" t="s">
        <v>25</v>
      </c>
      <c r="C36" s="1" t="s">
        <v>25</v>
      </c>
      <c r="E36" s="1" t="s">
        <v>23</v>
      </c>
      <c r="G36" s="1" t="s">
        <v>48</v>
      </c>
      <c r="I36" t="str">
        <f t="shared" si="3"/>
        <v>0.025</v>
      </c>
    </row>
    <row r="37">
      <c r="A37" s="1" t="s">
        <v>7</v>
      </c>
      <c r="C37" s="1" t="s">
        <v>49</v>
      </c>
      <c r="E37" s="1" t="s">
        <v>25</v>
      </c>
      <c r="G37" s="1" t="s">
        <v>7</v>
      </c>
      <c r="I37" t="str">
        <f t="shared" si="3"/>
        <v>0.025</v>
      </c>
    </row>
    <row r="38">
      <c r="A38" s="1" t="s">
        <v>50</v>
      </c>
      <c r="C38" s="7" t="s">
        <v>17</v>
      </c>
      <c r="E38" s="1" t="s">
        <v>16</v>
      </c>
      <c r="G38" s="1" t="s">
        <v>16</v>
      </c>
      <c r="I38" t="str">
        <f t="shared" si="3"/>
        <v>0.025</v>
      </c>
    </row>
    <row r="39">
      <c r="A39" s="1"/>
    </row>
  </sheetData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189</v>
      </c>
      <c r="E2" s="1" t="s">
        <v>1</v>
      </c>
      <c r="F2" s="1" t="s">
        <v>127</v>
      </c>
      <c r="G2" s="1"/>
      <c r="H2" s="1"/>
    </row>
    <row r="3">
      <c r="A3" s="1" t="s">
        <v>2</v>
      </c>
      <c r="B3" s="1" t="s">
        <v>105</v>
      </c>
      <c r="E3" s="1" t="s">
        <v>3</v>
      </c>
      <c r="F3" s="1" t="s">
        <v>186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10.0</v>
      </c>
      <c r="C7" s="1" t="s">
        <v>8</v>
      </c>
      <c r="D7" s="1">
        <v>17.0</v>
      </c>
      <c r="E7" s="1" t="s">
        <v>9</v>
      </c>
      <c r="F7" s="1">
        <v>18.0</v>
      </c>
      <c r="G7" s="1"/>
      <c r="H7" s="1"/>
    </row>
    <row r="8">
      <c r="A8" s="1" t="s">
        <v>10</v>
      </c>
      <c r="B8" s="1">
        <v>10.0</v>
      </c>
      <c r="C8" s="1" t="s">
        <v>11</v>
      </c>
      <c r="D8" s="1">
        <v>16.0</v>
      </c>
      <c r="E8" s="1" t="s">
        <v>12</v>
      </c>
      <c r="F8" s="1">
        <v>10.0</v>
      </c>
      <c r="G8" s="1"/>
      <c r="H8" s="1"/>
    </row>
    <row r="9">
      <c r="A9" s="1" t="s">
        <v>13</v>
      </c>
      <c r="B9" s="1">
        <v>17.0</v>
      </c>
      <c r="C9" s="1" t="s">
        <v>14</v>
      </c>
      <c r="D9" s="1">
        <v>15.0</v>
      </c>
      <c r="E9" s="1"/>
    </row>
    <row r="10">
      <c r="A10" s="1" t="s">
        <v>16</v>
      </c>
      <c r="B10" s="1">
        <v>16.0</v>
      </c>
      <c r="C10" s="1" t="s">
        <v>17</v>
      </c>
      <c r="D10" s="1">
        <v>17.0</v>
      </c>
    </row>
    <row r="11">
      <c r="A11" s="1"/>
      <c r="C11" s="1" t="s">
        <v>18</v>
      </c>
      <c r="D11" s="1">
        <v>12.0</v>
      </c>
    </row>
    <row r="12" ht="4.5" customHeight="1"/>
    <row r="13">
      <c r="A13" s="2" t="s">
        <v>19</v>
      </c>
      <c r="C13" s="3" t="s">
        <v>20</v>
      </c>
      <c r="D13" s="1" t="s">
        <v>21</v>
      </c>
      <c r="F13" s="1" t="s">
        <v>22</v>
      </c>
    </row>
    <row r="14">
      <c r="A14" s="1" t="s">
        <v>23</v>
      </c>
      <c r="B14" s="1">
        <v>18.0</v>
      </c>
      <c r="C14" s="1" t="s">
        <v>24</v>
      </c>
      <c r="D14" s="1">
        <v>2.0</v>
      </c>
      <c r="E14" t="str">
        <f>(SUM(B8,D8,D9,B9)*0.15+SUM(B7,B16,D11,D7,B17)*0.06+SUM(B14,B15,B10,D10)*0.025)*D14/5</f>
        <v>5.816</v>
      </c>
    </row>
    <row r="15">
      <c r="A15" s="1" t="s">
        <v>25</v>
      </c>
      <c r="B15" s="1">
        <v>17.0</v>
      </c>
      <c r="C15" s="1" t="s">
        <v>26</v>
      </c>
      <c r="D15" s="1">
        <v>2.0</v>
      </c>
      <c r="E15" t="str">
        <f>(SUM(D11,B8,D8,B9)*0.15+SUM(D9,B16,D10,D7,B17)*0.06+SUM(B14,B15,B10,B7)*0.025)*D15/5</f>
        <v>5.806</v>
      </c>
    </row>
    <row r="16">
      <c r="A16" s="1" t="s">
        <v>28</v>
      </c>
      <c r="B16" s="1">
        <v>14.0</v>
      </c>
      <c r="C16" s="1" t="s">
        <v>29</v>
      </c>
      <c r="D16" s="1">
        <v>2.0</v>
      </c>
      <c r="E16" t="str">
        <f>(SUM(B9,D7,D11,B16)*0.15+SUM(D9,B8,D10,B17,B7)*0.06+SUM(B10,D8,B14,B15)*0.025)*D16/5</f>
        <v>5.902</v>
      </c>
    </row>
    <row r="17">
      <c r="A17" s="1" t="s">
        <v>30</v>
      </c>
      <c r="B17" s="1">
        <v>16.0</v>
      </c>
      <c r="C17" s="1" t="s">
        <v>31</v>
      </c>
      <c r="D17" s="1">
        <v>4.0</v>
      </c>
      <c r="E17" t="str">
        <f>(SUM(D10,B10,D7,D11)*0.15+SUM(B17,B9,B8,B16,D9)*0.06+SUM(B7,B14,B15,D8)*0.025)*D17/5</f>
        <v>12.116</v>
      </c>
    </row>
    <row r="18">
      <c r="A18" s="1" t="s">
        <v>32</v>
      </c>
      <c r="B18" s="1">
        <v>13.0</v>
      </c>
      <c r="C18" s="1" t="s">
        <v>34</v>
      </c>
      <c r="D18" s="1">
        <v>5.0</v>
      </c>
      <c r="E18" t="str">
        <f>(SUM(D10,B10,D7,D11)*0.15+SUM(B17,B9,B8,B16,D9)*0.06+SUM(B7,B14,B15,D8)*0.025)*D18/5</f>
        <v>15.145</v>
      </c>
    </row>
    <row r="19" ht="18.0" customHeight="1"/>
    <row r="20">
      <c r="A20" s="3" t="s">
        <v>35</v>
      </c>
      <c r="C20" s="3" t="s">
        <v>36</v>
      </c>
      <c r="E20" s="3" t="s">
        <v>37</v>
      </c>
      <c r="G20" s="3" t="s">
        <v>38</v>
      </c>
    </row>
    <row r="21">
      <c r="A21" s="4" t="s">
        <v>39</v>
      </c>
      <c r="C21" s="4" t="s">
        <v>39</v>
      </c>
      <c r="D21" s="5"/>
      <c r="E21" s="4" t="s">
        <v>39</v>
      </c>
      <c r="F21" s="5"/>
      <c r="G21" s="4" t="s">
        <v>39</v>
      </c>
      <c r="I21" t="str">
        <f>0.6</f>
        <v>0.6</v>
      </c>
    </row>
    <row r="22">
      <c r="A22" s="6" t="s">
        <v>17</v>
      </c>
      <c r="C22" s="1" t="s">
        <v>10</v>
      </c>
      <c r="E22" s="1" t="s">
        <v>13</v>
      </c>
      <c r="G22" s="1" t="s">
        <v>40</v>
      </c>
      <c r="I22" s="1" t="str">
        <f t="shared" ref="I22:I25" si="1">$I$21/4</f>
        <v>0.15</v>
      </c>
    </row>
    <row r="23">
      <c r="A23" s="1" t="s">
        <v>16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41</v>
      </c>
      <c r="C24" s="1" t="s">
        <v>14</v>
      </c>
      <c r="E24" s="1" t="s">
        <v>40</v>
      </c>
      <c r="G24" s="1" t="s">
        <v>42</v>
      </c>
      <c r="I24" s="1" t="str">
        <f t="shared" si="1"/>
        <v>0.15</v>
      </c>
    </row>
    <row r="25">
      <c r="A25" s="1" t="s">
        <v>18</v>
      </c>
      <c r="C25" s="1" t="s">
        <v>13</v>
      </c>
      <c r="E25" s="1" t="s">
        <v>28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43</v>
      </c>
      <c r="B27" s="5"/>
      <c r="C27" s="4" t="s">
        <v>43</v>
      </c>
      <c r="D27" s="5"/>
      <c r="E27" s="4" t="s">
        <v>43</v>
      </c>
      <c r="F27" s="5"/>
      <c r="G27" s="4" t="s">
        <v>43</v>
      </c>
      <c r="I27" s="1">
        <v>0.3</v>
      </c>
    </row>
    <row r="28">
      <c r="A28" s="1" t="s">
        <v>30</v>
      </c>
      <c r="C28" s="1" t="s">
        <v>7</v>
      </c>
      <c r="E28" s="1" t="s">
        <v>44</v>
      </c>
      <c r="G28" s="1" t="s">
        <v>28</v>
      </c>
      <c r="I28" t="str">
        <f t="shared" ref="I28:I32" si="2">$I$27/5</f>
        <v>0.06</v>
      </c>
    </row>
    <row r="29">
      <c r="A29" s="1" t="s">
        <v>13</v>
      </c>
      <c r="C29" s="1" t="s">
        <v>28</v>
      </c>
      <c r="E29" s="1" t="s">
        <v>10</v>
      </c>
      <c r="G29" s="1" t="s">
        <v>45</v>
      </c>
      <c r="I29" t="str">
        <f t="shared" si="2"/>
        <v>0.06</v>
      </c>
    </row>
    <row r="30">
      <c r="A30" s="1" t="s">
        <v>10</v>
      </c>
      <c r="C30" s="1" t="s">
        <v>18</v>
      </c>
      <c r="E30" s="1" t="s">
        <v>17</v>
      </c>
      <c r="G30" s="1" t="s">
        <v>17</v>
      </c>
      <c r="I30" t="str">
        <f t="shared" si="2"/>
        <v>0.06</v>
      </c>
    </row>
    <row r="31">
      <c r="A31" s="1" t="s">
        <v>28</v>
      </c>
      <c r="C31" s="1" t="s">
        <v>8</v>
      </c>
      <c r="E31" s="1" t="s">
        <v>30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30</v>
      </c>
      <c r="E32" s="1" t="s">
        <v>7</v>
      </c>
      <c r="G32" s="1" t="s">
        <v>30</v>
      </c>
      <c r="I32" t="str">
        <f t="shared" si="2"/>
        <v>0.06</v>
      </c>
    </row>
    <row r="34">
      <c r="A34" s="4" t="s">
        <v>46</v>
      </c>
      <c r="C34" s="4" t="s">
        <v>46</v>
      </c>
      <c r="E34" s="4" t="s">
        <v>46</v>
      </c>
      <c r="G34" s="4" t="s">
        <v>46</v>
      </c>
      <c r="I34" s="1">
        <v>0.1</v>
      </c>
    </row>
    <row r="35">
      <c r="A35" s="1" t="s">
        <v>23</v>
      </c>
      <c r="C35" s="1" t="s">
        <v>23</v>
      </c>
      <c r="E35" s="1" t="s">
        <v>47</v>
      </c>
      <c r="G35" s="1" t="s">
        <v>23</v>
      </c>
      <c r="I35" t="str">
        <f t="shared" ref="I35:I38" si="3">$I$34/4</f>
        <v>0.025</v>
      </c>
    </row>
    <row r="36">
      <c r="A36" s="1" t="s">
        <v>25</v>
      </c>
      <c r="C36" s="1" t="s">
        <v>25</v>
      </c>
      <c r="E36" s="1" t="s">
        <v>23</v>
      </c>
      <c r="G36" s="1" t="s">
        <v>48</v>
      </c>
      <c r="I36" t="str">
        <f t="shared" si="3"/>
        <v>0.025</v>
      </c>
    </row>
    <row r="37">
      <c r="A37" s="1" t="s">
        <v>7</v>
      </c>
      <c r="C37" s="1" t="s">
        <v>49</v>
      </c>
      <c r="E37" s="1" t="s">
        <v>25</v>
      </c>
      <c r="G37" s="1" t="s">
        <v>7</v>
      </c>
      <c r="I37" t="str">
        <f t="shared" si="3"/>
        <v>0.025</v>
      </c>
    </row>
    <row r="38">
      <c r="A38" s="1" t="s">
        <v>50</v>
      </c>
      <c r="C38" s="7" t="s">
        <v>17</v>
      </c>
      <c r="E38" s="1" t="s">
        <v>16</v>
      </c>
      <c r="G38" s="1" t="s">
        <v>16</v>
      </c>
      <c r="I38" t="str">
        <f t="shared" si="3"/>
        <v>0.025</v>
      </c>
    </row>
    <row r="39">
      <c r="A39" s="1"/>
    </row>
  </sheetData>
  <drawing r:id="rId1"/>
</worksheet>
</file>

<file path=xl/worksheets/sheet4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190</v>
      </c>
      <c r="E2" s="1" t="s">
        <v>1</v>
      </c>
      <c r="F2" s="18">
        <v>32938.0</v>
      </c>
      <c r="H2" s="1"/>
    </row>
    <row r="3">
      <c r="A3" s="1" t="s">
        <v>2</v>
      </c>
      <c r="B3" s="1" t="s">
        <v>191</v>
      </c>
      <c r="E3" s="1" t="s">
        <v>3</v>
      </c>
      <c r="F3" s="1" t="s">
        <v>186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14.0</v>
      </c>
      <c r="C7" s="1" t="s">
        <v>8</v>
      </c>
      <c r="D7" s="1">
        <v>15.0</v>
      </c>
      <c r="E7" s="1" t="s">
        <v>9</v>
      </c>
      <c r="F7" s="1">
        <v>15.0</v>
      </c>
      <c r="G7" s="1"/>
      <c r="H7" s="1"/>
    </row>
    <row r="8">
      <c r="A8" s="1" t="s">
        <v>10</v>
      </c>
      <c r="B8" s="1">
        <v>14.0</v>
      </c>
      <c r="C8" s="1" t="s">
        <v>11</v>
      </c>
      <c r="D8" s="1">
        <v>14.0</v>
      </c>
      <c r="E8" s="1" t="s">
        <v>12</v>
      </c>
      <c r="F8" s="1">
        <v>14.0</v>
      </c>
      <c r="G8" s="1"/>
      <c r="H8" s="1"/>
    </row>
    <row r="9">
      <c r="A9" s="1" t="s">
        <v>13</v>
      </c>
      <c r="B9" s="1">
        <v>16.0</v>
      </c>
      <c r="C9" s="1" t="s">
        <v>14</v>
      </c>
      <c r="D9" s="1">
        <v>17.0</v>
      </c>
      <c r="E9" s="1"/>
    </row>
    <row r="10">
      <c r="A10" s="1" t="s">
        <v>16</v>
      </c>
      <c r="B10" s="1">
        <v>15.0</v>
      </c>
      <c r="C10" s="1" t="s">
        <v>17</v>
      </c>
      <c r="D10" s="1">
        <v>15.0</v>
      </c>
    </row>
    <row r="11">
      <c r="A11" s="1"/>
      <c r="C11" s="1" t="s">
        <v>18</v>
      </c>
      <c r="D11" s="1">
        <v>13.0</v>
      </c>
    </row>
    <row r="12" ht="4.5" customHeight="1"/>
    <row r="13">
      <c r="A13" s="2" t="s">
        <v>19</v>
      </c>
      <c r="C13" s="3" t="s">
        <v>20</v>
      </c>
      <c r="D13" s="1" t="s">
        <v>21</v>
      </c>
      <c r="F13" s="1" t="s">
        <v>22</v>
      </c>
    </row>
    <row r="14">
      <c r="A14" s="1" t="s">
        <v>23</v>
      </c>
      <c r="B14" s="1">
        <v>14.0</v>
      </c>
      <c r="C14" s="1" t="s">
        <v>24</v>
      </c>
      <c r="D14" s="1">
        <v>2.0</v>
      </c>
      <c r="E14" t="str">
        <f>(SUM(B8,D8,D9,B9)*0.15+SUM(B7,B16,D11,D7,B17)*0.06+SUM(B14,B15,B10,D10)*0.025)*D14/5</f>
        <v>5.982</v>
      </c>
    </row>
    <row r="15">
      <c r="A15" s="1" t="s">
        <v>25</v>
      </c>
      <c r="B15" s="1">
        <v>13.0</v>
      </c>
      <c r="C15" s="1" t="s">
        <v>26</v>
      </c>
      <c r="D15" s="1">
        <v>1.0</v>
      </c>
      <c r="E15" t="str">
        <f>(SUM(D11,B8,D8,B9)*0.15+SUM(D9,B16,D10,D7,B17)*0.06+SUM(B14,B15,B10,B7)*0.025)*D15/5</f>
        <v>2.926</v>
      </c>
    </row>
    <row r="16">
      <c r="A16" s="1" t="s">
        <v>28</v>
      </c>
      <c r="B16" s="1">
        <v>16.0</v>
      </c>
      <c r="C16" s="1" t="s">
        <v>29</v>
      </c>
      <c r="D16" s="1">
        <v>2.0</v>
      </c>
      <c r="E16" t="str">
        <f>(SUM(B9,D7,D11,B16)*0.15+SUM(D9,B8,D10,B17,B7)*0.06+SUM(B10,D8,B14,B15)*0.025)*D16/5</f>
        <v>5.96</v>
      </c>
    </row>
    <row r="17">
      <c r="A17" s="1" t="s">
        <v>30</v>
      </c>
      <c r="B17" s="1">
        <v>15.0</v>
      </c>
      <c r="C17" s="1" t="s">
        <v>31</v>
      </c>
      <c r="D17" s="1">
        <v>5.0</v>
      </c>
      <c r="E17" t="str">
        <f>(SUM(D10,B10,D7,D11)*0.15+SUM(B17,B9,B8,B16,D9)*0.06+SUM(B7,B14,B15,D8)*0.025)*D17/5</f>
        <v>14.755</v>
      </c>
    </row>
    <row r="18">
      <c r="A18" s="1" t="s">
        <v>32</v>
      </c>
      <c r="B18" s="1">
        <v>18.0</v>
      </c>
      <c r="C18" s="1" t="s">
        <v>34</v>
      </c>
      <c r="D18" s="1">
        <v>5.0</v>
      </c>
      <c r="E18" t="str">
        <f>(SUM(D10,B10,D7,D11)*0.15+SUM(B17,B9,B8,B16,D9)*0.06+SUM(B7,B14,B15,D8)*0.025)*D18/5</f>
        <v>14.755</v>
      </c>
    </row>
    <row r="19" ht="18.0" customHeight="1"/>
    <row r="20">
      <c r="A20" s="3" t="s">
        <v>35</v>
      </c>
      <c r="C20" s="3" t="s">
        <v>36</v>
      </c>
      <c r="E20" s="3" t="s">
        <v>37</v>
      </c>
      <c r="G20" s="3" t="s">
        <v>38</v>
      </c>
    </row>
    <row r="21">
      <c r="A21" s="4" t="s">
        <v>39</v>
      </c>
      <c r="C21" s="4" t="s">
        <v>39</v>
      </c>
      <c r="D21" s="5"/>
      <c r="E21" s="4" t="s">
        <v>39</v>
      </c>
      <c r="F21" s="5"/>
      <c r="G21" s="4" t="s">
        <v>39</v>
      </c>
      <c r="I21" t="str">
        <f>0.6</f>
        <v>0.6</v>
      </c>
    </row>
    <row r="22">
      <c r="A22" s="6" t="s">
        <v>17</v>
      </c>
      <c r="C22" s="1" t="s">
        <v>10</v>
      </c>
      <c r="E22" s="1" t="s">
        <v>13</v>
      </c>
      <c r="G22" s="1" t="s">
        <v>40</v>
      </c>
      <c r="I22" s="1" t="str">
        <f t="shared" ref="I22:I25" si="1">$I$21/4</f>
        <v>0.15</v>
      </c>
    </row>
    <row r="23">
      <c r="A23" s="1" t="s">
        <v>16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41</v>
      </c>
      <c r="C24" s="1" t="s">
        <v>14</v>
      </c>
      <c r="E24" s="1" t="s">
        <v>40</v>
      </c>
      <c r="G24" s="1" t="s">
        <v>42</v>
      </c>
      <c r="I24" s="1" t="str">
        <f t="shared" si="1"/>
        <v>0.15</v>
      </c>
    </row>
    <row r="25">
      <c r="A25" s="1" t="s">
        <v>18</v>
      </c>
      <c r="C25" s="1" t="s">
        <v>13</v>
      </c>
      <c r="E25" s="1" t="s">
        <v>28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43</v>
      </c>
      <c r="B27" s="5"/>
      <c r="C27" s="4" t="s">
        <v>43</v>
      </c>
      <c r="D27" s="5"/>
      <c r="E27" s="4" t="s">
        <v>43</v>
      </c>
      <c r="F27" s="5"/>
      <c r="G27" s="4" t="s">
        <v>43</v>
      </c>
      <c r="I27" s="1">
        <v>0.3</v>
      </c>
    </row>
    <row r="28">
      <c r="A28" s="1" t="s">
        <v>30</v>
      </c>
      <c r="C28" s="1" t="s">
        <v>7</v>
      </c>
      <c r="E28" s="1" t="s">
        <v>44</v>
      </c>
      <c r="G28" s="1" t="s">
        <v>28</v>
      </c>
      <c r="I28" t="str">
        <f t="shared" ref="I28:I32" si="2">$I$27/5</f>
        <v>0.06</v>
      </c>
    </row>
    <row r="29">
      <c r="A29" s="1" t="s">
        <v>13</v>
      </c>
      <c r="C29" s="1" t="s">
        <v>28</v>
      </c>
      <c r="E29" s="1" t="s">
        <v>10</v>
      </c>
      <c r="G29" s="1" t="s">
        <v>45</v>
      </c>
      <c r="I29" t="str">
        <f t="shared" si="2"/>
        <v>0.06</v>
      </c>
    </row>
    <row r="30">
      <c r="A30" s="1" t="s">
        <v>10</v>
      </c>
      <c r="C30" s="1" t="s">
        <v>18</v>
      </c>
      <c r="E30" s="1" t="s">
        <v>17</v>
      </c>
      <c r="G30" s="1" t="s">
        <v>17</v>
      </c>
      <c r="I30" t="str">
        <f t="shared" si="2"/>
        <v>0.06</v>
      </c>
    </row>
    <row r="31">
      <c r="A31" s="1" t="s">
        <v>28</v>
      </c>
      <c r="C31" s="1" t="s">
        <v>8</v>
      </c>
      <c r="E31" s="1" t="s">
        <v>30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30</v>
      </c>
      <c r="E32" s="1" t="s">
        <v>7</v>
      </c>
      <c r="G32" s="1" t="s">
        <v>30</v>
      </c>
      <c r="I32" t="str">
        <f t="shared" si="2"/>
        <v>0.06</v>
      </c>
    </row>
    <row r="34">
      <c r="A34" s="4" t="s">
        <v>46</v>
      </c>
      <c r="C34" s="4" t="s">
        <v>46</v>
      </c>
      <c r="E34" s="4" t="s">
        <v>46</v>
      </c>
      <c r="G34" s="4" t="s">
        <v>46</v>
      </c>
      <c r="I34" s="1">
        <v>0.1</v>
      </c>
    </row>
    <row r="35">
      <c r="A35" s="1" t="s">
        <v>23</v>
      </c>
      <c r="C35" s="1" t="s">
        <v>23</v>
      </c>
      <c r="E35" s="1" t="s">
        <v>47</v>
      </c>
      <c r="G35" s="1" t="s">
        <v>23</v>
      </c>
      <c r="I35" t="str">
        <f t="shared" ref="I35:I38" si="3">$I$34/4</f>
        <v>0.025</v>
      </c>
    </row>
    <row r="36">
      <c r="A36" s="1" t="s">
        <v>25</v>
      </c>
      <c r="C36" s="1" t="s">
        <v>25</v>
      </c>
      <c r="E36" s="1" t="s">
        <v>23</v>
      </c>
      <c r="G36" s="1" t="s">
        <v>48</v>
      </c>
      <c r="I36" t="str">
        <f t="shared" si="3"/>
        <v>0.025</v>
      </c>
    </row>
    <row r="37">
      <c r="A37" s="1" t="s">
        <v>7</v>
      </c>
      <c r="C37" s="1" t="s">
        <v>49</v>
      </c>
      <c r="E37" s="1" t="s">
        <v>25</v>
      </c>
      <c r="G37" s="1" t="s">
        <v>7</v>
      </c>
      <c r="I37" t="str">
        <f t="shared" si="3"/>
        <v>0.025</v>
      </c>
    </row>
    <row r="38">
      <c r="A38" s="1" t="s">
        <v>50</v>
      </c>
      <c r="C38" s="7" t="s">
        <v>17</v>
      </c>
      <c r="E38" s="1" t="s">
        <v>16</v>
      </c>
      <c r="G38" s="1" t="s">
        <v>16</v>
      </c>
      <c r="I38" t="str">
        <f t="shared" si="3"/>
        <v>0.025</v>
      </c>
    </row>
    <row r="39">
      <c r="A39" s="1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126</v>
      </c>
      <c r="E2" s="1" t="s">
        <v>1</v>
      </c>
      <c r="F2" s="1" t="s">
        <v>127</v>
      </c>
      <c r="G2" s="1"/>
      <c r="H2" s="1"/>
    </row>
    <row r="3">
      <c r="A3" s="1" t="s">
        <v>2</v>
      </c>
      <c r="B3" s="1" t="s">
        <v>128</v>
      </c>
      <c r="E3" s="1" t="s">
        <v>3</v>
      </c>
      <c r="F3" s="1" t="s">
        <v>129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15.0</v>
      </c>
      <c r="C7" s="1" t="s">
        <v>8</v>
      </c>
      <c r="D7" s="1">
        <v>12.0</v>
      </c>
      <c r="E7" s="1" t="s">
        <v>9</v>
      </c>
      <c r="F7" s="1">
        <v>15.0</v>
      </c>
      <c r="G7" s="1"/>
      <c r="H7" s="1"/>
    </row>
    <row r="8">
      <c r="A8" s="1" t="s">
        <v>10</v>
      </c>
      <c r="B8" s="1">
        <v>16.0</v>
      </c>
      <c r="C8" s="1" t="s">
        <v>11</v>
      </c>
      <c r="D8" s="1">
        <v>15.0</v>
      </c>
      <c r="E8" s="1" t="s">
        <v>12</v>
      </c>
      <c r="F8" s="1">
        <v>17.0</v>
      </c>
      <c r="G8" s="1"/>
      <c r="H8" s="1"/>
    </row>
    <row r="9">
      <c r="A9" s="1" t="s">
        <v>13</v>
      </c>
      <c r="B9" s="1">
        <v>13.0</v>
      </c>
      <c r="C9" s="1" t="s">
        <v>14</v>
      </c>
      <c r="D9" s="1">
        <v>11.0</v>
      </c>
      <c r="E9" s="1"/>
    </row>
    <row r="10">
      <c r="A10" s="1" t="s">
        <v>16</v>
      </c>
      <c r="B10" s="1">
        <v>10.0</v>
      </c>
      <c r="C10" s="1" t="s">
        <v>17</v>
      </c>
      <c r="D10" s="1">
        <v>10.0</v>
      </c>
    </row>
    <row r="11">
      <c r="A11" s="1"/>
      <c r="C11" s="1" t="s">
        <v>18</v>
      </c>
      <c r="D11" s="1">
        <v>14.0</v>
      </c>
    </row>
    <row r="12" ht="4.5" customHeight="1"/>
    <row r="13">
      <c r="A13" s="2" t="s">
        <v>19</v>
      </c>
      <c r="C13" s="3" t="s">
        <v>20</v>
      </c>
      <c r="D13" s="1" t="s">
        <v>21</v>
      </c>
      <c r="F13" s="1" t="s">
        <v>22</v>
      </c>
    </row>
    <row r="14">
      <c r="A14" s="1" t="s">
        <v>23</v>
      </c>
      <c r="B14" s="1">
        <v>12.0</v>
      </c>
      <c r="C14" s="1" t="s">
        <v>24</v>
      </c>
      <c r="D14" s="1">
        <v>5.0</v>
      </c>
      <c r="E14" t="str">
        <f>(SUM(B8,D8,D9,B9)*0.15+SUM(B7,B16,D11,D7,B17)*0.06+SUM(B14,B15,B10,D10)*0.025)*D14/5</f>
        <v>13.35</v>
      </c>
    </row>
    <row r="15">
      <c r="A15" s="1" t="s">
        <v>25</v>
      </c>
      <c r="B15" s="1">
        <v>16.0</v>
      </c>
      <c r="C15" s="1" t="s">
        <v>26</v>
      </c>
      <c r="D15" s="1">
        <v>1.0</v>
      </c>
      <c r="E15" t="str">
        <f>(SUM(D11,B8,D8,B9)*0.15+SUM(D9,B16,D10,D7,B17)*0.06+SUM(B14,B15,B10,B7)*0.025)*D15/5</f>
        <v>2.689</v>
      </c>
    </row>
    <row r="16">
      <c r="A16" s="1" t="s">
        <v>28</v>
      </c>
      <c r="B16" s="1">
        <v>13.0</v>
      </c>
      <c r="C16" s="1" t="s">
        <v>29</v>
      </c>
      <c r="D16" s="1">
        <v>1.0</v>
      </c>
      <c r="E16" t="str">
        <f>(SUM(B9,D7,D11,B16)*0.15+SUM(D9,B8,D10,B17,B7)*0.06+SUM(B10,D8,B14,B15)*0.025)*D16/5</f>
        <v>2.581</v>
      </c>
    </row>
    <row r="17">
      <c r="A17" s="1" t="s">
        <v>30</v>
      </c>
      <c r="B17" s="1">
        <v>11.0</v>
      </c>
      <c r="C17" s="1" t="s">
        <v>31</v>
      </c>
      <c r="D17" s="1">
        <v>1.0</v>
      </c>
      <c r="E17" t="str">
        <f>(SUM(D10,B10,D7,D11)*0.15+SUM(B17,B9,B8,B16,D9)*0.06+SUM(B7,B14,B15,D8)*0.025)*D17/5</f>
        <v>2.438</v>
      </c>
    </row>
    <row r="18">
      <c r="A18" s="1" t="s">
        <v>32</v>
      </c>
      <c r="B18" s="1">
        <v>12.0</v>
      </c>
      <c r="C18" s="1" t="s">
        <v>34</v>
      </c>
      <c r="D18" s="1">
        <v>1.0</v>
      </c>
      <c r="E18" t="str">
        <f>(SUM(D10,B10,D7,D11)*0.15+SUM(B17,B9,B8,B16,D9)*0.06+SUM(B7,B14,B15,D8)*0.025)*D18/5</f>
        <v>2.438</v>
      </c>
    </row>
    <row r="19" ht="18.0" customHeight="1"/>
    <row r="20">
      <c r="A20" s="3" t="s">
        <v>35</v>
      </c>
      <c r="C20" s="3" t="s">
        <v>36</v>
      </c>
      <c r="E20" s="3" t="s">
        <v>37</v>
      </c>
      <c r="G20" s="3" t="s">
        <v>38</v>
      </c>
    </row>
    <row r="21">
      <c r="A21" s="4" t="s">
        <v>39</v>
      </c>
      <c r="C21" s="4" t="s">
        <v>39</v>
      </c>
      <c r="D21" s="5"/>
      <c r="E21" s="4" t="s">
        <v>39</v>
      </c>
      <c r="F21" s="5"/>
      <c r="G21" s="4" t="s">
        <v>39</v>
      </c>
      <c r="I21" t="str">
        <f>0.6</f>
        <v>0.6</v>
      </c>
    </row>
    <row r="22">
      <c r="A22" s="6" t="s">
        <v>17</v>
      </c>
      <c r="C22" s="1" t="s">
        <v>10</v>
      </c>
      <c r="E22" s="1" t="s">
        <v>13</v>
      </c>
      <c r="G22" s="1" t="s">
        <v>40</v>
      </c>
      <c r="I22" s="1" t="str">
        <f t="shared" ref="I22:I25" si="1">$I$21/4</f>
        <v>0.15</v>
      </c>
    </row>
    <row r="23">
      <c r="A23" s="1" t="s">
        <v>16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41</v>
      </c>
      <c r="C24" s="1" t="s">
        <v>14</v>
      </c>
      <c r="E24" s="1" t="s">
        <v>40</v>
      </c>
      <c r="G24" s="1" t="s">
        <v>42</v>
      </c>
      <c r="I24" s="1" t="str">
        <f t="shared" si="1"/>
        <v>0.15</v>
      </c>
    </row>
    <row r="25">
      <c r="A25" s="1" t="s">
        <v>18</v>
      </c>
      <c r="C25" s="1" t="s">
        <v>13</v>
      </c>
      <c r="E25" s="1" t="s">
        <v>28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43</v>
      </c>
      <c r="B27" s="5"/>
      <c r="C27" s="4" t="s">
        <v>43</v>
      </c>
      <c r="D27" s="5"/>
      <c r="E27" s="4" t="s">
        <v>43</v>
      </c>
      <c r="F27" s="5"/>
      <c r="G27" s="4" t="s">
        <v>43</v>
      </c>
      <c r="I27" s="1">
        <v>0.3</v>
      </c>
    </row>
    <row r="28">
      <c r="A28" s="1" t="s">
        <v>30</v>
      </c>
      <c r="C28" s="1" t="s">
        <v>7</v>
      </c>
      <c r="E28" s="1" t="s">
        <v>44</v>
      </c>
      <c r="G28" s="1" t="s">
        <v>28</v>
      </c>
      <c r="I28" t="str">
        <f t="shared" ref="I28:I32" si="2">$I$27/5</f>
        <v>0.06</v>
      </c>
    </row>
    <row r="29">
      <c r="A29" s="1" t="s">
        <v>13</v>
      </c>
      <c r="C29" s="1" t="s">
        <v>28</v>
      </c>
      <c r="E29" s="1" t="s">
        <v>10</v>
      </c>
      <c r="G29" s="1" t="s">
        <v>45</v>
      </c>
      <c r="I29" t="str">
        <f t="shared" si="2"/>
        <v>0.06</v>
      </c>
    </row>
    <row r="30">
      <c r="A30" s="1" t="s">
        <v>10</v>
      </c>
      <c r="C30" s="1" t="s">
        <v>18</v>
      </c>
      <c r="E30" s="1" t="s">
        <v>17</v>
      </c>
      <c r="G30" s="1" t="s">
        <v>17</v>
      </c>
      <c r="I30" t="str">
        <f t="shared" si="2"/>
        <v>0.06</v>
      </c>
    </row>
    <row r="31">
      <c r="A31" s="1" t="s">
        <v>28</v>
      </c>
      <c r="C31" s="1" t="s">
        <v>8</v>
      </c>
      <c r="E31" s="1" t="s">
        <v>30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30</v>
      </c>
      <c r="E32" s="1" t="s">
        <v>7</v>
      </c>
      <c r="G32" s="1" t="s">
        <v>30</v>
      </c>
      <c r="I32" t="str">
        <f t="shared" si="2"/>
        <v>0.06</v>
      </c>
    </row>
    <row r="34">
      <c r="A34" s="4" t="s">
        <v>46</v>
      </c>
      <c r="C34" s="4" t="s">
        <v>46</v>
      </c>
      <c r="E34" s="4" t="s">
        <v>46</v>
      </c>
      <c r="G34" s="4" t="s">
        <v>46</v>
      </c>
      <c r="I34" s="1">
        <v>0.1</v>
      </c>
    </row>
    <row r="35">
      <c r="A35" s="1" t="s">
        <v>23</v>
      </c>
      <c r="C35" s="1" t="s">
        <v>23</v>
      </c>
      <c r="E35" s="1" t="s">
        <v>47</v>
      </c>
      <c r="G35" s="1" t="s">
        <v>23</v>
      </c>
      <c r="I35" t="str">
        <f t="shared" ref="I35:I38" si="3">$I$34/4</f>
        <v>0.025</v>
      </c>
    </row>
    <row r="36">
      <c r="A36" s="1" t="s">
        <v>25</v>
      </c>
      <c r="C36" s="1" t="s">
        <v>25</v>
      </c>
      <c r="E36" s="1" t="s">
        <v>23</v>
      </c>
      <c r="G36" s="1" t="s">
        <v>48</v>
      </c>
      <c r="I36" t="str">
        <f t="shared" si="3"/>
        <v>0.025</v>
      </c>
    </row>
    <row r="37">
      <c r="A37" s="1" t="s">
        <v>7</v>
      </c>
      <c r="C37" s="1" t="s">
        <v>49</v>
      </c>
      <c r="E37" s="1" t="s">
        <v>25</v>
      </c>
      <c r="G37" s="1" t="s">
        <v>7</v>
      </c>
      <c r="I37" t="str">
        <f t="shared" si="3"/>
        <v>0.025</v>
      </c>
    </row>
    <row r="38">
      <c r="A38" s="1" t="s">
        <v>50</v>
      </c>
      <c r="C38" s="7" t="s">
        <v>17</v>
      </c>
      <c r="E38" s="1" t="s">
        <v>16</v>
      </c>
      <c r="G38" s="1" t="s">
        <v>16</v>
      </c>
      <c r="I38" t="str">
        <f t="shared" si="3"/>
        <v>0.025</v>
      </c>
    </row>
    <row r="39">
      <c r="A39" s="1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130</v>
      </c>
      <c r="E2" s="1" t="s">
        <v>1</v>
      </c>
      <c r="F2" s="17">
        <v>33879.0</v>
      </c>
      <c r="G2" s="1"/>
      <c r="H2" s="1"/>
    </row>
    <row r="3">
      <c r="A3" s="1" t="s">
        <v>2</v>
      </c>
      <c r="B3" s="1" t="s">
        <v>131</v>
      </c>
      <c r="E3" s="1" t="s">
        <v>3</v>
      </c>
      <c r="F3" s="1" t="s">
        <v>129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16.0</v>
      </c>
      <c r="C7" s="1" t="s">
        <v>8</v>
      </c>
      <c r="D7" s="1">
        <v>14.0</v>
      </c>
      <c r="E7" s="1" t="s">
        <v>9</v>
      </c>
      <c r="F7" s="1">
        <v>0.0</v>
      </c>
      <c r="G7" s="1"/>
      <c r="H7" s="1"/>
    </row>
    <row r="8">
      <c r="A8" s="1" t="s">
        <v>10</v>
      </c>
      <c r="B8" s="1">
        <v>17.0</v>
      </c>
      <c r="C8" s="1" t="s">
        <v>11</v>
      </c>
      <c r="D8" s="1">
        <v>15.0</v>
      </c>
      <c r="E8" s="1" t="s">
        <v>12</v>
      </c>
      <c r="F8" s="1">
        <v>18.0</v>
      </c>
      <c r="G8" s="1"/>
      <c r="H8" s="1"/>
    </row>
    <row r="9">
      <c r="A9" s="1" t="s">
        <v>13</v>
      </c>
      <c r="B9" s="1">
        <v>15.0</v>
      </c>
      <c r="C9" s="1" t="s">
        <v>14</v>
      </c>
      <c r="D9" s="1">
        <v>14.0</v>
      </c>
      <c r="E9" s="1"/>
    </row>
    <row r="10">
      <c r="A10" s="1" t="s">
        <v>16</v>
      </c>
      <c r="B10" s="1">
        <v>14.0</v>
      </c>
      <c r="C10" s="1" t="s">
        <v>17</v>
      </c>
      <c r="D10" s="1">
        <v>12.0</v>
      </c>
    </row>
    <row r="11">
      <c r="A11" s="1"/>
      <c r="C11" s="1" t="s">
        <v>18</v>
      </c>
      <c r="D11" s="1">
        <v>15.0</v>
      </c>
    </row>
    <row r="12" ht="4.5" customHeight="1"/>
    <row r="13">
      <c r="A13" s="2" t="s">
        <v>19</v>
      </c>
      <c r="C13" s="3" t="s">
        <v>20</v>
      </c>
      <c r="D13" s="1" t="s">
        <v>21</v>
      </c>
      <c r="F13" s="1" t="s">
        <v>22</v>
      </c>
    </row>
    <row r="14">
      <c r="A14" s="1" t="s">
        <v>23</v>
      </c>
      <c r="B14" s="1">
        <v>13.0</v>
      </c>
      <c r="C14" s="1" t="s">
        <v>24</v>
      </c>
      <c r="D14" s="1">
        <v>5.0</v>
      </c>
      <c r="E14" t="str">
        <f>(SUM(B8,D8,D9,B9)*0.15+SUM(B7,B16,D11,D7,B17)*0.06+SUM(B14,B15,B10,D10)*0.025)*D14/5</f>
        <v>14.915</v>
      </c>
    </row>
    <row r="15">
      <c r="A15" s="1" t="s">
        <v>25</v>
      </c>
      <c r="B15" s="1">
        <v>14.0</v>
      </c>
      <c r="C15" s="1" t="s">
        <v>26</v>
      </c>
      <c r="D15" s="1">
        <v>3.0</v>
      </c>
      <c r="E15" t="str">
        <f>(SUM(D11,B8,D8,B9)*0.15+SUM(D9,B16,D10,D7,B17)*0.06+SUM(B14,B15,B10,B7)*0.025)*D15/5</f>
        <v>8.919</v>
      </c>
    </row>
    <row r="16">
      <c r="A16" s="1" t="s">
        <v>28</v>
      </c>
      <c r="B16" s="1">
        <v>16.0</v>
      </c>
      <c r="C16" s="1" t="s">
        <v>29</v>
      </c>
      <c r="D16" s="1">
        <v>3.0</v>
      </c>
      <c r="E16" t="str">
        <f>(SUM(B9,D7,D11,B16)*0.15+SUM(D9,B8,D10,B17,B7)*0.06+SUM(B10,D8,B14,B15)*0.025)*D16/5</f>
        <v>8.832</v>
      </c>
    </row>
    <row r="17">
      <c r="A17" s="1" t="s">
        <v>30</v>
      </c>
      <c r="B17" s="1">
        <v>13.0</v>
      </c>
      <c r="C17" s="1" t="s">
        <v>31</v>
      </c>
      <c r="D17" s="1">
        <v>5.0</v>
      </c>
      <c r="E17" t="str">
        <f>(SUM(D10,B10,D7,D11)*0.15+SUM(B17,B9,B8,B16,D9)*0.06+SUM(B7,B14,B15,D8)*0.025)*D17/5</f>
        <v>14.2</v>
      </c>
    </row>
    <row r="18">
      <c r="A18" s="1" t="s">
        <v>32</v>
      </c>
      <c r="B18" s="1">
        <v>12.0</v>
      </c>
      <c r="C18" s="1" t="s">
        <v>34</v>
      </c>
      <c r="D18" s="1">
        <v>4.0</v>
      </c>
      <c r="E18" t="str">
        <f>(SUM(D10,B10,D7,D11)*0.15+SUM(B17,B9,B8,B16,D9)*0.06+SUM(B7,B14,B15,D8)*0.025)*D18/5</f>
        <v>11.36</v>
      </c>
    </row>
    <row r="19" ht="18.0" customHeight="1"/>
    <row r="20">
      <c r="A20" s="3" t="s">
        <v>35</v>
      </c>
      <c r="C20" s="3" t="s">
        <v>36</v>
      </c>
      <c r="E20" s="3" t="s">
        <v>37</v>
      </c>
      <c r="G20" s="3" t="s">
        <v>38</v>
      </c>
    </row>
    <row r="21">
      <c r="A21" s="4" t="s">
        <v>39</v>
      </c>
      <c r="C21" s="4" t="s">
        <v>39</v>
      </c>
      <c r="D21" s="5"/>
      <c r="E21" s="4" t="s">
        <v>39</v>
      </c>
      <c r="F21" s="5"/>
      <c r="G21" s="4" t="s">
        <v>39</v>
      </c>
      <c r="I21" t="str">
        <f>0.6</f>
        <v>0.6</v>
      </c>
    </row>
    <row r="22">
      <c r="A22" s="6" t="s">
        <v>17</v>
      </c>
      <c r="C22" s="1" t="s">
        <v>10</v>
      </c>
      <c r="E22" s="1" t="s">
        <v>13</v>
      </c>
      <c r="G22" s="1" t="s">
        <v>40</v>
      </c>
      <c r="I22" s="1" t="str">
        <f t="shared" ref="I22:I25" si="1">$I$21/4</f>
        <v>0.15</v>
      </c>
    </row>
    <row r="23">
      <c r="A23" s="1" t="s">
        <v>16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41</v>
      </c>
      <c r="C24" s="1" t="s">
        <v>14</v>
      </c>
      <c r="E24" s="1" t="s">
        <v>40</v>
      </c>
      <c r="G24" s="1" t="s">
        <v>42</v>
      </c>
      <c r="I24" s="1" t="str">
        <f t="shared" si="1"/>
        <v>0.15</v>
      </c>
    </row>
    <row r="25">
      <c r="A25" s="1" t="s">
        <v>18</v>
      </c>
      <c r="C25" s="1" t="s">
        <v>13</v>
      </c>
      <c r="E25" s="1" t="s">
        <v>28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43</v>
      </c>
      <c r="B27" s="5"/>
      <c r="C27" s="4" t="s">
        <v>43</v>
      </c>
      <c r="D27" s="5"/>
      <c r="E27" s="4" t="s">
        <v>43</v>
      </c>
      <c r="F27" s="5"/>
      <c r="G27" s="4" t="s">
        <v>43</v>
      </c>
      <c r="I27" s="1">
        <v>0.3</v>
      </c>
    </row>
    <row r="28">
      <c r="A28" s="1" t="s">
        <v>30</v>
      </c>
      <c r="C28" s="1" t="s">
        <v>7</v>
      </c>
      <c r="E28" s="1" t="s">
        <v>44</v>
      </c>
      <c r="G28" s="1" t="s">
        <v>28</v>
      </c>
      <c r="I28" t="str">
        <f t="shared" ref="I28:I32" si="2">$I$27/5</f>
        <v>0.06</v>
      </c>
    </row>
    <row r="29">
      <c r="A29" s="1" t="s">
        <v>13</v>
      </c>
      <c r="C29" s="1" t="s">
        <v>28</v>
      </c>
      <c r="E29" s="1" t="s">
        <v>10</v>
      </c>
      <c r="G29" s="1" t="s">
        <v>45</v>
      </c>
      <c r="I29" t="str">
        <f t="shared" si="2"/>
        <v>0.06</v>
      </c>
    </row>
    <row r="30">
      <c r="A30" s="1" t="s">
        <v>10</v>
      </c>
      <c r="C30" s="1" t="s">
        <v>18</v>
      </c>
      <c r="E30" s="1" t="s">
        <v>17</v>
      </c>
      <c r="G30" s="1" t="s">
        <v>17</v>
      </c>
      <c r="I30" t="str">
        <f t="shared" si="2"/>
        <v>0.06</v>
      </c>
    </row>
    <row r="31">
      <c r="A31" s="1" t="s">
        <v>28</v>
      </c>
      <c r="C31" s="1" t="s">
        <v>8</v>
      </c>
      <c r="E31" s="1" t="s">
        <v>30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30</v>
      </c>
      <c r="E32" s="1" t="s">
        <v>7</v>
      </c>
      <c r="G32" s="1" t="s">
        <v>30</v>
      </c>
      <c r="I32" t="str">
        <f t="shared" si="2"/>
        <v>0.06</v>
      </c>
    </row>
    <row r="34">
      <c r="A34" s="4" t="s">
        <v>46</v>
      </c>
      <c r="C34" s="4" t="s">
        <v>46</v>
      </c>
      <c r="E34" s="4" t="s">
        <v>46</v>
      </c>
      <c r="G34" s="4" t="s">
        <v>46</v>
      </c>
      <c r="I34" s="1">
        <v>0.1</v>
      </c>
    </row>
    <row r="35">
      <c r="A35" s="1" t="s">
        <v>23</v>
      </c>
      <c r="C35" s="1" t="s">
        <v>23</v>
      </c>
      <c r="E35" s="1" t="s">
        <v>47</v>
      </c>
      <c r="G35" s="1" t="s">
        <v>23</v>
      </c>
      <c r="I35" t="str">
        <f t="shared" ref="I35:I38" si="3">$I$34/4</f>
        <v>0.025</v>
      </c>
    </row>
    <row r="36">
      <c r="A36" s="1" t="s">
        <v>25</v>
      </c>
      <c r="C36" s="1" t="s">
        <v>25</v>
      </c>
      <c r="E36" s="1" t="s">
        <v>23</v>
      </c>
      <c r="G36" s="1" t="s">
        <v>48</v>
      </c>
      <c r="I36" t="str">
        <f t="shared" si="3"/>
        <v>0.025</v>
      </c>
    </row>
    <row r="37">
      <c r="A37" s="1" t="s">
        <v>7</v>
      </c>
      <c r="C37" s="1" t="s">
        <v>49</v>
      </c>
      <c r="E37" s="1" t="s">
        <v>25</v>
      </c>
      <c r="G37" s="1" t="s">
        <v>7</v>
      </c>
      <c r="I37" t="str">
        <f t="shared" si="3"/>
        <v>0.025</v>
      </c>
    </row>
    <row r="38">
      <c r="A38" s="1" t="s">
        <v>50</v>
      </c>
      <c r="C38" s="7" t="s">
        <v>17</v>
      </c>
      <c r="E38" s="1" t="s">
        <v>16</v>
      </c>
      <c r="G38" s="1" t="s">
        <v>16</v>
      </c>
      <c r="I38" t="str">
        <f t="shared" si="3"/>
        <v>0.025</v>
      </c>
    </row>
    <row r="39">
      <c r="A39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132</v>
      </c>
      <c r="E2" s="1" t="s">
        <v>1</v>
      </c>
      <c r="F2" s="1" t="s">
        <v>127</v>
      </c>
      <c r="G2" s="1"/>
      <c r="H2" s="1"/>
    </row>
    <row r="3">
      <c r="A3" s="1" t="s">
        <v>2</v>
      </c>
      <c r="B3" s="1" t="s">
        <v>133</v>
      </c>
      <c r="E3" s="1" t="s">
        <v>3</v>
      </c>
      <c r="F3" s="1" t="s">
        <v>129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13.0</v>
      </c>
      <c r="C7" s="1" t="s">
        <v>8</v>
      </c>
      <c r="D7" s="1">
        <v>14.0</v>
      </c>
      <c r="E7" s="1" t="s">
        <v>9</v>
      </c>
      <c r="F7" s="1">
        <v>15.0</v>
      </c>
      <c r="G7" s="1"/>
      <c r="H7" s="1"/>
    </row>
    <row r="8">
      <c r="A8" s="1" t="s">
        <v>10</v>
      </c>
      <c r="B8" s="1">
        <v>12.0</v>
      </c>
      <c r="C8" s="1" t="s">
        <v>11</v>
      </c>
      <c r="D8" s="1">
        <v>15.0</v>
      </c>
      <c r="E8" s="1" t="s">
        <v>12</v>
      </c>
      <c r="F8" s="1">
        <v>13.0</v>
      </c>
      <c r="G8" s="1"/>
      <c r="H8" s="1"/>
    </row>
    <row r="9">
      <c r="A9" s="1" t="s">
        <v>13</v>
      </c>
      <c r="B9" s="1">
        <v>15.0</v>
      </c>
      <c r="C9" s="1" t="s">
        <v>14</v>
      </c>
      <c r="D9" s="1">
        <v>13.0</v>
      </c>
      <c r="E9" s="1"/>
    </row>
    <row r="10">
      <c r="A10" s="1" t="s">
        <v>16</v>
      </c>
      <c r="B10" s="1">
        <v>10.0</v>
      </c>
      <c r="C10" s="1" t="s">
        <v>17</v>
      </c>
      <c r="D10" s="1">
        <v>14.0</v>
      </c>
    </row>
    <row r="11">
      <c r="A11" s="1"/>
      <c r="C11" s="1" t="s">
        <v>18</v>
      </c>
      <c r="D11" s="1">
        <v>12.0</v>
      </c>
    </row>
    <row r="12" ht="4.5" customHeight="1"/>
    <row r="13">
      <c r="A13" s="2" t="s">
        <v>19</v>
      </c>
      <c r="C13" s="3" t="s">
        <v>20</v>
      </c>
      <c r="D13" s="1" t="s">
        <v>21</v>
      </c>
      <c r="F13" s="1" t="s">
        <v>22</v>
      </c>
    </row>
    <row r="14">
      <c r="A14" s="1" t="s">
        <v>23</v>
      </c>
      <c r="B14" s="1">
        <v>18.0</v>
      </c>
      <c r="C14" s="1" t="s">
        <v>24</v>
      </c>
      <c r="D14" s="1">
        <v>5.0</v>
      </c>
      <c r="E14" t="str">
        <f>(SUM(B8,D8,D9,B9)*0.15+SUM(B7,B16,D11,D7,B17)*0.06+SUM(B14,B15,B10,D10)*0.025)*D14/5</f>
        <v>13.565</v>
      </c>
    </row>
    <row r="15">
      <c r="A15" s="1" t="s">
        <v>25</v>
      </c>
      <c r="B15" s="1">
        <v>17.0</v>
      </c>
      <c r="C15" s="1" t="s">
        <v>26</v>
      </c>
      <c r="D15" s="1">
        <v>3.0</v>
      </c>
      <c r="E15" t="str">
        <f>(SUM(D11,B8,D8,B9)*0.15+SUM(D9,B16,D10,D7,B17)*0.06+SUM(B14,B15,B10,B7)*0.025)*D15/5</f>
        <v>8.106</v>
      </c>
    </row>
    <row r="16">
      <c r="A16" s="1" t="s">
        <v>28</v>
      </c>
      <c r="B16" s="1">
        <v>10.0</v>
      </c>
      <c r="C16" s="1" t="s">
        <v>29</v>
      </c>
      <c r="D16" s="1">
        <v>5.0</v>
      </c>
      <c r="E16" t="str">
        <f>(SUM(B9,D7,D11,B16)*0.15+SUM(D9,B8,D10,B17,B7)*0.06+SUM(B10,D8,B14,B15)*0.025)*D16/5</f>
        <v>13.17</v>
      </c>
    </row>
    <row r="17">
      <c r="A17" s="1" t="s">
        <v>30</v>
      </c>
      <c r="B17" s="1">
        <v>15.0</v>
      </c>
      <c r="C17" s="1" t="s">
        <v>31</v>
      </c>
      <c r="D17" s="1">
        <v>1.0</v>
      </c>
      <c r="E17" t="str">
        <f>(SUM(D10,B10,D7,D11)*0.15+SUM(B17,B9,B8,B16,D9)*0.06+SUM(B7,B14,B15,D8)*0.025)*D17/5</f>
        <v>2.595</v>
      </c>
    </row>
    <row r="18">
      <c r="A18" s="1" t="s">
        <v>32</v>
      </c>
      <c r="B18" s="1">
        <v>10.0</v>
      </c>
      <c r="C18" s="1" t="s">
        <v>34</v>
      </c>
      <c r="D18" s="1">
        <v>1.0</v>
      </c>
      <c r="E18" t="str">
        <f>(SUM(D10,B10,D7,D11)*0.15+SUM(B17,B9,B8,B16,D9)*0.06+SUM(B7,B14,B15,D8)*0.025)*D18/5</f>
        <v>2.595</v>
      </c>
    </row>
    <row r="19" ht="18.0" customHeight="1"/>
    <row r="20">
      <c r="A20" s="3" t="s">
        <v>35</v>
      </c>
      <c r="C20" s="3" t="s">
        <v>36</v>
      </c>
      <c r="E20" s="3" t="s">
        <v>37</v>
      </c>
      <c r="G20" s="3" t="s">
        <v>38</v>
      </c>
    </row>
    <row r="21">
      <c r="A21" s="4" t="s">
        <v>39</v>
      </c>
      <c r="C21" s="4" t="s">
        <v>39</v>
      </c>
      <c r="D21" s="5"/>
      <c r="E21" s="4" t="s">
        <v>39</v>
      </c>
      <c r="F21" s="5"/>
      <c r="G21" s="4" t="s">
        <v>39</v>
      </c>
      <c r="I21" t="str">
        <f>0.6</f>
        <v>0.6</v>
      </c>
    </row>
    <row r="22">
      <c r="A22" s="6" t="s">
        <v>17</v>
      </c>
      <c r="C22" s="1" t="s">
        <v>10</v>
      </c>
      <c r="E22" s="1" t="s">
        <v>13</v>
      </c>
      <c r="G22" s="1" t="s">
        <v>40</v>
      </c>
      <c r="I22" s="1" t="str">
        <f t="shared" ref="I22:I25" si="1">$I$21/4</f>
        <v>0.15</v>
      </c>
    </row>
    <row r="23">
      <c r="A23" s="1" t="s">
        <v>16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41</v>
      </c>
      <c r="C24" s="1" t="s">
        <v>14</v>
      </c>
      <c r="E24" s="1" t="s">
        <v>40</v>
      </c>
      <c r="G24" s="1" t="s">
        <v>42</v>
      </c>
      <c r="I24" s="1" t="str">
        <f t="shared" si="1"/>
        <v>0.15</v>
      </c>
    </row>
    <row r="25">
      <c r="A25" s="1" t="s">
        <v>18</v>
      </c>
      <c r="C25" s="1" t="s">
        <v>13</v>
      </c>
      <c r="E25" s="1" t="s">
        <v>28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43</v>
      </c>
      <c r="B27" s="5"/>
      <c r="C27" s="4" t="s">
        <v>43</v>
      </c>
      <c r="D27" s="5"/>
      <c r="E27" s="4" t="s">
        <v>43</v>
      </c>
      <c r="F27" s="5"/>
      <c r="G27" s="4" t="s">
        <v>43</v>
      </c>
      <c r="I27" s="1">
        <v>0.3</v>
      </c>
    </row>
    <row r="28">
      <c r="A28" s="1" t="s">
        <v>30</v>
      </c>
      <c r="C28" s="1" t="s">
        <v>7</v>
      </c>
      <c r="E28" s="1" t="s">
        <v>44</v>
      </c>
      <c r="G28" s="1" t="s">
        <v>28</v>
      </c>
      <c r="I28" t="str">
        <f t="shared" ref="I28:I32" si="2">$I$27/5</f>
        <v>0.06</v>
      </c>
    </row>
    <row r="29">
      <c r="A29" s="1" t="s">
        <v>13</v>
      </c>
      <c r="C29" s="1" t="s">
        <v>28</v>
      </c>
      <c r="E29" s="1" t="s">
        <v>10</v>
      </c>
      <c r="G29" s="1" t="s">
        <v>45</v>
      </c>
      <c r="I29" t="str">
        <f t="shared" si="2"/>
        <v>0.06</v>
      </c>
    </row>
    <row r="30">
      <c r="A30" s="1" t="s">
        <v>10</v>
      </c>
      <c r="C30" s="1" t="s">
        <v>18</v>
      </c>
      <c r="E30" s="1" t="s">
        <v>17</v>
      </c>
      <c r="G30" s="1" t="s">
        <v>17</v>
      </c>
      <c r="I30" t="str">
        <f t="shared" si="2"/>
        <v>0.06</v>
      </c>
    </row>
    <row r="31">
      <c r="A31" s="1" t="s">
        <v>28</v>
      </c>
      <c r="C31" s="1" t="s">
        <v>8</v>
      </c>
      <c r="E31" s="1" t="s">
        <v>30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30</v>
      </c>
      <c r="E32" s="1" t="s">
        <v>7</v>
      </c>
      <c r="G32" s="1" t="s">
        <v>30</v>
      </c>
      <c r="I32" t="str">
        <f t="shared" si="2"/>
        <v>0.06</v>
      </c>
    </row>
    <row r="34">
      <c r="A34" s="4" t="s">
        <v>46</v>
      </c>
      <c r="C34" s="4" t="s">
        <v>46</v>
      </c>
      <c r="E34" s="4" t="s">
        <v>46</v>
      </c>
      <c r="G34" s="4" t="s">
        <v>46</v>
      </c>
      <c r="I34" s="1">
        <v>0.1</v>
      </c>
    </row>
    <row r="35">
      <c r="A35" s="1" t="s">
        <v>23</v>
      </c>
      <c r="C35" s="1" t="s">
        <v>23</v>
      </c>
      <c r="E35" s="1" t="s">
        <v>47</v>
      </c>
      <c r="G35" s="1" t="s">
        <v>23</v>
      </c>
      <c r="I35" t="str">
        <f t="shared" ref="I35:I38" si="3">$I$34/4</f>
        <v>0.025</v>
      </c>
    </row>
    <row r="36">
      <c r="A36" s="1" t="s">
        <v>25</v>
      </c>
      <c r="C36" s="1" t="s">
        <v>25</v>
      </c>
      <c r="E36" s="1" t="s">
        <v>23</v>
      </c>
      <c r="G36" s="1" t="s">
        <v>48</v>
      </c>
      <c r="I36" t="str">
        <f t="shared" si="3"/>
        <v>0.025</v>
      </c>
    </row>
    <row r="37">
      <c r="A37" s="1" t="s">
        <v>7</v>
      </c>
      <c r="C37" s="1" t="s">
        <v>49</v>
      </c>
      <c r="E37" s="1" t="s">
        <v>25</v>
      </c>
      <c r="G37" s="1" t="s">
        <v>7</v>
      </c>
      <c r="I37" t="str">
        <f t="shared" si="3"/>
        <v>0.025</v>
      </c>
    </row>
    <row r="38">
      <c r="A38" s="1" t="s">
        <v>50</v>
      </c>
      <c r="C38" s="7" t="s">
        <v>17</v>
      </c>
      <c r="E38" s="1" t="s">
        <v>16</v>
      </c>
      <c r="G38" s="1" t="s">
        <v>16</v>
      </c>
      <c r="I38" t="str">
        <f t="shared" si="3"/>
        <v>0.025</v>
      </c>
    </row>
    <row r="39">
      <c r="A39" s="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134</v>
      </c>
      <c r="E2" s="1" t="s">
        <v>1</v>
      </c>
      <c r="F2" s="18">
        <v>33408.0</v>
      </c>
      <c r="G2" s="1"/>
      <c r="H2" s="1"/>
    </row>
    <row r="3">
      <c r="A3" s="1" t="s">
        <v>2</v>
      </c>
      <c r="B3" s="1" t="s">
        <v>135</v>
      </c>
      <c r="E3" s="1" t="s">
        <v>3</v>
      </c>
      <c r="F3" s="1" t="s">
        <v>129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12.0</v>
      </c>
      <c r="C7" s="1" t="s">
        <v>8</v>
      </c>
      <c r="D7" s="1">
        <v>13.0</v>
      </c>
      <c r="E7" s="1" t="s">
        <v>9</v>
      </c>
      <c r="F7" s="1">
        <v>14.0</v>
      </c>
      <c r="G7" s="1"/>
      <c r="H7" s="1"/>
    </row>
    <row r="8">
      <c r="A8" s="1" t="s">
        <v>10</v>
      </c>
      <c r="B8" s="1">
        <v>13.0</v>
      </c>
      <c r="C8" s="1" t="s">
        <v>11</v>
      </c>
      <c r="D8" s="1">
        <v>15.0</v>
      </c>
      <c r="E8" s="1" t="s">
        <v>12</v>
      </c>
      <c r="F8" s="1">
        <v>14.0</v>
      </c>
      <c r="G8" s="1"/>
      <c r="H8" s="1"/>
    </row>
    <row r="9">
      <c r="A9" s="1" t="s">
        <v>13</v>
      </c>
      <c r="B9" s="1">
        <v>15.0</v>
      </c>
      <c r="C9" s="1" t="s">
        <v>14</v>
      </c>
      <c r="D9" s="1">
        <v>13.0</v>
      </c>
      <c r="E9" s="1"/>
    </row>
    <row r="10">
      <c r="A10" s="1" t="s">
        <v>16</v>
      </c>
      <c r="B10" s="1">
        <v>12.0</v>
      </c>
      <c r="C10" s="1" t="s">
        <v>17</v>
      </c>
      <c r="D10" s="1">
        <v>16.0</v>
      </c>
    </row>
    <row r="11">
      <c r="A11" s="1"/>
      <c r="C11" s="1" t="s">
        <v>18</v>
      </c>
      <c r="D11" s="1">
        <v>12.0</v>
      </c>
    </row>
    <row r="12" ht="4.5" customHeight="1"/>
    <row r="13">
      <c r="A13" s="2" t="s">
        <v>19</v>
      </c>
      <c r="C13" s="3" t="s">
        <v>20</v>
      </c>
      <c r="D13" s="1" t="s">
        <v>21</v>
      </c>
      <c r="F13" s="1" t="s">
        <v>22</v>
      </c>
    </row>
    <row r="14">
      <c r="A14" s="1" t="s">
        <v>23</v>
      </c>
      <c r="B14" s="1">
        <v>16.0</v>
      </c>
      <c r="C14" s="1" t="s">
        <v>24</v>
      </c>
      <c r="D14" s="1">
        <v>4.0</v>
      </c>
      <c r="E14" t="str">
        <f>(SUM(B8,D8,D9,B9)*0.15+SUM(B7,B16,D11,D7,B17)*0.06+SUM(B14,B15,B10,D10)*0.025)*D14/5</f>
        <v>10.876</v>
      </c>
    </row>
    <row r="15">
      <c r="A15" s="1" t="s">
        <v>25</v>
      </c>
      <c r="B15" s="1">
        <v>15.0</v>
      </c>
      <c r="C15" s="1" t="s">
        <v>26</v>
      </c>
      <c r="D15" s="1">
        <v>5.0</v>
      </c>
      <c r="E15" t="str">
        <f>(SUM(D11,B8,D8,B9)*0.15+SUM(D9,B16,D10,D7,B17)*0.06+SUM(B14,B15,B10,B7)*0.025)*D15/5</f>
        <v>13.645</v>
      </c>
    </row>
    <row r="16">
      <c r="A16" s="1" t="s">
        <v>28</v>
      </c>
      <c r="B16" s="1">
        <v>11.0</v>
      </c>
      <c r="C16" s="1" t="s">
        <v>29</v>
      </c>
      <c r="D16" s="1">
        <v>4.0</v>
      </c>
      <c r="E16" t="str">
        <f>(SUM(B9,D7,D11,B16)*0.15+SUM(D9,B8,D10,B17,B7)*0.06+SUM(B10,D8,B14,B15)*0.025)*D16/5</f>
        <v>10.544</v>
      </c>
    </row>
    <row r="17">
      <c r="A17" s="1" t="s">
        <v>30</v>
      </c>
      <c r="B17" s="1">
        <v>14.0</v>
      </c>
      <c r="C17" s="1" t="s">
        <v>31</v>
      </c>
      <c r="D17" s="1">
        <v>4.0</v>
      </c>
      <c r="E17" t="str">
        <f>(SUM(D10,B10,D7,D11)*0.15+SUM(B17,B9,B8,B16,D9)*0.06+SUM(B7,B14,B15,D8)*0.025)*D17/5</f>
        <v>10.688</v>
      </c>
    </row>
    <row r="18">
      <c r="A18" s="1" t="s">
        <v>32</v>
      </c>
      <c r="B18" s="1">
        <v>12.0</v>
      </c>
      <c r="C18" s="1" t="s">
        <v>34</v>
      </c>
      <c r="D18" s="1">
        <v>4.0</v>
      </c>
      <c r="E18" t="str">
        <f>(SUM(D10,B10,D7,D11)*0.15+SUM(B17,B9,B8,B16,D9)*0.06+SUM(B7,B14,B15,D8)*0.025)*D18/5</f>
        <v>10.688</v>
      </c>
    </row>
    <row r="19" ht="18.0" customHeight="1"/>
    <row r="20">
      <c r="A20" s="3" t="s">
        <v>35</v>
      </c>
      <c r="C20" s="3" t="s">
        <v>36</v>
      </c>
      <c r="E20" s="3" t="s">
        <v>37</v>
      </c>
      <c r="G20" s="3" t="s">
        <v>38</v>
      </c>
    </row>
    <row r="21">
      <c r="A21" s="4" t="s">
        <v>39</v>
      </c>
      <c r="C21" s="4" t="s">
        <v>39</v>
      </c>
      <c r="D21" s="5"/>
      <c r="E21" s="4" t="s">
        <v>39</v>
      </c>
      <c r="F21" s="5"/>
      <c r="G21" s="4" t="s">
        <v>39</v>
      </c>
      <c r="I21" t="str">
        <f>0.6</f>
        <v>0.6</v>
      </c>
    </row>
    <row r="22">
      <c r="A22" s="6" t="s">
        <v>17</v>
      </c>
      <c r="C22" s="1" t="s">
        <v>10</v>
      </c>
      <c r="E22" s="1" t="s">
        <v>13</v>
      </c>
      <c r="G22" s="1" t="s">
        <v>40</v>
      </c>
      <c r="I22" s="1" t="str">
        <f t="shared" ref="I22:I25" si="1">$I$21/4</f>
        <v>0.15</v>
      </c>
    </row>
    <row r="23">
      <c r="A23" s="1" t="s">
        <v>16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41</v>
      </c>
      <c r="C24" s="1" t="s">
        <v>14</v>
      </c>
      <c r="E24" s="1" t="s">
        <v>40</v>
      </c>
      <c r="G24" s="1" t="s">
        <v>42</v>
      </c>
      <c r="I24" s="1" t="str">
        <f t="shared" si="1"/>
        <v>0.15</v>
      </c>
    </row>
    <row r="25">
      <c r="A25" s="1" t="s">
        <v>18</v>
      </c>
      <c r="C25" s="1" t="s">
        <v>13</v>
      </c>
      <c r="E25" s="1" t="s">
        <v>28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43</v>
      </c>
      <c r="B27" s="5"/>
      <c r="C27" s="4" t="s">
        <v>43</v>
      </c>
      <c r="D27" s="5"/>
      <c r="E27" s="4" t="s">
        <v>43</v>
      </c>
      <c r="F27" s="5"/>
      <c r="G27" s="4" t="s">
        <v>43</v>
      </c>
      <c r="I27" s="1">
        <v>0.3</v>
      </c>
    </row>
    <row r="28">
      <c r="A28" s="1" t="s">
        <v>30</v>
      </c>
      <c r="C28" s="1" t="s">
        <v>7</v>
      </c>
      <c r="E28" s="1" t="s">
        <v>44</v>
      </c>
      <c r="G28" s="1" t="s">
        <v>28</v>
      </c>
      <c r="I28" t="str">
        <f t="shared" ref="I28:I32" si="2">$I$27/5</f>
        <v>0.06</v>
      </c>
    </row>
    <row r="29">
      <c r="A29" s="1" t="s">
        <v>13</v>
      </c>
      <c r="C29" s="1" t="s">
        <v>28</v>
      </c>
      <c r="E29" s="1" t="s">
        <v>10</v>
      </c>
      <c r="G29" s="1" t="s">
        <v>45</v>
      </c>
      <c r="I29" t="str">
        <f t="shared" si="2"/>
        <v>0.06</v>
      </c>
    </row>
    <row r="30">
      <c r="A30" s="1" t="s">
        <v>10</v>
      </c>
      <c r="C30" s="1" t="s">
        <v>18</v>
      </c>
      <c r="E30" s="1" t="s">
        <v>17</v>
      </c>
      <c r="G30" s="1" t="s">
        <v>17</v>
      </c>
      <c r="I30" t="str">
        <f t="shared" si="2"/>
        <v>0.06</v>
      </c>
    </row>
    <row r="31">
      <c r="A31" s="1" t="s">
        <v>28</v>
      </c>
      <c r="C31" s="1" t="s">
        <v>8</v>
      </c>
      <c r="E31" s="1" t="s">
        <v>30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30</v>
      </c>
      <c r="E32" s="1" t="s">
        <v>7</v>
      </c>
      <c r="G32" s="1" t="s">
        <v>30</v>
      </c>
      <c r="I32" t="str">
        <f t="shared" si="2"/>
        <v>0.06</v>
      </c>
    </row>
    <row r="34">
      <c r="A34" s="4" t="s">
        <v>46</v>
      </c>
      <c r="C34" s="4" t="s">
        <v>46</v>
      </c>
      <c r="E34" s="4" t="s">
        <v>46</v>
      </c>
      <c r="G34" s="4" t="s">
        <v>46</v>
      </c>
      <c r="I34" s="1">
        <v>0.1</v>
      </c>
    </row>
    <row r="35">
      <c r="A35" s="1" t="s">
        <v>23</v>
      </c>
      <c r="C35" s="1" t="s">
        <v>23</v>
      </c>
      <c r="E35" s="1" t="s">
        <v>47</v>
      </c>
      <c r="G35" s="1" t="s">
        <v>23</v>
      </c>
      <c r="I35" t="str">
        <f t="shared" ref="I35:I38" si="3">$I$34/4</f>
        <v>0.025</v>
      </c>
    </row>
    <row r="36">
      <c r="A36" s="1" t="s">
        <v>25</v>
      </c>
      <c r="C36" s="1" t="s">
        <v>25</v>
      </c>
      <c r="E36" s="1" t="s">
        <v>23</v>
      </c>
      <c r="G36" s="1" t="s">
        <v>48</v>
      </c>
      <c r="I36" t="str">
        <f t="shared" si="3"/>
        <v>0.025</v>
      </c>
    </row>
    <row r="37">
      <c r="A37" s="1" t="s">
        <v>7</v>
      </c>
      <c r="C37" s="1" t="s">
        <v>49</v>
      </c>
      <c r="E37" s="1" t="s">
        <v>25</v>
      </c>
      <c r="G37" s="1" t="s">
        <v>7</v>
      </c>
      <c r="I37" t="str">
        <f t="shared" si="3"/>
        <v>0.025</v>
      </c>
    </row>
    <row r="38">
      <c r="A38" s="1" t="s">
        <v>50</v>
      </c>
      <c r="C38" s="7" t="s">
        <v>17</v>
      </c>
      <c r="E38" s="1" t="s">
        <v>16</v>
      </c>
      <c r="G38" s="1" t="s">
        <v>16</v>
      </c>
      <c r="I38" t="str">
        <f t="shared" si="3"/>
        <v>0.025</v>
      </c>
    </row>
    <row r="39">
      <c r="A39" s="1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3" max="3" width="15.29"/>
    <col customWidth="1" min="5" max="5" width="17.29"/>
  </cols>
  <sheetData>
    <row r="2">
      <c r="A2" s="1" t="s">
        <v>0</v>
      </c>
      <c r="B2" s="1" t="s">
        <v>136</v>
      </c>
      <c r="E2" s="1" t="s">
        <v>1</v>
      </c>
      <c r="F2" s="17">
        <v>32221.0</v>
      </c>
      <c r="G2" s="17"/>
      <c r="H2" s="1"/>
    </row>
    <row r="3">
      <c r="A3" s="1" t="s">
        <v>2</v>
      </c>
      <c r="B3" s="1" t="s">
        <v>105</v>
      </c>
      <c r="E3" s="1" t="s">
        <v>3</v>
      </c>
      <c r="F3" s="1" t="s">
        <v>106</v>
      </c>
      <c r="G3" s="1"/>
      <c r="H3" s="1"/>
    </row>
    <row r="4">
      <c r="A4" s="1"/>
      <c r="H4" s="1"/>
    </row>
    <row r="5">
      <c r="G5" s="1"/>
      <c r="H5" s="1"/>
      <c r="I5" s="1"/>
    </row>
    <row r="6">
      <c r="A6" s="2" t="s">
        <v>4</v>
      </c>
      <c r="C6" s="2" t="s">
        <v>5</v>
      </c>
      <c r="E6" s="3" t="s">
        <v>6</v>
      </c>
      <c r="G6" s="1"/>
      <c r="H6" s="1"/>
    </row>
    <row r="7">
      <c r="A7" s="1" t="s">
        <v>7</v>
      </c>
      <c r="B7" s="1">
        <v>14.0</v>
      </c>
      <c r="C7" s="1" t="s">
        <v>8</v>
      </c>
      <c r="D7" s="1">
        <v>15.0</v>
      </c>
      <c r="E7" s="1" t="s">
        <v>9</v>
      </c>
      <c r="F7" s="1">
        <v>10.0</v>
      </c>
      <c r="G7" s="1"/>
      <c r="H7" s="1"/>
    </row>
    <row r="8">
      <c r="A8" s="1" t="s">
        <v>10</v>
      </c>
      <c r="B8" s="1">
        <v>14.0</v>
      </c>
      <c r="C8" s="1" t="s">
        <v>11</v>
      </c>
      <c r="D8" s="1">
        <v>14.0</v>
      </c>
      <c r="E8" s="1" t="s">
        <v>12</v>
      </c>
      <c r="F8" s="1">
        <v>13.0</v>
      </c>
      <c r="G8" s="1"/>
      <c r="H8" s="1"/>
    </row>
    <row r="9">
      <c r="A9" s="1" t="s">
        <v>13</v>
      </c>
      <c r="B9" s="1">
        <v>16.0</v>
      </c>
      <c r="C9" s="1" t="s">
        <v>14</v>
      </c>
      <c r="D9" s="1">
        <v>14.0</v>
      </c>
      <c r="E9" s="1"/>
    </row>
    <row r="10">
      <c r="A10" s="1" t="s">
        <v>16</v>
      </c>
      <c r="B10" s="1">
        <v>10.0</v>
      </c>
      <c r="C10" s="1" t="s">
        <v>17</v>
      </c>
      <c r="D10" s="1">
        <v>14.0</v>
      </c>
    </row>
    <row r="11">
      <c r="A11" s="1"/>
      <c r="C11" s="1" t="s">
        <v>18</v>
      </c>
      <c r="D11" s="1">
        <v>15.0</v>
      </c>
    </row>
    <row r="12" ht="4.5" customHeight="1"/>
    <row r="13">
      <c r="A13" s="2" t="s">
        <v>19</v>
      </c>
      <c r="C13" s="3" t="s">
        <v>20</v>
      </c>
      <c r="D13" s="1" t="s">
        <v>21</v>
      </c>
      <c r="F13" s="1" t="s">
        <v>22</v>
      </c>
    </row>
    <row r="14">
      <c r="A14" s="1" t="s">
        <v>23</v>
      </c>
      <c r="B14" s="1">
        <v>12.0</v>
      </c>
      <c r="C14" s="1" t="s">
        <v>24</v>
      </c>
      <c r="D14" s="1">
        <v>5.0</v>
      </c>
      <c r="E14" t="str">
        <f>(SUM(B8,D8,D9,B9)*0.15+SUM(B7,B16,D11,D7,B17)*0.06+SUM(B14,B15,B10,D10)*0.025)*D14/5</f>
        <v>14.33</v>
      </c>
    </row>
    <row r="15">
      <c r="A15" s="1" t="s">
        <v>25</v>
      </c>
      <c r="B15" s="1">
        <v>14.0</v>
      </c>
      <c r="C15" s="1" t="s">
        <v>26</v>
      </c>
      <c r="D15" s="1">
        <v>2.0</v>
      </c>
      <c r="E15" t="str">
        <f>(SUM(D11,B8,D8,B9)*0.15+SUM(D9,B16,D10,D7,B17)*0.06+SUM(B14,B15,B10,B7)*0.025)*D15/5</f>
        <v>5.768</v>
      </c>
    </row>
    <row r="16">
      <c r="A16" s="1" t="s">
        <v>28</v>
      </c>
      <c r="B16" s="1">
        <v>13.0</v>
      </c>
      <c r="C16" s="1" t="s">
        <v>29</v>
      </c>
      <c r="D16" s="1">
        <v>3.0</v>
      </c>
      <c r="E16" t="str">
        <f>(SUM(B9,D7,D11,B16)*0.15+SUM(D9,B8,D10,B17,B7)*0.06+SUM(B10,D8,B14,B15)*0.025)*D16/5</f>
        <v>8.652</v>
      </c>
    </row>
    <row r="17">
      <c r="A17" s="1" t="s">
        <v>30</v>
      </c>
      <c r="B17" s="1">
        <v>16.0</v>
      </c>
      <c r="C17" s="1" t="s">
        <v>31</v>
      </c>
      <c r="D17" s="1">
        <v>1.0</v>
      </c>
      <c r="E17" t="str">
        <f>(SUM(D10,B10,D7,D11)*0.15+SUM(B17,B9,B8,B16,D9)*0.06+SUM(B7,B14,B15,D8)*0.025)*D17/5</f>
        <v>2.766</v>
      </c>
    </row>
    <row r="18">
      <c r="A18" s="1" t="s">
        <v>32</v>
      </c>
      <c r="B18" s="1">
        <v>15.0</v>
      </c>
      <c r="C18" s="1" t="s">
        <v>34</v>
      </c>
      <c r="D18" s="1">
        <v>1.0</v>
      </c>
      <c r="E18" t="str">
        <f>(SUM(D10,B10,D7,D11)*0.15+SUM(B17,B9,B8,B16,D9)*0.06+SUM(B7,B14,B15,D8)*0.025)*D18/5</f>
        <v>2.766</v>
      </c>
    </row>
    <row r="19" ht="18.0" customHeight="1"/>
    <row r="20">
      <c r="A20" s="3" t="s">
        <v>35</v>
      </c>
      <c r="C20" s="3" t="s">
        <v>36</v>
      </c>
      <c r="E20" s="3" t="s">
        <v>37</v>
      </c>
      <c r="G20" s="3" t="s">
        <v>38</v>
      </c>
    </row>
    <row r="21">
      <c r="A21" s="4" t="s">
        <v>39</v>
      </c>
      <c r="C21" s="4" t="s">
        <v>39</v>
      </c>
      <c r="D21" s="5"/>
      <c r="E21" s="4" t="s">
        <v>39</v>
      </c>
      <c r="F21" s="5"/>
      <c r="G21" s="4" t="s">
        <v>39</v>
      </c>
      <c r="I21" t="str">
        <f>0.6</f>
        <v>0.6</v>
      </c>
    </row>
    <row r="22">
      <c r="A22" s="6" t="s">
        <v>17</v>
      </c>
      <c r="C22" s="1" t="s">
        <v>10</v>
      </c>
      <c r="E22" s="1" t="s">
        <v>13</v>
      </c>
      <c r="G22" s="1" t="s">
        <v>40</v>
      </c>
      <c r="I22" s="1" t="str">
        <f t="shared" ref="I22:I25" si="1">$I$21/4</f>
        <v>0.15</v>
      </c>
    </row>
    <row r="23">
      <c r="A23" s="1" t="s">
        <v>16</v>
      </c>
      <c r="C23" s="1" t="s">
        <v>11</v>
      </c>
      <c r="E23" s="1" t="s">
        <v>8</v>
      </c>
      <c r="G23" s="1" t="s">
        <v>10</v>
      </c>
      <c r="I23" s="1" t="str">
        <f t="shared" si="1"/>
        <v>0.15</v>
      </c>
    </row>
    <row r="24">
      <c r="A24" s="1" t="s">
        <v>41</v>
      </c>
      <c r="C24" s="1" t="s">
        <v>14</v>
      </c>
      <c r="E24" s="1" t="s">
        <v>40</v>
      </c>
      <c r="G24" s="1" t="s">
        <v>42</v>
      </c>
      <c r="I24" s="1" t="str">
        <f t="shared" si="1"/>
        <v>0.15</v>
      </c>
    </row>
    <row r="25">
      <c r="A25" s="1" t="s">
        <v>18</v>
      </c>
      <c r="C25" s="1" t="s">
        <v>13</v>
      </c>
      <c r="E25" s="1" t="s">
        <v>28</v>
      </c>
      <c r="G25" s="1" t="s">
        <v>13</v>
      </c>
      <c r="I25" s="1" t="str">
        <f t="shared" si="1"/>
        <v>0.15</v>
      </c>
    </row>
    <row r="26">
      <c r="A26" s="1"/>
    </row>
    <row r="27">
      <c r="A27" s="4" t="s">
        <v>43</v>
      </c>
      <c r="B27" s="5"/>
      <c r="C27" s="4" t="s">
        <v>43</v>
      </c>
      <c r="D27" s="5"/>
      <c r="E27" s="4" t="s">
        <v>43</v>
      </c>
      <c r="F27" s="5"/>
      <c r="G27" s="4" t="s">
        <v>43</v>
      </c>
      <c r="I27" s="1">
        <v>0.3</v>
      </c>
    </row>
    <row r="28">
      <c r="A28" s="1" t="s">
        <v>30</v>
      </c>
      <c r="C28" s="1" t="s">
        <v>7</v>
      </c>
      <c r="E28" s="1" t="s">
        <v>44</v>
      </c>
      <c r="G28" s="1" t="s">
        <v>28</v>
      </c>
      <c r="I28" t="str">
        <f t="shared" ref="I28:I32" si="2">$I$27/5</f>
        <v>0.06</v>
      </c>
    </row>
    <row r="29">
      <c r="A29" s="1" t="s">
        <v>13</v>
      </c>
      <c r="C29" s="1" t="s">
        <v>28</v>
      </c>
      <c r="E29" s="1" t="s">
        <v>10</v>
      </c>
      <c r="G29" s="1" t="s">
        <v>45</v>
      </c>
      <c r="I29" t="str">
        <f t="shared" si="2"/>
        <v>0.06</v>
      </c>
    </row>
    <row r="30">
      <c r="A30" s="1" t="s">
        <v>10</v>
      </c>
      <c r="C30" s="1" t="s">
        <v>18</v>
      </c>
      <c r="E30" s="1" t="s">
        <v>17</v>
      </c>
      <c r="G30" s="1" t="s">
        <v>17</v>
      </c>
      <c r="I30" t="str">
        <f t="shared" si="2"/>
        <v>0.06</v>
      </c>
    </row>
    <row r="31">
      <c r="A31" s="1" t="s">
        <v>28</v>
      </c>
      <c r="C31" s="1" t="s">
        <v>8</v>
      </c>
      <c r="E31" s="1" t="s">
        <v>30</v>
      </c>
      <c r="G31" s="1" t="s">
        <v>8</v>
      </c>
      <c r="I31" t="str">
        <f t="shared" si="2"/>
        <v>0.06</v>
      </c>
    </row>
    <row r="32">
      <c r="A32" s="1" t="s">
        <v>14</v>
      </c>
      <c r="C32" s="1" t="s">
        <v>30</v>
      </c>
      <c r="E32" s="1" t="s">
        <v>7</v>
      </c>
      <c r="G32" s="1" t="s">
        <v>30</v>
      </c>
      <c r="I32" t="str">
        <f t="shared" si="2"/>
        <v>0.06</v>
      </c>
    </row>
    <row r="34">
      <c r="A34" s="4" t="s">
        <v>46</v>
      </c>
      <c r="C34" s="4" t="s">
        <v>46</v>
      </c>
      <c r="E34" s="4" t="s">
        <v>46</v>
      </c>
      <c r="G34" s="4" t="s">
        <v>46</v>
      </c>
      <c r="I34" s="1">
        <v>0.1</v>
      </c>
    </row>
    <row r="35">
      <c r="A35" s="1" t="s">
        <v>23</v>
      </c>
      <c r="C35" s="1" t="s">
        <v>23</v>
      </c>
      <c r="E35" s="1" t="s">
        <v>47</v>
      </c>
      <c r="G35" s="1" t="s">
        <v>23</v>
      </c>
      <c r="I35" t="str">
        <f t="shared" ref="I35:I38" si="3">$I$34/4</f>
        <v>0.025</v>
      </c>
    </row>
    <row r="36">
      <c r="A36" s="1" t="s">
        <v>25</v>
      </c>
      <c r="C36" s="1" t="s">
        <v>25</v>
      </c>
      <c r="E36" s="1" t="s">
        <v>23</v>
      </c>
      <c r="G36" s="1" t="s">
        <v>48</v>
      </c>
      <c r="I36" t="str">
        <f t="shared" si="3"/>
        <v>0.025</v>
      </c>
    </row>
    <row r="37">
      <c r="A37" s="1" t="s">
        <v>7</v>
      </c>
      <c r="C37" s="1" t="s">
        <v>49</v>
      </c>
      <c r="E37" s="1" t="s">
        <v>25</v>
      </c>
      <c r="G37" s="1" t="s">
        <v>7</v>
      </c>
      <c r="I37" t="str">
        <f t="shared" si="3"/>
        <v>0.025</v>
      </c>
    </row>
    <row r="38">
      <c r="A38" s="1" t="s">
        <v>50</v>
      </c>
      <c r="C38" s="7" t="s">
        <v>17</v>
      </c>
      <c r="E38" s="1" t="s">
        <v>16</v>
      </c>
      <c r="G38" s="1" t="s">
        <v>16</v>
      </c>
      <c r="I38" t="str">
        <f t="shared" si="3"/>
        <v>0.025</v>
      </c>
    </row>
    <row r="39">
      <c r="A39" s="1"/>
    </row>
  </sheetData>
  <drawing r:id="rId1"/>
</worksheet>
</file>