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wer_BI_Project\"/>
    </mc:Choice>
  </mc:AlternateContent>
  <xr:revisionPtr revIDLastSave="0" documentId="13_ncr:1_{1D984441-2476-408F-9213-CB6EDCCD27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xpense_Trend" sheetId="3" r:id="rId1"/>
    <sheet name="Type" sheetId="5" r:id="rId2"/>
  </sheets>
  <definedNames>
    <definedName name="_xlnm._FilterDatabase" localSheetId="0" hidden="1">Expense_Trend!$A$1:$E$529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5" i="3" l="1"/>
  <c r="E66" i="3"/>
  <c r="E474" i="3"/>
  <c r="E186" i="3" l="1"/>
  <c r="E81" i="3"/>
  <c r="E462" i="3"/>
  <c r="E461" i="3"/>
  <c r="E460" i="3"/>
  <c r="E459" i="3"/>
  <c r="E168" i="3"/>
  <c r="E167" i="3"/>
  <c r="E214" i="3"/>
  <c r="E165" i="3"/>
  <c r="E405" i="3"/>
  <c r="E357" i="3"/>
  <c r="E261" i="3"/>
  <c r="E403" i="3"/>
  <c r="E355" i="3"/>
  <c r="E402" i="3"/>
  <c r="E400" i="3"/>
  <c r="E73" i="3"/>
  <c r="E72" i="3"/>
  <c r="E71" i="3"/>
  <c r="E70" i="3"/>
  <c r="E69" i="3"/>
  <c r="E68" i="3"/>
  <c r="E116" i="3"/>
  <c r="E115" i="3"/>
  <c r="E114" i="3"/>
  <c r="E113" i="3"/>
  <c r="E112" i="3"/>
  <c r="E110" i="3"/>
  <c r="E397" i="3"/>
  <c r="E394" i="3"/>
  <c r="E109" i="3"/>
  <c r="E108" i="3"/>
  <c r="E107" i="3"/>
  <c r="E21" i="3"/>
  <c r="E20" i="3"/>
  <c r="E18" i="3"/>
  <c r="E17" i="3"/>
  <c r="E16" i="3"/>
</calcChain>
</file>

<file path=xl/sharedStrings.xml><?xml version="1.0" encoding="utf-8"?>
<sst xmlns="http://schemas.openxmlformats.org/spreadsheetml/2006/main" count="1614" uniqueCount="33">
  <si>
    <t>Type</t>
  </si>
  <si>
    <t>Component</t>
  </si>
  <si>
    <t>Year</t>
  </si>
  <si>
    <t>Value</t>
  </si>
  <si>
    <t>Income</t>
  </si>
  <si>
    <t>Salary</t>
  </si>
  <si>
    <t>Savings</t>
  </si>
  <si>
    <t>Expense</t>
  </si>
  <si>
    <t>Groceries &amp; Food</t>
  </si>
  <si>
    <t>Health</t>
  </si>
  <si>
    <t>Leisure</t>
  </si>
  <si>
    <t>Shopping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</si>
  <si>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</si>
  <si>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</si>
  <si>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</si>
  <si>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</si>
  <si>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</si>
  <si>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</si>
  <si>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</si>
  <si>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</si>
  <si>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</si>
  <si>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</si>
  <si>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</si>
  <si>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</si>
  <si>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</si>
  <si>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Internet</t>
  </si>
  <si>
    <t>Cylinder</t>
  </si>
  <si>
    <t>Emergency Fund</t>
  </si>
  <si>
    <t>Mutual Fund</t>
  </si>
  <si>
    <t>House Rent + Electricity</t>
  </si>
  <si>
    <t>EMIs + Credit Card Bill</t>
  </si>
  <si>
    <t>Order No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</si>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</sst>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6" fontId="0" fillId="0" borderId="0" xfId="0" applyNumberFormat="1"/>
    <xf numFmtId="3" fontId="0" fillId="0" borderId="0" xfId="0" applyNumberFormat="1"/>
    <xf numFmtId="3" fontId="2" fillId="0" borderId="0" xfId="1" applyNumberFormat="1"/>
    <xf numFmtId="0" fontId="3" fillId="0" borderId="0" xfId="0" applyFont="1"/>
    <xf numFmtId="0" fontId="2" fillId="0" borderId="0" xfId="1"/>
    <xf numFmtId="0" fontId="4" fillId="0" borderId="0" xfId="0" applyFont="1"/>
    <xf numFmtId="0" fontId="2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29"/>
  <sheetViews>
    <sheetView tabSelected="1" workbookViewId="0">
      <selection activeCell="B550" sqref="B550"/>
    </sheetView>
  </sheetViews>
  <sheetFormatPr defaultRowHeight="15" x14ac:dyDescent="0.25"/>
  <cols>
    <col min="1" max="1" width="8" bestFit="1" customWidth="1"/>
    <col min="2" max="2" width="22.140625" bestFit="1" customWidth="1"/>
    <col min="3" max="3" width="10.85546875" bestFit="1" customWidth="1"/>
    <col min="4" max="4" width="7.5703125" bestFit="1" customWidth="1"/>
    <col min="5" max="5" width="8.7109375" bestFit="1" customWidth="1"/>
  </cols>
  <sheetData>
    <row r="1" spans="1:5" s="4" customFormat="1" ht="15.75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</row>
    <row r="2" spans="1:5" s="6" customFormat="1" ht="15.75" hidden="1" x14ac:dyDescent="0.25">
      <c r="A2" t="s">
        <v>4</v>
      </c>
      <c r="B2" t="s">
        <v>5</v>
      </c>
      <c r="C2" s="1" t="s">
        <v>13</v>
      </c>
      <c r="D2">
        <v>2021</v>
      </c>
      <c r="E2" s="6">
        <v>0</v>
      </c>
    </row>
    <row r="3" spans="1:5" s="6" customFormat="1" ht="15.75" hidden="1" x14ac:dyDescent="0.25">
      <c r="A3" t="s">
        <v>4</v>
      </c>
      <c r="B3" t="s">
        <v>5</v>
      </c>
      <c r="C3" s="1" t="s">
        <v>14</v>
      </c>
      <c r="D3">
        <v>2021</v>
      </c>
      <c r="E3" s="6">
        <v>0</v>
      </c>
    </row>
    <row r="4" spans="1:5" s="6" customFormat="1" ht="15.75" hidden="1" x14ac:dyDescent="0.25">
      <c r="A4" t="s">
        <v>4</v>
      </c>
      <c r="B4" t="s">
        <v>5</v>
      </c>
      <c r="C4" s="1" t="s">
        <v>15</v>
      </c>
      <c r="D4">
        <v>2021</v>
      </c>
      <c r="E4" s="6">
        <v>0</v>
      </c>
    </row>
    <row r="5" spans="1:5" s="6" customFormat="1" ht="15.75" hidden="1" x14ac:dyDescent="0.25">
      <c r="A5" t="s">
        <v>4</v>
      </c>
      <c r="B5" t="s">
        <v>5</v>
      </c>
      <c r="C5" s="1" t="s">
        <v>16</v>
      </c>
      <c r="D5">
        <v>2021</v>
      </c>
      <c r="E5" s="6">
        <v>0</v>
      </c>
    </row>
    <row r="6" spans="1:5" s="6" customFormat="1" ht="15.75" hidden="1" x14ac:dyDescent="0.25">
      <c r="A6" t="s">
        <v>4</v>
      </c>
      <c r="B6" t="s">
        <v>5</v>
      </c>
      <c r="C6" s="6" t="s">
        <v>17</v>
      </c>
      <c r="D6">
        <v>2021</v>
      </c>
      <c r="E6" s="6">
        <v>0</v>
      </c>
    </row>
    <row r="7" spans="1:5" s="6" customFormat="1" ht="15.75" hidden="1" x14ac:dyDescent="0.25">
      <c r="A7" t="s">
        <v>4</v>
      </c>
      <c r="B7" t="s">
        <v>5</v>
      </c>
      <c r="C7" s="1" t="s">
        <v>18</v>
      </c>
      <c r="D7">
        <v>2021</v>
      </c>
      <c r="E7" s="6">
        <v>0</v>
      </c>
    </row>
    <row r="8" spans="1:5" s="6" customFormat="1" ht="15.75" hidden="1" x14ac:dyDescent="0.25">
      <c r="A8" t="s">
        <v>4</v>
      </c>
      <c r="B8" t="s">
        <v>5</v>
      </c>
      <c r="C8" s="1" t="s">
        <v>19</v>
      </c>
      <c r="D8">
        <v>2021</v>
      </c>
      <c r="E8" s="6">
        <v>0</v>
      </c>
    </row>
    <row r="9" spans="1:5" hidden="1" x14ac:dyDescent="0.25">
      <c r="A9" t="s">
        <v>4</v>
      </c>
      <c r="B9" t="s">
        <v>5</v>
      </c>
      <c r="C9" s="1" t="s">
        <v>20</v>
      </c>
      <c r="D9">
        <v>2021</v>
      </c>
      <c r="E9" s="3">
        <v>8747</v>
      </c>
    </row>
    <row r="10" spans="1:5" hidden="1" x14ac:dyDescent="0.25">
      <c r="A10" t="s">
        <v>4</v>
      </c>
      <c r="B10" t="s">
        <v>5</v>
      </c>
      <c r="C10" s="1" t="s">
        <v>21</v>
      </c>
      <c r="D10">
        <v>2021</v>
      </c>
      <c r="E10" s="3">
        <v>20257</v>
      </c>
    </row>
    <row r="11" spans="1:5" hidden="1" x14ac:dyDescent="0.25">
      <c r="A11" t="s">
        <v>4</v>
      </c>
      <c r="B11" t="s">
        <v>5</v>
      </c>
      <c r="C11" s="1" t="s">
        <v>22</v>
      </c>
      <c r="D11">
        <v>2021</v>
      </c>
      <c r="E11" s="3">
        <v>25017</v>
      </c>
    </row>
    <row r="12" spans="1:5" hidden="1" x14ac:dyDescent="0.25">
      <c r="A12" t="s">
        <v>4</v>
      </c>
      <c r="B12" t="s">
        <v>5</v>
      </c>
      <c r="C12" s="1" t="s">
        <v>23</v>
      </c>
      <c r="D12">
        <v>2021</v>
      </c>
      <c r="E12" s="3">
        <v>20139</v>
      </c>
    </row>
    <row r="13" spans="1:5" hidden="1" x14ac:dyDescent="0.25">
      <c r="A13" t="s">
        <v>4</v>
      </c>
      <c r="B13" t="s">
        <v>5</v>
      </c>
      <c r="C13" s="1" t="s">
        <v>24</v>
      </c>
      <c r="D13">
        <v>2021</v>
      </c>
      <c r="E13" s="3">
        <v>20119</v>
      </c>
    </row>
    <row r="14" spans="1:5" hidden="1" x14ac:dyDescent="0.25">
      <c r="A14" t="s">
        <v>4</v>
      </c>
      <c r="B14" t="s">
        <v>5</v>
      </c>
      <c r="C14" s="1" t="s">
        <v>13</v>
      </c>
      <c r="D14">
        <v>2022</v>
      </c>
      <c r="E14" s="3">
        <v>21939</v>
      </c>
    </row>
    <row r="15" spans="1:5" hidden="1" x14ac:dyDescent="0.25">
      <c r="A15" t="s">
        <v>4</v>
      </c>
      <c r="B15" t="s">
        <v>5</v>
      </c>
      <c r="C15" s="1" t="s">
        <v>14</v>
      </c>
      <c r="D15">
        <v>2022</v>
      </c>
      <c r="E15" s="2">
        <v>20139</v>
      </c>
    </row>
    <row r="16" spans="1:5" hidden="1" x14ac:dyDescent="0.25">
      <c r="A16" t="s">
        <v>4</v>
      </c>
      <c r="B16" t="s">
        <v>5</v>
      </c>
      <c r="C16" s="1" t="s">
        <v>15</v>
      </c>
      <c r="D16">
        <v>2022</v>
      </c>
      <c r="E16" s="2">
        <f>SUM(20139,804,805)</f>
        <v>21748</v>
      </c>
    </row>
    <row r="17" spans="1:5" hidden="1" x14ac:dyDescent="0.25">
      <c r="A17" t="s">
        <v>4</v>
      </c>
      <c r="B17" t="s">
        <v>5</v>
      </c>
      <c r="C17" s="1" t="s">
        <v>16</v>
      </c>
      <c r="D17">
        <v>2022</v>
      </c>
      <c r="E17" s="2">
        <f>SUM(23166,1800)</f>
        <v>24966</v>
      </c>
    </row>
    <row r="18" spans="1:5" hidden="1" x14ac:dyDescent="0.25">
      <c r="A18" t="s">
        <v>4</v>
      </c>
      <c r="B18" t="s">
        <v>5</v>
      </c>
      <c r="C18" s="1" t="s">
        <v>17</v>
      </c>
      <c r="D18">
        <v>2022</v>
      </c>
      <c r="E18" s="2">
        <f>SUM(22647,474)</f>
        <v>23121</v>
      </c>
    </row>
    <row r="19" spans="1:5" hidden="1" x14ac:dyDescent="0.25">
      <c r="A19" t="s">
        <v>4</v>
      </c>
      <c r="B19" t="s">
        <v>5</v>
      </c>
      <c r="C19" s="1" t="s">
        <v>18</v>
      </c>
      <c r="D19">
        <v>2022</v>
      </c>
      <c r="E19" s="2">
        <v>22647</v>
      </c>
    </row>
    <row r="20" spans="1:5" hidden="1" x14ac:dyDescent="0.25">
      <c r="A20" t="s">
        <v>4</v>
      </c>
      <c r="B20" t="s">
        <v>5</v>
      </c>
      <c r="C20" s="1" t="s">
        <v>19</v>
      </c>
      <c r="D20">
        <v>2022</v>
      </c>
      <c r="E20" s="2">
        <f>SUM(21382,474,474)</f>
        <v>22330</v>
      </c>
    </row>
    <row r="21" spans="1:5" hidden="1" x14ac:dyDescent="0.25">
      <c r="A21" t="s">
        <v>4</v>
      </c>
      <c r="B21" t="s">
        <v>5</v>
      </c>
      <c r="C21" s="1" t="s">
        <v>20</v>
      </c>
      <c r="D21">
        <v>2022</v>
      </c>
      <c r="E21" s="2">
        <f>SUM(451,473,21333)</f>
        <v>22257</v>
      </c>
    </row>
    <row r="22" spans="1:5" hidden="1" x14ac:dyDescent="0.25">
      <c r="A22" t="s">
        <v>4</v>
      </c>
      <c r="B22" t="s">
        <v>5</v>
      </c>
      <c r="C22" s="1" t="s">
        <v>21</v>
      </c>
      <c r="D22">
        <v>2022</v>
      </c>
      <c r="E22" s="2">
        <v>21583</v>
      </c>
    </row>
    <row r="23" spans="1:5" hidden="1" x14ac:dyDescent="0.25">
      <c r="A23" t="s">
        <v>4</v>
      </c>
      <c r="B23" t="s">
        <v>5</v>
      </c>
      <c r="C23" s="1" t="s">
        <v>22</v>
      </c>
      <c r="D23">
        <v>2022</v>
      </c>
      <c r="E23" s="2">
        <v>23583</v>
      </c>
    </row>
    <row r="24" spans="1:5" hidden="1" x14ac:dyDescent="0.25">
      <c r="A24" t="s">
        <v>4</v>
      </c>
      <c r="B24" t="s">
        <v>5</v>
      </c>
      <c r="C24" s="1" t="s">
        <v>23</v>
      </c>
      <c r="D24">
        <v>2022</v>
      </c>
      <c r="E24" s="2">
        <v>21583</v>
      </c>
    </row>
    <row r="25" spans="1:5" hidden="1" x14ac:dyDescent="0.25">
      <c r="A25" t="s">
        <v>4</v>
      </c>
      <c r="B25" t="s">
        <v>5</v>
      </c>
      <c r="C25" s="1" t="s">
        <v>24</v>
      </c>
      <c r="D25">
        <v>2022</v>
      </c>
      <c r="E25" s="2">
        <v>21563</v>
      </c>
    </row>
    <row r="26" spans="1:5" hidden="1" x14ac:dyDescent="0.25">
      <c r="A26" t="s">
        <v>4</v>
      </c>
      <c r="B26" t="s">
        <v>5</v>
      </c>
      <c r="C26" s="1" t="s">
        <v>13</v>
      </c>
      <c r="D26">
        <v>2023</v>
      </c>
      <c r="E26" s="2">
        <v>23683</v>
      </c>
    </row>
    <row r="27" spans="1:5" hidden="1" x14ac:dyDescent="0.25">
      <c r="A27" t="s">
        <v>4</v>
      </c>
      <c r="B27" t="s">
        <v>5</v>
      </c>
      <c r="C27" s="1" t="s">
        <v>14</v>
      </c>
      <c r="D27">
        <v>2023</v>
      </c>
      <c r="E27" s="2">
        <v>21583</v>
      </c>
    </row>
    <row r="28" spans="1:5" hidden="1" x14ac:dyDescent="0.25">
      <c r="A28" t="s">
        <v>4</v>
      </c>
      <c r="B28" t="s">
        <v>5</v>
      </c>
      <c r="C28" s="1" t="s">
        <v>15</v>
      </c>
      <c r="D28">
        <v>2023</v>
      </c>
      <c r="E28" s="2">
        <v>25167</v>
      </c>
    </row>
    <row r="29" spans="1:5" hidden="1" x14ac:dyDescent="0.25">
      <c r="A29" t="s">
        <v>4</v>
      </c>
      <c r="B29" t="s">
        <v>5</v>
      </c>
      <c r="C29" s="1" t="s">
        <v>16</v>
      </c>
      <c r="D29">
        <v>2023</v>
      </c>
      <c r="E29" s="2">
        <v>29458</v>
      </c>
    </row>
    <row r="30" spans="1:5" hidden="1" x14ac:dyDescent="0.25">
      <c r="A30" t="s">
        <v>4</v>
      </c>
      <c r="B30" t="s">
        <v>5</v>
      </c>
      <c r="C30" s="1" t="s">
        <v>17</v>
      </c>
      <c r="D30">
        <v>2023</v>
      </c>
      <c r="E30" s="2">
        <v>25832</v>
      </c>
    </row>
    <row r="31" spans="1:5" hidden="1" x14ac:dyDescent="0.25">
      <c r="A31" t="s">
        <v>4</v>
      </c>
      <c r="B31" t="s">
        <v>5</v>
      </c>
      <c r="C31" s="1" t="s">
        <v>18</v>
      </c>
      <c r="D31">
        <v>2023</v>
      </c>
      <c r="E31" s="2">
        <v>27608</v>
      </c>
    </row>
    <row r="32" spans="1:5" hidden="1" x14ac:dyDescent="0.25">
      <c r="A32" t="s">
        <v>4</v>
      </c>
      <c r="B32" t="s">
        <v>5</v>
      </c>
      <c r="C32" s="1" t="s">
        <v>19</v>
      </c>
      <c r="D32">
        <v>2023</v>
      </c>
      <c r="E32" s="2">
        <v>32708</v>
      </c>
    </row>
    <row r="33" spans="1:5" hidden="1" x14ac:dyDescent="0.25">
      <c r="A33" t="s">
        <v>4</v>
      </c>
      <c r="B33" t="s">
        <v>5</v>
      </c>
      <c r="C33" s="1" t="s">
        <v>20</v>
      </c>
      <c r="D33">
        <v>2023</v>
      </c>
      <c r="E33" s="2">
        <v>29849</v>
      </c>
    </row>
    <row r="34" spans="1:5" hidden="1" x14ac:dyDescent="0.25">
      <c r="A34" t="s">
        <v>4</v>
      </c>
      <c r="B34" t="s">
        <v>5</v>
      </c>
      <c r="C34" s="1" t="s">
        <v>21</v>
      </c>
      <c r="D34">
        <v>2023</v>
      </c>
      <c r="E34" s="2">
        <v>29849</v>
      </c>
    </row>
    <row r="35" spans="1:5" hidden="1" x14ac:dyDescent="0.25">
      <c r="A35" t="s">
        <v>4</v>
      </c>
      <c r="B35" t="s">
        <v>5</v>
      </c>
      <c r="C35" s="1" t="s">
        <v>22</v>
      </c>
      <c r="D35">
        <v>2023</v>
      </c>
      <c r="E35" s="2">
        <v>34409</v>
      </c>
    </row>
    <row r="36" spans="1:5" hidden="1" x14ac:dyDescent="0.25">
      <c r="A36" t="s">
        <v>4</v>
      </c>
      <c r="B36" t="s">
        <v>5</v>
      </c>
      <c r="C36" s="1" t="s">
        <v>23</v>
      </c>
      <c r="D36">
        <v>2023</v>
      </c>
      <c r="E36" s="2">
        <v>29849</v>
      </c>
    </row>
    <row r="37" spans="1:5" hidden="1" x14ac:dyDescent="0.25">
      <c r="A37" t="s">
        <v>4</v>
      </c>
      <c r="B37" t="s">
        <v>5</v>
      </c>
      <c r="C37" s="1" t="s">
        <v>24</v>
      </c>
      <c r="D37">
        <v>2023</v>
      </c>
      <c r="E37" s="2">
        <v>29829</v>
      </c>
    </row>
    <row r="38" spans="1:5" hidden="1" x14ac:dyDescent="0.25">
      <c r="A38" t="s">
        <v>4</v>
      </c>
      <c r="B38" t="s">
        <v>5</v>
      </c>
      <c r="C38" s="1" t="s">
        <v>13</v>
      </c>
      <c r="D38">
        <v>2024</v>
      </c>
      <c r="E38" s="2">
        <v>35849</v>
      </c>
    </row>
    <row r="39" spans="1:5" hidden="1" x14ac:dyDescent="0.25">
      <c r="A39" t="s">
        <v>4</v>
      </c>
      <c r="B39" t="s">
        <v>5</v>
      </c>
      <c r="C39" s="1" t="s">
        <v>14</v>
      </c>
      <c r="D39">
        <v>2024</v>
      </c>
      <c r="E39" s="2">
        <v>29849</v>
      </c>
    </row>
    <row r="40" spans="1:5" hidden="1" x14ac:dyDescent="0.25">
      <c r="A40" t="s">
        <v>4</v>
      </c>
      <c r="B40" t="s">
        <v>5</v>
      </c>
      <c r="C40" s="1" t="s">
        <v>15</v>
      </c>
      <c r="D40">
        <v>2024</v>
      </c>
      <c r="E40" s="2">
        <v>29849</v>
      </c>
    </row>
    <row r="41" spans="1:5" hidden="1" x14ac:dyDescent="0.25">
      <c r="A41" t="s">
        <v>4</v>
      </c>
      <c r="B41" t="s">
        <v>5</v>
      </c>
      <c r="C41" s="1" t="s">
        <v>16</v>
      </c>
      <c r="D41">
        <v>2024</v>
      </c>
      <c r="E41" s="2">
        <v>36975</v>
      </c>
    </row>
    <row r="42" spans="1:5" hidden="1" x14ac:dyDescent="0.25">
      <c r="A42" t="s">
        <v>4</v>
      </c>
      <c r="B42" t="s">
        <v>5</v>
      </c>
      <c r="C42" s="1" t="s">
        <v>17</v>
      </c>
      <c r="D42">
        <v>2024</v>
      </c>
      <c r="E42" s="2">
        <v>28328</v>
      </c>
    </row>
    <row r="43" spans="1:5" x14ac:dyDescent="0.25">
      <c r="A43" t="s">
        <v>4</v>
      </c>
      <c r="B43" t="s">
        <v>5</v>
      </c>
      <c r="C43" s="1" t="s">
        <v>18</v>
      </c>
      <c r="D43">
        <v>2024</v>
      </c>
      <c r="E43" s="7">
        <v>31225</v>
      </c>
    </row>
    <row r="44" spans="1:5" hidden="1" x14ac:dyDescent="0.25">
      <c r="A44" t="s">
        <v>4</v>
      </c>
      <c r="B44" t="s">
        <v>5</v>
      </c>
      <c r="C44" s="1" t="s">
        <v>19</v>
      </c>
      <c r="D44">
        <v>2024</v>
      </c>
      <c r="E44" s="2">
        <v>0</v>
      </c>
    </row>
    <row r="45" spans="1:5" hidden="1" x14ac:dyDescent="0.25">
      <c r="A45" t="s">
        <v>4</v>
      </c>
      <c r="B45" t="s">
        <v>5</v>
      </c>
      <c r="C45" s="1" t="s">
        <v>20</v>
      </c>
      <c r="D45">
        <v>2024</v>
      </c>
      <c r="E45" s="2">
        <v>0</v>
      </c>
    </row>
    <row r="46" spans="1:5" hidden="1" x14ac:dyDescent="0.25">
      <c r="A46" t="s">
        <v>4</v>
      </c>
      <c r="B46" t="s">
        <v>5</v>
      </c>
      <c r="C46" s="1" t="s">
        <v>21</v>
      </c>
      <c r="D46">
        <v>2024</v>
      </c>
      <c r="E46" s="2">
        <v>0</v>
      </c>
    </row>
    <row r="47" spans="1:5" hidden="1" x14ac:dyDescent="0.25">
      <c r="A47" t="s">
        <v>4</v>
      </c>
      <c r="B47" t="s">
        <v>5</v>
      </c>
      <c r="C47" s="1" t="s">
        <v>22</v>
      </c>
      <c r="D47">
        <v>2024</v>
      </c>
      <c r="E47" s="2">
        <v>0</v>
      </c>
    </row>
    <row r="48" spans="1:5" hidden="1" x14ac:dyDescent="0.25">
      <c r="A48" t="s">
        <v>4</v>
      </c>
      <c r="B48" t="s">
        <v>5</v>
      </c>
      <c r="C48" s="1" t="s">
        <v>23</v>
      </c>
      <c r="D48">
        <v>2024</v>
      </c>
      <c r="E48" s="2">
        <v>0</v>
      </c>
    </row>
    <row r="49" spans="1:5" hidden="1" x14ac:dyDescent="0.25">
      <c r="A49" t="s">
        <v>4</v>
      </c>
      <c r="B49" t="s">
        <v>5</v>
      </c>
      <c r="C49" s="1" t="s">
        <v>24</v>
      </c>
      <c r="D49">
        <v>2024</v>
      </c>
      <c r="E49" s="2">
        <v>0</v>
      </c>
    </row>
    <row r="50" spans="1:5" hidden="1" x14ac:dyDescent="0.25">
      <c r="A50" t="s">
        <v>6</v>
      </c>
      <c r="B50" t="s">
        <v>28</v>
      </c>
      <c r="C50" s="1" t="s">
        <v>13</v>
      </c>
      <c r="D50">
        <v>2021</v>
      </c>
      <c r="E50">
        <v>0</v>
      </c>
    </row>
    <row r="51" spans="1:5" hidden="1" x14ac:dyDescent="0.25">
      <c r="A51" t="s">
        <v>6</v>
      </c>
      <c r="B51" t="s">
        <v>28</v>
      </c>
      <c r="C51" s="1" t="s">
        <v>14</v>
      </c>
      <c r="D51">
        <v>2021</v>
      </c>
      <c r="E51">
        <v>0</v>
      </c>
    </row>
    <row r="52" spans="1:5" hidden="1" x14ac:dyDescent="0.25">
      <c r="A52" t="s">
        <v>6</v>
      </c>
      <c r="B52" t="s">
        <v>28</v>
      </c>
      <c r="C52" s="1" t="s">
        <v>15</v>
      </c>
      <c r="D52">
        <v>2021</v>
      </c>
      <c r="E52">
        <v>0</v>
      </c>
    </row>
    <row r="53" spans="1:5" hidden="1" x14ac:dyDescent="0.25">
      <c r="A53" t="s">
        <v>6</v>
      </c>
      <c r="B53" t="s">
        <v>28</v>
      </c>
      <c r="C53" s="1" t="s">
        <v>16</v>
      </c>
      <c r="D53">
        <v>2021</v>
      </c>
      <c r="E53">
        <v>0</v>
      </c>
    </row>
    <row r="54" spans="1:5" ht="15.75" hidden="1" x14ac:dyDescent="0.25">
      <c r="A54" t="s">
        <v>6</v>
      </c>
      <c r="B54" t="s">
        <v>28</v>
      </c>
      <c r="C54" s="6" t="s">
        <v>17</v>
      </c>
      <c r="D54">
        <v>2021</v>
      </c>
      <c r="E54">
        <v>0</v>
      </c>
    </row>
    <row r="55" spans="1:5" hidden="1" x14ac:dyDescent="0.25">
      <c r="A55" t="s">
        <v>6</v>
      </c>
      <c r="B55" t="s">
        <v>28</v>
      </c>
      <c r="C55" s="1" t="s">
        <v>18</v>
      </c>
      <c r="D55">
        <v>2021</v>
      </c>
      <c r="E55">
        <v>0</v>
      </c>
    </row>
    <row r="56" spans="1:5" hidden="1" x14ac:dyDescent="0.25">
      <c r="A56" t="s">
        <v>6</v>
      </c>
      <c r="B56" t="s">
        <v>28</v>
      </c>
      <c r="C56" s="1" t="s">
        <v>19</v>
      </c>
      <c r="D56">
        <v>2021</v>
      </c>
      <c r="E56">
        <v>0</v>
      </c>
    </row>
    <row r="57" spans="1:5" hidden="1" x14ac:dyDescent="0.25">
      <c r="A57" t="s">
        <v>6</v>
      </c>
      <c r="B57" t="s">
        <v>28</v>
      </c>
      <c r="C57" s="1" t="s">
        <v>20</v>
      </c>
      <c r="D57">
        <v>2021</v>
      </c>
      <c r="E57">
        <v>0</v>
      </c>
    </row>
    <row r="58" spans="1:5" hidden="1" x14ac:dyDescent="0.25">
      <c r="A58" t="s">
        <v>6</v>
      </c>
      <c r="B58" t="s">
        <v>28</v>
      </c>
      <c r="C58" s="1" t="s">
        <v>21</v>
      </c>
      <c r="D58">
        <v>2021</v>
      </c>
      <c r="E58" s="2">
        <v>0</v>
      </c>
    </row>
    <row r="59" spans="1:5" hidden="1" x14ac:dyDescent="0.25">
      <c r="A59" t="s">
        <v>6</v>
      </c>
      <c r="B59" t="s">
        <v>28</v>
      </c>
      <c r="C59" s="1" t="s">
        <v>22</v>
      </c>
      <c r="D59">
        <v>2021</v>
      </c>
      <c r="E59" s="2">
        <v>0</v>
      </c>
    </row>
    <row r="60" spans="1:5" hidden="1" x14ac:dyDescent="0.25">
      <c r="A60" t="s">
        <v>6</v>
      </c>
      <c r="B60" t="s">
        <v>28</v>
      </c>
      <c r="C60" s="1" t="s">
        <v>23</v>
      </c>
      <c r="D60">
        <v>2021</v>
      </c>
      <c r="E60" s="2">
        <v>0</v>
      </c>
    </row>
    <row r="61" spans="1:5" hidden="1" x14ac:dyDescent="0.25">
      <c r="A61" t="s">
        <v>6</v>
      </c>
      <c r="B61" t="s">
        <v>28</v>
      </c>
      <c r="C61" s="1" t="s">
        <v>24</v>
      </c>
      <c r="D61">
        <v>2021</v>
      </c>
      <c r="E61" s="2">
        <v>0</v>
      </c>
    </row>
    <row r="62" spans="1:5" hidden="1" x14ac:dyDescent="0.25">
      <c r="A62" t="s">
        <v>6</v>
      </c>
      <c r="B62" t="s">
        <v>28</v>
      </c>
      <c r="C62" s="1" t="s">
        <v>13</v>
      </c>
      <c r="D62">
        <v>2022</v>
      </c>
      <c r="E62">
        <v>0</v>
      </c>
    </row>
    <row r="63" spans="1:5" hidden="1" x14ac:dyDescent="0.25">
      <c r="A63" t="s">
        <v>6</v>
      </c>
      <c r="B63" t="s">
        <v>28</v>
      </c>
      <c r="C63" s="1" t="s">
        <v>14</v>
      </c>
      <c r="D63">
        <v>2022</v>
      </c>
      <c r="E63">
        <v>0</v>
      </c>
    </row>
    <row r="64" spans="1:5" hidden="1" x14ac:dyDescent="0.25">
      <c r="A64" t="s">
        <v>6</v>
      </c>
      <c r="B64" t="s">
        <v>28</v>
      </c>
      <c r="C64" s="1" t="s">
        <v>15</v>
      </c>
      <c r="D64">
        <v>2022</v>
      </c>
      <c r="E64">
        <v>0</v>
      </c>
    </row>
    <row r="65" spans="1:5" hidden="1" x14ac:dyDescent="0.25">
      <c r="A65" t="s">
        <v>6</v>
      </c>
      <c r="B65" t="s">
        <v>28</v>
      </c>
      <c r="C65" s="1" t="s">
        <v>16</v>
      </c>
      <c r="D65">
        <v>2022</v>
      </c>
      <c r="E65">
        <v>0</v>
      </c>
    </row>
    <row r="66" spans="1:5" hidden="1" x14ac:dyDescent="0.25">
      <c r="A66" t="s">
        <v>6</v>
      </c>
      <c r="B66" t="s">
        <v>28</v>
      </c>
      <c r="C66" s="1" t="s">
        <v>17</v>
      </c>
      <c r="D66">
        <v>2022</v>
      </c>
      <c r="E66" s="2">
        <f>SUM(1000,1000)</f>
        <v>2000</v>
      </c>
    </row>
    <row r="67" spans="1:5" hidden="1" x14ac:dyDescent="0.25">
      <c r="A67" t="s">
        <v>6</v>
      </c>
      <c r="B67" t="s">
        <v>28</v>
      </c>
      <c r="C67" s="1" t="s">
        <v>18</v>
      </c>
      <c r="D67">
        <v>2022</v>
      </c>
      <c r="E67" s="2">
        <v>1000</v>
      </c>
    </row>
    <row r="68" spans="1:5" hidden="1" x14ac:dyDescent="0.25">
      <c r="A68" t="s">
        <v>6</v>
      </c>
      <c r="B68" t="s">
        <v>28</v>
      </c>
      <c r="C68" s="1" t="s">
        <v>19</v>
      </c>
      <c r="D68">
        <v>2022</v>
      </c>
      <c r="E68" s="2">
        <f t="shared" ref="E68:E73" si="0">SUM(1000,1000)</f>
        <v>2000</v>
      </c>
    </row>
    <row r="69" spans="1:5" hidden="1" x14ac:dyDescent="0.25">
      <c r="A69" t="s">
        <v>6</v>
      </c>
      <c r="B69" t="s">
        <v>28</v>
      </c>
      <c r="C69" s="1" t="s">
        <v>20</v>
      </c>
      <c r="D69">
        <v>2022</v>
      </c>
      <c r="E69" s="2">
        <f t="shared" si="0"/>
        <v>2000</v>
      </c>
    </row>
    <row r="70" spans="1:5" hidden="1" x14ac:dyDescent="0.25">
      <c r="A70" t="s">
        <v>6</v>
      </c>
      <c r="B70" t="s">
        <v>28</v>
      </c>
      <c r="C70" s="1" t="s">
        <v>21</v>
      </c>
      <c r="D70">
        <v>2022</v>
      </c>
      <c r="E70" s="2">
        <f t="shared" si="0"/>
        <v>2000</v>
      </c>
    </row>
    <row r="71" spans="1:5" hidden="1" x14ac:dyDescent="0.25">
      <c r="A71" t="s">
        <v>6</v>
      </c>
      <c r="B71" t="s">
        <v>28</v>
      </c>
      <c r="C71" s="1" t="s">
        <v>22</v>
      </c>
      <c r="D71">
        <v>2022</v>
      </c>
      <c r="E71" s="2">
        <f t="shared" si="0"/>
        <v>2000</v>
      </c>
    </row>
    <row r="72" spans="1:5" hidden="1" x14ac:dyDescent="0.25">
      <c r="A72" t="s">
        <v>6</v>
      </c>
      <c r="B72" t="s">
        <v>28</v>
      </c>
      <c r="C72" s="1" t="s">
        <v>23</v>
      </c>
      <c r="D72">
        <v>2022</v>
      </c>
      <c r="E72" s="2">
        <f t="shared" si="0"/>
        <v>2000</v>
      </c>
    </row>
    <row r="73" spans="1:5" hidden="1" x14ac:dyDescent="0.25">
      <c r="A73" t="s">
        <v>6</v>
      </c>
      <c r="B73" t="s">
        <v>28</v>
      </c>
      <c r="C73" s="1" t="s">
        <v>24</v>
      </c>
      <c r="D73">
        <v>2022</v>
      </c>
      <c r="E73" s="2">
        <f t="shared" si="0"/>
        <v>2000</v>
      </c>
    </row>
    <row r="74" spans="1:5" hidden="1" x14ac:dyDescent="0.25">
      <c r="A74" t="s">
        <v>6</v>
      </c>
      <c r="B74" t="s">
        <v>28</v>
      </c>
      <c r="C74" s="1" t="s">
        <v>13</v>
      </c>
      <c r="D74">
        <v>2023</v>
      </c>
      <c r="E74" s="2">
        <v>2000</v>
      </c>
    </row>
    <row r="75" spans="1:5" hidden="1" x14ac:dyDescent="0.25">
      <c r="A75" t="s">
        <v>6</v>
      </c>
      <c r="B75" t="s">
        <v>28</v>
      </c>
      <c r="C75" s="1" t="s">
        <v>14</v>
      </c>
      <c r="D75">
        <v>2023</v>
      </c>
      <c r="E75">
        <v>2000</v>
      </c>
    </row>
    <row r="76" spans="1:5" hidden="1" x14ac:dyDescent="0.25">
      <c r="A76" t="s">
        <v>6</v>
      </c>
      <c r="B76" t="s">
        <v>28</v>
      </c>
      <c r="C76" s="1" t="s">
        <v>15</v>
      </c>
      <c r="D76">
        <v>2023</v>
      </c>
      <c r="E76">
        <v>2000</v>
      </c>
    </row>
    <row r="77" spans="1:5" hidden="1" x14ac:dyDescent="0.25">
      <c r="A77" t="s">
        <v>6</v>
      </c>
      <c r="B77" t="s">
        <v>28</v>
      </c>
      <c r="C77" s="1" t="s">
        <v>16</v>
      </c>
      <c r="D77">
        <v>2023</v>
      </c>
      <c r="E77">
        <v>2100</v>
      </c>
    </row>
    <row r="78" spans="1:5" hidden="1" x14ac:dyDescent="0.25">
      <c r="A78" t="s">
        <v>6</v>
      </c>
      <c r="B78" t="s">
        <v>28</v>
      </c>
      <c r="C78" s="1" t="s">
        <v>17</v>
      </c>
      <c r="D78">
        <v>2023</v>
      </c>
      <c r="E78">
        <v>2000</v>
      </c>
    </row>
    <row r="79" spans="1:5" hidden="1" x14ac:dyDescent="0.25">
      <c r="A79" t="s">
        <v>6</v>
      </c>
      <c r="B79" t="s">
        <v>28</v>
      </c>
      <c r="C79" s="1" t="s">
        <v>18</v>
      </c>
      <c r="D79">
        <v>2023</v>
      </c>
      <c r="E79">
        <v>2000</v>
      </c>
    </row>
    <row r="80" spans="1:5" hidden="1" x14ac:dyDescent="0.25">
      <c r="A80" t="s">
        <v>6</v>
      </c>
      <c r="B80" t="s">
        <v>28</v>
      </c>
      <c r="C80" s="1" t="s">
        <v>19</v>
      </c>
      <c r="D80">
        <v>2023</v>
      </c>
      <c r="E80">
        <v>2000</v>
      </c>
    </row>
    <row r="81" spans="1:5" hidden="1" x14ac:dyDescent="0.25">
      <c r="A81" t="s">
        <v>6</v>
      </c>
      <c r="B81" t="s">
        <v>28</v>
      </c>
      <c r="C81" s="1" t="s">
        <v>20</v>
      </c>
      <c r="D81">
        <v>2023</v>
      </c>
      <c r="E81">
        <f>SUM(2000,602.48)</f>
        <v>2602.48</v>
      </c>
    </row>
    <row r="82" spans="1:5" hidden="1" x14ac:dyDescent="0.25">
      <c r="A82" t="s">
        <v>6</v>
      </c>
      <c r="B82" t="s">
        <v>28</v>
      </c>
      <c r="C82" s="1" t="s">
        <v>21</v>
      </c>
      <c r="D82">
        <v>2023</v>
      </c>
      <c r="E82">
        <v>2500</v>
      </c>
    </row>
    <row r="83" spans="1:5" hidden="1" x14ac:dyDescent="0.25">
      <c r="A83" t="s">
        <v>6</v>
      </c>
      <c r="B83" t="s">
        <v>28</v>
      </c>
      <c r="C83" s="1" t="s">
        <v>22</v>
      </c>
      <c r="D83">
        <v>2023</v>
      </c>
      <c r="E83">
        <v>1700</v>
      </c>
    </row>
    <row r="84" spans="1:5" hidden="1" x14ac:dyDescent="0.25">
      <c r="A84" t="s">
        <v>6</v>
      </c>
      <c r="B84" t="s">
        <v>28</v>
      </c>
      <c r="C84" s="1" t="s">
        <v>23</v>
      </c>
      <c r="D84">
        <v>2023</v>
      </c>
      <c r="E84">
        <v>3500</v>
      </c>
    </row>
    <row r="85" spans="1:5" hidden="1" x14ac:dyDescent="0.25">
      <c r="A85" t="s">
        <v>6</v>
      </c>
      <c r="B85" t="s">
        <v>28</v>
      </c>
      <c r="C85" s="1" t="s">
        <v>24</v>
      </c>
      <c r="D85">
        <v>2023</v>
      </c>
      <c r="E85">
        <v>1500</v>
      </c>
    </row>
    <row r="86" spans="1:5" hidden="1" x14ac:dyDescent="0.25">
      <c r="A86" t="s">
        <v>6</v>
      </c>
      <c r="B86" t="s">
        <v>28</v>
      </c>
      <c r="C86" s="1" t="s">
        <v>13</v>
      </c>
      <c r="D86">
        <v>2024</v>
      </c>
      <c r="E86" s="5">
        <v>1000</v>
      </c>
    </row>
    <row r="87" spans="1:5" hidden="1" x14ac:dyDescent="0.25">
      <c r="A87" t="s">
        <v>6</v>
      </c>
      <c r="B87" t="s">
        <v>28</v>
      </c>
      <c r="C87" s="1" t="s">
        <v>14</v>
      </c>
      <c r="D87">
        <v>2024</v>
      </c>
      <c r="E87">
        <v>6100</v>
      </c>
    </row>
    <row r="88" spans="1:5" hidden="1" x14ac:dyDescent="0.25">
      <c r="A88" t="s">
        <v>6</v>
      </c>
      <c r="B88" t="s">
        <v>28</v>
      </c>
      <c r="C88" s="1" t="s">
        <v>15</v>
      </c>
      <c r="D88">
        <v>2024</v>
      </c>
      <c r="E88">
        <v>3012</v>
      </c>
    </row>
    <row r="89" spans="1:5" hidden="1" x14ac:dyDescent="0.25">
      <c r="A89" t="s">
        <v>6</v>
      </c>
      <c r="B89" t="s">
        <v>28</v>
      </c>
      <c r="C89" s="1" t="s">
        <v>16</v>
      </c>
      <c r="D89">
        <v>2024</v>
      </c>
      <c r="E89">
        <v>16785.150000000001</v>
      </c>
    </row>
    <row r="90" spans="1:5" hidden="1" x14ac:dyDescent="0.25">
      <c r="A90" t="s">
        <v>6</v>
      </c>
      <c r="B90" t="s">
        <v>28</v>
      </c>
      <c r="C90" s="1" t="s">
        <v>17</v>
      </c>
      <c r="D90">
        <v>2024</v>
      </c>
      <c r="E90">
        <v>5000</v>
      </c>
    </row>
    <row r="91" spans="1:5" x14ac:dyDescent="0.25">
      <c r="A91" t="s">
        <v>6</v>
      </c>
      <c r="B91" t="s">
        <v>28</v>
      </c>
      <c r="C91" s="1" t="s">
        <v>18</v>
      </c>
      <c r="D91">
        <v>2024</v>
      </c>
      <c r="E91">
        <v>16002</v>
      </c>
    </row>
    <row r="92" spans="1:5" hidden="1" x14ac:dyDescent="0.25">
      <c r="A92" t="s">
        <v>6</v>
      </c>
      <c r="B92" t="s">
        <v>28</v>
      </c>
      <c r="C92" s="1" t="s">
        <v>19</v>
      </c>
      <c r="D92">
        <v>2024</v>
      </c>
      <c r="E92">
        <v>0</v>
      </c>
    </row>
    <row r="93" spans="1:5" hidden="1" x14ac:dyDescent="0.25">
      <c r="A93" t="s">
        <v>6</v>
      </c>
      <c r="B93" t="s">
        <v>28</v>
      </c>
      <c r="C93" s="1" t="s">
        <v>20</v>
      </c>
      <c r="D93">
        <v>2024</v>
      </c>
      <c r="E93">
        <v>0</v>
      </c>
    </row>
    <row r="94" spans="1:5" hidden="1" x14ac:dyDescent="0.25">
      <c r="A94" t="s">
        <v>6</v>
      </c>
      <c r="B94" t="s">
        <v>28</v>
      </c>
      <c r="C94" s="1" t="s">
        <v>21</v>
      </c>
      <c r="D94">
        <v>2024</v>
      </c>
      <c r="E94">
        <v>0</v>
      </c>
    </row>
    <row r="95" spans="1:5" hidden="1" x14ac:dyDescent="0.25">
      <c r="A95" t="s">
        <v>6</v>
      </c>
      <c r="B95" t="s">
        <v>28</v>
      </c>
      <c r="C95" s="1" t="s">
        <v>22</v>
      </c>
      <c r="D95">
        <v>2024</v>
      </c>
      <c r="E95">
        <v>0</v>
      </c>
    </row>
    <row r="96" spans="1:5" hidden="1" x14ac:dyDescent="0.25">
      <c r="A96" t="s">
        <v>6</v>
      </c>
      <c r="B96" t="s">
        <v>28</v>
      </c>
      <c r="C96" s="1" t="s">
        <v>23</v>
      </c>
      <c r="D96">
        <v>2024</v>
      </c>
      <c r="E96">
        <v>0</v>
      </c>
    </row>
    <row r="97" spans="1:5" hidden="1" x14ac:dyDescent="0.25">
      <c r="A97" t="s">
        <v>6</v>
      </c>
      <c r="B97" t="s">
        <v>28</v>
      </c>
      <c r="C97" s="1" t="s">
        <v>24</v>
      </c>
      <c r="D97">
        <v>2024</v>
      </c>
      <c r="E97">
        <v>0</v>
      </c>
    </row>
    <row r="98" spans="1:5" hidden="1" x14ac:dyDescent="0.25">
      <c r="A98" t="s">
        <v>6</v>
      </c>
      <c r="B98" t="s">
        <v>27</v>
      </c>
      <c r="C98" s="1" t="s">
        <v>13</v>
      </c>
      <c r="D98">
        <v>2021</v>
      </c>
      <c r="E98" s="2">
        <v>0</v>
      </c>
    </row>
    <row r="99" spans="1:5" hidden="1" x14ac:dyDescent="0.25">
      <c r="A99" t="s">
        <v>6</v>
      </c>
      <c r="B99" t="s">
        <v>27</v>
      </c>
      <c r="C99" s="1" t="s">
        <v>14</v>
      </c>
      <c r="D99">
        <v>2021</v>
      </c>
      <c r="E99" s="2">
        <v>0</v>
      </c>
    </row>
    <row r="100" spans="1:5" hidden="1" x14ac:dyDescent="0.25">
      <c r="A100" t="s">
        <v>6</v>
      </c>
      <c r="B100" t="s">
        <v>27</v>
      </c>
      <c r="C100" s="1" t="s">
        <v>15</v>
      </c>
      <c r="D100">
        <v>2021</v>
      </c>
      <c r="E100" s="2">
        <v>0</v>
      </c>
    </row>
    <row r="101" spans="1:5" hidden="1" x14ac:dyDescent="0.25">
      <c r="A101" t="s">
        <v>6</v>
      </c>
      <c r="B101" t="s">
        <v>27</v>
      </c>
      <c r="C101" s="1" t="s">
        <v>16</v>
      </c>
      <c r="D101">
        <v>2021</v>
      </c>
      <c r="E101" s="2">
        <v>0</v>
      </c>
    </row>
    <row r="102" spans="1:5" ht="15.75" hidden="1" x14ac:dyDescent="0.25">
      <c r="A102" t="s">
        <v>6</v>
      </c>
      <c r="B102" t="s">
        <v>27</v>
      </c>
      <c r="C102" s="6" t="s">
        <v>17</v>
      </c>
      <c r="D102">
        <v>2021</v>
      </c>
      <c r="E102" s="2">
        <v>0</v>
      </c>
    </row>
    <row r="103" spans="1:5" hidden="1" x14ac:dyDescent="0.25">
      <c r="A103" t="s">
        <v>6</v>
      </c>
      <c r="B103" t="s">
        <v>27</v>
      </c>
      <c r="C103" s="1" t="s">
        <v>18</v>
      </c>
      <c r="D103">
        <v>2021</v>
      </c>
      <c r="E103" s="2">
        <v>0</v>
      </c>
    </row>
    <row r="104" spans="1:5" hidden="1" x14ac:dyDescent="0.25">
      <c r="A104" t="s">
        <v>6</v>
      </c>
      <c r="B104" t="s">
        <v>27</v>
      </c>
      <c r="C104" s="1" t="s">
        <v>19</v>
      </c>
      <c r="D104">
        <v>2021</v>
      </c>
      <c r="E104" s="2">
        <v>0</v>
      </c>
    </row>
    <row r="105" spans="1:5" hidden="1" x14ac:dyDescent="0.25">
      <c r="A105" t="s">
        <v>6</v>
      </c>
      <c r="B105" t="s">
        <v>27</v>
      </c>
      <c r="C105" s="1" t="s">
        <v>20</v>
      </c>
      <c r="D105">
        <v>2021</v>
      </c>
      <c r="E105" s="2">
        <v>0</v>
      </c>
    </row>
    <row r="106" spans="1:5" hidden="1" x14ac:dyDescent="0.25">
      <c r="A106" t="s">
        <v>6</v>
      </c>
      <c r="B106" t="s">
        <v>27</v>
      </c>
      <c r="C106" s="1" t="s">
        <v>21</v>
      </c>
      <c r="D106">
        <v>2021</v>
      </c>
      <c r="E106" s="2">
        <v>0</v>
      </c>
    </row>
    <row r="107" spans="1:5" hidden="1" x14ac:dyDescent="0.25">
      <c r="A107" t="s">
        <v>6</v>
      </c>
      <c r="B107" t="s">
        <v>27</v>
      </c>
      <c r="C107" s="1" t="s">
        <v>22</v>
      </c>
      <c r="D107">
        <v>2021</v>
      </c>
      <c r="E107">
        <f>SUM(2000,10000)</f>
        <v>12000</v>
      </c>
    </row>
    <row r="108" spans="1:5" hidden="1" x14ac:dyDescent="0.25">
      <c r="A108" t="s">
        <v>6</v>
      </c>
      <c r="B108" t="s">
        <v>27</v>
      </c>
      <c r="C108" s="1" t="s">
        <v>23</v>
      </c>
      <c r="D108">
        <v>2021</v>
      </c>
      <c r="E108">
        <f>SUM(4000,6000)</f>
        <v>10000</v>
      </c>
    </row>
    <row r="109" spans="1:5" hidden="1" x14ac:dyDescent="0.25">
      <c r="A109" t="s">
        <v>6</v>
      </c>
      <c r="B109" t="s">
        <v>27</v>
      </c>
      <c r="C109" s="1" t="s">
        <v>24</v>
      </c>
      <c r="D109">
        <v>2021</v>
      </c>
      <c r="E109">
        <f>SUM(4000,3000,2000,2000,5000)</f>
        <v>16000</v>
      </c>
    </row>
    <row r="110" spans="1:5" hidden="1" x14ac:dyDescent="0.25">
      <c r="A110" t="s">
        <v>6</v>
      </c>
      <c r="B110" t="s">
        <v>27</v>
      </c>
      <c r="C110" s="1" t="s">
        <v>13</v>
      </c>
      <c r="D110">
        <v>2022</v>
      </c>
      <c r="E110">
        <f>SUM(3000,5000,2000)</f>
        <v>10000</v>
      </c>
    </row>
    <row r="111" spans="1:5" hidden="1" x14ac:dyDescent="0.25">
      <c r="A111" t="s">
        <v>6</v>
      </c>
      <c r="B111" t="s">
        <v>27</v>
      </c>
      <c r="C111" s="1" t="s">
        <v>14</v>
      </c>
      <c r="D111">
        <v>2022</v>
      </c>
      <c r="E111">
        <v>3000</v>
      </c>
    </row>
    <row r="112" spans="1:5" hidden="1" x14ac:dyDescent="0.25">
      <c r="A112" t="s">
        <v>6</v>
      </c>
      <c r="B112" t="s">
        <v>27</v>
      </c>
      <c r="C112" s="1" t="s">
        <v>15</v>
      </c>
      <c r="D112">
        <v>2022</v>
      </c>
      <c r="E112">
        <f>SUM(3000,3000,3000,3000)</f>
        <v>12000</v>
      </c>
    </row>
    <row r="113" spans="1:5" hidden="1" x14ac:dyDescent="0.25">
      <c r="A113" t="s">
        <v>6</v>
      </c>
      <c r="B113" t="s">
        <v>27</v>
      </c>
      <c r="C113" s="1" t="s">
        <v>16</v>
      </c>
      <c r="D113">
        <v>2022</v>
      </c>
      <c r="E113">
        <f>SUM(2000,10000)</f>
        <v>12000</v>
      </c>
    </row>
    <row r="114" spans="1:5" ht="15.75" hidden="1" x14ac:dyDescent="0.25">
      <c r="A114" t="s">
        <v>6</v>
      </c>
      <c r="B114" t="s">
        <v>27</v>
      </c>
      <c r="C114" s="6" t="s">
        <v>17</v>
      </c>
      <c r="D114">
        <v>2022</v>
      </c>
      <c r="E114">
        <f>SUM(3000,4000,3000,3000)</f>
        <v>13000</v>
      </c>
    </row>
    <row r="115" spans="1:5" hidden="1" x14ac:dyDescent="0.25">
      <c r="A115" t="s">
        <v>6</v>
      </c>
      <c r="B115" t="s">
        <v>27</v>
      </c>
      <c r="C115" s="1" t="s">
        <v>18</v>
      </c>
      <c r="D115">
        <v>2022</v>
      </c>
      <c r="E115">
        <f>SUM(5000,5000,9000)</f>
        <v>19000</v>
      </c>
    </row>
    <row r="116" spans="1:5" hidden="1" x14ac:dyDescent="0.25">
      <c r="A116" t="s">
        <v>6</v>
      </c>
      <c r="B116" t="s">
        <v>27</v>
      </c>
      <c r="C116" s="1" t="s">
        <v>19</v>
      </c>
      <c r="D116">
        <v>2022</v>
      </c>
      <c r="E116">
        <f>SUM(3000,2000)</f>
        <v>5000</v>
      </c>
    </row>
    <row r="117" spans="1:5" hidden="1" x14ac:dyDescent="0.25">
      <c r="A117" t="s">
        <v>6</v>
      </c>
      <c r="B117" t="s">
        <v>27</v>
      </c>
      <c r="C117" s="1" t="s">
        <v>20</v>
      </c>
      <c r="D117">
        <v>2022</v>
      </c>
      <c r="E117">
        <v>0</v>
      </c>
    </row>
    <row r="118" spans="1:5" hidden="1" x14ac:dyDescent="0.25">
      <c r="A118" t="s">
        <v>6</v>
      </c>
      <c r="B118" t="s">
        <v>27</v>
      </c>
      <c r="C118" s="1" t="s">
        <v>21</v>
      </c>
      <c r="D118">
        <v>2022</v>
      </c>
      <c r="E118">
        <v>0</v>
      </c>
    </row>
    <row r="119" spans="1:5" hidden="1" x14ac:dyDescent="0.25">
      <c r="A119" t="s">
        <v>6</v>
      </c>
      <c r="B119" t="s">
        <v>27</v>
      </c>
      <c r="C119" s="1" t="s">
        <v>22</v>
      </c>
      <c r="D119">
        <v>2022</v>
      </c>
      <c r="E119" s="2">
        <v>5000</v>
      </c>
    </row>
    <row r="120" spans="1:5" hidden="1" x14ac:dyDescent="0.25">
      <c r="A120" t="s">
        <v>6</v>
      </c>
      <c r="B120" t="s">
        <v>27</v>
      </c>
      <c r="C120" s="1" t="s">
        <v>23</v>
      </c>
      <c r="D120">
        <v>2022</v>
      </c>
      <c r="E120">
        <v>0</v>
      </c>
    </row>
    <row r="121" spans="1:5" hidden="1" x14ac:dyDescent="0.25">
      <c r="A121" t="s">
        <v>6</v>
      </c>
      <c r="B121" t="s">
        <v>27</v>
      </c>
      <c r="C121" s="1" t="s">
        <v>24</v>
      </c>
      <c r="D121">
        <v>2022</v>
      </c>
      <c r="E121">
        <v>0</v>
      </c>
    </row>
    <row r="122" spans="1:5" hidden="1" x14ac:dyDescent="0.25">
      <c r="A122" t="s">
        <v>6</v>
      </c>
      <c r="B122" t="s">
        <v>27</v>
      </c>
      <c r="C122" s="1" t="s">
        <v>13</v>
      </c>
      <c r="D122">
        <v>2023</v>
      </c>
      <c r="E122">
        <v>0</v>
      </c>
    </row>
    <row r="123" spans="1:5" hidden="1" x14ac:dyDescent="0.25">
      <c r="A123" t="s">
        <v>6</v>
      </c>
      <c r="B123" t="s">
        <v>27</v>
      </c>
      <c r="C123" s="1" t="s">
        <v>14</v>
      </c>
      <c r="D123">
        <v>2023</v>
      </c>
      <c r="E123">
        <v>7000</v>
      </c>
    </row>
    <row r="124" spans="1:5" hidden="1" x14ac:dyDescent="0.25">
      <c r="A124" t="s">
        <v>6</v>
      </c>
      <c r="B124" t="s">
        <v>27</v>
      </c>
      <c r="C124" s="1" t="s">
        <v>15</v>
      </c>
      <c r="D124">
        <v>2023</v>
      </c>
      <c r="E124">
        <v>17500</v>
      </c>
    </row>
    <row r="125" spans="1:5" hidden="1" x14ac:dyDescent="0.25">
      <c r="A125" t="s">
        <v>6</v>
      </c>
      <c r="B125" t="s">
        <v>27</v>
      </c>
      <c r="C125" s="1" t="s">
        <v>16</v>
      </c>
      <c r="D125">
        <v>2023</v>
      </c>
      <c r="E125">
        <v>15000</v>
      </c>
    </row>
    <row r="126" spans="1:5" hidden="1" x14ac:dyDescent="0.25">
      <c r="A126" t="s">
        <v>6</v>
      </c>
      <c r="B126" t="s">
        <v>27</v>
      </c>
      <c r="C126" s="1" t="s">
        <v>17</v>
      </c>
      <c r="D126">
        <v>2023</v>
      </c>
      <c r="E126">
        <v>23500</v>
      </c>
    </row>
    <row r="127" spans="1:5" hidden="1" x14ac:dyDescent="0.25">
      <c r="A127" t="s">
        <v>6</v>
      </c>
      <c r="B127" t="s">
        <v>27</v>
      </c>
      <c r="C127" s="1" t="s">
        <v>18</v>
      </c>
      <c r="D127">
        <v>2023</v>
      </c>
      <c r="E127" s="5">
        <v>16000</v>
      </c>
    </row>
    <row r="128" spans="1:5" hidden="1" x14ac:dyDescent="0.25">
      <c r="A128" t="s">
        <v>6</v>
      </c>
      <c r="B128" t="s">
        <v>27</v>
      </c>
      <c r="C128" s="1" t="s">
        <v>19</v>
      </c>
      <c r="D128">
        <v>2023</v>
      </c>
      <c r="E128">
        <v>22000</v>
      </c>
    </row>
    <row r="129" spans="1:5" hidden="1" x14ac:dyDescent="0.25">
      <c r="A129" t="s">
        <v>6</v>
      </c>
      <c r="B129" t="s">
        <v>27</v>
      </c>
      <c r="C129" s="1" t="s">
        <v>20</v>
      </c>
      <c r="D129">
        <v>2023</v>
      </c>
      <c r="E129" s="5">
        <v>10000</v>
      </c>
    </row>
    <row r="130" spans="1:5" hidden="1" x14ac:dyDescent="0.25">
      <c r="A130" t="s">
        <v>6</v>
      </c>
      <c r="B130" t="s">
        <v>27</v>
      </c>
      <c r="C130" s="1" t="s">
        <v>21</v>
      </c>
      <c r="D130">
        <v>2023</v>
      </c>
      <c r="E130">
        <v>41673</v>
      </c>
    </row>
    <row r="131" spans="1:5" hidden="1" x14ac:dyDescent="0.25">
      <c r="A131" t="s">
        <v>6</v>
      </c>
      <c r="B131" t="s">
        <v>27</v>
      </c>
      <c r="C131" s="1" t="s">
        <v>22</v>
      </c>
      <c r="D131">
        <v>2023</v>
      </c>
      <c r="E131" s="5">
        <v>10000</v>
      </c>
    </row>
    <row r="132" spans="1:5" hidden="1" x14ac:dyDescent="0.25">
      <c r="A132" t="s">
        <v>6</v>
      </c>
      <c r="B132" t="s">
        <v>27</v>
      </c>
      <c r="C132" s="1" t="s">
        <v>23</v>
      </c>
      <c r="D132">
        <v>2023</v>
      </c>
      <c r="E132">
        <v>6000</v>
      </c>
    </row>
    <row r="133" spans="1:5" hidden="1" x14ac:dyDescent="0.25">
      <c r="A133" t="s">
        <v>6</v>
      </c>
      <c r="B133" t="s">
        <v>27</v>
      </c>
      <c r="C133" s="1" t="s">
        <v>24</v>
      </c>
      <c r="D133">
        <v>2023</v>
      </c>
      <c r="E133" s="5">
        <v>32000</v>
      </c>
    </row>
    <row r="134" spans="1:5" hidden="1" x14ac:dyDescent="0.25">
      <c r="A134" t="s">
        <v>6</v>
      </c>
      <c r="B134" t="s">
        <v>27</v>
      </c>
      <c r="C134" s="1" t="s">
        <v>13</v>
      </c>
      <c r="D134">
        <v>2024</v>
      </c>
      <c r="E134" s="5">
        <v>7000</v>
      </c>
    </row>
    <row r="135" spans="1:5" hidden="1" x14ac:dyDescent="0.25">
      <c r="A135" t="s">
        <v>6</v>
      </c>
      <c r="B135" t="s">
        <v>27</v>
      </c>
      <c r="C135" s="1" t="s">
        <v>14</v>
      </c>
      <c r="D135">
        <v>2024</v>
      </c>
      <c r="E135">
        <v>30000</v>
      </c>
    </row>
    <row r="136" spans="1:5" hidden="1" x14ac:dyDescent="0.25">
      <c r="A136" t="s">
        <v>6</v>
      </c>
      <c r="B136" t="s">
        <v>27</v>
      </c>
      <c r="C136" s="1" t="s">
        <v>15</v>
      </c>
      <c r="D136">
        <v>2024</v>
      </c>
      <c r="E136">
        <v>10000</v>
      </c>
    </row>
    <row r="137" spans="1:5" hidden="1" x14ac:dyDescent="0.25">
      <c r="A137" t="s">
        <v>6</v>
      </c>
      <c r="B137" t="s">
        <v>27</v>
      </c>
      <c r="C137" s="1" t="s">
        <v>16</v>
      </c>
      <c r="D137">
        <v>2024</v>
      </c>
      <c r="E137">
        <v>2000</v>
      </c>
    </row>
    <row r="138" spans="1:5" hidden="1" x14ac:dyDescent="0.25">
      <c r="A138" t="s">
        <v>6</v>
      </c>
      <c r="B138" t="s">
        <v>27</v>
      </c>
      <c r="C138" s="1" t="s">
        <v>17</v>
      </c>
      <c r="D138">
        <v>2024</v>
      </c>
      <c r="E138">
        <v>0</v>
      </c>
    </row>
    <row r="139" spans="1:5" x14ac:dyDescent="0.25">
      <c r="A139" t="s">
        <v>6</v>
      </c>
      <c r="B139" t="s">
        <v>27</v>
      </c>
      <c r="C139" s="1" t="s">
        <v>18</v>
      </c>
      <c r="D139">
        <v>2024</v>
      </c>
      <c r="E139">
        <v>0</v>
      </c>
    </row>
    <row r="140" spans="1:5" hidden="1" x14ac:dyDescent="0.25">
      <c r="A140" t="s">
        <v>6</v>
      </c>
      <c r="B140" t="s">
        <v>27</v>
      </c>
      <c r="C140" s="1" t="s">
        <v>19</v>
      </c>
      <c r="D140">
        <v>2024</v>
      </c>
      <c r="E140">
        <v>0</v>
      </c>
    </row>
    <row r="141" spans="1:5" hidden="1" x14ac:dyDescent="0.25">
      <c r="A141" t="s">
        <v>6</v>
      </c>
      <c r="B141" t="s">
        <v>27</v>
      </c>
      <c r="C141" s="1" t="s">
        <v>20</v>
      </c>
      <c r="D141">
        <v>2024</v>
      </c>
      <c r="E141">
        <v>0</v>
      </c>
    </row>
    <row r="142" spans="1:5" hidden="1" x14ac:dyDescent="0.25">
      <c r="A142" t="s">
        <v>6</v>
      </c>
      <c r="B142" t="s">
        <v>27</v>
      </c>
      <c r="C142" s="1" t="s">
        <v>21</v>
      </c>
      <c r="D142">
        <v>2024</v>
      </c>
      <c r="E142">
        <v>0</v>
      </c>
    </row>
    <row r="143" spans="1:5" hidden="1" x14ac:dyDescent="0.25">
      <c r="A143" t="s">
        <v>6</v>
      </c>
      <c r="B143" t="s">
        <v>27</v>
      </c>
      <c r="C143" s="1" t="s">
        <v>22</v>
      </c>
      <c r="D143">
        <v>2024</v>
      </c>
      <c r="E143">
        <v>0</v>
      </c>
    </row>
    <row r="144" spans="1:5" hidden="1" x14ac:dyDescent="0.25">
      <c r="A144" t="s">
        <v>6</v>
      </c>
      <c r="B144" t="s">
        <v>27</v>
      </c>
      <c r="C144" s="1" t="s">
        <v>23</v>
      </c>
      <c r="D144">
        <v>2024</v>
      </c>
      <c r="E144">
        <v>0</v>
      </c>
    </row>
    <row r="145" spans="1:5" hidden="1" x14ac:dyDescent="0.25">
      <c r="A145" t="s">
        <v>6</v>
      </c>
      <c r="B145" t="s">
        <v>27</v>
      </c>
      <c r="C145" s="1" t="s">
        <v>24</v>
      </c>
      <c r="D145">
        <v>2024</v>
      </c>
      <c r="E145">
        <v>0</v>
      </c>
    </row>
    <row r="146" spans="1:5" hidden="1" x14ac:dyDescent="0.25">
      <c r="A146" t="s">
        <v>7</v>
      </c>
      <c r="B146" t="s">
        <v>29</v>
      </c>
      <c r="C146" s="1" t="s">
        <v>13</v>
      </c>
      <c r="D146">
        <v>2021</v>
      </c>
      <c r="E146">
        <v>0</v>
      </c>
    </row>
    <row r="147" spans="1:5" hidden="1" x14ac:dyDescent="0.25">
      <c r="A147" t="s">
        <v>7</v>
      </c>
      <c r="B147" t="s">
        <v>29</v>
      </c>
      <c r="C147" s="1" t="s">
        <v>14</v>
      </c>
      <c r="D147">
        <v>2021</v>
      </c>
      <c r="E147">
        <v>0</v>
      </c>
    </row>
    <row r="148" spans="1:5" hidden="1" x14ac:dyDescent="0.25">
      <c r="A148" t="s">
        <v>7</v>
      </c>
      <c r="B148" t="s">
        <v>29</v>
      </c>
      <c r="C148" s="1" t="s">
        <v>15</v>
      </c>
      <c r="D148">
        <v>2021</v>
      </c>
      <c r="E148">
        <v>0</v>
      </c>
    </row>
    <row r="149" spans="1:5" hidden="1" x14ac:dyDescent="0.25">
      <c r="A149" t="s">
        <v>7</v>
      </c>
      <c r="B149" t="s">
        <v>29</v>
      </c>
      <c r="C149" s="1" t="s">
        <v>16</v>
      </c>
      <c r="D149">
        <v>2021</v>
      </c>
      <c r="E149">
        <v>0</v>
      </c>
    </row>
    <row r="150" spans="1:5" ht="15.75" hidden="1" x14ac:dyDescent="0.25">
      <c r="A150" t="s">
        <v>7</v>
      </c>
      <c r="B150" t="s">
        <v>29</v>
      </c>
      <c r="C150" s="6" t="s">
        <v>17</v>
      </c>
      <c r="D150">
        <v>2021</v>
      </c>
      <c r="E150">
        <v>0</v>
      </c>
    </row>
    <row r="151" spans="1:5" hidden="1" x14ac:dyDescent="0.25">
      <c r="A151" t="s">
        <v>7</v>
      </c>
      <c r="B151" t="s">
        <v>29</v>
      </c>
      <c r="C151" s="1" t="s">
        <v>18</v>
      </c>
      <c r="D151">
        <v>2021</v>
      </c>
      <c r="E151">
        <v>0</v>
      </c>
    </row>
    <row r="152" spans="1:5" hidden="1" x14ac:dyDescent="0.25">
      <c r="A152" t="s">
        <v>7</v>
      </c>
      <c r="B152" t="s">
        <v>29</v>
      </c>
      <c r="C152" s="1" t="s">
        <v>19</v>
      </c>
      <c r="D152">
        <v>2021</v>
      </c>
      <c r="E152">
        <v>0</v>
      </c>
    </row>
    <row r="153" spans="1:5" hidden="1" x14ac:dyDescent="0.25">
      <c r="A153" t="s">
        <v>7</v>
      </c>
      <c r="B153" t="s">
        <v>29</v>
      </c>
      <c r="C153" s="1" t="s">
        <v>20</v>
      </c>
      <c r="D153">
        <v>2021</v>
      </c>
      <c r="E153">
        <v>0</v>
      </c>
    </row>
    <row r="154" spans="1:5" hidden="1" x14ac:dyDescent="0.25">
      <c r="A154" t="s">
        <v>7</v>
      </c>
      <c r="B154" t="s">
        <v>29</v>
      </c>
      <c r="C154" s="1" t="s">
        <v>21</v>
      </c>
      <c r="D154">
        <v>2021</v>
      </c>
      <c r="E154">
        <v>0</v>
      </c>
    </row>
    <row r="155" spans="1:5" hidden="1" x14ac:dyDescent="0.25">
      <c r="A155" t="s">
        <v>7</v>
      </c>
      <c r="B155" t="s">
        <v>29</v>
      </c>
      <c r="C155" s="1" t="s">
        <v>22</v>
      </c>
      <c r="D155">
        <v>2021</v>
      </c>
      <c r="E155">
        <v>0</v>
      </c>
    </row>
    <row r="156" spans="1:5" hidden="1" x14ac:dyDescent="0.25">
      <c r="A156" t="s">
        <v>7</v>
      </c>
      <c r="B156" t="s">
        <v>29</v>
      </c>
      <c r="C156" s="1" t="s">
        <v>23</v>
      </c>
      <c r="D156">
        <v>2021</v>
      </c>
      <c r="E156">
        <v>0</v>
      </c>
    </row>
    <row r="157" spans="1:5" hidden="1" x14ac:dyDescent="0.25">
      <c r="A157" t="s">
        <v>7</v>
      </c>
      <c r="B157" t="s">
        <v>29</v>
      </c>
      <c r="C157" s="1" t="s">
        <v>24</v>
      </c>
      <c r="D157">
        <v>2021</v>
      </c>
      <c r="E157">
        <v>0</v>
      </c>
    </row>
    <row r="158" spans="1:5" hidden="1" x14ac:dyDescent="0.25">
      <c r="A158" t="s">
        <v>7</v>
      </c>
      <c r="B158" t="s">
        <v>29</v>
      </c>
      <c r="C158" s="1" t="s">
        <v>13</v>
      </c>
      <c r="D158">
        <v>2022</v>
      </c>
      <c r="E158">
        <v>0</v>
      </c>
    </row>
    <row r="159" spans="1:5" hidden="1" x14ac:dyDescent="0.25">
      <c r="A159" t="s">
        <v>7</v>
      </c>
      <c r="B159" t="s">
        <v>29</v>
      </c>
      <c r="C159" s="1" t="s">
        <v>14</v>
      </c>
      <c r="D159">
        <v>2022</v>
      </c>
      <c r="E159">
        <v>0</v>
      </c>
    </row>
    <row r="160" spans="1:5" hidden="1" x14ac:dyDescent="0.25">
      <c r="A160" t="s">
        <v>7</v>
      </c>
      <c r="B160" t="s">
        <v>29</v>
      </c>
      <c r="C160" s="1" t="s">
        <v>15</v>
      </c>
      <c r="D160">
        <v>2022</v>
      </c>
      <c r="E160">
        <v>0</v>
      </c>
    </row>
    <row r="161" spans="1:5" hidden="1" x14ac:dyDescent="0.25">
      <c r="A161" t="s">
        <v>7</v>
      </c>
      <c r="B161" t="s">
        <v>29</v>
      </c>
      <c r="C161" s="1" t="s">
        <v>16</v>
      </c>
      <c r="D161">
        <v>2022</v>
      </c>
      <c r="E161">
        <v>0</v>
      </c>
    </row>
    <row r="162" spans="1:5" ht="15.75" hidden="1" x14ac:dyDescent="0.25">
      <c r="A162" t="s">
        <v>7</v>
      </c>
      <c r="B162" t="s">
        <v>29</v>
      </c>
      <c r="C162" s="6" t="s">
        <v>17</v>
      </c>
      <c r="D162">
        <v>2022</v>
      </c>
      <c r="E162">
        <v>0</v>
      </c>
    </row>
    <row r="163" spans="1:5" hidden="1" x14ac:dyDescent="0.25">
      <c r="A163" t="s">
        <v>7</v>
      </c>
      <c r="B163" t="s">
        <v>29</v>
      </c>
      <c r="C163" s="1" t="s">
        <v>18</v>
      </c>
      <c r="D163">
        <v>2022</v>
      </c>
      <c r="E163">
        <v>0</v>
      </c>
    </row>
    <row r="164" spans="1:5" hidden="1" x14ac:dyDescent="0.25">
      <c r="A164" t="s">
        <v>7</v>
      </c>
      <c r="B164" t="s">
        <v>29</v>
      </c>
      <c r="C164" s="1" t="s">
        <v>19</v>
      </c>
      <c r="D164">
        <v>2022</v>
      </c>
      <c r="E164">
        <v>0</v>
      </c>
    </row>
    <row r="165" spans="1:5" hidden="1" x14ac:dyDescent="0.25">
      <c r="A165" t="s">
        <v>7</v>
      </c>
      <c r="B165" t="s">
        <v>29</v>
      </c>
      <c r="C165" s="1" t="s">
        <v>20</v>
      </c>
      <c r="D165">
        <v>2022</v>
      </c>
      <c r="E165" s="2">
        <f>SUM(7500,190.5)</f>
        <v>7690.5</v>
      </c>
    </row>
    <row r="166" spans="1:5" hidden="1" x14ac:dyDescent="0.25">
      <c r="A166" t="s">
        <v>7</v>
      </c>
      <c r="B166" t="s">
        <v>29</v>
      </c>
      <c r="C166" s="1" t="s">
        <v>21</v>
      </c>
      <c r="D166">
        <v>2022</v>
      </c>
      <c r="E166">
        <v>5000</v>
      </c>
    </row>
    <row r="167" spans="1:5" hidden="1" x14ac:dyDescent="0.25">
      <c r="A167" t="s">
        <v>7</v>
      </c>
      <c r="B167" t="s">
        <v>29</v>
      </c>
      <c r="C167" s="1" t="s">
        <v>22</v>
      </c>
      <c r="D167">
        <v>2022</v>
      </c>
      <c r="E167">
        <f>SUM(3500,260)</f>
        <v>3760</v>
      </c>
    </row>
    <row r="168" spans="1:5" hidden="1" x14ac:dyDescent="0.25">
      <c r="A168" t="s">
        <v>7</v>
      </c>
      <c r="B168" t="s">
        <v>29</v>
      </c>
      <c r="C168" s="1" t="s">
        <v>23</v>
      </c>
      <c r="D168">
        <v>2022</v>
      </c>
      <c r="E168">
        <f>SUM(3500,200)</f>
        <v>3700</v>
      </c>
    </row>
    <row r="169" spans="1:5" hidden="1" x14ac:dyDescent="0.25">
      <c r="A169" t="s">
        <v>7</v>
      </c>
      <c r="B169" t="s">
        <v>29</v>
      </c>
      <c r="C169" s="1" t="s">
        <v>24</v>
      </c>
      <c r="D169">
        <v>2022</v>
      </c>
      <c r="E169">
        <v>3972</v>
      </c>
    </row>
    <row r="170" spans="1:5" hidden="1" x14ac:dyDescent="0.25">
      <c r="A170" t="s">
        <v>7</v>
      </c>
      <c r="B170" t="s">
        <v>29</v>
      </c>
      <c r="C170" s="1" t="s">
        <v>13</v>
      </c>
      <c r="D170">
        <v>2023</v>
      </c>
      <c r="E170">
        <v>4000</v>
      </c>
    </row>
    <row r="171" spans="1:5" hidden="1" x14ac:dyDescent="0.25">
      <c r="A171" t="s">
        <v>7</v>
      </c>
      <c r="B171" t="s">
        <v>29</v>
      </c>
      <c r="C171" s="1" t="s">
        <v>14</v>
      </c>
      <c r="D171">
        <v>2023</v>
      </c>
      <c r="E171">
        <v>4050</v>
      </c>
    </row>
    <row r="172" spans="1:5" hidden="1" x14ac:dyDescent="0.25">
      <c r="A172" t="s">
        <v>7</v>
      </c>
      <c r="B172" t="s">
        <v>29</v>
      </c>
      <c r="C172" s="1" t="s">
        <v>15</v>
      </c>
      <c r="D172">
        <v>2023</v>
      </c>
      <c r="E172">
        <v>4148</v>
      </c>
    </row>
    <row r="173" spans="1:5" hidden="1" x14ac:dyDescent="0.25">
      <c r="A173" t="s">
        <v>7</v>
      </c>
      <c r="B173" t="s">
        <v>29</v>
      </c>
      <c r="C173" s="1" t="s">
        <v>16</v>
      </c>
      <c r="D173">
        <v>2023</v>
      </c>
      <c r="E173">
        <v>4100</v>
      </c>
    </row>
    <row r="174" spans="1:5" ht="15.75" hidden="1" x14ac:dyDescent="0.25">
      <c r="A174" t="s">
        <v>7</v>
      </c>
      <c r="B174" t="s">
        <v>29</v>
      </c>
      <c r="C174" s="6" t="s">
        <v>17</v>
      </c>
      <c r="D174">
        <v>2023</v>
      </c>
      <c r="E174">
        <v>3759</v>
      </c>
    </row>
    <row r="175" spans="1:5" hidden="1" x14ac:dyDescent="0.25">
      <c r="A175" t="s">
        <v>7</v>
      </c>
      <c r="B175" t="s">
        <v>29</v>
      </c>
      <c r="C175" s="1" t="s">
        <v>18</v>
      </c>
      <c r="D175">
        <v>2023</v>
      </c>
      <c r="E175">
        <v>3974</v>
      </c>
    </row>
    <row r="176" spans="1:5" hidden="1" x14ac:dyDescent="0.25">
      <c r="A176" t="s">
        <v>7</v>
      </c>
      <c r="B176" t="s">
        <v>29</v>
      </c>
      <c r="C176" s="1" t="s">
        <v>19</v>
      </c>
      <c r="D176">
        <v>2023</v>
      </c>
      <c r="E176" s="5">
        <v>4669.1000000000004</v>
      </c>
    </row>
    <row r="177" spans="1:5" hidden="1" x14ac:dyDescent="0.25">
      <c r="A177" t="s">
        <v>7</v>
      </c>
      <c r="B177" t="s">
        <v>29</v>
      </c>
      <c r="C177" s="1" t="s">
        <v>20</v>
      </c>
      <c r="D177">
        <v>2023</v>
      </c>
      <c r="E177">
        <v>4745</v>
      </c>
    </row>
    <row r="178" spans="1:5" hidden="1" x14ac:dyDescent="0.25">
      <c r="A178" t="s">
        <v>7</v>
      </c>
      <c r="B178" t="s">
        <v>29</v>
      </c>
      <c r="C178" s="1" t="s">
        <v>21</v>
      </c>
      <c r="D178">
        <v>2023</v>
      </c>
      <c r="E178">
        <v>4150</v>
      </c>
    </row>
    <row r="179" spans="1:5" hidden="1" x14ac:dyDescent="0.25">
      <c r="A179" t="s">
        <v>7</v>
      </c>
      <c r="B179" t="s">
        <v>29</v>
      </c>
      <c r="C179" s="1" t="s">
        <v>22</v>
      </c>
      <c r="D179">
        <v>2023</v>
      </c>
      <c r="E179">
        <v>3824</v>
      </c>
    </row>
    <row r="180" spans="1:5" hidden="1" x14ac:dyDescent="0.25">
      <c r="A180" t="s">
        <v>7</v>
      </c>
      <c r="B180" t="s">
        <v>29</v>
      </c>
      <c r="C180" s="1" t="s">
        <v>23</v>
      </c>
      <c r="D180">
        <v>2023</v>
      </c>
      <c r="E180" s="5">
        <v>3772</v>
      </c>
    </row>
    <row r="181" spans="1:5" hidden="1" x14ac:dyDescent="0.25">
      <c r="A181" t="s">
        <v>7</v>
      </c>
      <c r="B181" t="s">
        <v>29</v>
      </c>
      <c r="C181" s="1" t="s">
        <v>24</v>
      </c>
      <c r="D181">
        <v>2023</v>
      </c>
      <c r="E181" s="5">
        <v>3841</v>
      </c>
    </row>
    <row r="182" spans="1:5" hidden="1" x14ac:dyDescent="0.25">
      <c r="A182" t="s">
        <v>7</v>
      </c>
      <c r="B182" t="s">
        <v>29</v>
      </c>
      <c r="C182" s="1" t="s">
        <v>13</v>
      </c>
      <c r="D182">
        <v>2024</v>
      </c>
      <c r="E182">
        <v>3750</v>
      </c>
    </row>
    <row r="183" spans="1:5" hidden="1" x14ac:dyDescent="0.25">
      <c r="A183" t="s">
        <v>7</v>
      </c>
      <c r="B183" t="s">
        <v>29</v>
      </c>
      <c r="C183" s="1" t="s">
        <v>14</v>
      </c>
      <c r="D183">
        <v>2024</v>
      </c>
      <c r="E183">
        <v>3750</v>
      </c>
    </row>
    <row r="184" spans="1:5" hidden="1" x14ac:dyDescent="0.25">
      <c r="A184" t="s">
        <v>7</v>
      </c>
      <c r="B184" t="s">
        <v>29</v>
      </c>
      <c r="C184" s="1" t="s">
        <v>15</v>
      </c>
      <c r="D184">
        <v>2024</v>
      </c>
      <c r="E184" s="5">
        <v>4875</v>
      </c>
    </row>
    <row r="185" spans="1:5" hidden="1" x14ac:dyDescent="0.25">
      <c r="A185" t="s">
        <v>7</v>
      </c>
      <c r="B185" t="s">
        <v>29</v>
      </c>
      <c r="C185" s="1" t="s">
        <v>16</v>
      </c>
      <c r="D185">
        <v>2024</v>
      </c>
      <c r="E185">
        <v>4875</v>
      </c>
    </row>
    <row r="186" spans="1:5" hidden="1" x14ac:dyDescent="0.25">
      <c r="A186" t="s">
        <v>7</v>
      </c>
      <c r="B186" t="s">
        <v>29</v>
      </c>
      <c r="C186" s="1" t="s">
        <v>17</v>
      </c>
      <c r="D186">
        <v>2024</v>
      </c>
      <c r="E186">
        <f>SUM(4875,13)</f>
        <v>4888</v>
      </c>
    </row>
    <row r="187" spans="1:5" x14ac:dyDescent="0.25">
      <c r="A187" t="s">
        <v>7</v>
      </c>
      <c r="B187" t="s">
        <v>29</v>
      </c>
      <c r="C187" s="1" t="s">
        <v>18</v>
      </c>
      <c r="D187">
        <v>2024</v>
      </c>
      <c r="E187">
        <v>5195</v>
      </c>
    </row>
    <row r="188" spans="1:5" hidden="1" x14ac:dyDescent="0.25">
      <c r="A188" t="s">
        <v>7</v>
      </c>
      <c r="B188" t="s">
        <v>29</v>
      </c>
      <c r="C188" s="1" t="s">
        <v>19</v>
      </c>
      <c r="D188">
        <v>2024</v>
      </c>
      <c r="E188">
        <v>0</v>
      </c>
    </row>
    <row r="189" spans="1:5" hidden="1" x14ac:dyDescent="0.25">
      <c r="A189" t="s">
        <v>7</v>
      </c>
      <c r="B189" t="s">
        <v>29</v>
      </c>
      <c r="C189" s="1" t="s">
        <v>20</v>
      </c>
      <c r="D189">
        <v>2024</v>
      </c>
      <c r="E189">
        <v>0</v>
      </c>
    </row>
    <row r="190" spans="1:5" hidden="1" x14ac:dyDescent="0.25">
      <c r="A190" t="s">
        <v>7</v>
      </c>
      <c r="B190" t="s">
        <v>29</v>
      </c>
      <c r="C190" s="1" t="s">
        <v>21</v>
      </c>
      <c r="D190">
        <v>2024</v>
      </c>
      <c r="E190">
        <v>0</v>
      </c>
    </row>
    <row r="191" spans="1:5" hidden="1" x14ac:dyDescent="0.25">
      <c r="A191" t="s">
        <v>7</v>
      </c>
      <c r="B191" t="s">
        <v>29</v>
      </c>
      <c r="C191" s="1" t="s">
        <v>22</v>
      </c>
      <c r="D191">
        <v>2024</v>
      </c>
      <c r="E191">
        <v>0</v>
      </c>
    </row>
    <row r="192" spans="1:5" hidden="1" x14ac:dyDescent="0.25">
      <c r="A192" t="s">
        <v>7</v>
      </c>
      <c r="B192" t="s">
        <v>29</v>
      </c>
      <c r="C192" s="1" t="s">
        <v>23</v>
      </c>
      <c r="D192">
        <v>2024</v>
      </c>
      <c r="E192">
        <v>0</v>
      </c>
    </row>
    <row r="193" spans="1:5" hidden="1" x14ac:dyDescent="0.25">
      <c r="A193" t="s">
        <v>7</v>
      </c>
      <c r="B193" t="s">
        <v>29</v>
      </c>
      <c r="C193" s="1" t="s">
        <v>24</v>
      </c>
      <c r="D193">
        <v>2024</v>
      </c>
      <c r="E193">
        <v>0</v>
      </c>
    </row>
    <row r="194" spans="1:5" hidden="1" x14ac:dyDescent="0.25">
      <c r="A194" t="s">
        <v>7</v>
      </c>
      <c r="B194" t="s">
        <v>8</v>
      </c>
      <c r="C194" s="1" t="s">
        <v>13</v>
      </c>
      <c r="D194">
        <v>2021</v>
      </c>
      <c r="E194">
        <v>0</v>
      </c>
    </row>
    <row r="195" spans="1:5" hidden="1" x14ac:dyDescent="0.25">
      <c r="A195" t="s">
        <v>7</v>
      </c>
      <c r="B195" t="s">
        <v>8</v>
      </c>
      <c r="C195" s="1" t="s">
        <v>14</v>
      </c>
      <c r="D195">
        <v>2021</v>
      </c>
      <c r="E195">
        <v>0</v>
      </c>
    </row>
    <row r="196" spans="1:5" hidden="1" x14ac:dyDescent="0.25">
      <c r="A196" t="s">
        <v>7</v>
      </c>
      <c r="B196" t="s">
        <v>8</v>
      </c>
      <c r="C196" s="1" t="s">
        <v>15</v>
      </c>
      <c r="D196">
        <v>2021</v>
      </c>
      <c r="E196">
        <v>0</v>
      </c>
    </row>
    <row r="197" spans="1:5" hidden="1" x14ac:dyDescent="0.25">
      <c r="A197" t="s">
        <v>7</v>
      </c>
      <c r="B197" t="s">
        <v>8</v>
      </c>
      <c r="C197" s="1" t="s">
        <v>16</v>
      </c>
      <c r="D197">
        <v>2021</v>
      </c>
      <c r="E197">
        <v>0</v>
      </c>
    </row>
    <row r="198" spans="1:5" ht="15.75" hidden="1" x14ac:dyDescent="0.25">
      <c r="A198" t="s">
        <v>7</v>
      </c>
      <c r="B198" t="s">
        <v>8</v>
      </c>
      <c r="C198" s="6" t="s">
        <v>17</v>
      </c>
      <c r="D198">
        <v>2021</v>
      </c>
      <c r="E198">
        <v>0</v>
      </c>
    </row>
    <row r="199" spans="1:5" hidden="1" x14ac:dyDescent="0.25">
      <c r="A199" t="s">
        <v>7</v>
      </c>
      <c r="B199" t="s">
        <v>8</v>
      </c>
      <c r="C199" s="1" t="s">
        <v>18</v>
      </c>
      <c r="D199">
        <v>2021</v>
      </c>
      <c r="E199">
        <v>0</v>
      </c>
    </row>
    <row r="200" spans="1:5" hidden="1" x14ac:dyDescent="0.25">
      <c r="A200" t="s">
        <v>7</v>
      </c>
      <c r="B200" t="s">
        <v>8</v>
      </c>
      <c r="C200" s="1" t="s">
        <v>19</v>
      </c>
      <c r="D200">
        <v>2021</v>
      </c>
      <c r="E200">
        <v>0</v>
      </c>
    </row>
    <row r="201" spans="1:5" hidden="1" x14ac:dyDescent="0.25">
      <c r="A201" t="s">
        <v>7</v>
      </c>
      <c r="B201" t="s">
        <v>8</v>
      </c>
      <c r="C201" s="1" t="s">
        <v>20</v>
      </c>
      <c r="D201">
        <v>2021</v>
      </c>
      <c r="E201">
        <v>0</v>
      </c>
    </row>
    <row r="202" spans="1:5" hidden="1" x14ac:dyDescent="0.25">
      <c r="A202" t="s">
        <v>7</v>
      </c>
      <c r="B202" t="s">
        <v>8</v>
      </c>
      <c r="C202" s="1" t="s">
        <v>21</v>
      </c>
      <c r="D202">
        <v>2021</v>
      </c>
      <c r="E202">
        <v>0</v>
      </c>
    </row>
    <row r="203" spans="1:5" hidden="1" x14ac:dyDescent="0.25">
      <c r="A203" t="s">
        <v>7</v>
      </c>
      <c r="B203" t="s">
        <v>8</v>
      </c>
      <c r="C203" s="1" t="s">
        <v>22</v>
      </c>
      <c r="D203">
        <v>2021</v>
      </c>
      <c r="E203">
        <v>0</v>
      </c>
    </row>
    <row r="204" spans="1:5" hidden="1" x14ac:dyDescent="0.25">
      <c r="A204" t="s">
        <v>7</v>
      </c>
      <c r="B204" t="s">
        <v>8</v>
      </c>
      <c r="C204" s="1" t="s">
        <v>23</v>
      </c>
      <c r="D204">
        <v>2021</v>
      </c>
      <c r="E204">
        <v>0</v>
      </c>
    </row>
    <row r="205" spans="1:5" hidden="1" x14ac:dyDescent="0.25">
      <c r="A205" t="s">
        <v>7</v>
      </c>
      <c r="B205" t="s">
        <v>8</v>
      </c>
      <c r="C205" s="1" t="s">
        <v>24</v>
      </c>
      <c r="D205">
        <v>2021</v>
      </c>
      <c r="E205">
        <v>0</v>
      </c>
    </row>
    <row r="206" spans="1:5" hidden="1" x14ac:dyDescent="0.25">
      <c r="A206" t="s">
        <v>7</v>
      </c>
      <c r="B206" t="s">
        <v>8</v>
      </c>
      <c r="C206" s="1" t="s">
        <v>13</v>
      </c>
      <c r="D206">
        <v>2022</v>
      </c>
      <c r="E206">
        <v>0</v>
      </c>
    </row>
    <row r="207" spans="1:5" hidden="1" x14ac:dyDescent="0.25">
      <c r="A207" t="s">
        <v>7</v>
      </c>
      <c r="B207" t="s">
        <v>8</v>
      </c>
      <c r="C207" s="1" t="s">
        <v>14</v>
      </c>
      <c r="D207">
        <v>2022</v>
      </c>
      <c r="E207">
        <v>0</v>
      </c>
    </row>
    <row r="208" spans="1:5" hidden="1" x14ac:dyDescent="0.25">
      <c r="A208" t="s">
        <v>7</v>
      </c>
      <c r="B208" t="s">
        <v>8</v>
      </c>
      <c r="C208" s="1" t="s">
        <v>15</v>
      </c>
      <c r="D208">
        <v>2022</v>
      </c>
      <c r="E208">
        <v>0</v>
      </c>
    </row>
    <row r="209" spans="1:5" hidden="1" x14ac:dyDescent="0.25">
      <c r="A209" t="s">
        <v>7</v>
      </c>
      <c r="B209" t="s">
        <v>8</v>
      </c>
      <c r="C209" s="1" t="s">
        <v>16</v>
      </c>
      <c r="D209">
        <v>2022</v>
      </c>
      <c r="E209">
        <v>0</v>
      </c>
    </row>
    <row r="210" spans="1:5" ht="15.75" hidden="1" x14ac:dyDescent="0.25">
      <c r="A210" t="s">
        <v>7</v>
      </c>
      <c r="B210" t="s">
        <v>8</v>
      </c>
      <c r="C210" s="6" t="s">
        <v>17</v>
      </c>
      <c r="D210">
        <v>2022</v>
      </c>
      <c r="E210">
        <v>0</v>
      </c>
    </row>
    <row r="211" spans="1:5" hidden="1" x14ac:dyDescent="0.25">
      <c r="A211" t="s">
        <v>7</v>
      </c>
      <c r="B211" t="s">
        <v>8</v>
      </c>
      <c r="C211" s="1" t="s">
        <v>18</v>
      </c>
      <c r="D211">
        <v>2022</v>
      </c>
      <c r="E211">
        <v>0</v>
      </c>
    </row>
    <row r="212" spans="1:5" hidden="1" x14ac:dyDescent="0.25">
      <c r="A212" t="s">
        <v>7</v>
      </c>
      <c r="B212" t="s">
        <v>8</v>
      </c>
      <c r="C212" s="1" t="s">
        <v>19</v>
      </c>
      <c r="D212">
        <v>2022</v>
      </c>
      <c r="E212">
        <v>0</v>
      </c>
    </row>
    <row r="213" spans="1:5" hidden="1" x14ac:dyDescent="0.25">
      <c r="A213" t="s">
        <v>7</v>
      </c>
      <c r="B213" t="s">
        <v>8</v>
      </c>
      <c r="C213" s="1" t="s">
        <v>20</v>
      </c>
      <c r="D213">
        <v>2022</v>
      </c>
      <c r="E213">
        <v>0</v>
      </c>
    </row>
    <row r="214" spans="1:5" hidden="1" x14ac:dyDescent="0.25">
      <c r="A214" t="s">
        <v>7</v>
      </c>
      <c r="B214" t="s">
        <v>8</v>
      </c>
      <c r="C214" s="1" t="s">
        <v>21</v>
      </c>
      <c r="D214">
        <v>2022</v>
      </c>
      <c r="E214">
        <f>SUM(40,71,789,133,320,170,752,40,40,170,230,95,110,68,179,40,50,30,60)</f>
        <v>3387</v>
      </c>
    </row>
    <row r="215" spans="1:5" hidden="1" x14ac:dyDescent="0.25">
      <c r="A215" t="s">
        <v>7</v>
      </c>
      <c r="B215" t="s">
        <v>8</v>
      </c>
      <c r="C215" s="1" t="s">
        <v>22</v>
      </c>
      <c r="D215">
        <v>2022</v>
      </c>
      <c r="E215">
        <v>4880</v>
      </c>
    </row>
    <row r="216" spans="1:5" hidden="1" x14ac:dyDescent="0.25">
      <c r="A216" t="s">
        <v>7</v>
      </c>
      <c r="B216" t="s">
        <v>8</v>
      </c>
      <c r="C216" s="1" t="s">
        <v>23</v>
      </c>
      <c r="D216">
        <v>2022</v>
      </c>
      <c r="E216">
        <v>2374</v>
      </c>
    </row>
    <row r="217" spans="1:5" hidden="1" x14ac:dyDescent="0.25">
      <c r="A217" t="s">
        <v>7</v>
      </c>
      <c r="B217" t="s">
        <v>8</v>
      </c>
      <c r="C217" s="1" t="s">
        <v>24</v>
      </c>
      <c r="D217">
        <v>2022</v>
      </c>
      <c r="E217">
        <v>5375.4800000000005</v>
      </c>
    </row>
    <row r="218" spans="1:5" hidden="1" x14ac:dyDescent="0.25">
      <c r="A218" t="s">
        <v>7</v>
      </c>
      <c r="B218" t="s">
        <v>8</v>
      </c>
      <c r="C218" s="1" t="s">
        <v>13</v>
      </c>
      <c r="D218">
        <v>2023</v>
      </c>
      <c r="E218">
        <v>2910.6400000000003</v>
      </c>
    </row>
    <row r="219" spans="1:5" hidden="1" x14ac:dyDescent="0.25">
      <c r="A219" t="s">
        <v>7</v>
      </c>
      <c r="B219" t="s">
        <v>8</v>
      </c>
      <c r="C219" s="1" t="s">
        <v>14</v>
      </c>
      <c r="D219">
        <v>2023</v>
      </c>
      <c r="E219">
        <v>7136.4799999999987</v>
      </c>
    </row>
    <row r="220" spans="1:5" hidden="1" x14ac:dyDescent="0.25">
      <c r="A220" t="s">
        <v>7</v>
      </c>
      <c r="B220" t="s">
        <v>8</v>
      </c>
      <c r="C220" s="1" t="s">
        <v>15</v>
      </c>
      <c r="D220">
        <v>2023</v>
      </c>
      <c r="E220">
        <v>4473.76</v>
      </c>
    </row>
    <row r="221" spans="1:5" hidden="1" x14ac:dyDescent="0.25">
      <c r="A221" t="s">
        <v>7</v>
      </c>
      <c r="B221" t="s">
        <v>8</v>
      </c>
      <c r="C221" s="1" t="s">
        <v>16</v>
      </c>
      <c r="D221">
        <v>2023</v>
      </c>
      <c r="E221">
        <v>6350.99</v>
      </c>
    </row>
    <row r="222" spans="1:5" ht="15.75" hidden="1" x14ac:dyDescent="0.25">
      <c r="A222" t="s">
        <v>7</v>
      </c>
      <c r="B222" t="s">
        <v>8</v>
      </c>
      <c r="C222" s="6" t="s">
        <v>17</v>
      </c>
      <c r="D222">
        <v>2023</v>
      </c>
      <c r="E222">
        <v>4438.5200000000004</v>
      </c>
    </row>
    <row r="223" spans="1:5" hidden="1" x14ac:dyDescent="0.25">
      <c r="A223" t="s">
        <v>7</v>
      </c>
      <c r="B223" t="s">
        <v>8</v>
      </c>
      <c r="C223" s="1" t="s">
        <v>18</v>
      </c>
      <c r="D223">
        <v>2023</v>
      </c>
      <c r="E223">
        <v>4117.74</v>
      </c>
    </row>
    <row r="224" spans="1:5" hidden="1" x14ac:dyDescent="0.25">
      <c r="A224" t="s">
        <v>7</v>
      </c>
      <c r="B224" t="s">
        <v>8</v>
      </c>
      <c r="C224" s="1" t="s">
        <v>19</v>
      </c>
      <c r="D224">
        <v>2023</v>
      </c>
      <c r="E224" s="5">
        <v>3133.87</v>
      </c>
    </row>
    <row r="225" spans="1:5" hidden="1" x14ac:dyDescent="0.25">
      <c r="A225" t="s">
        <v>7</v>
      </c>
      <c r="B225" t="s">
        <v>8</v>
      </c>
      <c r="C225" s="1" t="s">
        <v>20</v>
      </c>
      <c r="D225">
        <v>2023</v>
      </c>
      <c r="E225" s="5">
        <v>2960.68</v>
      </c>
    </row>
    <row r="226" spans="1:5" hidden="1" x14ac:dyDescent="0.25">
      <c r="A226" t="s">
        <v>7</v>
      </c>
      <c r="B226" t="s">
        <v>8</v>
      </c>
      <c r="C226" s="1" t="s">
        <v>21</v>
      </c>
      <c r="D226">
        <v>2023</v>
      </c>
      <c r="E226" s="5">
        <v>3460.01</v>
      </c>
    </row>
    <row r="227" spans="1:5" hidden="1" x14ac:dyDescent="0.25">
      <c r="A227" t="s">
        <v>7</v>
      </c>
      <c r="B227" t="s">
        <v>8</v>
      </c>
      <c r="C227" s="1" t="s">
        <v>22</v>
      </c>
      <c r="D227">
        <v>2023</v>
      </c>
      <c r="E227" s="5">
        <v>2867.13</v>
      </c>
    </row>
    <row r="228" spans="1:5" hidden="1" x14ac:dyDescent="0.25">
      <c r="A228" t="s">
        <v>7</v>
      </c>
      <c r="B228" t="s">
        <v>8</v>
      </c>
      <c r="C228" s="1" t="s">
        <v>23</v>
      </c>
      <c r="D228">
        <v>2023</v>
      </c>
      <c r="E228" s="5">
        <v>6473.43</v>
      </c>
    </row>
    <row r="229" spans="1:5" hidden="1" x14ac:dyDescent="0.25">
      <c r="A229" t="s">
        <v>7</v>
      </c>
      <c r="B229" t="s">
        <v>8</v>
      </c>
      <c r="C229" s="1" t="s">
        <v>24</v>
      </c>
      <c r="D229">
        <v>2023</v>
      </c>
      <c r="E229" s="5">
        <v>3881.3700000000003</v>
      </c>
    </row>
    <row r="230" spans="1:5" hidden="1" x14ac:dyDescent="0.25">
      <c r="A230" t="s">
        <v>7</v>
      </c>
      <c r="B230" t="s">
        <v>8</v>
      </c>
      <c r="C230" s="1" t="s">
        <v>13</v>
      </c>
      <c r="D230">
        <v>2024</v>
      </c>
      <c r="E230" s="5">
        <v>2762.68</v>
      </c>
    </row>
    <row r="231" spans="1:5" hidden="1" x14ac:dyDescent="0.25">
      <c r="A231" t="s">
        <v>7</v>
      </c>
      <c r="B231" t="s">
        <v>8</v>
      </c>
      <c r="C231" s="1" t="s">
        <v>14</v>
      </c>
      <c r="D231">
        <v>2024</v>
      </c>
      <c r="E231" s="5">
        <v>5367.2</v>
      </c>
    </row>
    <row r="232" spans="1:5" hidden="1" x14ac:dyDescent="0.25">
      <c r="A232" t="s">
        <v>7</v>
      </c>
      <c r="B232" t="s">
        <v>8</v>
      </c>
      <c r="C232" s="1" t="s">
        <v>15</v>
      </c>
      <c r="D232">
        <v>2024</v>
      </c>
      <c r="E232">
        <v>5071.37</v>
      </c>
    </row>
    <row r="233" spans="1:5" hidden="1" x14ac:dyDescent="0.25">
      <c r="A233" t="s">
        <v>7</v>
      </c>
      <c r="B233" t="s">
        <v>8</v>
      </c>
      <c r="C233" s="1" t="s">
        <v>16</v>
      </c>
      <c r="D233">
        <v>2024</v>
      </c>
      <c r="E233">
        <v>7188.45</v>
      </c>
    </row>
    <row r="234" spans="1:5" hidden="1" x14ac:dyDescent="0.25">
      <c r="A234" t="s">
        <v>7</v>
      </c>
      <c r="B234" t="s">
        <v>8</v>
      </c>
      <c r="C234" s="1" t="s">
        <v>17</v>
      </c>
      <c r="D234">
        <v>2024</v>
      </c>
      <c r="E234">
        <v>2733.41</v>
      </c>
    </row>
    <row r="235" spans="1:5" x14ac:dyDescent="0.25">
      <c r="A235" t="s">
        <v>7</v>
      </c>
      <c r="B235" t="s">
        <v>8</v>
      </c>
      <c r="C235" s="1" t="s">
        <v>18</v>
      </c>
      <c r="D235">
        <v>2024</v>
      </c>
      <c r="E235">
        <v>6351.6900000000005</v>
      </c>
    </row>
    <row r="236" spans="1:5" hidden="1" x14ac:dyDescent="0.25">
      <c r="A236" t="s">
        <v>7</v>
      </c>
      <c r="B236" t="s">
        <v>8</v>
      </c>
      <c r="C236" s="1" t="s">
        <v>19</v>
      </c>
      <c r="D236">
        <v>2024</v>
      </c>
      <c r="E236">
        <v>0</v>
      </c>
    </row>
    <row r="237" spans="1:5" hidden="1" x14ac:dyDescent="0.25">
      <c r="A237" t="s">
        <v>7</v>
      </c>
      <c r="B237" t="s">
        <v>8</v>
      </c>
      <c r="C237" s="1" t="s">
        <v>20</v>
      </c>
      <c r="D237">
        <v>2024</v>
      </c>
      <c r="E237">
        <v>0</v>
      </c>
    </row>
    <row r="238" spans="1:5" hidden="1" x14ac:dyDescent="0.25">
      <c r="A238" t="s">
        <v>7</v>
      </c>
      <c r="B238" t="s">
        <v>8</v>
      </c>
      <c r="C238" s="1" t="s">
        <v>21</v>
      </c>
      <c r="D238">
        <v>2024</v>
      </c>
      <c r="E238">
        <v>0</v>
      </c>
    </row>
    <row r="239" spans="1:5" hidden="1" x14ac:dyDescent="0.25">
      <c r="A239" t="s">
        <v>7</v>
      </c>
      <c r="B239" t="s">
        <v>8</v>
      </c>
      <c r="C239" s="1" t="s">
        <v>22</v>
      </c>
      <c r="D239">
        <v>2024</v>
      </c>
      <c r="E239">
        <v>0</v>
      </c>
    </row>
    <row r="240" spans="1:5" hidden="1" x14ac:dyDescent="0.25">
      <c r="A240" t="s">
        <v>7</v>
      </c>
      <c r="B240" t="s">
        <v>8</v>
      </c>
      <c r="C240" s="1" t="s">
        <v>23</v>
      </c>
      <c r="D240">
        <v>2024</v>
      </c>
      <c r="E240">
        <v>0</v>
      </c>
    </row>
    <row r="241" spans="1:5" hidden="1" x14ac:dyDescent="0.25">
      <c r="A241" t="s">
        <v>7</v>
      </c>
      <c r="B241" t="s">
        <v>8</v>
      </c>
      <c r="C241" s="1" t="s">
        <v>24</v>
      </c>
      <c r="D241">
        <v>2024</v>
      </c>
      <c r="E241">
        <v>0</v>
      </c>
    </row>
    <row r="242" spans="1:5" hidden="1" x14ac:dyDescent="0.25">
      <c r="A242" t="s">
        <v>7</v>
      </c>
      <c r="B242" t="s">
        <v>9</v>
      </c>
      <c r="C242" s="1" t="s">
        <v>13</v>
      </c>
      <c r="D242">
        <v>2021</v>
      </c>
      <c r="E242">
        <v>0</v>
      </c>
    </row>
    <row r="243" spans="1:5" hidden="1" x14ac:dyDescent="0.25">
      <c r="A243" t="s">
        <v>7</v>
      </c>
      <c r="B243" t="s">
        <v>9</v>
      </c>
      <c r="C243" s="1" t="s">
        <v>14</v>
      </c>
      <c r="D243">
        <v>2021</v>
      </c>
      <c r="E243">
        <v>0</v>
      </c>
    </row>
    <row r="244" spans="1:5" hidden="1" x14ac:dyDescent="0.25">
      <c r="A244" t="s">
        <v>7</v>
      </c>
      <c r="B244" t="s">
        <v>9</v>
      </c>
      <c r="C244" s="1" t="s">
        <v>15</v>
      </c>
      <c r="D244">
        <v>2021</v>
      </c>
      <c r="E244">
        <v>0</v>
      </c>
    </row>
    <row r="245" spans="1:5" hidden="1" x14ac:dyDescent="0.25">
      <c r="A245" t="s">
        <v>7</v>
      </c>
      <c r="B245" t="s">
        <v>9</v>
      </c>
      <c r="C245" s="1" t="s">
        <v>16</v>
      </c>
      <c r="D245">
        <v>2021</v>
      </c>
      <c r="E245">
        <v>0</v>
      </c>
    </row>
    <row r="246" spans="1:5" ht="15.75" hidden="1" x14ac:dyDescent="0.25">
      <c r="A246" t="s">
        <v>7</v>
      </c>
      <c r="B246" t="s">
        <v>9</v>
      </c>
      <c r="C246" s="6" t="s">
        <v>17</v>
      </c>
      <c r="D246">
        <v>2021</v>
      </c>
      <c r="E246">
        <v>0</v>
      </c>
    </row>
    <row r="247" spans="1:5" hidden="1" x14ac:dyDescent="0.25">
      <c r="A247" t="s">
        <v>7</v>
      </c>
      <c r="B247" t="s">
        <v>9</v>
      </c>
      <c r="C247" s="1" t="s">
        <v>18</v>
      </c>
      <c r="D247">
        <v>2021</v>
      </c>
      <c r="E247">
        <v>0</v>
      </c>
    </row>
    <row r="248" spans="1:5" hidden="1" x14ac:dyDescent="0.25">
      <c r="A248" t="s">
        <v>7</v>
      </c>
      <c r="B248" t="s">
        <v>9</v>
      </c>
      <c r="C248" s="1" t="s">
        <v>19</v>
      </c>
      <c r="D248">
        <v>2021</v>
      </c>
      <c r="E248">
        <v>0</v>
      </c>
    </row>
    <row r="249" spans="1:5" hidden="1" x14ac:dyDescent="0.25">
      <c r="A249" t="s">
        <v>7</v>
      </c>
      <c r="B249" t="s">
        <v>9</v>
      </c>
      <c r="C249" s="1" t="s">
        <v>20</v>
      </c>
      <c r="D249">
        <v>2021</v>
      </c>
      <c r="E249">
        <v>0</v>
      </c>
    </row>
    <row r="250" spans="1:5" hidden="1" x14ac:dyDescent="0.25">
      <c r="A250" t="s">
        <v>7</v>
      </c>
      <c r="B250" t="s">
        <v>9</v>
      </c>
      <c r="C250" s="1" t="s">
        <v>21</v>
      </c>
      <c r="D250">
        <v>2021</v>
      </c>
      <c r="E250">
        <v>0</v>
      </c>
    </row>
    <row r="251" spans="1:5" hidden="1" x14ac:dyDescent="0.25">
      <c r="A251" t="s">
        <v>7</v>
      </c>
      <c r="B251" t="s">
        <v>9</v>
      </c>
      <c r="C251" s="1" t="s">
        <v>22</v>
      </c>
      <c r="D251">
        <v>2021</v>
      </c>
      <c r="E251">
        <v>0</v>
      </c>
    </row>
    <row r="252" spans="1:5" hidden="1" x14ac:dyDescent="0.25">
      <c r="A252" t="s">
        <v>7</v>
      </c>
      <c r="B252" t="s">
        <v>9</v>
      </c>
      <c r="C252" s="1" t="s">
        <v>23</v>
      </c>
      <c r="D252">
        <v>2021</v>
      </c>
      <c r="E252">
        <v>0</v>
      </c>
    </row>
    <row r="253" spans="1:5" hidden="1" x14ac:dyDescent="0.25">
      <c r="A253" t="s">
        <v>7</v>
      </c>
      <c r="B253" t="s">
        <v>9</v>
      </c>
      <c r="C253" s="1" t="s">
        <v>24</v>
      </c>
      <c r="D253">
        <v>2021</v>
      </c>
      <c r="E253">
        <v>0</v>
      </c>
    </row>
    <row r="254" spans="1:5" hidden="1" x14ac:dyDescent="0.25">
      <c r="A254" t="s">
        <v>7</v>
      </c>
      <c r="B254" t="s">
        <v>9</v>
      </c>
      <c r="C254" s="1" t="s">
        <v>13</v>
      </c>
      <c r="D254">
        <v>2022</v>
      </c>
      <c r="E254">
        <v>0</v>
      </c>
    </row>
    <row r="255" spans="1:5" hidden="1" x14ac:dyDescent="0.25">
      <c r="A255" t="s">
        <v>7</v>
      </c>
      <c r="B255" t="s">
        <v>9</v>
      </c>
      <c r="C255" s="1" t="s">
        <v>14</v>
      </c>
      <c r="D255">
        <v>2022</v>
      </c>
      <c r="E255">
        <v>0</v>
      </c>
    </row>
    <row r="256" spans="1:5" hidden="1" x14ac:dyDescent="0.25">
      <c r="A256" t="s">
        <v>7</v>
      </c>
      <c r="B256" t="s">
        <v>9</v>
      </c>
      <c r="C256" s="1" t="s">
        <v>15</v>
      </c>
      <c r="D256">
        <v>2022</v>
      </c>
      <c r="E256">
        <v>0</v>
      </c>
    </row>
    <row r="257" spans="1:5" hidden="1" x14ac:dyDescent="0.25">
      <c r="A257" t="s">
        <v>7</v>
      </c>
      <c r="B257" t="s">
        <v>9</v>
      </c>
      <c r="C257" s="1" t="s">
        <v>16</v>
      </c>
      <c r="D257">
        <v>2022</v>
      </c>
      <c r="E257">
        <v>0</v>
      </c>
    </row>
    <row r="258" spans="1:5" ht="15.75" hidden="1" x14ac:dyDescent="0.25">
      <c r="A258" t="s">
        <v>7</v>
      </c>
      <c r="B258" t="s">
        <v>9</v>
      </c>
      <c r="C258" s="6" t="s">
        <v>17</v>
      </c>
      <c r="D258">
        <v>2022</v>
      </c>
      <c r="E258">
        <v>0</v>
      </c>
    </row>
    <row r="259" spans="1:5" hidden="1" x14ac:dyDescent="0.25">
      <c r="A259" t="s">
        <v>7</v>
      </c>
      <c r="B259" t="s">
        <v>9</v>
      </c>
      <c r="C259" s="1" t="s">
        <v>18</v>
      </c>
      <c r="D259">
        <v>2022</v>
      </c>
      <c r="E259">
        <v>0</v>
      </c>
    </row>
    <row r="260" spans="1:5" hidden="1" x14ac:dyDescent="0.25">
      <c r="A260" t="s">
        <v>7</v>
      </c>
      <c r="B260" t="s">
        <v>9</v>
      </c>
      <c r="C260" s="1" t="s">
        <v>19</v>
      </c>
      <c r="D260">
        <v>2022</v>
      </c>
      <c r="E260">
        <v>0</v>
      </c>
    </row>
    <row r="261" spans="1:5" hidden="1" x14ac:dyDescent="0.25">
      <c r="A261" t="s">
        <v>7</v>
      </c>
      <c r="B261" t="s">
        <v>9</v>
      </c>
      <c r="C261" s="1" t="s">
        <v>20</v>
      </c>
      <c r="D261">
        <v>2022</v>
      </c>
      <c r="E261">
        <f>SUM(500,190,50)</f>
        <v>740</v>
      </c>
    </row>
    <row r="262" spans="1:5" hidden="1" x14ac:dyDescent="0.25">
      <c r="A262" t="s">
        <v>7</v>
      </c>
      <c r="B262" t="s">
        <v>9</v>
      </c>
      <c r="C262" s="1" t="s">
        <v>21</v>
      </c>
      <c r="D262">
        <v>2022</v>
      </c>
      <c r="E262">
        <v>170</v>
      </c>
    </row>
    <row r="263" spans="1:5" hidden="1" x14ac:dyDescent="0.25">
      <c r="A263" t="s">
        <v>7</v>
      </c>
      <c r="B263" t="s">
        <v>9</v>
      </c>
      <c r="C263" s="1" t="s">
        <v>22</v>
      </c>
      <c r="D263">
        <v>2022</v>
      </c>
      <c r="E263">
        <v>313</v>
      </c>
    </row>
    <row r="264" spans="1:5" hidden="1" x14ac:dyDescent="0.25">
      <c r="A264" t="s">
        <v>7</v>
      </c>
      <c r="B264" t="s">
        <v>9</v>
      </c>
      <c r="C264" s="1" t="s">
        <v>23</v>
      </c>
      <c r="D264">
        <v>2022</v>
      </c>
      <c r="E264">
        <v>300</v>
      </c>
    </row>
    <row r="265" spans="1:5" hidden="1" x14ac:dyDescent="0.25">
      <c r="A265" t="s">
        <v>7</v>
      </c>
      <c r="B265" t="s">
        <v>9</v>
      </c>
      <c r="C265" s="1" t="s">
        <v>24</v>
      </c>
      <c r="D265">
        <v>2022</v>
      </c>
      <c r="E265">
        <v>758</v>
      </c>
    </row>
    <row r="266" spans="1:5" hidden="1" x14ac:dyDescent="0.25">
      <c r="A266" t="s">
        <v>7</v>
      </c>
      <c r="B266" t="s">
        <v>9</v>
      </c>
      <c r="C266" s="1" t="s">
        <v>13</v>
      </c>
      <c r="D266">
        <v>2023</v>
      </c>
      <c r="E266">
        <v>0</v>
      </c>
    </row>
    <row r="267" spans="1:5" hidden="1" x14ac:dyDescent="0.25">
      <c r="A267" t="s">
        <v>7</v>
      </c>
      <c r="B267" t="s">
        <v>9</v>
      </c>
      <c r="C267" s="1" t="s">
        <v>14</v>
      </c>
      <c r="D267">
        <v>2023</v>
      </c>
      <c r="E267">
        <v>290</v>
      </c>
    </row>
    <row r="268" spans="1:5" hidden="1" x14ac:dyDescent="0.25">
      <c r="A268" t="s">
        <v>7</v>
      </c>
      <c r="B268" t="s">
        <v>9</v>
      </c>
      <c r="C268" s="1" t="s">
        <v>15</v>
      </c>
      <c r="D268">
        <v>2023</v>
      </c>
      <c r="E268">
        <v>541</v>
      </c>
    </row>
    <row r="269" spans="1:5" hidden="1" x14ac:dyDescent="0.25">
      <c r="A269" t="s">
        <v>7</v>
      </c>
      <c r="B269" t="s">
        <v>9</v>
      </c>
      <c r="C269" s="1" t="s">
        <v>16</v>
      </c>
      <c r="D269">
        <v>2023</v>
      </c>
      <c r="E269">
        <v>145</v>
      </c>
    </row>
    <row r="270" spans="1:5" ht="15.75" hidden="1" x14ac:dyDescent="0.25">
      <c r="A270" t="s">
        <v>7</v>
      </c>
      <c r="B270" t="s">
        <v>9</v>
      </c>
      <c r="C270" s="6" t="s">
        <v>17</v>
      </c>
      <c r="D270">
        <v>2023</v>
      </c>
      <c r="E270">
        <v>597</v>
      </c>
    </row>
    <row r="271" spans="1:5" hidden="1" x14ac:dyDescent="0.25">
      <c r="A271" t="s">
        <v>7</v>
      </c>
      <c r="B271" t="s">
        <v>9</v>
      </c>
      <c r="C271" s="1" t="s">
        <v>18</v>
      </c>
      <c r="D271">
        <v>2023</v>
      </c>
      <c r="E271">
        <v>0</v>
      </c>
    </row>
    <row r="272" spans="1:5" hidden="1" x14ac:dyDescent="0.25">
      <c r="A272" t="s">
        <v>7</v>
      </c>
      <c r="B272" t="s">
        <v>9</v>
      </c>
      <c r="C272" s="1" t="s">
        <v>19</v>
      </c>
      <c r="D272">
        <v>2023</v>
      </c>
      <c r="E272">
        <v>230</v>
      </c>
    </row>
    <row r="273" spans="1:5" hidden="1" x14ac:dyDescent="0.25">
      <c r="A273" t="s">
        <v>7</v>
      </c>
      <c r="B273" t="s">
        <v>9</v>
      </c>
      <c r="C273" s="1" t="s">
        <v>20</v>
      </c>
      <c r="D273">
        <v>2023</v>
      </c>
      <c r="E273">
        <v>0</v>
      </c>
    </row>
    <row r="274" spans="1:5" hidden="1" x14ac:dyDescent="0.25">
      <c r="A274" t="s">
        <v>7</v>
      </c>
      <c r="B274" t="s">
        <v>9</v>
      </c>
      <c r="C274" s="1" t="s">
        <v>21</v>
      </c>
      <c r="D274">
        <v>2023</v>
      </c>
      <c r="E274">
        <v>9843.9</v>
      </c>
    </row>
    <row r="275" spans="1:5" hidden="1" x14ac:dyDescent="0.25">
      <c r="A275" t="s">
        <v>7</v>
      </c>
      <c r="B275" t="s">
        <v>9</v>
      </c>
      <c r="C275" s="1" t="s">
        <v>22</v>
      </c>
      <c r="D275">
        <v>2023</v>
      </c>
      <c r="E275">
        <v>0</v>
      </c>
    </row>
    <row r="276" spans="1:5" hidden="1" x14ac:dyDescent="0.25">
      <c r="A276" t="s">
        <v>7</v>
      </c>
      <c r="B276" t="s">
        <v>9</v>
      </c>
      <c r="C276" s="1" t="s">
        <v>23</v>
      </c>
      <c r="D276">
        <v>2023</v>
      </c>
      <c r="E276" s="5">
        <v>510.40999999999997</v>
      </c>
    </row>
    <row r="277" spans="1:5" hidden="1" x14ac:dyDescent="0.25">
      <c r="A277" t="s">
        <v>7</v>
      </c>
      <c r="B277" t="s">
        <v>9</v>
      </c>
      <c r="C277" s="1" t="s">
        <v>24</v>
      </c>
      <c r="D277">
        <v>2023</v>
      </c>
      <c r="E277">
        <v>1500</v>
      </c>
    </row>
    <row r="278" spans="1:5" hidden="1" x14ac:dyDescent="0.25">
      <c r="A278" t="s">
        <v>7</v>
      </c>
      <c r="B278" t="s">
        <v>9</v>
      </c>
      <c r="C278" s="1" t="s">
        <v>13</v>
      </c>
      <c r="D278">
        <v>2024</v>
      </c>
      <c r="E278" s="5">
        <v>325</v>
      </c>
    </row>
    <row r="279" spans="1:5" hidden="1" x14ac:dyDescent="0.25">
      <c r="A279" t="s">
        <v>7</v>
      </c>
      <c r="B279" t="s">
        <v>9</v>
      </c>
      <c r="C279" s="1" t="s">
        <v>14</v>
      </c>
      <c r="D279">
        <v>2024</v>
      </c>
      <c r="E279">
        <v>240</v>
      </c>
    </row>
    <row r="280" spans="1:5" hidden="1" x14ac:dyDescent="0.25">
      <c r="A280" t="s">
        <v>7</v>
      </c>
      <c r="B280" t="s">
        <v>9</v>
      </c>
      <c r="C280" s="1" t="s">
        <v>15</v>
      </c>
      <c r="D280">
        <v>2024</v>
      </c>
      <c r="E280">
        <v>490</v>
      </c>
    </row>
    <row r="281" spans="1:5" hidden="1" x14ac:dyDescent="0.25">
      <c r="A281" t="s">
        <v>7</v>
      </c>
      <c r="B281" t="s">
        <v>9</v>
      </c>
      <c r="C281" s="1" t="s">
        <v>16</v>
      </c>
      <c r="D281">
        <v>2024</v>
      </c>
      <c r="E281" s="5">
        <v>11152</v>
      </c>
    </row>
    <row r="282" spans="1:5" hidden="1" x14ac:dyDescent="0.25">
      <c r="A282" t="s">
        <v>7</v>
      </c>
      <c r="B282" t="s">
        <v>9</v>
      </c>
      <c r="C282" s="1" t="s">
        <v>17</v>
      </c>
      <c r="D282">
        <v>2024</v>
      </c>
      <c r="E282">
        <v>0</v>
      </c>
    </row>
    <row r="283" spans="1:5" x14ac:dyDescent="0.25">
      <c r="A283" t="s">
        <v>7</v>
      </c>
      <c r="B283" t="s">
        <v>9</v>
      </c>
      <c r="C283" s="1" t="s">
        <v>18</v>
      </c>
      <c r="D283">
        <v>2024</v>
      </c>
      <c r="E283" s="5">
        <v>200</v>
      </c>
    </row>
    <row r="284" spans="1:5" hidden="1" x14ac:dyDescent="0.25">
      <c r="A284" t="s">
        <v>7</v>
      </c>
      <c r="B284" t="s">
        <v>9</v>
      </c>
      <c r="C284" s="1" t="s">
        <v>19</v>
      </c>
      <c r="D284">
        <v>2024</v>
      </c>
      <c r="E284">
        <v>0</v>
      </c>
    </row>
    <row r="285" spans="1:5" hidden="1" x14ac:dyDescent="0.25">
      <c r="A285" t="s">
        <v>7</v>
      </c>
      <c r="B285" t="s">
        <v>9</v>
      </c>
      <c r="C285" s="1" t="s">
        <v>20</v>
      </c>
      <c r="D285">
        <v>2024</v>
      </c>
      <c r="E285">
        <v>0</v>
      </c>
    </row>
    <row r="286" spans="1:5" hidden="1" x14ac:dyDescent="0.25">
      <c r="A286" t="s">
        <v>7</v>
      </c>
      <c r="B286" t="s">
        <v>9</v>
      </c>
      <c r="C286" s="1" t="s">
        <v>21</v>
      </c>
      <c r="D286">
        <v>2024</v>
      </c>
      <c r="E286">
        <v>0</v>
      </c>
    </row>
    <row r="287" spans="1:5" hidden="1" x14ac:dyDescent="0.25">
      <c r="A287" t="s">
        <v>7</v>
      </c>
      <c r="B287" t="s">
        <v>9</v>
      </c>
      <c r="C287" s="1" t="s">
        <v>22</v>
      </c>
      <c r="D287">
        <v>2024</v>
      </c>
      <c r="E287">
        <v>0</v>
      </c>
    </row>
    <row r="288" spans="1:5" hidden="1" x14ac:dyDescent="0.25">
      <c r="A288" t="s">
        <v>7</v>
      </c>
      <c r="B288" t="s">
        <v>9</v>
      </c>
      <c r="C288" s="1" t="s">
        <v>23</v>
      </c>
      <c r="D288">
        <v>2024</v>
      </c>
      <c r="E288">
        <v>0</v>
      </c>
    </row>
    <row r="289" spans="1:5" hidden="1" x14ac:dyDescent="0.25">
      <c r="A289" t="s">
        <v>7</v>
      </c>
      <c r="B289" t="s">
        <v>9</v>
      </c>
      <c r="C289" s="1" t="s">
        <v>24</v>
      </c>
      <c r="D289">
        <v>2024</v>
      </c>
      <c r="E289">
        <v>0</v>
      </c>
    </row>
    <row r="290" spans="1:5" hidden="1" x14ac:dyDescent="0.25">
      <c r="A290" t="s">
        <v>7</v>
      </c>
      <c r="B290" t="s">
        <v>30</v>
      </c>
      <c r="C290" s="1" t="s">
        <v>13</v>
      </c>
      <c r="D290">
        <v>2021</v>
      </c>
      <c r="E290">
        <v>0</v>
      </c>
    </row>
    <row r="291" spans="1:5" hidden="1" x14ac:dyDescent="0.25">
      <c r="A291" t="s">
        <v>7</v>
      </c>
      <c r="B291" t="s">
        <v>30</v>
      </c>
      <c r="C291" s="1" t="s">
        <v>14</v>
      </c>
      <c r="D291">
        <v>2021</v>
      </c>
      <c r="E291">
        <v>0</v>
      </c>
    </row>
    <row r="292" spans="1:5" hidden="1" x14ac:dyDescent="0.25">
      <c r="A292" t="s">
        <v>7</v>
      </c>
      <c r="B292" t="s">
        <v>30</v>
      </c>
      <c r="C292" s="1" t="s">
        <v>15</v>
      </c>
      <c r="D292">
        <v>2021</v>
      </c>
      <c r="E292">
        <v>0</v>
      </c>
    </row>
    <row r="293" spans="1:5" hidden="1" x14ac:dyDescent="0.25">
      <c r="A293" t="s">
        <v>7</v>
      </c>
      <c r="B293" t="s">
        <v>30</v>
      </c>
      <c r="C293" s="1" t="s">
        <v>16</v>
      </c>
      <c r="D293">
        <v>2021</v>
      </c>
      <c r="E293">
        <v>0</v>
      </c>
    </row>
    <row r="294" spans="1:5" ht="15.75" hidden="1" x14ac:dyDescent="0.25">
      <c r="A294" t="s">
        <v>7</v>
      </c>
      <c r="B294" t="s">
        <v>30</v>
      </c>
      <c r="C294" s="6" t="s">
        <v>17</v>
      </c>
      <c r="D294">
        <v>2021</v>
      </c>
      <c r="E294">
        <v>0</v>
      </c>
    </row>
    <row r="295" spans="1:5" hidden="1" x14ac:dyDescent="0.25">
      <c r="A295" t="s">
        <v>7</v>
      </c>
      <c r="B295" t="s">
        <v>30</v>
      </c>
      <c r="C295" s="1" t="s">
        <v>18</v>
      </c>
      <c r="D295">
        <v>2021</v>
      </c>
      <c r="E295">
        <v>0</v>
      </c>
    </row>
    <row r="296" spans="1:5" hidden="1" x14ac:dyDescent="0.25">
      <c r="A296" t="s">
        <v>7</v>
      </c>
      <c r="B296" t="s">
        <v>30</v>
      </c>
      <c r="C296" s="1" t="s">
        <v>19</v>
      </c>
      <c r="D296">
        <v>2021</v>
      </c>
      <c r="E296">
        <v>0</v>
      </c>
    </row>
    <row r="297" spans="1:5" hidden="1" x14ac:dyDescent="0.25">
      <c r="A297" t="s">
        <v>7</v>
      </c>
      <c r="B297" t="s">
        <v>30</v>
      </c>
      <c r="C297" s="1" t="s">
        <v>20</v>
      </c>
      <c r="D297">
        <v>2021</v>
      </c>
      <c r="E297">
        <v>0</v>
      </c>
    </row>
    <row r="298" spans="1:5" hidden="1" x14ac:dyDescent="0.25">
      <c r="A298" t="s">
        <v>7</v>
      </c>
      <c r="B298" t="s">
        <v>30</v>
      </c>
      <c r="C298" s="1" t="s">
        <v>21</v>
      </c>
      <c r="D298">
        <v>2021</v>
      </c>
      <c r="E298">
        <v>0</v>
      </c>
    </row>
    <row r="299" spans="1:5" hidden="1" x14ac:dyDescent="0.25">
      <c r="A299" t="s">
        <v>7</v>
      </c>
      <c r="B299" t="s">
        <v>30</v>
      </c>
      <c r="C299" s="1" t="s">
        <v>22</v>
      </c>
      <c r="D299">
        <v>2021</v>
      </c>
      <c r="E299">
        <v>0</v>
      </c>
    </row>
    <row r="300" spans="1:5" hidden="1" x14ac:dyDescent="0.25">
      <c r="A300" t="s">
        <v>7</v>
      </c>
      <c r="B300" t="s">
        <v>30</v>
      </c>
      <c r="C300" s="1" t="s">
        <v>23</v>
      </c>
      <c r="D300">
        <v>2021</v>
      </c>
      <c r="E300">
        <v>0</v>
      </c>
    </row>
    <row r="301" spans="1:5" hidden="1" x14ac:dyDescent="0.25">
      <c r="A301" t="s">
        <v>7</v>
      </c>
      <c r="B301" t="s">
        <v>30</v>
      </c>
      <c r="C301" s="1" t="s">
        <v>24</v>
      </c>
      <c r="D301">
        <v>2021</v>
      </c>
      <c r="E301">
        <v>0</v>
      </c>
    </row>
    <row r="302" spans="1:5" hidden="1" x14ac:dyDescent="0.25">
      <c r="A302" t="s">
        <v>7</v>
      </c>
      <c r="B302" t="s">
        <v>30</v>
      </c>
      <c r="C302" s="1" t="s">
        <v>13</v>
      </c>
      <c r="D302">
        <v>2022</v>
      </c>
      <c r="E302">
        <v>0</v>
      </c>
    </row>
    <row r="303" spans="1:5" hidden="1" x14ac:dyDescent="0.25">
      <c r="A303" t="s">
        <v>7</v>
      </c>
      <c r="B303" t="s">
        <v>30</v>
      </c>
      <c r="C303" s="1" t="s">
        <v>14</v>
      </c>
      <c r="D303">
        <v>2022</v>
      </c>
      <c r="E303">
        <v>0</v>
      </c>
    </row>
    <row r="304" spans="1:5" hidden="1" x14ac:dyDescent="0.25">
      <c r="A304" t="s">
        <v>7</v>
      </c>
      <c r="B304" t="s">
        <v>30</v>
      </c>
      <c r="C304" s="1" t="s">
        <v>15</v>
      </c>
      <c r="D304">
        <v>2022</v>
      </c>
      <c r="E304">
        <v>0</v>
      </c>
    </row>
    <row r="305" spans="1:5" hidden="1" x14ac:dyDescent="0.25">
      <c r="A305" t="s">
        <v>7</v>
      </c>
      <c r="B305" t="s">
        <v>30</v>
      </c>
      <c r="C305" s="1" t="s">
        <v>16</v>
      </c>
      <c r="D305">
        <v>2022</v>
      </c>
      <c r="E305">
        <v>0</v>
      </c>
    </row>
    <row r="306" spans="1:5" ht="15.75" hidden="1" x14ac:dyDescent="0.25">
      <c r="A306" t="s">
        <v>7</v>
      </c>
      <c r="B306" t="s">
        <v>30</v>
      </c>
      <c r="C306" s="6" t="s">
        <v>17</v>
      </c>
      <c r="D306">
        <v>2022</v>
      </c>
      <c r="E306">
        <v>0</v>
      </c>
    </row>
    <row r="307" spans="1:5" hidden="1" x14ac:dyDescent="0.25">
      <c r="A307" t="s">
        <v>7</v>
      </c>
      <c r="B307" t="s">
        <v>30</v>
      </c>
      <c r="C307" s="1" t="s">
        <v>18</v>
      </c>
      <c r="D307">
        <v>2022</v>
      </c>
      <c r="E307">
        <v>0</v>
      </c>
    </row>
    <row r="308" spans="1:5" hidden="1" x14ac:dyDescent="0.25">
      <c r="A308" t="s">
        <v>7</v>
      </c>
      <c r="B308" t="s">
        <v>30</v>
      </c>
      <c r="C308" s="1" t="s">
        <v>19</v>
      </c>
      <c r="D308">
        <v>2022</v>
      </c>
      <c r="E308">
        <v>0</v>
      </c>
    </row>
    <row r="309" spans="1:5" hidden="1" x14ac:dyDescent="0.25">
      <c r="A309" t="s">
        <v>7</v>
      </c>
      <c r="B309" t="s">
        <v>30</v>
      </c>
      <c r="C309" s="1" t="s">
        <v>20</v>
      </c>
      <c r="D309">
        <v>2022</v>
      </c>
      <c r="E309">
        <v>0</v>
      </c>
    </row>
    <row r="310" spans="1:5" hidden="1" x14ac:dyDescent="0.25">
      <c r="A310" t="s">
        <v>7</v>
      </c>
      <c r="B310" t="s">
        <v>30</v>
      </c>
      <c r="C310" s="1" t="s">
        <v>21</v>
      </c>
      <c r="D310">
        <v>2022</v>
      </c>
      <c r="E310">
        <v>0</v>
      </c>
    </row>
    <row r="311" spans="1:5" hidden="1" x14ac:dyDescent="0.25">
      <c r="A311" t="s">
        <v>7</v>
      </c>
      <c r="B311" t="s">
        <v>30</v>
      </c>
      <c r="C311" s="1" t="s">
        <v>22</v>
      </c>
      <c r="D311">
        <v>2022</v>
      </c>
      <c r="E311">
        <v>0</v>
      </c>
    </row>
    <row r="312" spans="1:5" hidden="1" x14ac:dyDescent="0.25">
      <c r="A312" t="s">
        <v>7</v>
      </c>
      <c r="B312" t="s">
        <v>30</v>
      </c>
      <c r="C312" s="1" t="s">
        <v>23</v>
      </c>
      <c r="D312">
        <v>2022</v>
      </c>
      <c r="E312">
        <v>0</v>
      </c>
    </row>
    <row r="313" spans="1:5" hidden="1" x14ac:dyDescent="0.25">
      <c r="A313" t="s">
        <v>7</v>
      </c>
      <c r="B313" t="s">
        <v>30</v>
      </c>
      <c r="C313" s="1" t="s">
        <v>24</v>
      </c>
      <c r="D313">
        <v>2022</v>
      </c>
      <c r="E313">
        <v>0</v>
      </c>
    </row>
    <row r="314" spans="1:5" hidden="1" x14ac:dyDescent="0.25">
      <c r="A314" t="s">
        <v>7</v>
      </c>
      <c r="B314" t="s">
        <v>30</v>
      </c>
      <c r="C314" s="1" t="s">
        <v>13</v>
      </c>
      <c r="D314">
        <v>2023</v>
      </c>
      <c r="E314">
        <v>11743</v>
      </c>
    </row>
    <row r="315" spans="1:5" hidden="1" x14ac:dyDescent="0.25">
      <c r="A315" t="s">
        <v>7</v>
      </c>
      <c r="B315" t="s">
        <v>30</v>
      </c>
      <c r="C315" s="1" t="s">
        <v>14</v>
      </c>
      <c r="D315">
        <v>2023</v>
      </c>
      <c r="E315">
        <v>1194</v>
      </c>
    </row>
    <row r="316" spans="1:5" hidden="1" x14ac:dyDescent="0.25">
      <c r="A316" t="s">
        <v>7</v>
      </c>
      <c r="B316" t="s">
        <v>30</v>
      </c>
      <c r="C316" s="1" t="s">
        <v>15</v>
      </c>
      <c r="D316">
        <v>2023</v>
      </c>
      <c r="E316">
        <v>5768</v>
      </c>
    </row>
    <row r="317" spans="1:5" hidden="1" x14ac:dyDescent="0.25">
      <c r="A317" t="s">
        <v>7</v>
      </c>
      <c r="B317" t="s">
        <v>30</v>
      </c>
      <c r="C317" s="1" t="s">
        <v>16</v>
      </c>
      <c r="D317">
        <v>2023</v>
      </c>
      <c r="E317">
        <v>946</v>
      </c>
    </row>
    <row r="318" spans="1:5" ht="15.75" hidden="1" x14ac:dyDescent="0.25">
      <c r="A318" t="s">
        <v>7</v>
      </c>
      <c r="B318" t="s">
        <v>30</v>
      </c>
      <c r="C318" s="6" t="s">
        <v>17</v>
      </c>
      <c r="D318">
        <v>2023</v>
      </c>
      <c r="E318">
        <v>4389</v>
      </c>
    </row>
    <row r="319" spans="1:5" hidden="1" x14ac:dyDescent="0.25">
      <c r="A319" t="s">
        <v>7</v>
      </c>
      <c r="B319" t="s">
        <v>30</v>
      </c>
      <c r="C319" s="1" t="s">
        <v>18</v>
      </c>
      <c r="D319">
        <v>2023</v>
      </c>
      <c r="E319" s="5">
        <v>1289</v>
      </c>
    </row>
    <row r="320" spans="1:5" hidden="1" x14ac:dyDescent="0.25">
      <c r="A320" t="s">
        <v>7</v>
      </c>
      <c r="B320" t="s">
        <v>30</v>
      </c>
      <c r="C320" s="1" t="s">
        <v>19</v>
      </c>
      <c r="D320">
        <v>2023</v>
      </c>
      <c r="E320">
        <v>0</v>
      </c>
    </row>
    <row r="321" spans="1:5" hidden="1" x14ac:dyDescent="0.25">
      <c r="A321" t="s">
        <v>7</v>
      </c>
      <c r="B321" t="s">
        <v>30</v>
      </c>
      <c r="C321" s="1" t="s">
        <v>20</v>
      </c>
      <c r="D321">
        <v>2023</v>
      </c>
      <c r="E321">
        <v>16501</v>
      </c>
    </row>
    <row r="322" spans="1:5" hidden="1" x14ac:dyDescent="0.25">
      <c r="A322" t="s">
        <v>7</v>
      </c>
      <c r="B322" t="s">
        <v>30</v>
      </c>
      <c r="C322" s="1" t="s">
        <v>21</v>
      </c>
      <c r="D322">
        <v>2023</v>
      </c>
      <c r="E322" s="5">
        <v>16583</v>
      </c>
    </row>
    <row r="323" spans="1:5" hidden="1" x14ac:dyDescent="0.25">
      <c r="A323" t="s">
        <v>7</v>
      </c>
      <c r="B323" t="s">
        <v>30</v>
      </c>
      <c r="C323" s="1" t="s">
        <v>22</v>
      </c>
      <c r="D323">
        <v>2023</v>
      </c>
      <c r="E323" s="5">
        <v>1319.5</v>
      </c>
    </row>
    <row r="324" spans="1:5" hidden="1" x14ac:dyDescent="0.25">
      <c r="A324" t="s">
        <v>7</v>
      </c>
      <c r="B324" t="s">
        <v>30</v>
      </c>
      <c r="C324" s="1" t="s">
        <v>23</v>
      </c>
      <c r="D324">
        <v>2023</v>
      </c>
      <c r="E324" s="5">
        <v>10434</v>
      </c>
    </row>
    <row r="325" spans="1:5" hidden="1" x14ac:dyDescent="0.25">
      <c r="A325" t="s">
        <v>7</v>
      </c>
      <c r="B325" t="s">
        <v>30</v>
      </c>
      <c r="C325" s="1" t="s">
        <v>24</v>
      </c>
      <c r="D325">
        <v>2023</v>
      </c>
      <c r="E325" s="5">
        <v>6237</v>
      </c>
    </row>
    <row r="326" spans="1:5" hidden="1" x14ac:dyDescent="0.25">
      <c r="A326" t="s">
        <v>7</v>
      </c>
      <c r="B326" t="s">
        <v>30</v>
      </c>
      <c r="C326" s="1" t="s">
        <v>13</v>
      </c>
      <c r="D326">
        <v>2024</v>
      </c>
      <c r="E326" s="5">
        <v>10374</v>
      </c>
    </row>
    <row r="327" spans="1:5" hidden="1" x14ac:dyDescent="0.25">
      <c r="A327" t="s">
        <v>7</v>
      </c>
      <c r="B327" t="s">
        <v>30</v>
      </c>
      <c r="C327" s="1" t="s">
        <v>14</v>
      </c>
      <c r="D327">
        <v>2024</v>
      </c>
      <c r="E327">
        <v>12219</v>
      </c>
    </row>
    <row r="328" spans="1:5" hidden="1" x14ac:dyDescent="0.25">
      <c r="A328" t="s">
        <v>7</v>
      </c>
      <c r="B328" t="s">
        <v>30</v>
      </c>
      <c r="C328" s="1" t="s">
        <v>15</v>
      </c>
      <c r="D328">
        <v>2024</v>
      </c>
      <c r="E328">
        <v>18346</v>
      </c>
    </row>
    <row r="329" spans="1:5" hidden="1" x14ac:dyDescent="0.25">
      <c r="A329" t="s">
        <v>7</v>
      </c>
      <c r="B329" t="s">
        <v>30</v>
      </c>
      <c r="C329" s="1" t="s">
        <v>16</v>
      </c>
      <c r="D329">
        <v>2024</v>
      </c>
      <c r="E329">
        <v>14485</v>
      </c>
    </row>
    <row r="330" spans="1:5" hidden="1" x14ac:dyDescent="0.25">
      <c r="A330" t="s">
        <v>7</v>
      </c>
      <c r="B330" t="s">
        <v>30</v>
      </c>
      <c r="C330" s="1" t="s">
        <v>17</v>
      </c>
      <c r="D330">
        <v>2024</v>
      </c>
      <c r="E330">
        <v>5875</v>
      </c>
    </row>
    <row r="331" spans="1:5" x14ac:dyDescent="0.25">
      <c r="A331" t="s">
        <v>7</v>
      </c>
      <c r="B331" t="s">
        <v>30</v>
      </c>
      <c r="C331" s="1" t="s">
        <v>18</v>
      </c>
      <c r="D331">
        <v>2024</v>
      </c>
      <c r="E331">
        <v>7486</v>
      </c>
    </row>
    <row r="332" spans="1:5" hidden="1" x14ac:dyDescent="0.25">
      <c r="A332" t="s">
        <v>7</v>
      </c>
      <c r="B332" t="s">
        <v>30</v>
      </c>
      <c r="C332" s="1" t="s">
        <v>19</v>
      </c>
      <c r="D332">
        <v>2024</v>
      </c>
      <c r="E332">
        <v>0</v>
      </c>
    </row>
    <row r="333" spans="1:5" hidden="1" x14ac:dyDescent="0.25">
      <c r="A333" t="s">
        <v>7</v>
      </c>
      <c r="B333" t="s">
        <v>30</v>
      </c>
      <c r="C333" s="1" t="s">
        <v>20</v>
      </c>
      <c r="D333">
        <v>2024</v>
      </c>
      <c r="E333">
        <v>0</v>
      </c>
    </row>
    <row r="334" spans="1:5" hidden="1" x14ac:dyDescent="0.25">
      <c r="A334" t="s">
        <v>7</v>
      </c>
      <c r="B334" t="s">
        <v>30</v>
      </c>
      <c r="C334" s="1" t="s">
        <v>21</v>
      </c>
      <c r="D334">
        <v>2024</v>
      </c>
      <c r="E334">
        <v>0</v>
      </c>
    </row>
    <row r="335" spans="1:5" hidden="1" x14ac:dyDescent="0.25">
      <c r="A335" t="s">
        <v>7</v>
      </c>
      <c r="B335" t="s">
        <v>30</v>
      </c>
      <c r="C335" s="1" t="s">
        <v>22</v>
      </c>
      <c r="D335">
        <v>2024</v>
      </c>
      <c r="E335">
        <v>0</v>
      </c>
    </row>
    <row r="336" spans="1:5" hidden="1" x14ac:dyDescent="0.25">
      <c r="A336" t="s">
        <v>7</v>
      </c>
      <c r="B336" t="s">
        <v>30</v>
      </c>
      <c r="C336" s="1" t="s">
        <v>23</v>
      </c>
      <c r="D336">
        <v>2024</v>
      </c>
      <c r="E336">
        <v>0</v>
      </c>
    </row>
    <row r="337" spans="1:5" hidden="1" x14ac:dyDescent="0.25">
      <c r="A337" t="s">
        <v>7</v>
      </c>
      <c r="B337" t="s">
        <v>30</v>
      </c>
      <c r="C337" s="1" t="s">
        <v>24</v>
      </c>
      <c r="D337">
        <v>2024</v>
      </c>
      <c r="E337">
        <v>0</v>
      </c>
    </row>
    <row r="338" spans="1:5" hidden="1" x14ac:dyDescent="0.25">
      <c r="A338" t="s">
        <v>7</v>
      </c>
      <c r="B338" t="s">
        <v>10</v>
      </c>
      <c r="C338" s="1" t="s">
        <v>13</v>
      </c>
      <c r="D338">
        <v>2021</v>
      </c>
      <c r="E338">
        <v>0</v>
      </c>
    </row>
    <row r="339" spans="1:5" hidden="1" x14ac:dyDescent="0.25">
      <c r="A339" t="s">
        <v>7</v>
      </c>
      <c r="B339" t="s">
        <v>10</v>
      </c>
      <c r="C339" s="1" t="s">
        <v>14</v>
      </c>
      <c r="D339">
        <v>2021</v>
      </c>
      <c r="E339">
        <v>0</v>
      </c>
    </row>
    <row r="340" spans="1:5" hidden="1" x14ac:dyDescent="0.25">
      <c r="A340" t="s">
        <v>7</v>
      </c>
      <c r="B340" t="s">
        <v>10</v>
      </c>
      <c r="C340" s="1" t="s">
        <v>15</v>
      </c>
      <c r="D340">
        <v>2021</v>
      </c>
      <c r="E340">
        <v>0</v>
      </c>
    </row>
    <row r="341" spans="1:5" hidden="1" x14ac:dyDescent="0.25">
      <c r="A341" t="s">
        <v>7</v>
      </c>
      <c r="B341" t="s">
        <v>10</v>
      </c>
      <c r="C341" s="1" t="s">
        <v>16</v>
      </c>
      <c r="D341">
        <v>2021</v>
      </c>
      <c r="E341">
        <v>0</v>
      </c>
    </row>
    <row r="342" spans="1:5" ht="15.75" hidden="1" x14ac:dyDescent="0.25">
      <c r="A342" t="s">
        <v>7</v>
      </c>
      <c r="B342" t="s">
        <v>10</v>
      </c>
      <c r="C342" s="6" t="s">
        <v>17</v>
      </c>
      <c r="D342">
        <v>2021</v>
      </c>
      <c r="E342">
        <v>0</v>
      </c>
    </row>
    <row r="343" spans="1:5" hidden="1" x14ac:dyDescent="0.25">
      <c r="A343" t="s">
        <v>7</v>
      </c>
      <c r="B343" t="s">
        <v>10</v>
      </c>
      <c r="C343" s="1" t="s">
        <v>18</v>
      </c>
      <c r="D343">
        <v>2021</v>
      </c>
      <c r="E343">
        <v>0</v>
      </c>
    </row>
    <row r="344" spans="1:5" hidden="1" x14ac:dyDescent="0.25">
      <c r="A344" t="s">
        <v>7</v>
      </c>
      <c r="B344" t="s">
        <v>10</v>
      </c>
      <c r="C344" s="1" t="s">
        <v>19</v>
      </c>
      <c r="D344">
        <v>2021</v>
      </c>
      <c r="E344">
        <v>0</v>
      </c>
    </row>
    <row r="345" spans="1:5" hidden="1" x14ac:dyDescent="0.25">
      <c r="A345" t="s">
        <v>7</v>
      </c>
      <c r="B345" t="s">
        <v>10</v>
      </c>
      <c r="C345" s="1" t="s">
        <v>20</v>
      </c>
      <c r="D345">
        <v>2021</v>
      </c>
      <c r="E345">
        <v>0</v>
      </c>
    </row>
    <row r="346" spans="1:5" hidden="1" x14ac:dyDescent="0.25">
      <c r="A346" t="s">
        <v>7</v>
      </c>
      <c r="B346" t="s">
        <v>10</v>
      </c>
      <c r="C346" s="1" t="s">
        <v>21</v>
      </c>
      <c r="D346">
        <v>2021</v>
      </c>
      <c r="E346">
        <v>0</v>
      </c>
    </row>
    <row r="347" spans="1:5" hidden="1" x14ac:dyDescent="0.25">
      <c r="A347" t="s">
        <v>7</v>
      </c>
      <c r="B347" t="s">
        <v>10</v>
      </c>
      <c r="C347" s="1" t="s">
        <v>22</v>
      </c>
      <c r="D347">
        <v>2021</v>
      </c>
      <c r="E347">
        <v>0</v>
      </c>
    </row>
    <row r="348" spans="1:5" hidden="1" x14ac:dyDescent="0.25">
      <c r="A348" t="s">
        <v>7</v>
      </c>
      <c r="B348" t="s">
        <v>10</v>
      </c>
      <c r="C348" s="1" t="s">
        <v>23</v>
      </c>
      <c r="D348">
        <v>2021</v>
      </c>
      <c r="E348">
        <v>0</v>
      </c>
    </row>
    <row r="349" spans="1:5" hidden="1" x14ac:dyDescent="0.25">
      <c r="A349" t="s">
        <v>7</v>
      </c>
      <c r="B349" t="s">
        <v>10</v>
      </c>
      <c r="C349" s="1" t="s">
        <v>24</v>
      </c>
      <c r="D349">
        <v>2021</v>
      </c>
      <c r="E349">
        <v>0</v>
      </c>
    </row>
    <row r="350" spans="1:5" hidden="1" x14ac:dyDescent="0.25">
      <c r="A350" t="s">
        <v>7</v>
      </c>
      <c r="B350" t="s">
        <v>10</v>
      </c>
      <c r="C350" s="1" t="s">
        <v>13</v>
      </c>
      <c r="D350">
        <v>2022</v>
      </c>
      <c r="E350" s="2">
        <v>10000</v>
      </c>
    </row>
    <row r="351" spans="1:5" hidden="1" x14ac:dyDescent="0.25">
      <c r="A351" t="s">
        <v>7</v>
      </c>
      <c r="B351" t="s">
        <v>10</v>
      </c>
      <c r="C351" s="1" t="s">
        <v>14</v>
      </c>
      <c r="D351">
        <v>2022</v>
      </c>
      <c r="E351" s="2">
        <v>0</v>
      </c>
    </row>
    <row r="352" spans="1:5" hidden="1" x14ac:dyDescent="0.25">
      <c r="A352" t="s">
        <v>7</v>
      </c>
      <c r="B352" t="s">
        <v>10</v>
      </c>
      <c r="C352" s="1" t="s">
        <v>15</v>
      </c>
      <c r="D352">
        <v>2022</v>
      </c>
      <c r="E352">
        <v>0</v>
      </c>
    </row>
    <row r="353" spans="1:5" hidden="1" x14ac:dyDescent="0.25">
      <c r="A353" t="s">
        <v>7</v>
      </c>
      <c r="B353" t="s">
        <v>10</v>
      </c>
      <c r="C353" s="1" t="s">
        <v>16</v>
      </c>
      <c r="D353">
        <v>2022</v>
      </c>
      <c r="E353" s="2">
        <v>10000</v>
      </c>
    </row>
    <row r="354" spans="1:5" ht="15.75" hidden="1" x14ac:dyDescent="0.25">
      <c r="A354" t="s">
        <v>7</v>
      </c>
      <c r="B354" t="s">
        <v>10</v>
      </c>
      <c r="C354" s="6" t="s">
        <v>17</v>
      </c>
      <c r="D354">
        <v>2022</v>
      </c>
      <c r="E354" s="2">
        <v>12322</v>
      </c>
    </row>
    <row r="355" spans="1:5" hidden="1" x14ac:dyDescent="0.25">
      <c r="A355" t="s">
        <v>7</v>
      </c>
      <c r="B355" t="s">
        <v>10</v>
      </c>
      <c r="C355" s="1" t="s">
        <v>18</v>
      </c>
      <c r="D355">
        <v>2022</v>
      </c>
      <c r="E355">
        <f>SUM(1731,6000)</f>
        <v>7731</v>
      </c>
    </row>
    <row r="356" spans="1:5" hidden="1" x14ac:dyDescent="0.25">
      <c r="A356" t="s">
        <v>7</v>
      </c>
      <c r="B356" t="s">
        <v>10</v>
      </c>
      <c r="C356" s="1" t="s">
        <v>19</v>
      </c>
      <c r="D356">
        <v>2022</v>
      </c>
      <c r="E356" s="2">
        <v>0</v>
      </c>
    </row>
    <row r="357" spans="1:5" hidden="1" x14ac:dyDescent="0.25">
      <c r="A357" t="s">
        <v>7</v>
      </c>
      <c r="B357" t="s">
        <v>10</v>
      </c>
      <c r="C357" s="1" t="s">
        <v>20</v>
      </c>
      <c r="D357">
        <v>2022</v>
      </c>
      <c r="E357">
        <f>SUM(200,254,67)</f>
        <v>521</v>
      </c>
    </row>
    <row r="358" spans="1:5" hidden="1" x14ac:dyDescent="0.25">
      <c r="A358" t="s">
        <v>7</v>
      </c>
      <c r="B358" t="s">
        <v>10</v>
      </c>
      <c r="C358" s="1" t="s">
        <v>21</v>
      </c>
      <c r="D358">
        <v>2022</v>
      </c>
      <c r="E358">
        <v>3393.67</v>
      </c>
    </row>
    <row r="359" spans="1:5" hidden="1" x14ac:dyDescent="0.25">
      <c r="A359" t="s">
        <v>7</v>
      </c>
      <c r="B359" t="s">
        <v>10</v>
      </c>
      <c r="C359" s="1" t="s">
        <v>22</v>
      </c>
      <c r="D359">
        <v>2022</v>
      </c>
      <c r="E359">
        <v>7659</v>
      </c>
    </row>
    <row r="360" spans="1:5" hidden="1" x14ac:dyDescent="0.25">
      <c r="A360" t="s">
        <v>7</v>
      </c>
      <c r="B360" t="s">
        <v>10</v>
      </c>
      <c r="C360" s="1" t="s">
        <v>23</v>
      </c>
      <c r="D360">
        <v>2022</v>
      </c>
      <c r="E360">
        <v>10444</v>
      </c>
    </row>
    <row r="361" spans="1:5" hidden="1" x14ac:dyDescent="0.25">
      <c r="A361" t="s">
        <v>7</v>
      </c>
      <c r="B361" t="s">
        <v>10</v>
      </c>
      <c r="C361" s="1" t="s">
        <v>24</v>
      </c>
      <c r="D361">
        <v>2022</v>
      </c>
      <c r="E361">
        <v>18463.560000000001</v>
      </c>
    </row>
    <row r="362" spans="1:5" hidden="1" x14ac:dyDescent="0.25">
      <c r="A362" t="s">
        <v>7</v>
      </c>
      <c r="B362" t="s">
        <v>10</v>
      </c>
      <c r="C362" s="1" t="s">
        <v>13</v>
      </c>
      <c r="D362">
        <v>2023</v>
      </c>
      <c r="E362">
        <v>1102.45</v>
      </c>
    </row>
    <row r="363" spans="1:5" hidden="1" x14ac:dyDescent="0.25">
      <c r="A363" t="s">
        <v>7</v>
      </c>
      <c r="B363" t="s">
        <v>10</v>
      </c>
      <c r="C363" s="1" t="s">
        <v>14</v>
      </c>
      <c r="D363">
        <v>2023</v>
      </c>
      <c r="E363">
        <v>2027.6399999999999</v>
      </c>
    </row>
    <row r="364" spans="1:5" hidden="1" x14ac:dyDescent="0.25">
      <c r="A364" t="s">
        <v>7</v>
      </c>
      <c r="B364" t="s">
        <v>10</v>
      </c>
      <c r="C364" s="1" t="s">
        <v>15</v>
      </c>
      <c r="D364">
        <v>2023</v>
      </c>
      <c r="E364">
        <v>5478.92</v>
      </c>
    </row>
    <row r="365" spans="1:5" hidden="1" x14ac:dyDescent="0.25">
      <c r="A365" t="s">
        <v>7</v>
      </c>
      <c r="B365" t="s">
        <v>10</v>
      </c>
      <c r="C365" s="1" t="s">
        <v>16</v>
      </c>
      <c r="D365">
        <v>2023</v>
      </c>
      <c r="E365">
        <v>6218.5</v>
      </c>
    </row>
    <row r="366" spans="1:5" ht="15.75" hidden="1" x14ac:dyDescent="0.25">
      <c r="A366" t="s">
        <v>7</v>
      </c>
      <c r="B366" t="s">
        <v>10</v>
      </c>
      <c r="C366" s="6" t="s">
        <v>17</v>
      </c>
      <c r="D366">
        <v>2023</v>
      </c>
      <c r="E366">
        <v>3417.5</v>
      </c>
    </row>
    <row r="367" spans="1:5" hidden="1" x14ac:dyDescent="0.25">
      <c r="A367" t="s">
        <v>7</v>
      </c>
      <c r="B367" t="s">
        <v>10</v>
      </c>
      <c r="C367" s="1" t="s">
        <v>18</v>
      </c>
      <c r="D367">
        <v>2023</v>
      </c>
      <c r="E367">
        <v>4342.1000000000004</v>
      </c>
    </row>
    <row r="368" spans="1:5" hidden="1" x14ac:dyDescent="0.25">
      <c r="A368" t="s">
        <v>7</v>
      </c>
      <c r="B368" t="s">
        <v>10</v>
      </c>
      <c r="C368" s="1" t="s">
        <v>19</v>
      </c>
      <c r="D368">
        <v>2023</v>
      </c>
      <c r="E368">
        <v>1750.67</v>
      </c>
    </row>
    <row r="369" spans="1:5" hidden="1" x14ac:dyDescent="0.25">
      <c r="A369" t="s">
        <v>7</v>
      </c>
      <c r="B369" t="s">
        <v>10</v>
      </c>
      <c r="C369" s="1" t="s">
        <v>20</v>
      </c>
      <c r="D369">
        <v>2023</v>
      </c>
      <c r="E369" s="5">
        <v>1487.54</v>
      </c>
    </row>
    <row r="370" spans="1:5" hidden="1" x14ac:dyDescent="0.25">
      <c r="A370" t="s">
        <v>7</v>
      </c>
      <c r="B370" t="s">
        <v>10</v>
      </c>
      <c r="C370" s="1" t="s">
        <v>21</v>
      </c>
      <c r="D370">
        <v>2023</v>
      </c>
      <c r="E370" s="5">
        <v>2464.6099999999997</v>
      </c>
    </row>
    <row r="371" spans="1:5" hidden="1" x14ac:dyDescent="0.25">
      <c r="A371" t="s">
        <v>7</v>
      </c>
      <c r="B371" t="s">
        <v>10</v>
      </c>
      <c r="C371" s="1" t="s">
        <v>22</v>
      </c>
      <c r="D371">
        <v>2023</v>
      </c>
      <c r="E371" s="5">
        <v>8422.85</v>
      </c>
    </row>
    <row r="372" spans="1:5" hidden="1" x14ac:dyDescent="0.25">
      <c r="A372" t="s">
        <v>7</v>
      </c>
      <c r="B372" t="s">
        <v>10</v>
      </c>
      <c r="C372" s="1" t="s">
        <v>23</v>
      </c>
      <c r="D372">
        <v>2023</v>
      </c>
      <c r="E372">
        <v>7876.1</v>
      </c>
    </row>
    <row r="373" spans="1:5" hidden="1" x14ac:dyDescent="0.25">
      <c r="A373" t="s">
        <v>7</v>
      </c>
      <c r="B373" t="s">
        <v>10</v>
      </c>
      <c r="C373" s="1" t="s">
        <v>24</v>
      </c>
      <c r="D373">
        <v>2023</v>
      </c>
      <c r="E373" s="5">
        <v>9387.6</v>
      </c>
    </row>
    <row r="374" spans="1:5" hidden="1" x14ac:dyDescent="0.25">
      <c r="A374" t="s">
        <v>7</v>
      </c>
      <c r="B374" t="s">
        <v>10</v>
      </c>
      <c r="C374" s="1" t="s">
        <v>13</v>
      </c>
      <c r="D374">
        <v>2024</v>
      </c>
      <c r="E374" s="5">
        <v>11173.5</v>
      </c>
    </row>
    <row r="375" spans="1:5" hidden="1" x14ac:dyDescent="0.25">
      <c r="A375" t="s">
        <v>7</v>
      </c>
      <c r="B375" t="s">
        <v>10</v>
      </c>
      <c r="C375" s="1" t="s">
        <v>14</v>
      </c>
      <c r="D375">
        <v>2024</v>
      </c>
      <c r="E375" s="5">
        <v>10525.5</v>
      </c>
    </row>
    <row r="376" spans="1:5" hidden="1" x14ac:dyDescent="0.25">
      <c r="A376" t="s">
        <v>7</v>
      </c>
      <c r="B376" t="s">
        <v>10</v>
      </c>
      <c r="C376" s="1" t="s">
        <v>15</v>
      </c>
      <c r="D376">
        <v>2024</v>
      </c>
      <c r="E376" s="5">
        <v>9098.33</v>
      </c>
    </row>
    <row r="377" spans="1:5" hidden="1" x14ac:dyDescent="0.25">
      <c r="A377" t="s">
        <v>7</v>
      </c>
      <c r="B377" t="s">
        <v>10</v>
      </c>
      <c r="C377" s="1" t="s">
        <v>16</v>
      </c>
      <c r="D377">
        <v>2024</v>
      </c>
      <c r="E377">
        <v>9190.4599999999991</v>
      </c>
    </row>
    <row r="378" spans="1:5" hidden="1" x14ac:dyDescent="0.25">
      <c r="A378" t="s">
        <v>7</v>
      </c>
      <c r="B378" t="s">
        <v>10</v>
      </c>
      <c r="C378" s="1" t="s">
        <v>17</v>
      </c>
      <c r="D378">
        <v>2024</v>
      </c>
      <c r="E378">
        <v>3111.5</v>
      </c>
    </row>
    <row r="379" spans="1:5" x14ac:dyDescent="0.25">
      <c r="A379" t="s">
        <v>7</v>
      </c>
      <c r="B379" t="s">
        <v>10</v>
      </c>
      <c r="C379" s="1" t="s">
        <v>18</v>
      </c>
      <c r="D379">
        <v>2024</v>
      </c>
      <c r="E379">
        <v>8235.6500000000015</v>
      </c>
    </row>
    <row r="380" spans="1:5" hidden="1" x14ac:dyDescent="0.25">
      <c r="A380" t="s">
        <v>7</v>
      </c>
      <c r="B380" t="s">
        <v>10</v>
      </c>
      <c r="C380" s="1" t="s">
        <v>19</v>
      </c>
      <c r="D380">
        <v>2024</v>
      </c>
      <c r="E380" s="5">
        <v>0</v>
      </c>
    </row>
    <row r="381" spans="1:5" hidden="1" x14ac:dyDescent="0.25">
      <c r="A381" t="s">
        <v>7</v>
      </c>
      <c r="B381" t="s">
        <v>10</v>
      </c>
      <c r="C381" s="1" t="s">
        <v>20</v>
      </c>
      <c r="D381">
        <v>2024</v>
      </c>
      <c r="E381" s="5">
        <v>0</v>
      </c>
    </row>
    <row r="382" spans="1:5" hidden="1" x14ac:dyDescent="0.25">
      <c r="A382" t="s">
        <v>7</v>
      </c>
      <c r="B382" t="s">
        <v>10</v>
      </c>
      <c r="C382" s="1" t="s">
        <v>21</v>
      </c>
      <c r="D382">
        <v>2024</v>
      </c>
      <c r="E382" s="5">
        <v>0</v>
      </c>
    </row>
    <row r="383" spans="1:5" hidden="1" x14ac:dyDescent="0.25">
      <c r="A383" t="s">
        <v>7</v>
      </c>
      <c r="B383" t="s">
        <v>10</v>
      </c>
      <c r="C383" s="1" t="s">
        <v>22</v>
      </c>
      <c r="D383">
        <v>2024</v>
      </c>
      <c r="E383" s="5">
        <v>0</v>
      </c>
    </row>
    <row r="384" spans="1:5" hidden="1" x14ac:dyDescent="0.25">
      <c r="A384" t="s">
        <v>7</v>
      </c>
      <c r="B384" t="s">
        <v>10</v>
      </c>
      <c r="C384" s="1" t="s">
        <v>23</v>
      </c>
      <c r="D384">
        <v>2024</v>
      </c>
      <c r="E384" s="5">
        <v>0</v>
      </c>
    </row>
    <row r="385" spans="1:5" hidden="1" x14ac:dyDescent="0.25">
      <c r="A385" t="s">
        <v>7</v>
      </c>
      <c r="B385" t="s">
        <v>10</v>
      </c>
      <c r="C385" s="1" t="s">
        <v>24</v>
      </c>
      <c r="D385">
        <v>2024</v>
      </c>
      <c r="E385" s="5">
        <v>0</v>
      </c>
    </row>
    <row r="386" spans="1:5" hidden="1" x14ac:dyDescent="0.25">
      <c r="A386" t="s">
        <v>7</v>
      </c>
      <c r="B386" t="s">
        <v>11</v>
      </c>
      <c r="C386" s="1" t="s">
        <v>13</v>
      </c>
      <c r="D386">
        <v>2021</v>
      </c>
      <c r="E386">
        <v>0</v>
      </c>
    </row>
    <row r="387" spans="1:5" hidden="1" x14ac:dyDescent="0.25">
      <c r="A387" t="s">
        <v>7</v>
      </c>
      <c r="B387" t="s">
        <v>11</v>
      </c>
      <c r="C387" s="1" t="s">
        <v>14</v>
      </c>
      <c r="D387">
        <v>2021</v>
      </c>
      <c r="E387">
        <v>0</v>
      </c>
    </row>
    <row r="388" spans="1:5" hidden="1" x14ac:dyDescent="0.25">
      <c r="A388" t="s">
        <v>7</v>
      </c>
      <c r="B388" t="s">
        <v>11</v>
      </c>
      <c r="C388" s="1" t="s">
        <v>15</v>
      </c>
      <c r="D388">
        <v>2021</v>
      </c>
      <c r="E388">
        <v>0</v>
      </c>
    </row>
    <row r="389" spans="1:5" hidden="1" x14ac:dyDescent="0.25">
      <c r="A389" t="s">
        <v>7</v>
      </c>
      <c r="B389" t="s">
        <v>11</v>
      </c>
      <c r="C389" s="1" t="s">
        <v>16</v>
      </c>
      <c r="D389">
        <v>2021</v>
      </c>
      <c r="E389">
        <v>0</v>
      </c>
    </row>
    <row r="390" spans="1:5" ht="15.75" hidden="1" x14ac:dyDescent="0.25">
      <c r="A390" t="s">
        <v>7</v>
      </c>
      <c r="B390" t="s">
        <v>11</v>
      </c>
      <c r="C390" s="6" t="s">
        <v>17</v>
      </c>
      <c r="D390">
        <v>2021</v>
      </c>
      <c r="E390">
        <v>0</v>
      </c>
    </row>
    <row r="391" spans="1:5" hidden="1" x14ac:dyDescent="0.25">
      <c r="A391" t="s">
        <v>7</v>
      </c>
      <c r="B391" t="s">
        <v>11</v>
      </c>
      <c r="C391" s="1" t="s">
        <v>18</v>
      </c>
      <c r="D391">
        <v>2021</v>
      </c>
      <c r="E391">
        <v>0</v>
      </c>
    </row>
    <row r="392" spans="1:5" hidden="1" x14ac:dyDescent="0.25">
      <c r="A392" t="s">
        <v>7</v>
      </c>
      <c r="B392" t="s">
        <v>11</v>
      </c>
      <c r="C392" s="1" t="s">
        <v>19</v>
      </c>
      <c r="D392">
        <v>2021</v>
      </c>
      <c r="E392">
        <v>0</v>
      </c>
    </row>
    <row r="393" spans="1:5" hidden="1" x14ac:dyDescent="0.25">
      <c r="A393" t="s">
        <v>7</v>
      </c>
      <c r="B393" t="s">
        <v>11</v>
      </c>
      <c r="C393" s="1" t="s">
        <v>20</v>
      </c>
      <c r="D393">
        <v>2021</v>
      </c>
      <c r="E393">
        <v>0</v>
      </c>
    </row>
    <row r="394" spans="1:5" hidden="1" x14ac:dyDescent="0.25">
      <c r="A394" t="s">
        <v>7</v>
      </c>
      <c r="B394" t="s">
        <v>11</v>
      </c>
      <c r="C394" s="1" t="s">
        <v>21</v>
      </c>
      <c r="D394">
        <v>2021</v>
      </c>
      <c r="E394">
        <f>SUM(500,1000)</f>
        <v>1500</v>
      </c>
    </row>
    <row r="395" spans="1:5" hidden="1" x14ac:dyDescent="0.25">
      <c r="A395" t="s">
        <v>7</v>
      </c>
      <c r="B395" t="s">
        <v>11</v>
      </c>
      <c r="C395" s="1" t="s">
        <v>22</v>
      </c>
      <c r="D395">
        <v>2021</v>
      </c>
      <c r="E395">
        <f>SUM(1000,3500,1000)</f>
        <v>5500</v>
      </c>
    </row>
    <row r="396" spans="1:5" hidden="1" x14ac:dyDescent="0.25">
      <c r="A396" t="s">
        <v>7</v>
      </c>
      <c r="B396" t="s">
        <v>11</v>
      </c>
      <c r="C396" s="1" t="s">
        <v>23</v>
      </c>
      <c r="D396">
        <v>2021</v>
      </c>
      <c r="E396" s="2">
        <v>3000</v>
      </c>
    </row>
    <row r="397" spans="1:5" hidden="1" x14ac:dyDescent="0.25">
      <c r="A397" t="s">
        <v>7</v>
      </c>
      <c r="B397" t="s">
        <v>11</v>
      </c>
      <c r="C397" s="1" t="s">
        <v>24</v>
      </c>
      <c r="D397">
        <v>2021</v>
      </c>
      <c r="E397">
        <f>SUM(2000,5000)</f>
        <v>7000</v>
      </c>
    </row>
    <row r="398" spans="1:5" hidden="1" x14ac:dyDescent="0.25">
      <c r="A398" t="s">
        <v>7</v>
      </c>
      <c r="B398" t="s">
        <v>11</v>
      </c>
      <c r="C398" s="1" t="s">
        <v>13</v>
      </c>
      <c r="D398">
        <v>2022</v>
      </c>
      <c r="E398">
        <v>0</v>
      </c>
    </row>
    <row r="399" spans="1:5" hidden="1" x14ac:dyDescent="0.25">
      <c r="A399" t="s">
        <v>7</v>
      </c>
      <c r="B399" t="s">
        <v>11</v>
      </c>
      <c r="C399" s="1" t="s">
        <v>14</v>
      </c>
      <c r="D399">
        <v>2022</v>
      </c>
      <c r="E399" s="2">
        <v>1500</v>
      </c>
    </row>
    <row r="400" spans="1:5" hidden="1" x14ac:dyDescent="0.25">
      <c r="A400" t="s">
        <v>7</v>
      </c>
      <c r="B400" t="s">
        <v>11</v>
      </c>
      <c r="C400" s="1" t="s">
        <v>15</v>
      </c>
      <c r="D400">
        <v>2022</v>
      </c>
      <c r="E400">
        <f>SUM(1000,3000)</f>
        <v>4000</v>
      </c>
    </row>
    <row r="401" spans="1:5" hidden="1" x14ac:dyDescent="0.25">
      <c r="A401" t="s">
        <v>7</v>
      </c>
      <c r="B401" t="s">
        <v>11</v>
      </c>
      <c r="C401" s="1" t="s">
        <v>16</v>
      </c>
      <c r="D401">
        <v>2022</v>
      </c>
      <c r="E401" s="2">
        <v>3000</v>
      </c>
    </row>
    <row r="402" spans="1:5" ht="15.75" hidden="1" x14ac:dyDescent="0.25">
      <c r="A402" t="s">
        <v>7</v>
      </c>
      <c r="B402" t="s">
        <v>11</v>
      </c>
      <c r="C402" s="6" t="s">
        <v>17</v>
      </c>
      <c r="D402">
        <v>2022</v>
      </c>
      <c r="E402">
        <f>SUM(500,3000,1000)</f>
        <v>4500</v>
      </c>
    </row>
    <row r="403" spans="1:5" hidden="1" x14ac:dyDescent="0.25">
      <c r="A403" t="s">
        <v>7</v>
      </c>
      <c r="B403" t="s">
        <v>11</v>
      </c>
      <c r="C403" s="1" t="s">
        <v>18</v>
      </c>
      <c r="D403">
        <v>2022</v>
      </c>
      <c r="E403">
        <f>SUM(700,150)</f>
        <v>850</v>
      </c>
    </row>
    <row r="404" spans="1:5" hidden="1" x14ac:dyDescent="0.25">
      <c r="A404" t="s">
        <v>7</v>
      </c>
      <c r="B404" t="s">
        <v>11</v>
      </c>
      <c r="C404" s="1" t="s">
        <v>19</v>
      </c>
      <c r="D404">
        <v>2022</v>
      </c>
      <c r="E404">
        <v>638</v>
      </c>
    </row>
    <row r="405" spans="1:5" hidden="1" x14ac:dyDescent="0.25">
      <c r="A405" t="s">
        <v>7</v>
      </c>
      <c r="B405" t="s">
        <v>11</v>
      </c>
      <c r="C405" s="1" t="s">
        <v>20</v>
      </c>
      <c r="D405">
        <v>2022</v>
      </c>
      <c r="E405">
        <f>SUM(405,239,160,10,1742,131,655,1400,35,1086)</f>
        <v>5863</v>
      </c>
    </row>
    <row r="406" spans="1:5" hidden="1" x14ac:dyDescent="0.25">
      <c r="A406" t="s">
        <v>7</v>
      </c>
      <c r="B406" t="s">
        <v>11</v>
      </c>
      <c r="C406" s="1" t="s">
        <v>21</v>
      </c>
      <c r="D406">
        <v>2022</v>
      </c>
      <c r="E406">
        <v>16592.64</v>
      </c>
    </row>
    <row r="407" spans="1:5" hidden="1" x14ac:dyDescent="0.25">
      <c r="A407" t="s">
        <v>7</v>
      </c>
      <c r="B407" t="s">
        <v>11</v>
      </c>
      <c r="C407" s="1" t="s">
        <v>22</v>
      </c>
      <c r="D407">
        <v>2022</v>
      </c>
      <c r="E407">
        <v>486</v>
      </c>
    </row>
    <row r="408" spans="1:5" hidden="1" x14ac:dyDescent="0.25">
      <c r="A408" t="s">
        <v>7</v>
      </c>
      <c r="B408" t="s">
        <v>11</v>
      </c>
      <c r="C408" s="1" t="s">
        <v>23</v>
      </c>
      <c r="D408">
        <v>2022</v>
      </c>
      <c r="E408">
        <v>3746.23</v>
      </c>
    </row>
    <row r="409" spans="1:5" hidden="1" x14ac:dyDescent="0.25">
      <c r="A409" t="s">
        <v>7</v>
      </c>
      <c r="B409" t="s">
        <v>11</v>
      </c>
      <c r="C409" s="1" t="s">
        <v>24</v>
      </c>
      <c r="D409">
        <v>2022</v>
      </c>
      <c r="E409">
        <v>3899</v>
      </c>
    </row>
    <row r="410" spans="1:5" hidden="1" x14ac:dyDescent="0.25">
      <c r="A410" t="s">
        <v>7</v>
      </c>
      <c r="B410" t="s">
        <v>11</v>
      </c>
      <c r="C410" s="1" t="s">
        <v>13</v>
      </c>
      <c r="D410">
        <v>2023</v>
      </c>
      <c r="E410">
        <v>4180</v>
      </c>
    </row>
    <row r="411" spans="1:5" hidden="1" x14ac:dyDescent="0.25">
      <c r="A411" t="s">
        <v>7</v>
      </c>
      <c r="B411" t="s">
        <v>11</v>
      </c>
      <c r="C411" s="1" t="s">
        <v>14</v>
      </c>
      <c r="D411">
        <v>2023</v>
      </c>
      <c r="E411">
        <v>2040</v>
      </c>
    </row>
    <row r="412" spans="1:5" hidden="1" x14ac:dyDescent="0.25">
      <c r="A412" t="s">
        <v>7</v>
      </c>
      <c r="B412" t="s">
        <v>11</v>
      </c>
      <c r="C412" s="1" t="s">
        <v>15</v>
      </c>
      <c r="D412">
        <v>2023</v>
      </c>
      <c r="E412">
        <v>2680</v>
      </c>
    </row>
    <row r="413" spans="1:5" hidden="1" x14ac:dyDescent="0.25">
      <c r="A413" t="s">
        <v>7</v>
      </c>
      <c r="B413" t="s">
        <v>11</v>
      </c>
      <c r="C413" s="1" t="s">
        <v>16</v>
      </c>
      <c r="D413">
        <v>2023</v>
      </c>
      <c r="E413">
        <v>1705</v>
      </c>
    </row>
    <row r="414" spans="1:5" ht="15.75" hidden="1" x14ac:dyDescent="0.25">
      <c r="A414" t="s">
        <v>7</v>
      </c>
      <c r="B414" t="s">
        <v>11</v>
      </c>
      <c r="C414" s="6" t="s">
        <v>17</v>
      </c>
      <c r="D414">
        <v>2023</v>
      </c>
      <c r="E414">
        <v>3016</v>
      </c>
    </row>
    <row r="415" spans="1:5" hidden="1" x14ac:dyDescent="0.25">
      <c r="A415" t="s">
        <v>7</v>
      </c>
      <c r="B415" t="s">
        <v>11</v>
      </c>
      <c r="C415" s="1" t="s">
        <v>18</v>
      </c>
      <c r="D415">
        <v>2023</v>
      </c>
      <c r="E415">
        <v>1224</v>
      </c>
    </row>
    <row r="416" spans="1:5" hidden="1" x14ac:dyDescent="0.25">
      <c r="A416" t="s">
        <v>7</v>
      </c>
      <c r="B416" t="s">
        <v>11</v>
      </c>
      <c r="C416" s="1" t="s">
        <v>19</v>
      </c>
      <c r="D416">
        <v>2023</v>
      </c>
      <c r="E416" s="5">
        <v>1588.55</v>
      </c>
    </row>
    <row r="417" spans="1:5" hidden="1" x14ac:dyDescent="0.25">
      <c r="A417" t="s">
        <v>7</v>
      </c>
      <c r="B417" t="s">
        <v>11</v>
      </c>
      <c r="C417" s="1" t="s">
        <v>20</v>
      </c>
      <c r="D417">
        <v>2023</v>
      </c>
      <c r="E417">
        <v>6475.32</v>
      </c>
    </row>
    <row r="418" spans="1:5" hidden="1" x14ac:dyDescent="0.25">
      <c r="A418" t="s">
        <v>7</v>
      </c>
      <c r="B418" t="s">
        <v>11</v>
      </c>
      <c r="C418" s="1" t="s">
        <v>21</v>
      </c>
      <c r="D418">
        <v>2023</v>
      </c>
      <c r="E418" s="5">
        <v>100</v>
      </c>
    </row>
    <row r="419" spans="1:5" hidden="1" x14ac:dyDescent="0.25">
      <c r="A419" t="s">
        <v>7</v>
      </c>
      <c r="B419" t="s">
        <v>11</v>
      </c>
      <c r="C419" s="1" t="s">
        <v>22</v>
      </c>
      <c r="D419">
        <v>2023</v>
      </c>
      <c r="E419" s="3">
        <v>6500</v>
      </c>
    </row>
    <row r="420" spans="1:5" hidden="1" x14ac:dyDescent="0.25">
      <c r="A420" t="s">
        <v>7</v>
      </c>
      <c r="B420" t="s">
        <v>11</v>
      </c>
      <c r="C420" s="1" t="s">
        <v>23</v>
      </c>
      <c r="D420">
        <v>2023</v>
      </c>
      <c r="E420" s="5">
        <v>522</v>
      </c>
    </row>
    <row r="421" spans="1:5" hidden="1" x14ac:dyDescent="0.25">
      <c r="A421" t="s">
        <v>7</v>
      </c>
      <c r="B421" t="s">
        <v>11</v>
      </c>
      <c r="C421" s="1" t="s">
        <v>24</v>
      </c>
      <c r="D421">
        <v>2023</v>
      </c>
      <c r="E421" s="5">
        <v>0</v>
      </c>
    </row>
    <row r="422" spans="1:5" hidden="1" x14ac:dyDescent="0.25">
      <c r="A422" t="s">
        <v>7</v>
      </c>
      <c r="B422" t="s">
        <v>11</v>
      </c>
      <c r="C422" s="1" t="s">
        <v>13</v>
      </c>
      <c r="D422">
        <v>2024</v>
      </c>
      <c r="E422" s="5">
        <v>6975</v>
      </c>
    </row>
    <row r="423" spans="1:5" hidden="1" x14ac:dyDescent="0.25">
      <c r="A423" t="s">
        <v>7</v>
      </c>
      <c r="B423" t="s">
        <v>11</v>
      </c>
      <c r="C423" s="1" t="s">
        <v>14</v>
      </c>
      <c r="D423">
        <v>2024</v>
      </c>
      <c r="E423">
        <v>3417</v>
      </c>
    </row>
    <row r="424" spans="1:5" hidden="1" x14ac:dyDescent="0.25">
      <c r="A424" t="s">
        <v>7</v>
      </c>
      <c r="B424" t="s">
        <v>11</v>
      </c>
      <c r="C424" s="1" t="s">
        <v>15</v>
      </c>
      <c r="D424">
        <v>2024</v>
      </c>
      <c r="E424">
        <v>572</v>
      </c>
    </row>
    <row r="425" spans="1:5" hidden="1" x14ac:dyDescent="0.25">
      <c r="A425" t="s">
        <v>7</v>
      </c>
      <c r="B425" t="s">
        <v>11</v>
      </c>
      <c r="C425" s="1" t="s">
        <v>16</v>
      </c>
      <c r="D425">
        <v>2024</v>
      </c>
      <c r="E425">
        <v>0</v>
      </c>
    </row>
    <row r="426" spans="1:5" hidden="1" x14ac:dyDescent="0.25">
      <c r="A426" t="s">
        <v>7</v>
      </c>
      <c r="B426" t="s">
        <v>11</v>
      </c>
      <c r="C426" s="1" t="s">
        <v>17</v>
      </c>
      <c r="D426">
        <v>2024</v>
      </c>
      <c r="E426">
        <v>710.42</v>
      </c>
    </row>
    <row r="427" spans="1:5" x14ac:dyDescent="0.25">
      <c r="A427" t="s">
        <v>7</v>
      </c>
      <c r="B427" t="s">
        <v>11</v>
      </c>
      <c r="C427" s="1" t="s">
        <v>18</v>
      </c>
      <c r="D427">
        <v>2024</v>
      </c>
      <c r="E427" s="5">
        <v>1962</v>
      </c>
    </row>
    <row r="428" spans="1:5" hidden="1" x14ac:dyDescent="0.25">
      <c r="A428" t="s">
        <v>7</v>
      </c>
      <c r="B428" t="s">
        <v>11</v>
      </c>
      <c r="C428" s="1" t="s">
        <v>19</v>
      </c>
      <c r="D428">
        <v>2024</v>
      </c>
      <c r="E428">
        <v>0</v>
      </c>
    </row>
    <row r="429" spans="1:5" hidden="1" x14ac:dyDescent="0.25">
      <c r="A429" t="s">
        <v>7</v>
      </c>
      <c r="B429" t="s">
        <v>11</v>
      </c>
      <c r="C429" s="1" t="s">
        <v>20</v>
      </c>
      <c r="D429">
        <v>2024</v>
      </c>
      <c r="E429">
        <v>0</v>
      </c>
    </row>
    <row r="430" spans="1:5" hidden="1" x14ac:dyDescent="0.25">
      <c r="A430" t="s">
        <v>7</v>
      </c>
      <c r="B430" t="s">
        <v>11</v>
      </c>
      <c r="C430" s="1" t="s">
        <v>21</v>
      </c>
      <c r="D430">
        <v>2024</v>
      </c>
      <c r="E430">
        <v>0</v>
      </c>
    </row>
    <row r="431" spans="1:5" hidden="1" x14ac:dyDescent="0.25">
      <c r="A431" t="s">
        <v>7</v>
      </c>
      <c r="B431" t="s">
        <v>11</v>
      </c>
      <c r="C431" s="1" t="s">
        <v>22</v>
      </c>
      <c r="D431">
        <v>2024</v>
      </c>
      <c r="E431">
        <v>0</v>
      </c>
    </row>
    <row r="432" spans="1:5" hidden="1" x14ac:dyDescent="0.25">
      <c r="A432" t="s">
        <v>7</v>
      </c>
      <c r="B432" t="s">
        <v>11</v>
      </c>
      <c r="C432" s="1" t="s">
        <v>23</v>
      </c>
      <c r="D432">
        <v>2024</v>
      </c>
      <c r="E432">
        <v>0</v>
      </c>
    </row>
    <row r="433" spans="1:5" hidden="1" x14ac:dyDescent="0.25">
      <c r="A433" t="s">
        <v>7</v>
      </c>
      <c r="B433" t="s">
        <v>11</v>
      </c>
      <c r="C433" s="1" t="s">
        <v>24</v>
      </c>
      <c r="D433">
        <v>2024</v>
      </c>
      <c r="E433">
        <v>0</v>
      </c>
    </row>
    <row r="434" spans="1:5" hidden="1" x14ac:dyDescent="0.25">
      <c r="A434" t="s">
        <v>7</v>
      </c>
      <c r="B434" t="s">
        <v>25</v>
      </c>
      <c r="C434" s="1" t="s">
        <v>13</v>
      </c>
      <c r="D434">
        <v>2021</v>
      </c>
      <c r="E434">
        <v>0</v>
      </c>
    </row>
    <row r="435" spans="1:5" hidden="1" x14ac:dyDescent="0.25">
      <c r="A435" t="s">
        <v>7</v>
      </c>
      <c r="B435" t="s">
        <v>25</v>
      </c>
      <c r="C435" s="1" t="s">
        <v>14</v>
      </c>
      <c r="D435">
        <v>2021</v>
      </c>
      <c r="E435">
        <v>0</v>
      </c>
    </row>
    <row r="436" spans="1:5" hidden="1" x14ac:dyDescent="0.25">
      <c r="A436" t="s">
        <v>7</v>
      </c>
      <c r="B436" t="s">
        <v>25</v>
      </c>
      <c r="C436" s="1" t="s">
        <v>15</v>
      </c>
      <c r="D436">
        <v>2021</v>
      </c>
      <c r="E436">
        <v>0</v>
      </c>
    </row>
    <row r="437" spans="1:5" hidden="1" x14ac:dyDescent="0.25">
      <c r="A437" t="s">
        <v>7</v>
      </c>
      <c r="B437" t="s">
        <v>25</v>
      </c>
      <c r="C437" s="1" t="s">
        <v>16</v>
      </c>
      <c r="D437">
        <v>2021</v>
      </c>
      <c r="E437">
        <v>0</v>
      </c>
    </row>
    <row r="438" spans="1:5" ht="15.75" hidden="1" x14ac:dyDescent="0.25">
      <c r="A438" t="s">
        <v>7</v>
      </c>
      <c r="B438" t="s">
        <v>25</v>
      </c>
      <c r="C438" s="6" t="s">
        <v>17</v>
      </c>
      <c r="D438">
        <v>2021</v>
      </c>
      <c r="E438">
        <v>0</v>
      </c>
    </row>
    <row r="439" spans="1:5" hidden="1" x14ac:dyDescent="0.25">
      <c r="A439" t="s">
        <v>7</v>
      </c>
      <c r="B439" t="s">
        <v>25</v>
      </c>
      <c r="C439" s="1" t="s">
        <v>18</v>
      </c>
      <c r="D439">
        <v>2021</v>
      </c>
      <c r="E439">
        <v>0</v>
      </c>
    </row>
    <row r="440" spans="1:5" hidden="1" x14ac:dyDescent="0.25">
      <c r="A440" t="s">
        <v>7</v>
      </c>
      <c r="B440" t="s">
        <v>25</v>
      </c>
      <c r="C440" s="1" t="s">
        <v>19</v>
      </c>
      <c r="D440">
        <v>2021</v>
      </c>
      <c r="E440">
        <v>0</v>
      </c>
    </row>
    <row r="441" spans="1:5" hidden="1" x14ac:dyDescent="0.25">
      <c r="A441" t="s">
        <v>7</v>
      </c>
      <c r="B441" t="s">
        <v>25</v>
      </c>
      <c r="C441" s="1" t="s">
        <v>20</v>
      </c>
      <c r="D441">
        <v>2021</v>
      </c>
      <c r="E441">
        <v>0</v>
      </c>
    </row>
    <row r="442" spans="1:5" hidden="1" x14ac:dyDescent="0.25">
      <c r="A442" t="s">
        <v>7</v>
      </c>
      <c r="B442" t="s">
        <v>25</v>
      </c>
      <c r="C442" s="1" t="s">
        <v>21</v>
      </c>
      <c r="D442">
        <v>2021</v>
      </c>
      <c r="E442">
        <v>0</v>
      </c>
    </row>
    <row r="443" spans="1:5" hidden="1" x14ac:dyDescent="0.25">
      <c r="A443" t="s">
        <v>7</v>
      </c>
      <c r="B443" t="s">
        <v>25</v>
      </c>
      <c r="C443" s="1" t="s">
        <v>22</v>
      </c>
      <c r="D443">
        <v>2021</v>
      </c>
      <c r="E443">
        <v>0</v>
      </c>
    </row>
    <row r="444" spans="1:5" hidden="1" x14ac:dyDescent="0.25">
      <c r="A444" t="s">
        <v>7</v>
      </c>
      <c r="B444" t="s">
        <v>25</v>
      </c>
      <c r="C444" s="1" t="s">
        <v>23</v>
      </c>
      <c r="D444">
        <v>2021</v>
      </c>
      <c r="E444">
        <v>0</v>
      </c>
    </row>
    <row r="445" spans="1:5" hidden="1" x14ac:dyDescent="0.25">
      <c r="A445" t="s">
        <v>7</v>
      </c>
      <c r="B445" t="s">
        <v>25</v>
      </c>
      <c r="C445" s="1" t="s">
        <v>24</v>
      </c>
      <c r="D445">
        <v>2021</v>
      </c>
      <c r="E445">
        <v>0</v>
      </c>
    </row>
    <row r="446" spans="1:5" hidden="1" x14ac:dyDescent="0.25">
      <c r="A446" t="s">
        <v>7</v>
      </c>
      <c r="B446" t="s">
        <v>25</v>
      </c>
      <c r="C446" s="1" t="s">
        <v>13</v>
      </c>
      <c r="D446">
        <v>2022</v>
      </c>
      <c r="E446">
        <v>0</v>
      </c>
    </row>
    <row r="447" spans="1:5" hidden="1" x14ac:dyDescent="0.25">
      <c r="A447" t="s">
        <v>7</v>
      </c>
      <c r="B447" t="s">
        <v>25</v>
      </c>
      <c r="C447" s="1" t="s">
        <v>14</v>
      </c>
      <c r="D447">
        <v>2022</v>
      </c>
      <c r="E447">
        <v>0</v>
      </c>
    </row>
    <row r="448" spans="1:5" hidden="1" x14ac:dyDescent="0.25">
      <c r="A448" t="s">
        <v>7</v>
      </c>
      <c r="B448" t="s">
        <v>25</v>
      </c>
      <c r="C448" s="1" t="s">
        <v>15</v>
      </c>
      <c r="D448">
        <v>2022</v>
      </c>
      <c r="E448">
        <v>0</v>
      </c>
    </row>
    <row r="449" spans="1:5" hidden="1" x14ac:dyDescent="0.25">
      <c r="A449" t="s">
        <v>7</v>
      </c>
      <c r="B449" t="s">
        <v>25</v>
      </c>
      <c r="C449" s="1" t="s">
        <v>16</v>
      </c>
      <c r="D449">
        <v>2022</v>
      </c>
      <c r="E449">
        <v>0</v>
      </c>
    </row>
    <row r="450" spans="1:5" ht="15.75" hidden="1" x14ac:dyDescent="0.25">
      <c r="A450" t="s">
        <v>7</v>
      </c>
      <c r="B450" t="s">
        <v>25</v>
      </c>
      <c r="C450" s="6" t="s">
        <v>17</v>
      </c>
      <c r="D450">
        <v>2022</v>
      </c>
      <c r="E450">
        <v>0</v>
      </c>
    </row>
    <row r="451" spans="1:5" hidden="1" x14ac:dyDescent="0.25">
      <c r="A451" t="s">
        <v>7</v>
      </c>
      <c r="B451" t="s">
        <v>25</v>
      </c>
      <c r="C451" s="1" t="s">
        <v>18</v>
      </c>
      <c r="D451">
        <v>2022</v>
      </c>
      <c r="E451">
        <v>0</v>
      </c>
    </row>
    <row r="452" spans="1:5" hidden="1" x14ac:dyDescent="0.25">
      <c r="A452" t="s">
        <v>7</v>
      </c>
      <c r="B452" t="s">
        <v>25</v>
      </c>
      <c r="C452" s="1" t="s">
        <v>19</v>
      </c>
      <c r="D452">
        <v>2022</v>
      </c>
      <c r="E452">
        <v>0</v>
      </c>
    </row>
    <row r="453" spans="1:5" hidden="1" x14ac:dyDescent="0.25">
      <c r="A453" t="s">
        <v>7</v>
      </c>
      <c r="B453" t="s">
        <v>25</v>
      </c>
      <c r="C453" s="1" t="s">
        <v>20</v>
      </c>
      <c r="D453">
        <v>2022</v>
      </c>
      <c r="E453">
        <v>0</v>
      </c>
    </row>
    <row r="454" spans="1:5" hidden="1" x14ac:dyDescent="0.25">
      <c r="A454" t="s">
        <v>7</v>
      </c>
      <c r="B454" t="s">
        <v>25</v>
      </c>
      <c r="C454" s="1" t="s">
        <v>21</v>
      </c>
      <c r="D454">
        <v>2022</v>
      </c>
      <c r="E454">
        <v>1700</v>
      </c>
    </row>
    <row r="455" spans="1:5" hidden="1" x14ac:dyDescent="0.25">
      <c r="A455" t="s">
        <v>7</v>
      </c>
      <c r="B455" t="s">
        <v>25</v>
      </c>
      <c r="C455" s="1" t="s">
        <v>22</v>
      </c>
      <c r="D455">
        <v>2022</v>
      </c>
      <c r="E455">
        <v>155</v>
      </c>
    </row>
    <row r="456" spans="1:5" hidden="1" x14ac:dyDescent="0.25">
      <c r="A456" t="s">
        <v>7</v>
      </c>
      <c r="B456" t="s">
        <v>25</v>
      </c>
      <c r="C456" s="1" t="s">
        <v>23</v>
      </c>
      <c r="D456">
        <v>2022</v>
      </c>
      <c r="E456">
        <v>1105</v>
      </c>
    </row>
    <row r="457" spans="1:5" hidden="1" x14ac:dyDescent="0.25">
      <c r="A457" t="s">
        <v>7</v>
      </c>
      <c r="B457" t="s">
        <v>25</v>
      </c>
      <c r="C457" s="1" t="s">
        <v>24</v>
      </c>
      <c r="D457">
        <v>2022</v>
      </c>
      <c r="E457">
        <v>543</v>
      </c>
    </row>
    <row r="458" spans="1:5" hidden="1" x14ac:dyDescent="0.25">
      <c r="A458" t="s">
        <v>7</v>
      </c>
      <c r="B458" t="s">
        <v>25</v>
      </c>
      <c r="C458" s="1" t="s">
        <v>13</v>
      </c>
      <c r="D458">
        <v>2023</v>
      </c>
      <c r="E458">
        <v>534</v>
      </c>
    </row>
    <row r="459" spans="1:5" hidden="1" x14ac:dyDescent="0.25">
      <c r="A459" t="s">
        <v>7</v>
      </c>
      <c r="B459" t="s">
        <v>25</v>
      </c>
      <c r="C459" s="1" t="s">
        <v>14</v>
      </c>
      <c r="D459">
        <v>2023</v>
      </c>
      <c r="E459">
        <f>SUM(179,255)</f>
        <v>434</v>
      </c>
    </row>
    <row r="460" spans="1:5" hidden="1" x14ac:dyDescent="0.25">
      <c r="A460" t="s">
        <v>7</v>
      </c>
      <c r="B460" t="s">
        <v>25</v>
      </c>
      <c r="C460" s="1" t="s">
        <v>15</v>
      </c>
      <c r="D460">
        <v>2023</v>
      </c>
      <c r="E460">
        <f>SUM(949.5,149)</f>
        <v>1098.5</v>
      </c>
    </row>
    <row r="461" spans="1:5" hidden="1" x14ac:dyDescent="0.25">
      <c r="A461" t="s">
        <v>7</v>
      </c>
      <c r="B461" t="s">
        <v>25</v>
      </c>
      <c r="C461" s="1" t="s">
        <v>16</v>
      </c>
      <c r="D461">
        <v>2023</v>
      </c>
      <c r="E461">
        <f>SUM(249,149)</f>
        <v>398</v>
      </c>
    </row>
    <row r="462" spans="1:5" ht="15.75" hidden="1" x14ac:dyDescent="0.25">
      <c r="A462" t="s">
        <v>7</v>
      </c>
      <c r="B462" t="s">
        <v>25</v>
      </c>
      <c r="C462" s="6" t="s">
        <v>17</v>
      </c>
      <c r="D462">
        <v>2023</v>
      </c>
      <c r="E462">
        <f>SUM(149,240,949.5)</f>
        <v>1338.5</v>
      </c>
    </row>
    <row r="463" spans="1:5" hidden="1" x14ac:dyDescent="0.25">
      <c r="A463" t="s">
        <v>7</v>
      </c>
      <c r="B463" t="s">
        <v>25</v>
      </c>
      <c r="C463" s="1" t="s">
        <v>18</v>
      </c>
      <c r="D463">
        <v>2023</v>
      </c>
      <c r="E463">
        <v>517</v>
      </c>
    </row>
    <row r="464" spans="1:5" hidden="1" x14ac:dyDescent="0.25">
      <c r="A464" t="s">
        <v>7</v>
      </c>
      <c r="B464" t="s">
        <v>25</v>
      </c>
      <c r="C464" s="1" t="s">
        <v>19</v>
      </c>
      <c r="D464">
        <v>2023</v>
      </c>
      <c r="E464">
        <v>570</v>
      </c>
    </row>
    <row r="465" spans="1:5" hidden="1" x14ac:dyDescent="0.25">
      <c r="A465" t="s">
        <v>7</v>
      </c>
      <c r="B465" t="s">
        <v>25</v>
      </c>
      <c r="C465" s="1" t="s">
        <v>20</v>
      </c>
      <c r="D465">
        <v>2023</v>
      </c>
      <c r="E465">
        <v>1431.5</v>
      </c>
    </row>
    <row r="466" spans="1:5" hidden="1" x14ac:dyDescent="0.25">
      <c r="A466" t="s">
        <v>7</v>
      </c>
      <c r="B466" t="s">
        <v>25</v>
      </c>
      <c r="C466" s="1" t="s">
        <v>21</v>
      </c>
      <c r="D466">
        <v>2023</v>
      </c>
      <c r="E466">
        <v>1079</v>
      </c>
    </row>
    <row r="467" spans="1:5" hidden="1" x14ac:dyDescent="0.25">
      <c r="A467" t="s">
        <v>7</v>
      </c>
      <c r="B467" t="s">
        <v>25</v>
      </c>
      <c r="C467" s="1" t="s">
        <v>22</v>
      </c>
      <c r="D467">
        <v>2023</v>
      </c>
      <c r="E467" s="5">
        <v>820</v>
      </c>
    </row>
    <row r="468" spans="1:5" hidden="1" x14ac:dyDescent="0.25">
      <c r="A468" t="s">
        <v>7</v>
      </c>
      <c r="B468" t="s">
        <v>25</v>
      </c>
      <c r="C468" s="1" t="s">
        <v>23</v>
      </c>
      <c r="D468">
        <v>2023</v>
      </c>
      <c r="E468" s="5">
        <v>964</v>
      </c>
    </row>
    <row r="469" spans="1:5" hidden="1" x14ac:dyDescent="0.25">
      <c r="A469" t="s">
        <v>7</v>
      </c>
      <c r="B469" t="s">
        <v>25</v>
      </c>
      <c r="C469" s="1" t="s">
        <v>24</v>
      </c>
      <c r="D469">
        <v>2023</v>
      </c>
      <c r="E469">
        <v>879</v>
      </c>
    </row>
    <row r="470" spans="1:5" hidden="1" x14ac:dyDescent="0.25">
      <c r="A470" t="s">
        <v>7</v>
      </c>
      <c r="B470" t="s">
        <v>25</v>
      </c>
      <c r="C470" s="1" t="s">
        <v>13</v>
      </c>
      <c r="D470">
        <v>2024</v>
      </c>
      <c r="E470">
        <v>1240.9000000000001</v>
      </c>
    </row>
    <row r="471" spans="1:5" hidden="1" x14ac:dyDescent="0.25">
      <c r="A471" t="s">
        <v>7</v>
      </c>
      <c r="B471" t="s">
        <v>25</v>
      </c>
      <c r="C471" s="1" t="s">
        <v>14</v>
      </c>
      <c r="D471">
        <v>2024</v>
      </c>
      <c r="E471">
        <v>2478</v>
      </c>
    </row>
    <row r="472" spans="1:5" hidden="1" x14ac:dyDescent="0.25">
      <c r="A472" t="s">
        <v>7</v>
      </c>
      <c r="B472" t="s">
        <v>25</v>
      </c>
      <c r="C472" s="1" t="s">
        <v>15</v>
      </c>
      <c r="D472">
        <v>2024</v>
      </c>
      <c r="E472">
        <v>1478</v>
      </c>
    </row>
    <row r="473" spans="1:5" hidden="1" x14ac:dyDescent="0.25">
      <c r="A473" t="s">
        <v>7</v>
      </c>
      <c r="B473" t="s">
        <v>25</v>
      </c>
      <c r="C473" s="1" t="s">
        <v>16</v>
      </c>
      <c r="D473">
        <v>2024</v>
      </c>
      <c r="E473">
        <v>1561</v>
      </c>
    </row>
    <row r="474" spans="1:5" hidden="1" x14ac:dyDescent="0.25">
      <c r="A474" t="s">
        <v>7</v>
      </c>
      <c r="B474" t="s">
        <v>25</v>
      </c>
      <c r="C474" s="1" t="s">
        <v>17</v>
      </c>
      <c r="D474">
        <v>2024</v>
      </c>
      <c r="E474">
        <f>SUM(1345,849)</f>
        <v>2194</v>
      </c>
    </row>
    <row r="475" spans="1:5" x14ac:dyDescent="0.25">
      <c r="A475" t="s">
        <v>7</v>
      </c>
      <c r="B475" t="s">
        <v>25</v>
      </c>
      <c r="C475" s="1" t="s">
        <v>18</v>
      </c>
      <c r="D475">
        <v>2024</v>
      </c>
      <c r="E475">
        <v>2485</v>
      </c>
    </row>
    <row r="476" spans="1:5" hidden="1" x14ac:dyDescent="0.25">
      <c r="A476" t="s">
        <v>7</v>
      </c>
      <c r="B476" t="s">
        <v>25</v>
      </c>
      <c r="C476" s="1" t="s">
        <v>19</v>
      </c>
      <c r="D476">
        <v>2024</v>
      </c>
      <c r="E476">
        <v>0</v>
      </c>
    </row>
    <row r="477" spans="1:5" hidden="1" x14ac:dyDescent="0.25">
      <c r="A477" t="s">
        <v>7</v>
      </c>
      <c r="B477" t="s">
        <v>25</v>
      </c>
      <c r="C477" s="1" t="s">
        <v>20</v>
      </c>
      <c r="D477">
        <v>2024</v>
      </c>
      <c r="E477">
        <v>0</v>
      </c>
    </row>
    <row r="478" spans="1:5" hidden="1" x14ac:dyDescent="0.25">
      <c r="A478" t="s">
        <v>7</v>
      </c>
      <c r="B478" t="s">
        <v>25</v>
      </c>
      <c r="C478" s="1" t="s">
        <v>21</v>
      </c>
      <c r="D478">
        <v>2024</v>
      </c>
      <c r="E478">
        <v>0</v>
      </c>
    </row>
    <row r="479" spans="1:5" hidden="1" x14ac:dyDescent="0.25">
      <c r="A479" t="s">
        <v>7</v>
      </c>
      <c r="B479" t="s">
        <v>25</v>
      </c>
      <c r="C479" s="1" t="s">
        <v>22</v>
      </c>
      <c r="D479">
        <v>2024</v>
      </c>
      <c r="E479">
        <v>0</v>
      </c>
    </row>
    <row r="480" spans="1:5" hidden="1" x14ac:dyDescent="0.25">
      <c r="A480" t="s">
        <v>7</v>
      </c>
      <c r="B480" t="s">
        <v>25</v>
      </c>
      <c r="C480" s="1" t="s">
        <v>23</v>
      </c>
      <c r="D480">
        <v>2024</v>
      </c>
      <c r="E480">
        <v>0</v>
      </c>
    </row>
    <row r="481" spans="1:5" hidden="1" x14ac:dyDescent="0.25">
      <c r="A481" t="s">
        <v>7</v>
      </c>
      <c r="B481" t="s">
        <v>25</v>
      </c>
      <c r="C481" s="1" t="s">
        <v>24</v>
      </c>
      <c r="D481">
        <v>2024</v>
      </c>
      <c r="E481">
        <v>0</v>
      </c>
    </row>
    <row r="482" spans="1:5" hidden="1" x14ac:dyDescent="0.25">
      <c r="A482" t="s">
        <v>7</v>
      </c>
      <c r="B482" t="s">
        <v>26</v>
      </c>
      <c r="C482" s="1" t="s">
        <v>13</v>
      </c>
      <c r="D482">
        <v>2021</v>
      </c>
      <c r="E482">
        <v>0</v>
      </c>
    </row>
    <row r="483" spans="1:5" hidden="1" x14ac:dyDescent="0.25">
      <c r="A483" t="s">
        <v>7</v>
      </c>
      <c r="B483" t="s">
        <v>26</v>
      </c>
      <c r="C483" s="1" t="s">
        <v>14</v>
      </c>
      <c r="D483">
        <v>2021</v>
      </c>
      <c r="E483">
        <v>0</v>
      </c>
    </row>
    <row r="484" spans="1:5" hidden="1" x14ac:dyDescent="0.25">
      <c r="A484" t="s">
        <v>7</v>
      </c>
      <c r="B484" t="s">
        <v>26</v>
      </c>
      <c r="C484" s="1" t="s">
        <v>15</v>
      </c>
      <c r="D484">
        <v>2021</v>
      </c>
      <c r="E484">
        <v>0</v>
      </c>
    </row>
    <row r="485" spans="1:5" hidden="1" x14ac:dyDescent="0.25">
      <c r="A485" t="s">
        <v>7</v>
      </c>
      <c r="B485" t="s">
        <v>26</v>
      </c>
      <c r="C485" s="1" t="s">
        <v>16</v>
      </c>
      <c r="D485">
        <v>2021</v>
      </c>
      <c r="E485">
        <v>0</v>
      </c>
    </row>
    <row r="486" spans="1:5" ht="15.75" hidden="1" x14ac:dyDescent="0.25">
      <c r="A486" t="s">
        <v>7</v>
      </c>
      <c r="B486" t="s">
        <v>26</v>
      </c>
      <c r="C486" s="6" t="s">
        <v>17</v>
      </c>
      <c r="D486">
        <v>2021</v>
      </c>
      <c r="E486">
        <v>0</v>
      </c>
    </row>
    <row r="487" spans="1:5" hidden="1" x14ac:dyDescent="0.25">
      <c r="A487" t="s">
        <v>7</v>
      </c>
      <c r="B487" t="s">
        <v>26</v>
      </c>
      <c r="C487" s="1" t="s">
        <v>18</v>
      </c>
      <c r="D487">
        <v>2021</v>
      </c>
      <c r="E487">
        <v>0</v>
      </c>
    </row>
    <row r="488" spans="1:5" hidden="1" x14ac:dyDescent="0.25">
      <c r="A488" t="s">
        <v>7</v>
      </c>
      <c r="B488" t="s">
        <v>26</v>
      </c>
      <c r="C488" s="1" t="s">
        <v>19</v>
      </c>
      <c r="D488">
        <v>2021</v>
      </c>
      <c r="E488">
        <v>0</v>
      </c>
    </row>
    <row r="489" spans="1:5" hidden="1" x14ac:dyDescent="0.25">
      <c r="A489" t="s">
        <v>7</v>
      </c>
      <c r="B489" t="s">
        <v>26</v>
      </c>
      <c r="C489" s="1" t="s">
        <v>20</v>
      </c>
      <c r="D489">
        <v>2021</v>
      </c>
      <c r="E489">
        <v>0</v>
      </c>
    </row>
    <row r="490" spans="1:5" hidden="1" x14ac:dyDescent="0.25">
      <c r="A490" t="s">
        <v>7</v>
      </c>
      <c r="B490" t="s">
        <v>26</v>
      </c>
      <c r="C490" s="1" t="s">
        <v>21</v>
      </c>
      <c r="D490">
        <v>2021</v>
      </c>
      <c r="E490">
        <v>0</v>
      </c>
    </row>
    <row r="491" spans="1:5" hidden="1" x14ac:dyDescent="0.25">
      <c r="A491" t="s">
        <v>7</v>
      </c>
      <c r="B491" t="s">
        <v>26</v>
      </c>
      <c r="C491" s="1" t="s">
        <v>22</v>
      </c>
      <c r="D491">
        <v>2021</v>
      </c>
      <c r="E491">
        <v>0</v>
      </c>
    </row>
    <row r="492" spans="1:5" hidden="1" x14ac:dyDescent="0.25">
      <c r="A492" t="s">
        <v>7</v>
      </c>
      <c r="B492" t="s">
        <v>26</v>
      </c>
      <c r="C492" s="1" t="s">
        <v>23</v>
      </c>
      <c r="D492">
        <v>2021</v>
      </c>
      <c r="E492">
        <v>0</v>
      </c>
    </row>
    <row r="493" spans="1:5" hidden="1" x14ac:dyDescent="0.25">
      <c r="A493" t="s">
        <v>7</v>
      </c>
      <c r="B493" t="s">
        <v>26</v>
      </c>
      <c r="C493" s="1" t="s">
        <v>24</v>
      </c>
      <c r="D493">
        <v>2021</v>
      </c>
      <c r="E493">
        <v>0</v>
      </c>
    </row>
    <row r="494" spans="1:5" hidden="1" x14ac:dyDescent="0.25">
      <c r="A494" t="s">
        <v>7</v>
      </c>
      <c r="B494" t="s">
        <v>26</v>
      </c>
      <c r="C494" s="1" t="s">
        <v>13</v>
      </c>
      <c r="D494">
        <v>2022</v>
      </c>
      <c r="E494">
        <v>0</v>
      </c>
    </row>
    <row r="495" spans="1:5" hidden="1" x14ac:dyDescent="0.25">
      <c r="A495" t="s">
        <v>7</v>
      </c>
      <c r="B495" t="s">
        <v>26</v>
      </c>
      <c r="C495" s="1" t="s">
        <v>14</v>
      </c>
      <c r="D495">
        <v>2022</v>
      </c>
      <c r="E495">
        <v>0</v>
      </c>
    </row>
    <row r="496" spans="1:5" hidden="1" x14ac:dyDescent="0.25">
      <c r="A496" t="s">
        <v>7</v>
      </c>
      <c r="B496" t="s">
        <v>26</v>
      </c>
      <c r="C496" s="1" t="s">
        <v>15</v>
      </c>
      <c r="D496">
        <v>2022</v>
      </c>
      <c r="E496">
        <v>0</v>
      </c>
    </row>
    <row r="497" spans="1:5" hidden="1" x14ac:dyDescent="0.25">
      <c r="A497" t="s">
        <v>7</v>
      </c>
      <c r="B497" t="s">
        <v>26</v>
      </c>
      <c r="C497" s="1" t="s">
        <v>16</v>
      </c>
      <c r="D497">
        <v>2022</v>
      </c>
      <c r="E497">
        <v>0</v>
      </c>
    </row>
    <row r="498" spans="1:5" ht="15.75" hidden="1" x14ac:dyDescent="0.25">
      <c r="A498" t="s">
        <v>7</v>
      </c>
      <c r="B498" t="s">
        <v>26</v>
      </c>
      <c r="C498" s="6" t="s">
        <v>17</v>
      </c>
      <c r="D498">
        <v>2022</v>
      </c>
      <c r="E498">
        <v>0</v>
      </c>
    </row>
    <row r="499" spans="1:5" hidden="1" x14ac:dyDescent="0.25">
      <c r="A499" t="s">
        <v>7</v>
      </c>
      <c r="B499" t="s">
        <v>26</v>
      </c>
      <c r="C499" s="1" t="s">
        <v>18</v>
      </c>
      <c r="D499">
        <v>2022</v>
      </c>
      <c r="E499">
        <v>0</v>
      </c>
    </row>
    <row r="500" spans="1:5" hidden="1" x14ac:dyDescent="0.25">
      <c r="A500" t="s">
        <v>7</v>
      </c>
      <c r="B500" t="s">
        <v>26</v>
      </c>
      <c r="C500" s="1" t="s">
        <v>19</v>
      </c>
      <c r="D500">
        <v>2022</v>
      </c>
      <c r="E500">
        <v>0</v>
      </c>
    </row>
    <row r="501" spans="1:5" hidden="1" x14ac:dyDescent="0.25">
      <c r="A501" t="s">
        <v>7</v>
      </c>
      <c r="B501" t="s">
        <v>26</v>
      </c>
      <c r="C501" s="1" t="s">
        <v>20</v>
      </c>
      <c r="D501">
        <v>2022</v>
      </c>
      <c r="E501" s="2">
        <v>2950</v>
      </c>
    </row>
    <row r="502" spans="1:5" hidden="1" x14ac:dyDescent="0.25">
      <c r="A502" t="s">
        <v>7</v>
      </c>
      <c r="B502" t="s">
        <v>26</v>
      </c>
      <c r="C502" s="1" t="s">
        <v>21</v>
      </c>
      <c r="D502">
        <v>2022</v>
      </c>
      <c r="E502">
        <v>0</v>
      </c>
    </row>
    <row r="503" spans="1:5" hidden="1" x14ac:dyDescent="0.25">
      <c r="A503" t="s">
        <v>7</v>
      </c>
      <c r="B503" t="s">
        <v>26</v>
      </c>
      <c r="C503" s="1" t="s">
        <v>22</v>
      </c>
      <c r="D503">
        <v>2022</v>
      </c>
      <c r="E503">
        <v>0</v>
      </c>
    </row>
    <row r="504" spans="1:5" hidden="1" x14ac:dyDescent="0.25">
      <c r="A504" t="s">
        <v>7</v>
      </c>
      <c r="B504" t="s">
        <v>26</v>
      </c>
      <c r="C504" s="1" t="s">
        <v>23</v>
      </c>
      <c r="D504">
        <v>2022</v>
      </c>
      <c r="E504">
        <v>0</v>
      </c>
    </row>
    <row r="505" spans="1:5" hidden="1" x14ac:dyDescent="0.25">
      <c r="A505" t="s">
        <v>7</v>
      </c>
      <c r="B505" t="s">
        <v>26</v>
      </c>
      <c r="C505" s="1" t="s">
        <v>24</v>
      </c>
      <c r="D505">
        <v>2022</v>
      </c>
      <c r="E505">
        <v>1250</v>
      </c>
    </row>
    <row r="506" spans="1:5" hidden="1" x14ac:dyDescent="0.25">
      <c r="A506" t="s">
        <v>7</v>
      </c>
      <c r="B506" t="s">
        <v>26</v>
      </c>
      <c r="C506" s="1" t="s">
        <v>13</v>
      </c>
      <c r="D506">
        <v>2023</v>
      </c>
      <c r="E506">
        <v>0</v>
      </c>
    </row>
    <row r="507" spans="1:5" hidden="1" x14ac:dyDescent="0.25">
      <c r="A507" t="s">
        <v>7</v>
      </c>
      <c r="B507" t="s">
        <v>26</v>
      </c>
      <c r="C507" s="1" t="s">
        <v>14</v>
      </c>
      <c r="D507">
        <v>2023</v>
      </c>
      <c r="E507">
        <v>0</v>
      </c>
    </row>
    <row r="508" spans="1:5" hidden="1" x14ac:dyDescent="0.25">
      <c r="A508" t="s">
        <v>7</v>
      </c>
      <c r="B508" t="s">
        <v>26</v>
      </c>
      <c r="C508" s="1" t="s">
        <v>15</v>
      </c>
      <c r="D508">
        <v>2023</v>
      </c>
      <c r="E508">
        <v>0</v>
      </c>
    </row>
    <row r="509" spans="1:5" hidden="1" x14ac:dyDescent="0.25">
      <c r="A509" t="s">
        <v>7</v>
      </c>
      <c r="B509" t="s">
        <v>26</v>
      </c>
      <c r="C509" s="1" t="s">
        <v>16</v>
      </c>
      <c r="D509">
        <v>2023</v>
      </c>
      <c r="E509">
        <v>1400</v>
      </c>
    </row>
    <row r="510" spans="1:5" ht="15.75" hidden="1" x14ac:dyDescent="0.25">
      <c r="A510" t="s">
        <v>7</v>
      </c>
      <c r="B510" t="s">
        <v>26</v>
      </c>
      <c r="C510" s="6" t="s">
        <v>17</v>
      </c>
      <c r="D510">
        <v>2023</v>
      </c>
      <c r="E510">
        <v>0</v>
      </c>
    </row>
    <row r="511" spans="1:5" hidden="1" x14ac:dyDescent="0.25">
      <c r="A511" t="s">
        <v>7</v>
      </c>
      <c r="B511" t="s">
        <v>26</v>
      </c>
      <c r="C511" s="1" t="s">
        <v>18</v>
      </c>
      <c r="D511">
        <v>2023</v>
      </c>
      <c r="E511">
        <v>0</v>
      </c>
    </row>
    <row r="512" spans="1:5" hidden="1" x14ac:dyDescent="0.25">
      <c r="A512" t="s">
        <v>7</v>
      </c>
      <c r="B512" t="s">
        <v>26</v>
      </c>
      <c r="C512" s="1" t="s">
        <v>19</v>
      </c>
      <c r="D512">
        <v>2023</v>
      </c>
      <c r="E512">
        <v>0</v>
      </c>
    </row>
    <row r="513" spans="1:5" hidden="1" x14ac:dyDescent="0.25">
      <c r="A513" t="s">
        <v>7</v>
      </c>
      <c r="B513" t="s">
        <v>26</v>
      </c>
      <c r="C513" s="1" t="s">
        <v>20</v>
      </c>
      <c r="D513">
        <v>2023</v>
      </c>
      <c r="E513" s="5">
        <v>1600</v>
      </c>
    </row>
    <row r="514" spans="1:5" hidden="1" x14ac:dyDescent="0.25">
      <c r="A514" t="s">
        <v>7</v>
      </c>
      <c r="B514" t="s">
        <v>26</v>
      </c>
      <c r="C514" s="1" t="s">
        <v>21</v>
      </c>
      <c r="D514">
        <v>2023</v>
      </c>
      <c r="E514" s="5">
        <v>0</v>
      </c>
    </row>
    <row r="515" spans="1:5" hidden="1" x14ac:dyDescent="0.25">
      <c r="A515" t="s">
        <v>7</v>
      </c>
      <c r="B515" t="s">
        <v>26</v>
      </c>
      <c r="C515" s="1" t="s">
        <v>22</v>
      </c>
      <c r="D515">
        <v>2023</v>
      </c>
      <c r="E515" s="5">
        <v>0</v>
      </c>
    </row>
    <row r="516" spans="1:5" hidden="1" x14ac:dyDescent="0.25">
      <c r="A516" t="s">
        <v>7</v>
      </c>
      <c r="B516" t="s">
        <v>26</v>
      </c>
      <c r="C516" s="1" t="s">
        <v>23</v>
      </c>
      <c r="D516">
        <v>2023</v>
      </c>
      <c r="E516" s="5">
        <v>0</v>
      </c>
    </row>
    <row r="517" spans="1:5" hidden="1" x14ac:dyDescent="0.25">
      <c r="A517" t="s">
        <v>7</v>
      </c>
      <c r="B517" t="s">
        <v>26</v>
      </c>
      <c r="C517" s="1" t="s">
        <v>24</v>
      </c>
      <c r="D517">
        <v>2023</v>
      </c>
      <c r="E517" s="5">
        <v>1600</v>
      </c>
    </row>
    <row r="518" spans="1:5" hidden="1" x14ac:dyDescent="0.25">
      <c r="A518" t="s">
        <v>7</v>
      </c>
      <c r="B518" t="s">
        <v>26</v>
      </c>
      <c r="C518" s="1" t="s">
        <v>13</v>
      </c>
      <c r="D518">
        <v>2024</v>
      </c>
      <c r="E518" s="5">
        <v>0</v>
      </c>
    </row>
    <row r="519" spans="1:5" hidden="1" x14ac:dyDescent="0.25">
      <c r="A519" t="s">
        <v>7</v>
      </c>
      <c r="B519" t="s">
        <v>26</v>
      </c>
      <c r="C519" s="1" t="s">
        <v>14</v>
      </c>
      <c r="D519">
        <v>2024</v>
      </c>
      <c r="E519">
        <v>0</v>
      </c>
    </row>
    <row r="520" spans="1:5" hidden="1" x14ac:dyDescent="0.25">
      <c r="A520" t="s">
        <v>7</v>
      </c>
      <c r="B520" t="s">
        <v>26</v>
      </c>
      <c r="C520" s="1" t="s">
        <v>15</v>
      </c>
      <c r="D520">
        <v>2024</v>
      </c>
      <c r="E520">
        <v>0</v>
      </c>
    </row>
    <row r="521" spans="1:5" hidden="1" x14ac:dyDescent="0.25">
      <c r="A521" t="s">
        <v>7</v>
      </c>
      <c r="B521" t="s">
        <v>26</v>
      </c>
      <c r="C521" s="1" t="s">
        <v>16</v>
      </c>
      <c r="D521">
        <v>2024</v>
      </c>
      <c r="E521">
        <v>0</v>
      </c>
    </row>
    <row r="522" spans="1:5" hidden="1" x14ac:dyDescent="0.25">
      <c r="A522" t="s">
        <v>7</v>
      </c>
      <c r="B522" t="s">
        <v>26</v>
      </c>
      <c r="C522" s="1" t="s">
        <v>17</v>
      </c>
      <c r="D522">
        <v>2024</v>
      </c>
      <c r="E522">
        <v>1600</v>
      </c>
    </row>
    <row r="523" spans="1:5" x14ac:dyDescent="0.25">
      <c r="A523" t="s">
        <v>7</v>
      </c>
      <c r="B523" t="s">
        <v>26</v>
      </c>
      <c r="C523" s="1" t="s">
        <v>18</v>
      </c>
      <c r="D523">
        <v>2024</v>
      </c>
      <c r="E523">
        <v>0</v>
      </c>
    </row>
    <row r="524" spans="1:5" hidden="1" x14ac:dyDescent="0.25">
      <c r="A524" t="s">
        <v>7</v>
      </c>
      <c r="B524" t="s">
        <v>26</v>
      </c>
      <c r="C524" s="1" t="s">
        <v>19</v>
      </c>
      <c r="D524">
        <v>2024</v>
      </c>
      <c r="E524">
        <v>0</v>
      </c>
    </row>
    <row r="525" spans="1:5" hidden="1" x14ac:dyDescent="0.25">
      <c r="A525" t="s">
        <v>7</v>
      </c>
      <c r="B525" t="s">
        <v>26</v>
      </c>
      <c r="C525" s="1" t="s">
        <v>20</v>
      </c>
      <c r="D525">
        <v>2024</v>
      </c>
      <c r="E525">
        <v>0</v>
      </c>
    </row>
    <row r="526" spans="1:5" hidden="1" x14ac:dyDescent="0.25">
      <c r="A526" t="s">
        <v>7</v>
      </c>
      <c r="B526" t="s">
        <v>26</v>
      </c>
      <c r="C526" s="1" t="s">
        <v>21</v>
      </c>
      <c r="D526">
        <v>2024</v>
      </c>
      <c r="E526">
        <v>0</v>
      </c>
    </row>
    <row r="527" spans="1:5" hidden="1" x14ac:dyDescent="0.25">
      <c r="A527" t="s">
        <v>7</v>
      </c>
      <c r="B527" t="s">
        <v>26</v>
      </c>
      <c r="C527" s="1" t="s">
        <v>22</v>
      </c>
      <c r="D527">
        <v>2024</v>
      </c>
      <c r="E527">
        <v>0</v>
      </c>
    </row>
    <row r="528" spans="1:5" hidden="1" x14ac:dyDescent="0.25">
      <c r="A528" t="s">
        <v>7</v>
      </c>
      <c r="B528" t="s">
        <v>26</v>
      </c>
      <c r="C528" s="1" t="s">
        <v>23</v>
      </c>
      <c r="D528">
        <v>2024</v>
      </c>
      <c r="E528">
        <v>0</v>
      </c>
    </row>
    <row r="529" spans="1:5" hidden="1" x14ac:dyDescent="0.25">
      <c r="A529" t="s">
        <v>7</v>
      </c>
      <c r="B529" t="s">
        <v>26</v>
      </c>
      <c r="C529" s="1" t="s">
        <v>24</v>
      </c>
      <c r="D529">
        <v>2024</v>
      </c>
      <c r="E529">
        <v>0</v>
      </c>
    </row>
  </sheetData>
  <autoFilter ref="A1:E529" xr:uid="{00000000-0009-0000-0000-000000000000}">
    <filterColumn colId="2">
      <filters>
        <filter val="Jun"/>
      </filters>
    </filterColumn>
    <filterColumn colId="3">
      <filters>
        <filter val="2024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44A4-50C2-450D-9DF0-0BB950F9E8A7}">
  <dimension ref="A1:C12"/>
  <sheetViews>
    <sheetView workbookViewId="0">
      <selection activeCell="I32" sqref="I32"/>
    </sheetView>
  </sheetViews>
  <sheetFormatPr defaultRowHeight="15" x14ac:dyDescent="0.25"/>
  <sheetData>
    <row r="1" spans="1:3" x14ac:dyDescent="0.25">
      <c r="A1" t="s">
        <v>31</v>
      </c>
      <c r="B1" t="s">
        <v>0</v>
      </c>
      <c r="C1" t="s">
        <v>32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6</v>
      </c>
      <c r="C3" t="s">
        <v>28</v>
      </c>
    </row>
    <row r="4" spans="1:3" x14ac:dyDescent="0.25">
      <c r="A4">
        <v>2</v>
      </c>
      <c r="B4" t="s">
        <v>6</v>
      </c>
      <c r="C4" t="s">
        <v>27</v>
      </c>
    </row>
    <row r="5" spans="1:3" x14ac:dyDescent="0.25">
      <c r="A5">
        <v>3</v>
      </c>
      <c r="B5" t="s">
        <v>7</v>
      </c>
      <c r="C5" t="s">
        <v>29</v>
      </c>
    </row>
    <row r="6" spans="1:3" x14ac:dyDescent="0.25">
      <c r="A6">
        <v>3</v>
      </c>
      <c r="B6" t="s">
        <v>7</v>
      </c>
      <c r="C6" t="s">
        <v>8</v>
      </c>
    </row>
    <row r="7" spans="1:3" x14ac:dyDescent="0.25">
      <c r="A7">
        <v>3</v>
      </c>
      <c r="B7" t="s">
        <v>7</v>
      </c>
      <c r="C7" t="s">
        <v>9</v>
      </c>
    </row>
    <row r="8" spans="1:3" x14ac:dyDescent="0.25">
      <c r="A8">
        <v>3</v>
      </c>
      <c r="B8" t="s">
        <v>7</v>
      </c>
      <c r="C8" t="s">
        <v>30</v>
      </c>
    </row>
    <row r="9" spans="1:3" x14ac:dyDescent="0.25">
      <c r="A9">
        <v>3</v>
      </c>
      <c r="B9" t="s">
        <v>7</v>
      </c>
      <c r="C9" t="s">
        <v>10</v>
      </c>
    </row>
    <row r="10" spans="1:3" x14ac:dyDescent="0.25">
      <c r="A10">
        <v>3</v>
      </c>
      <c r="B10" t="s">
        <v>7</v>
      </c>
      <c r="C10" t="s">
        <v>11</v>
      </c>
    </row>
    <row r="11" spans="1:3" x14ac:dyDescent="0.25">
      <c r="A11">
        <v>3</v>
      </c>
      <c r="B11" t="s">
        <v>7</v>
      </c>
      <c r="C11" t="s">
        <v>25</v>
      </c>
    </row>
    <row r="12" spans="1:3" x14ac:dyDescent="0.25">
      <c r="A12">
        <v>3</v>
      </c>
      <c r="B12" t="s">
        <v>7</v>
      </c>
      <c r="C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Expense_Trend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Debajani Kaman</dc:creator>
  <cp:lastModifiedBy>Debajani Kaman</cp:lastModifiedBy>
  <dcterms:created xsi:type="dcterms:W3CDTF">2024-05-18T14:41:05Z</dcterms:created>
  <dcterms:modified xsi:type="dcterms:W3CDTF">2024-07-21T05:42:31Z</dcterms:modified>
</cp:coreProperties>
</file>