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LIVE" sheetId="1" r:id="rId1"/>
    <sheet name="DISCON" sheetId="2" r:id="rId2"/>
  </sheets>
  <definedNames>
    <definedName name="GOSDS3166singur" localSheetId="1">DISCON!#REF!</definedName>
    <definedName name="GOSDS3166singur" localSheetId="0">LIVE!$E$21:$I$32</definedName>
    <definedName name="GOSDS3166singur_1" localSheetId="1">DISCON!$E$19:$I$32</definedName>
    <definedName name="_xlnm.Print_Area" localSheetId="0">LIVE!$A$1:$J$22</definedName>
    <definedName name="_xlnm.Print_Area" localSheetId="1">DISCON!$B$1:$J$44</definedName>
  </definedNames>
  <calcPr calcId="144525"/>
</workbook>
</file>

<file path=xl/sharedStrings.xml><?xml version="1.0" encoding="utf-8"?>
<sst xmlns="http://schemas.openxmlformats.org/spreadsheetml/2006/main" count="148" uniqueCount="24">
  <si>
    <t>CATEGORYWISE  LIVE NON-GOVT. OUTSTANDING DUES</t>
  </si>
  <si>
    <t>Sl.No</t>
  </si>
  <si>
    <t>Name of                            Customet Care Centre</t>
  </si>
  <si>
    <t>UNIT</t>
  </si>
  <si>
    <t>AGRI</t>
  </si>
  <si>
    <t>COM</t>
  </si>
  <si>
    <t>DOM</t>
  </si>
  <si>
    <t>IND</t>
  </si>
  <si>
    <t>WATER</t>
  </si>
  <si>
    <t>TOTAL</t>
  </si>
  <si>
    <t>Chakdaha West</t>
  </si>
  <si>
    <t>NO</t>
  </si>
  <si>
    <t>OSD</t>
  </si>
  <si>
    <t>Subarnapur</t>
  </si>
  <si>
    <t>Madanpur</t>
  </si>
  <si>
    <t>Nagarukhra</t>
  </si>
  <si>
    <t>Chakdaha East</t>
  </si>
  <si>
    <t>East Bishnupur</t>
  </si>
  <si>
    <t>Kalyani</t>
  </si>
  <si>
    <t>Gayeshpur</t>
  </si>
  <si>
    <t>Total</t>
  </si>
  <si>
    <t>CATEGORYWISE  DISCONNECTED NON-GOVT. OUTSTANDING DUES</t>
  </si>
  <si>
    <t>CATEGORYWISE  TEMPORARY DISCONNECTED NON-GOVT. OUTSTANDING DUES</t>
  </si>
  <si>
    <t>CATEGORYWISE  DEEMED DISCONNECTED NON-GOVT. OUTSTANDING DUES</t>
  </si>
</sst>
</file>

<file path=xl/styles.xml><?xml version="1.0" encoding="utf-8"?>
<styleSheet xmlns="http://schemas.openxmlformats.org/spreadsheetml/2006/main">
  <numFmts count="3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name val="Arial"/>
      <charset val="134"/>
    </font>
    <font>
      <sz val="10"/>
      <name val="Arial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9"/>
      <color indexed="8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4" tint="0.79998168889431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6" fillId="13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2" fillId="0" borderId="0"/>
    <xf numFmtId="0" fontId="8" fillId="11" borderId="0">
      <alignment vertical="center"/>
    </xf>
    <xf numFmtId="0" fontId="12" fillId="0" borderId="0">
      <alignment vertical="center"/>
    </xf>
    <xf numFmtId="0" fontId="16" fillId="17" borderId="17">
      <alignment vertical="center"/>
    </xf>
    <xf numFmtId="0" fontId="10" fillId="0" borderId="16">
      <alignment vertical="center"/>
    </xf>
    <xf numFmtId="0" fontId="0" fillId="8" borderId="15">
      <alignment vertical="center"/>
    </xf>
    <xf numFmtId="0" fontId="6" fillId="18" borderId="0">
      <alignment vertical="center"/>
    </xf>
    <xf numFmtId="0" fontId="11" fillId="0" borderId="0">
      <alignment vertical="center"/>
    </xf>
    <xf numFmtId="0" fontId="6" fillId="16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19" fillId="0" borderId="16">
      <alignment vertical="center"/>
    </xf>
    <xf numFmtId="0" fontId="17" fillId="0" borderId="19">
      <alignment vertical="center"/>
    </xf>
    <xf numFmtId="0" fontId="2" fillId="0" borderId="0"/>
    <xf numFmtId="0" fontId="17" fillId="0" borderId="0">
      <alignment vertical="center"/>
    </xf>
    <xf numFmtId="0" fontId="23" fillId="25" borderId="18">
      <alignment vertical="center"/>
    </xf>
    <xf numFmtId="0" fontId="8" fillId="26" borderId="0">
      <alignment vertical="center"/>
    </xf>
    <xf numFmtId="0" fontId="24" fillId="28" borderId="0">
      <alignment vertical="center"/>
    </xf>
    <xf numFmtId="0" fontId="22" fillId="21" borderId="21">
      <alignment vertical="center"/>
    </xf>
    <xf numFmtId="0" fontId="6" fillId="7" borderId="0">
      <alignment vertical="center"/>
    </xf>
    <xf numFmtId="0" fontId="18" fillId="21" borderId="18">
      <alignment vertical="center"/>
    </xf>
    <xf numFmtId="0" fontId="21" fillId="0" borderId="20">
      <alignment vertical="center"/>
    </xf>
    <xf numFmtId="0" fontId="25" fillId="0" borderId="22">
      <alignment vertical="center"/>
    </xf>
    <xf numFmtId="0" fontId="20" fillId="23" borderId="0">
      <alignment vertical="center"/>
    </xf>
    <xf numFmtId="0" fontId="15" fillId="15" borderId="0">
      <alignment vertical="center"/>
    </xf>
    <xf numFmtId="0" fontId="2" fillId="0" borderId="0"/>
    <xf numFmtId="0" fontId="8" fillId="22" borderId="0">
      <alignment vertical="center"/>
    </xf>
    <xf numFmtId="0" fontId="2" fillId="0" borderId="0"/>
    <xf numFmtId="0" fontId="6" fillId="6" borderId="0">
      <alignment vertical="center"/>
    </xf>
    <xf numFmtId="0" fontId="8" fillId="24" borderId="0">
      <alignment vertical="center"/>
    </xf>
    <xf numFmtId="0" fontId="8" fillId="33" borderId="0">
      <alignment vertical="center"/>
    </xf>
    <xf numFmtId="0" fontId="6" fillId="5" borderId="0">
      <alignment vertical="center"/>
    </xf>
    <xf numFmtId="0" fontId="2" fillId="0" borderId="0"/>
    <xf numFmtId="0" fontId="6" fillId="31" borderId="0">
      <alignment vertical="center"/>
    </xf>
    <xf numFmtId="0" fontId="8" fillId="12" borderId="0">
      <alignment vertical="center"/>
    </xf>
    <xf numFmtId="0" fontId="8" fillId="27" borderId="0">
      <alignment vertical="center"/>
    </xf>
    <xf numFmtId="0" fontId="6" fillId="14" borderId="0">
      <alignment vertical="center"/>
    </xf>
    <xf numFmtId="0" fontId="8" fillId="20" borderId="0">
      <alignment vertical="center"/>
    </xf>
    <xf numFmtId="0" fontId="6" fillId="32" borderId="0">
      <alignment vertical="center"/>
    </xf>
    <xf numFmtId="0" fontId="0" fillId="0" borderId="0"/>
    <xf numFmtId="0" fontId="6" fillId="19" borderId="0">
      <alignment vertical="center"/>
    </xf>
    <xf numFmtId="0" fontId="8" fillId="10" borderId="0">
      <alignment vertical="center"/>
    </xf>
    <xf numFmtId="0" fontId="6" fillId="30" borderId="0">
      <alignment vertical="center"/>
    </xf>
    <xf numFmtId="0" fontId="8" fillId="9" borderId="0">
      <alignment vertical="center"/>
    </xf>
    <xf numFmtId="0" fontId="8" fillId="34" borderId="0">
      <alignment vertical="center"/>
    </xf>
    <xf numFmtId="0" fontId="6" fillId="35" borderId="0">
      <alignment vertical="center"/>
    </xf>
    <xf numFmtId="0" fontId="8" fillId="29" borderId="0">
      <alignment vertical="center"/>
    </xf>
    <xf numFmtId="0" fontId="0" fillId="0" borderId="0"/>
    <xf numFmtId="0" fontId="2" fillId="0" borderId="0"/>
    <xf numFmtId="0" fontId="14" fillId="0" borderId="0"/>
    <xf numFmtId="0" fontId="2" fillId="0" borderId="0"/>
  </cellStyleXfs>
  <cellXfs count="39">
    <xf numFmtId="0" fontId="0" fillId="0" borderId="0" xfId="0"/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2" borderId="1" xfId="57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2" fontId="5" fillId="2" borderId="1" xfId="57" applyNumberFormat="1" applyFont="1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0" xfId="0" applyBorder="1"/>
    <xf numFmtId="1" fontId="0" fillId="2" borderId="1" xfId="0" applyNumberForma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2" fontId="0" fillId="2" borderId="1" xfId="0" applyNumberForma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0" borderId="13" xfId="0" applyBorder="1"/>
    <xf numFmtId="0" fontId="0" fillId="0" borderId="14" xfId="0" applyBorder="1"/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TableStyleLight1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Normal 2 10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Normal 19" xfId="33"/>
    <cellStyle name="Accent1" xfId="34" builtinId="29"/>
    <cellStyle name="Normal 2 8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Normal 2 7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8" xfId="55"/>
    <cellStyle name="Normal 3 2" xfId="56"/>
    <cellStyle name="Normal_prt052008" xfId="57"/>
    <cellStyle name="Normal 38" xfId="5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46"/>
  <sheetViews>
    <sheetView workbookViewId="0">
      <selection activeCell="E5" sqref="E5:I20"/>
    </sheetView>
  </sheetViews>
  <sheetFormatPr defaultColWidth="10.2857142857143" defaultRowHeight="15"/>
  <cols>
    <col min="1" max="2" width="10.2857142857143" style="2" customWidth="1"/>
    <col min="3" max="3" width="15.4285714285714" style="2" customWidth="1"/>
    <col min="4" max="4" width="10.2857142857143" style="2" customWidth="1"/>
    <col min="5" max="10" width="10.2857142857143" style="1" customWidth="1"/>
    <col min="11" max="16384" width="10.2857142857143" style="2" customWidth="1"/>
  </cols>
  <sheetData>
    <row r="1" ht="18" customHeight="1" spans="1:1">
      <c r="A1" s="36" t="s">
        <v>0</v>
      </c>
    </row>
    <row r="3" ht="38.25" customHeight="1" spans="2:10">
      <c r="B3" s="7" t="s">
        <v>1</v>
      </c>
      <c r="C3" s="8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5" spans="2:10">
      <c r="B5" s="12">
        <v>1</v>
      </c>
      <c r="C5" s="13" t="s">
        <v>10</v>
      </c>
      <c r="D5" s="14" t="s">
        <v>11</v>
      </c>
      <c r="E5" s="37">
        <v>166</v>
      </c>
      <c r="F5" s="37">
        <v>480</v>
      </c>
      <c r="G5" s="37">
        <v>3184</v>
      </c>
      <c r="H5" s="37">
        <v>22</v>
      </c>
      <c r="I5" s="37">
        <v>3</v>
      </c>
      <c r="J5" s="33">
        <f t="shared" ref="J5:J22" si="0">SUM(E5:I5)</f>
        <v>3855</v>
      </c>
    </row>
    <row r="6" spans="2:10">
      <c r="B6" s="16"/>
      <c r="C6" s="17"/>
      <c r="D6" s="14" t="s">
        <v>12</v>
      </c>
      <c r="E6" s="38">
        <v>20.7697876</v>
      </c>
      <c r="F6" s="38">
        <v>10.1392752</v>
      </c>
      <c r="G6" s="38">
        <v>53.9263656000001</v>
      </c>
      <c r="H6" s="38">
        <v>1.2560163</v>
      </c>
      <c r="I6" s="38">
        <v>0.9194913</v>
      </c>
      <c r="J6" s="34">
        <f t="shared" si="0"/>
        <v>87.0109360000001</v>
      </c>
    </row>
    <row r="7" spans="2:10">
      <c r="B7" s="12">
        <v>2</v>
      </c>
      <c r="C7" s="13" t="s">
        <v>13</v>
      </c>
      <c r="D7" s="14" t="s">
        <v>11</v>
      </c>
      <c r="E7" s="37">
        <v>332</v>
      </c>
      <c r="F7" s="37">
        <v>392</v>
      </c>
      <c r="G7" s="37">
        <v>2356</v>
      </c>
      <c r="H7" s="37">
        <v>14</v>
      </c>
      <c r="I7" s="37">
        <v>19</v>
      </c>
      <c r="J7" s="33">
        <f t="shared" si="0"/>
        <v>3113</v>
      </c>
    </row>
    <row r="8" spans="2:10">
      <c r="B8" s="16"/>
      <c r="C8" s="17"/>
      <c r="D8" s="14" t="s">
        <v>12</v>
      </c>
      <c r="E8" s="38">
        <v>21.4959386</v>
      </c>
      <c r="F8" s="38">
        <v>7.6935104</v>
      </c>
      <c r="G8" s="38">
        <v>27.0730938</v>
      </c>
      <c r="H8" s="38">
        <v>1.0656402</v>
      </c>
      <c r="I8" s="38">
        <v>9.9166561</v>
      </c>
      <c r="J8" s="34">
        <f t="shared" si="0"/>
        <v>67.2448391</v>
      </c>
    </row>
    <row r="9" spans="2:10">
      <c r="B9" s="12">
        <v>3</v>
      </c>
      <c r="C9" s="13" t="s">
        <v>14</v>
      </c>
      <c r="D9" s="14" t="s">
        <v>11</v>
      </c>
      <c r="E9" s="37">
        <v>133</v>
      </c>
      <c r="F9" s="37">
        <v>185</v>
      </c>
      <c r="G9" s="37">
        <v>1677</v>
      </c>
      <c r="H9" s="37">
        <v>12</v>
      </c>
      <c r="I9" s="22">
        <v>0</v>
      </c>
      <c r="J9" s="33">
        <f t="shared" si="0"/>
        <v>2007</v>
      </c>
    </row>
    <row r="10" spans="2:10">
      <c r="B10" s="16"/>
      <c r="C10" s="17"/>
      <c r="D10" s="14" t="s">
        <v>12</v>
      </c>
      <c r="E10" s="38">
        <v>16.6977314</v>
      </c>
      <c r="F10" s="38">
        <v>4.10741</v>
      </c>
      <c r="G10" s="38">
        <v>15.7229501</v>
      </c>
      <c r="H10" s="38">
        <v>2.0695685</v>
      </c>
      <c r="I10" s="25">
        <v>0</v>
      </c>
      <c r="J10" s="34">
        <f t="shared" si="0"/>
        <v>38.59766</v>
      </c>
    </row>
    <row r="11" spans="2:10">
      <c r="B11" s="12">
        <v>4</v>
      </c>
      <c r="C11" s="13" t="s">
        <v>15</v>
      </c>
      <c r="D11" s="14" t="s">
        <v>11</v>
      </c>
      <c r="E11" s="37">
        <v>210</v>
      </c>
      <c r="F11" s="37">
        <v>189</v>
      </c>
      <c r="G11" s="37">
        <v>1226</v>
      </c>
      <c r="H11" s="37">
        <v>28</v>
      </c>
      <c r="I11" s="37">
        <v>0</v>
      </c>
      <c r="J11" s="33">
        <f t="shared" si="0"/>
        <v>1653</v>
      </c>
    </row>
    <row r="12" spans="2:10">
      <c r="B12" s="16"/>
      <c r="C12" s="17"/>
      <c r="D12" s="14" t="s">
        <v>12</v>
      </c>
      <c r="E12" s="38">
        <v>8.0528373</v>
      </c>
      <c r="F12" s="38">
        <v>2.857531</v>
      </c>
      <c r="G12" s="38">
        <v>10.3108327</v>
      </c>
      <c r="H12" s="38">
        <v>3.7081112</v>
      </c>
      <c r="I12" s="38">
        <v>0</v>
      </c>
      <c r="J12" s="34">
        <f t="shared" si="0"/>
        <v>24.9293122</v>
      </c>
    </row>
    <row r="13" spans="2:10">
      <c r="B13" s="12">
        <v>5</v>
      </c>
      <c r="C13" s="13" t="s">
        <v>16</v>
      </c>
      <c r="D13" s="14" t="s">
        <v>11</v>
      </c>
      <c r="E13" s="22">
        <v>644</v>
      </c>
      <c r="F13" s="37">
        <v>594</v>
      </c>
      <c r="G13" s="37">
        <v>5333</v>
      </c>
      <c r="H13" s="37">
        <v>18</v>
      </c>
      <c r="I13" s="37">
        <v>18</v>
      </c>
      <c r="J13" s="33">
        <f t="shared" si="0"/>
        <v>6607</v>
      </c>
    </row>
    <row r="14" spans="2:10">
      <c r="B14" s="16"/>
      <c r="C14" s="17"/>
      <c r="D14" s="14" t="s">
        <v>12</v>
      </c>
      <c r="E14" s="25">
        <v>190.9821753</v>
      </c>
      <c r="F14" s="38">
        <v>32.2663854</v>
      </c>
      <c r="G14" s="38">
        <v>189.3061345</v>
      </c>
      <c r="H14" s="38">
        <v>1.3281454</v>
      </c>
      <c r="I14" s="38">
        <v>75.383758</v>
      </c>
      <c r="J14" s="33">
        <f t="shared" si="0"/>
        <v>489.266598599999</v>
      </c>
    </row>
    <row r="15" spans="2:10">
      <c r="B15" s="12">
        <v>6</v>
      </c>
      <c r="C15" s="13" t="s">
        <v>17</v>
      </c>
      <c r="D15" s="14" t="s">
        <v>11</v>
      </c>
      <c r="E15" s="25">
        <v>380</v>
      </c>
      <c r="F15" s="38">
        <v>234</v>
      </c>
      <c r="G15" s="38">
        <v>1148</v>
      </c>
      <c r="H15" s="38">
        <v>33</v>
      </c>
      <c r="I15" s="38">
        <v>3</v>
      </c>
      <c r="J15" s="33">
        <f t="shared" si="0"/>
        <v>1798</v>
      </c>
    </row>
    <row r="16" spans="2:10">
      <c r="B16" s="16"/>
      <c r="C16" s="17"/>
      <c r="D16" s="14" t="s">
        <v>12</v>
      </c>
      <c r="E16" s="25">
        <v>27.3220188</v>
      </c>
      <c r="F16" s="38">
        <v>4.8810329</v>
      </c>
      <c r="G16" s="38">
        <v>10.3983977</v>
      </c>
      <c r="H16" s="38">
        <v>0.9103701</v>
      </c>
      <c r="I16" s="38">
        <v>1.3960599</v>
      </c>
      <c r="J16" s="33">
        <f t="shared" si="0"/>
        <v>44.9078794</v>
      </c>
    </row>
    <row r="17" spans="2:10">
      <c r="B17" s="12">
        <v>7</v>
      </c>
      <c r="C17" s="13" t="s">
        <v>18</v>
      </c>
      <c r="D17" s="14" t="s">
        <v>11</v>
      </c>
      <c r="E17" s="25">
        <v>27</v>
      </c>
      <c r="F17" s="38">
        <v>589</v>
      </c>
      <c r="G17" s="38">
        <v>3072</v>
      </c>
      <c r="H17" s="38">
        <v>17</v>
      </c>
      <c r="I17" s="38">
        <v>3</v>
      </c>
      <c r="J17" s="33">
        <f t="shared" si="0"/>
        <v>3708</v>
      </c>
    </row>
    <row r="18" spans="2:10">
      <c r="B18" s="16"/>
      <c r="C18" s="17"/>
      <c r="D18" s="14" t="s">
        <v>12</v>
      </c>
      <c r="E18" s="25">
        <v>3.6127717</v>
      </c>
      <c r="F18" s="38">
        <v>22.0125015</v>
      </c>
      <c r="G18" s="38">
        <v>71.1124753999999</v>
      </c>
      <c r="H18" s="38">
        <v>7.0201822</v>
      </c>
      <c r="I18" s="38">
        <v>0.840876</v>
      </c>
      <c r="J18" s="33">
        <f t="shared" si="0"/>
        <v>104.5988068</v>
      </c>
    </row>
    <row r="19" spans="2:10">
      <c r="B19" s="12">
        <v>8</v>
      </c>
      <c r="C19" s="13" t="s">
        <v>19</v>
      </c>
      <c r="D19" s="14" t="s">
        <v>11</v>
      </c>
      <c r="E19" s="25">
        <v>11</v>
      </c>
      <c r="F19" s="38">
        <v>218</v>
      </c>
      <c r="G19" s="38">
        <v>1546</v>
      </c>
      <c r="H19" s="38">
        <v>8</v>
      </c>
      <c r="I19" s="38">
        <v>0</v>
      </c>
      <c r="J19" s="33">
        <f t="shared" si="0"/>
        <v>1783</v>
      </c>
    </row>
    <row r="20" spans="2:10">
      <c r="B20" s="16"/>
      <c r="C20" s="17"/>
      <c r="D20" s="14" t="s">
        <v>12</v>
      </c>
      <c r="E20" s="25">
        <v>3.6591993</v>
      </c>
      <c r="F20" s="38">
        <v>4.2005957</v>
      </c>
      <c r="G20" s="38">
        <v>16.6122196</v>
      </c>
      <c r="H20" s="38">
        <v>0.2472318</v>
      </c>
      <c r="I20" s="38">
        <v>0</v>
      </c>
      <c r="J20" s="33">
        <f t="shared" si="0"/>
        <v>24.7192464</v>
      </c>
    </row>
    <row r="21" ht="15.75" customHeight="1" spans="2:10">
      <c r="B21" s="20" t="s">
        <v>20</v>
      </c>
      <c r="C21" s="21"/>
      <c r="D21" s="14" t="s">
        <v>11</v>
      </c>
      <c r="E21" s="25">
        <f>E5+E7+E9+E11+E13+E15+E17+E19</f>
        <v>1903</v>
      </c>
      <c r="F21" s="25">
        <f>F5+F7+F9+F11+F13+F15+F17+F19</f>
        <v>2881</v>
      </c>
      <c r="G21" s="25">
        <f>G5+G7+G9+G11+G13+G15+G17+G19</f>
        <v>19542</v>
      </c>
      <c r="H21" s="25">
        <f>H5+H7+H9+H11+H13+H15+H17+H19</f>
        <v>152</v>
      </c>
      <c r="I21" s="25">
        <f>I5+I7+I9+I11+I13+I15+I17+I19</f>
        <v>46</v>
      </c>
      <c r="J21" s="33">
        <f t="shared" si="0"/>
        <v>24524</v>
      </c>
    </row>
    <row r="22" ht="15.75" customHeight="1" spans="2:10">
      <c r="B22" s="23"/>
      <c r="C22" s="24"/>
      <c r="D22" s="14" t="s">
        <v>12</v>
      </c>
      <c r="E22" s="25">
        <f>E6+E8+E10+E12+E14+E16+E18+E20</f>
        <v>292.59246</v>
      </c>
      <c r="F22" s="25">
        <f>F6+F8+F10+F12+F14+F16+F18+F20</f>
        <v>88.1582421</v>
      </c>
      <c r="G22" s="25">
        <f>G6+G8+G10+G12+G14+G16+G18+G20</f>
        <v>394.4624694</v>
      </c>
      <c r="H22" s="25">
        <f>H6+H8+H10+H12+H14+H16+H18+H20</f>
        <v>17.6052657</v>
      </c>
      <c r="I22" s="25">
        <f>I6+I8+I10+I12+I14+I16+I18+I20</f>
        <v>88.4568413</v>
      </c>
      <c r="J22" s="34">
        <f t="shared" si="0"/>
        <v>881.275278499999</v>
      </c>
    </row>
    <row r="23" ht="18" customHeight="1" spans="1:1">
      <c r="A23" s="36" t="s">
        <v>21</v>
      </c>
    </row>
    <row r="25" ht="38.25" customHeight="1" spans="2:10">
      <c r="B25" s="7" t="s">
        <v>1</v>
      </c>
      <c r="C25" s="8" t="s">
        <v>2</v>
      </c>
      <c r="D25" s="8" t="s">
        <v>3</v>
      </c>
      <c r="E25" s="9" t="s">
        <v>4</v>
      </c>
      <c r="F25" s="9" t="s">
        <v>5</v>
      </c>
      <c r="G25" s="9" t="s">
        <v>6</v>
      </c>
      <c r="H25" s="9" t="s">
        <v>7</v>
      </c>
      <c r="I25" s="9" t="s">
        <v>8</v>
      </c>
      <c r="J25" s="9" t="s">
        <v>9</v>
      </c>
    </row>
    <row r="27" spans="2:12">
      <c r="B27" s="12">
        <v>1</v>
      </c>
      <c r="C27" s="13" t="s">
        <v>10</v>
      </c>
      <c r="D27" s="14" t="s">
        <v>11</v>
      </c>
      <c r="E27" s="22">
        <f>DISCON!E5+DISCON!E27</f>
        <v>19</v>
      </c>
      <c r="F27" s="22">
        <f>DISCON!F5+DISCON!F27</f>
        <v>499</v>
      </c>
      <c r="G27" s="22">
        <f>DISCON!G5+DISCON!G27</f>
        <v>737</v>
      </c>
      <c r="H27" s="22">
        <f>DISCON!H5+DISCON!H27</f>
        <v>36</v>
      </c>
      <c r="I27" s="22">
        <f>DISCON!I5+DISCON!I27</f>
        <v>4</v>
      </c>
      <c r="J27" s="33">
        <f t="shared" ref="J27:J44" si="1">SUM(E27:I27)</f>
        <v>1295</v>
      </c>
      <c r="K27" s="30"/>
      <c r="L27" s="1"/>
    </row>
    <row r="28" spans="2:12">
      <c r="B28" s="16"/>
      <c r="C28" s="17"/>
      <c r="D28" s="14" t="s">
        <v>12</v>
      </c>
      <c r="E28" s="25">
        <f>DISCON!E6+DISCON!E28</f>
        <v>3.8912344</v>
      </c>
      <c r="F28" s="25">
        <f>DISCON!F6+DISCON!F28</f>
        <v>31.6796885</v>
      </c>
      <c r="G28" s="25">
        <f>DISCON!G6+DISCON!G28</f>
        <v>49.3281073</v>
      </c>
      <c r="H28" s="25">
        <f>DISCON!H6+DISCON!H28</f>
        <v>4.3758828</v>
      </c>
      <c r="I28" s="25">
        <f>DISCON!I6+DISCON!I28</f>
        <v>4.3130948</v>
      </c>
      <c r="J28" s="34">
        <f t="shared" si="1"/>
        <v>93.5880078</v>
      </c>
      <c r="K28" s="30"/>
      <c r="L28" s="1"/>
    </row>
    <row r="29" spans="2:12">
      <c r="B29" s="12">
        <v>2</v>
      </c>
      <c r="C29" s="13" t="s">
        <v>13</v>
      </c>
      <c r="D29" s="14" t="s">
        <v>11</v>
      </c>
      <c r="E29" s="22">
        <f>DISCON!E7+DISCON!E29</f>
        <v>107</v>
      </c>
      <c r="F29" s="22">
        <f>DISCON!F7+DISCON!F29</f>
        <v>357</v>
      </c>
      <c r="G29" s="22">
        <f>DISCON!G7+DISCON!G29</f>
        <v>801</v>
      </c>
      <c r="H29" s="22">
        <f>DISCON!H7+DISCON!H29</f>
        <v>23</v>
      </c>
      <c r="I29" s="22">
        <f>DISCON!I7+DISCON!I29</f>
        <v>19</v>
      </c>
      <c r="J29" s="33">
        <f t="shared" si="1"/>
        <v>1307</v>
      </c>
      <c r="K29" s="30"/>
      <c r="L29" s="1"/>
    </row>
    <row r="30" spans="2:12">
      <c r="B30" s="16"/>
      <c r="C30" s="17"/>
      <c r="D30" s="14" t="s">
        <v>12</v>
      </c>
      <c r="E30" s="25">
        <f>DISCON!E8+DISCON!E30</f>
        <v>19.6187172</v>
      </c>
      <c r="F30" s="25">
        <f>DISCON!F8+DISCON!F30</f>
        <v>28.9872354</v>
      </c>
      <c r="G30" s="25">
        <f>DISCON!G8+DISCON!G30</f>
        <v>44.0966364</v>
      </c>
      <c r="H30" s="25">
        <f>DISCON!H8+DISCON!H30</f>
        <v>10.0624778</v>
      </c>
      <c r="I30" s="25">
        <f>DISCON!I8+DISCON!I30</f>
        <v>15.2064757</v>
      </c>
      <c r="J30" s="34">
        <f t="shared" si="1"/>
        <v>117.9715425</v>
      </c>
      <c r="K30" s="30"/>
      <c r="L30" s="1"/>
    </row>
    <row r="31" spans="2:12">
      <c r="B31" s="12">
        <v>3</v>
      </c>
      <c r="C31" s="13" t="s">
        <v>14</v>
      </c>
      <c r="D31" s="14" t="s">
        <v>11</v>
      </c>
      <c r="E31" s="22">
        <f>DISCON!E9+DISCON!E31</f>
        <v>54</v>
      </c>
      <c r="F31" s="22">
        <f>DISCON!F9+DISCON!F31</f>
        <v>322</v>
      </c>
      <c r="G31" s="22">
        <f>DISCON!G9+DISCON!G31</f>
        <v>786</v>
      </c>
      <c r="H31" s="22">
        <f>DISCON!H9+DISCON!H31</f>
        <v>29</v>
      </c>
      <c r="I31" s="22">
        <f>DISCON!I9+DISCON!I31</f>
        <v>1</v>
      </c>
      <c r="J31" s="33">
        <f t="shared" si="1"/>
        <v>1192</v>
      </c>
      <c r="K31" s="30"/>
      <c r="L31" s="1"/>
    </row>
    <row r="32" spans="2:12">
      <c r="B32" s="16"/>
      <c r="C32" s="17"/>
      <c r="D32" s="14" t="s">
        <v>12</v>
      </c>
      <c r="E32" s="25">
        <f>DISCON!E10+DISCON!E32</f>
        <v>16.6918458</v>
      </c>
      <c r="F32" s="25">
        <f>DISCON!F10+DISCON!F32</f>
        <v>28.6658389</v>
      </c>
      <c r="G32" s="25">
        <f>DISCON!G10+DISCON!G32</f>
        <v>39.535535</v>
      </c>
      <c r="H32" s="25">
        <f>DISCON!H10+DISCON!H32</f>
        <v>2.8075262</v>
      </c>
      <c r="I32" s="25">
        <f>DISCON!I10+DISCON!I32</f>
        <v>0.0030399</v>
      </c>
      <c r="J32" s="34">
        <f t="shared" si="1"/>
        <v>87.7037858</v>
      </c>
      <c r="K32" s="1"/>
      <c r="L32" s="1"/>
    </row>
    <row r="33" spans="2:12">
      <c r="B33" s="12">
        <v>4</v>
      </c>
      <c r="C33" s="13" t="s">
        <v>15</v>
      </c>
      <c r="D33" s="14" t="s">
        <v>11</v>
      </c>
      <c r="E33" s="22">
        <f>DISCON!E11+DISCON!E33</f>
        <v>98</v>
      </c>
      <c r="F33" s="22">
        <f>DISCON!F11+DISCON!F33</f>
        <v>345</v>
      </c>
      <c r="G33" s="22">
        <f>DISCON!G11+DISCON!G33</f>
        <v>710</v>
      </c>
      <c r="H33" s="22">
        <f>DISCON!H11+DISCON!H33</f>
        <v>17</v>
      </c>
      <c r="I33" s="22">
        <f>DISCON!I11+DISCON!I33</f>
        <v>26</v>
      </c>
      <c r="J33" s="33">
        <f t="shared" si="1"/>
        <v>1196</v>
      </c>
      <c r="K33" s="1"/>
      <c r="L33" s="1"/>
    </row>
    <row r="34" spans="2:12">
      <c r="B34" s="16"/>
      <c r="C34" s="17"/>
      <c r="D34" s="14" t="s">
        <v>12</v>
      </c>
      <c r="E34" s="25">
        <f>DISCON!E12+DISCON!E34</f>
        <v>14.810126</v>
      </c>
      <c r="F34" s="25">
        <f>DISCON!F12+DISCON!F34</f>
        <v>23.2979535</v>
      </c>
      <c r="G34" s="25">
        <f>DISCON!G12+DISCON!G34</f>
        <v>32.2844769</v>
      </c>
      <c r="H34" s="25">
        <f>DISCON!H12+DISCON!H34</f>
        <v>9.2297087</v>
      </c>
      <c r="I34" s="25">
        <f>DISCON!I12+DISCON!I34</f>
        <v>30.2006935</v>
      </c>
      <c r="J34" s="34">
        <f t="shared" si="1"/>
        <v>109.8229586</v>
      </c>
      <c r="K34" s="30"/>
      <c r="L34" s="1"/>
    </row>
    <row r="35" spans="2:10">
      <c r="B35" s="12">
        <v>5</v>
      </c>
      <c r="C35" s="13" t="s">
        <v>16</v>
      </c>
      <c r="D35" s="14" t="s">
        <v>11</v>
      </c>
      <c r="E35" s="22">
        <f>DISCON!E13+DISCON!E35</f>
        <v>220</v>
      </c>
      <c r="F35" s="22">
        <f>DISCON!F13+DISCON!F35</f>
        <v>768</v>
      </c>
      <c r="G35" s="22">
        <f>DISCON!G13+DISCON!G35</f>
        <v>2609</v>
      </c>
      <c r="H35" s="22">
        <f>DISCON!H13+DISCON!H35</f>
        <v>57</v>
      </c>
      <c r="I35" s="22">
        <f>DISCON!I13+DISCON!I35</f>
        <v>14</v>
      </c>
      <c r="J35" s="33">
        <f t="shared" si="1"/>
        <v>3668</v>
      </c>
    </row>
    <row r="36" spans="2:10">
      <c r="B36" s="16"/>
      <c r="C36" s="17"/>
      <c r="D36" s="14" t="s">
        <v>12</v>
      </c>
      <c r="E36" s="22">
        <f>DISCON!E14+DISCON!E36</f>
        <v>106.5588494</v>
      </c>
      <c r="F36" s="22">
        <f>DISCON!F14+DISCON!F36</f>
        <v>98.8663931999999</v>
      </c>
      <c r="G36" s="22">
        <f>DISCON!G14+DISCON!G36</f>
        <v>289.2045362</v>
      </c>
      <c r="H36" s="22">
        <f>DISCON!H14+DISCON!H36</f>
        <v>22.092668</v>
      </c>
      <c r="I36" s="22">
        <f>DISCON!I14+DISCON!I36</f>
        <v>1.1476165</v>
      </c>
      <c r="J36" s="33">
        <f t="shared" si="1"/>
        <v>517.8700633</v>
      </c>
    </row>
    <row r="37" spans="2:10">
      <c r="B37" s="12">
        <v>6</v>
      </c>
      <c r="C37" s="13" t="s">
        <v>17</v>
      </c>
      <c r="D37" s="14" t="s">
        <v>11</v>
      </c>
      <c r="E37" s="22">
        <f>DISCON!E15+DISCON!E37</f>
        <v>78</v>
      </c>
      <c r="F37" s="22">
        <f>DISCON!F15+DISCON!F37</f>
        <v>191</v>
      </c>
      <c r="G37" s="22">
        <f>DISCON!G15+DISCON!G37</f>
        <v>522</v>
      </c>
      <c r="H37" s="22">
        <f>DISCON!H15+DISCON!H37</f>
        <v>14</v>
      </c>
      <c r="I37" s="22">
        <f>DISCON!I15+DISCON!I37</f>
        <v>3</v>
      </c>
      <c r="J37" s="33">
        <f t="shared" si="1"/>
        <v>808</v>
      </c>
    </row>
    <row r="38" spans="2:10">
      <c r="B38" s="16"/>
      <c r="C38" s="17"/>
      <c r="D38" s="14" t="s">
        <v>12</v>
      </c>
      <c r="E38" s="22">
        <f>DISCON!E16+DISCON!E38</f>
        <v>12.3873205</v>
      </c>
      <c r="F38" s="22">
        <f>DISCON!F16+DISCON!F38</f>
        <v>17.8226433</v>
      </c>
      <c r="G38" s="22">
        <f>DISCON!G16+DISCON!G38</f>
        <v>22.4340404</v>
      </c>
      <c r="H38" s="22">
        <f>DISCON!H16+DISCON!H38</f>
        <v>1.1433944</v>
      </c>
      <c r="I38" s="22">
        <f>DISCON!I16+DISCON!I38</f>
        <v>0.0268401</v>
      </c>
      <c r="J38" s="33">
        <f t="shared" si="1"/>
        <v>53.8142387</v>
      </c>
    </row>
    <row r="39" spans="2:10">
      <c r="B39" s="12">
        <v>7</v>
      </c>
      <c r="C39" s="13" t="s">
        <v>18</v>
      </c>
      <c r="D39" s="14" t="s">
        <v>11</v>
      </c>
      <c r="E39" s="22">
        <f>DISCON!E17+DISCON!E39</f>
        <v>6</v>
      </c>
      <c r="F39" s="22">
        <f>DISCON!F17+DISCON!F39</f>
        <v>871</v>
      </c>
      <c r="G39" s="22">
        <f>DISCON!G17+DISCON!G39</f>
        <v>1102</v>
      </c>
      <c r="H39" s="22">
        <f>DISCON!H17+DISCON!H39</f>
        <v>38</v>
      </c>
      <c r="I39" s="22">
        <f>DISCON!I17+DISCON!I39</f>
        <v>15</v>
      </c>
      <c r="J39" s="33">
        <f t="shared" si="1"/>
        <v>2032</v>
      </c>
    </row>
    <row r="40" spans="2:10">
      <c r="B40" s="16"/>
      <c r="C40" s="17"/>
      <c r="D40" s="14" t="s">
        <v>12</v>
      </c>
      <c r="E40" s="22">
        <f>DISCON!E18+DISCON!E40</f>
        <v>1.3529408</v>
      </c>
      <c r="F40" s="22">
        <f>DISCON!F18+DISCON!F40</f>
        <v>66.2942499</v>
      </c>
      <c r="G40" s="22">
        <f>DISCON!G18+DISCON!G40</f>
        <v>86.7115174000001</v>
      </c>
      <c r="H40" s="22">
        <f>DISCON!H18+DISCON!H40</f>
        <v>8.0448343</v>
      </c>
      <c r="I40" s="22">
        <f>DISCON!I18+DISCON!I40</f>
        <v>4.305767</v>
      </c>
      <c r="J40" s="33">
        <f t="shared" si="1"/>
        <v>166.7093094</v>
      </c>
    </row>
    <row r="41" spans="2:10">
      <c r="B41" s="12">
        <v>8</v>
      </c>
      <c r="C41" s="13" t="s">
        <v>19</v>
      </c>
      <c r="D41" s="14" t="s">
        <v>11</v>
      </c>
      <c r="E41" s="22">
        <f>DISCON!E19+DISCON!E41</f>
        <v>2</v>
      </c>
      <c r="F41" s="22">
        <f>DISCON!F19+DISCON!F41</f>
        <v>291</v>
      </c>
      <c r="G41" s="22">
        <f>DISCON!G19+DISCON!G41</f>
        <v>647</v>
      </c>
      <c r="H41" s="22">
        <f>DISCON!H19+DISCON!H41</f>
        <v>20</v>
      </c>
      <c r="I41" s="22">
        <f>DISCON!I19+DISCON!I41</f>
        <v>0</v>
      </c>
      <c r="J41" s="33">
        <f t="shared" si="1"/>
        <v>960</v>
      </c>
    </row>
    <row r="42" spans="2:10">
      <c r="B42" s="16"/>
      <c r="C42" s="17"/>
      <c r="D42" s="14" t="s">
        <v>12</v>
      </c>
      <c r="E42" s="22">
        <f>DISCON!E20+DISCON!E42</f>
        <v>0.0098361</v>
      </c>
      <c r="F42" s="22">
        <f>DISCON!F20+DISCON!F42</f>
        <v>18.032779</v>
      </c>
      <c r="G42" s="22">
        <f>DISCON!G20+DISCON!G42</f>
        <v>31.9242122</v>
      </c>
      <c r="H42" s="22">
        <f>DISCON!H20+DISCON!H42</f>
        <v>3.1262486</v>
      </c>
      <c r="I42" s="22">
        <f>DISCON!I20+DISCON!I42</f>
        <v>0</v>
      </c>
      <c r="J42" s="33">
        <f t="shared" si="1"/>
        <v>53.0930759</v>
      </c>
    </row>
    <row r="43" ht="15.75" customHeight="1" spans="2:10">
      <c r="B43" s="20" t="s">
        <v>20</v>
      </c>
      <c r="C43" s="21"/>
      <c r="D43" s="14" t="s">
        <v>11</v>
      </c>
      <c r="E43" s="22">
        <f>E27+E29+E31+E33+E35</f>
        <v>498</v>
      </c>
      <c r="F43" s="22">
        <f>F27+F29+F31+F33+F35</f>
        <v>2291</v>
      </c>
      <c r="G43" s="22">
        <f>G27+G29+G31+G33+G35</f>
        <v>5643</v>
      </c>
      <c r="H43" s="22">
        <f>H27+H29+H31+H33+H35</f>
        <v>162</v>
      </c>
      <c r="I43" s="22">
        <f>I27+I29+I31+I33+I35</f>
        <v>64</v>
      </c>
      <c r="J43" s="33">
        <f t="shared" si="1"/>
        <v>8658</v>
      </c>
    </row>
    <row r="44" ht="15.75" customHeight="1" spans="2:10">
      <c r="B44" s="23"/>
      <c r="C44" s="24"/>
      <c r="D44" s="14" t="s">
        <v>12</v>
      </c>
      <c r="E44" s="25">
        <f>E28+E30+E32+E34+E36</f>
        <v>161.5707728</v>
      </c>
      <c r="F44" s="25">
        <f>F28+F30+F32+F34+F36</f>
        <v>211.4971095</v>
      </c>
      <c r="G44" s="25">
        <f>G28+G30+G32+G34+G36</f>
        <v>454.4492918</v>
      </c>
      <c r="H44" s="25">
        <f>H28+H30+H32+H34+H36</f>
        <v>48.5682635</v>
      </c>
      <c r="I44" s="25">
        <f>I28+I30+I32+I34+I36</f>
        <v>50.8709204</v>
      </c>
      <c r="J44" s="34">
        <f t="shared" si="1"/>
        <v>926.956358</v>
      </c>
    </row>
    <row r="45" spans="6:9">
      <c r="F45" s="30"/>
      <c r="G45" s="30"/>
      <c r="H45" s="30"/>
      <c r="I45" s="30"/>
    </row>
    <row r="46" spans="6:9">
      <c r="F46" s="30"/>
      <c r="G46" s="30"/>
      <c r="H46" s="30"/>
      <c r="I46" s="30"/>
    </row>
  </sheetData>
  <mergeCells count="36">
    <mergeCell ref="B5:B6"/>
    <mergeCell ref="B7:B8"/>
    <mergeCell ref="B9:B10"/>
    <mergeCell ref="B11:B12"/>
    <mergeCell ref="B13:B14"/>
    <mergeCell ref="B15:B16"/>
    <mergeCell ref="B17:B18"/>
    <mergeCell ref="B19:B20"/>
    <mergeCell ref="B27:B28"/>
    <mergeCell ref="B29:B30"/>
    <mergeCell ref="B31:B32"/>
    <mergeCell ref="B33:B34"/>
    <mergeCell ref="B35:B36"/>
    <mergeCell ref="B37:B38"/>
    <mergeCell ref="B39:B40"/>
    <mergeCell ref="B41:B42"/>
    <mergeCell ref="C5:C6"/>
    <mergeCell ref="C7:C8"/>
    <mergeCell ref="C9:C10"/>
    <mergeCell ref="C11:C12"/>
    <mergeCell ref="C13:C14"/>
    <mergeCell ref="C15:C16"/>
    <mergeCell ref="C17:C18"/>
    <mergeCell ref="C19:C20"/>
    <mergeCell ref="C27:C28"/>
    <mergeCell ref="C29:C30"/>
    <mergeCell ref="C31:C32"/>
    <mergeCell ref="C33:C34"/>
    <mergeCell ref="C35:C36"/>
    <mergeCell ref="C37:C38"/>
    <mergeCell ref="C39:C40"/>
    <mergeCell ref="C41:C42"/>
    <mergeCell ref="A1:J2"/>
    <mergeCell ref="A23:J24"/>
    <mergeCell ref="B21:C22"/>
    <mergeCell ref="B43:C44"/>
  </mergeCells>
  <pageMargins left="1.25" right="0.609027777777778" top="1.11805555555556" bottom="0.159027777777778" header="0.16875" footer="0.159027777777778"/>
  <pageSetup paperSize="9" scale="90" firstPageNumber="10" orientation="landscape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M46"/>
  <sheetViews>
    <sheetView tabSelected="1" topLeftCell="A17" workbookViewId="0">
      <selection activeCell="E27" sqref="E27:I42"/>
    </sheetView>
  </sheetViews>
  <sheetFormatPr defaultColWidth="10.2857142857143" defaultRowHeight="15"/>
  <cols>
    <col min="1" max="2" width="10.2857142857143" style="2" customWidth="1"/>
    <col min="3" max="3" width="15.4285714285714" style="2" customWidth="1"/>
    <col min="4" max="4" width="10.2857142857143" style="2" customWidth="1"/>
    <col min="5" max="6" width="10.5714285714286" style="1" customWidth="1"/>
    <col min="7" max="7" width="12.5714285714286" style="1" customWidth="1"/>
    <col min="8" max="8" width="10.5714285714286" style="1" customWidth="1"/>
    <col min="9" max="10" width="10.2857142857143" style="1" customWidth="1"/>
    <col min="11" max="12" width="10.2857142857143" style="2" customWidth="1"/>
    <col min="13" max="13" width="12" style="2" customWidth="1"/>
    <col min="14" max="16384" width="10.2857142857143" style="2" customWidth="1"/>
  </cols>
  <sheetData>
    <row r="1" ht="18" customHeight="1" spans="2:10">
      <c r="B1" s="3" t="s">
        <v>22</v>
      </c>
      <c r="C1" s="4"/>
      <c r="D1" s="4"/>
      <c r="E1" s="4"/>
      <c r="F1" s="4"/>
      <c r="G1" s="4"/>
      <c r="H1" s="4"/>
      <c r="I1" s="4"/>
      <c r="J1" s="31"/>
    </row>
    <row r="2" spans="2:10">
      <c r="B2" s="5"/>
      <c r="C2" s="6"/>
      <c r="D2" s="6"/>
      <c r="E2" s="6"/>
      <c r="F2" s="6"/>
      <c r="G2" s="6"/>
      <c r="H2" s="6"/>
      <c r="I2" s="6"/>
      <c r="J2" s="32"/>
    </row>
    <row r="3" ht="38.25" customHeight="1" spans="2:10">
      <c r="B3" s="7" t="s">
        <v>1</v>
      </c>
      <c r="C3" s="8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2:10">
      <c r="B4" s="10"/>
      <c r="C4" s="10"/>
      <c r="D4" s="10"/>
      <c r="E4" s="11"/>
      <c r="F4" s="11"/>
      <c r="G4" s="11"/>
      <c r="H4" s="11"/>
      <c r="I4" s="11"/>
      <c r="J4" s="11"/>
    </row>
    <row r="5" spans="2:10">
      <c r="B5" s="12">
        <v>1</v>
      </c>
      <c r="C5" s="13" t="s">
        <v>10</v>
      </c>
      <c r="D5" s="14" t="s">
        <v>11</v>
      </c>
      <c r="E5" s="15">
        <v>0</v>
      </c>
      <c r="F5" s="15">
        <v>66</v>
      </c>
      <c r="G5" s="15">
        <v>81</v>
      </c>
      <c r="H5" s="15">
        <v>2</v>
      </c>
      <c r="I5" s="15">
        <v>0</v>
      </c>
      <c r="J5" s="33">
        <f t="shared" ref="J5:J22" si="0">SUM(E5:I5)</f>
        <v>149</v>
      </c>
    </row>
    <row r="6" s="1" customFormat="1" spans="2:10">
      <c r="B6" s="16"/>
      <c r="C6" s="17"/>
      <c r="D6" s="18" t="s">
        <v>12</v>
      </c>
      <c r="E6" s="19">
        <v>0</v>
      </c>
      <c r="F6" s="19">
        <v>2.908471</v>
      </c>
      <c r="G6" s="19">
        <v>4.5323247</v>
      </c>
      <c r="H6" s="19">
        <v>0.0868521</v>
      </c>
      <c r="I6" s="19">
        <v>0</v>
      </c>
      <c r="J6" s="34">
        <f t="shared" si="0"/>
        <v>7.5276478</v>
      </c>
    </row>
    <row r="7" spans="2:11">
      <c r="B7" s="12">
        <v>2</v>
      </c>
      <c r="C7" s="13" t="s">
        <v>13</v>
      </c>
      <c r="D7" s="14" t="s">
        <v>11</v>
      </c>
      <c r="E7" s="15">
        <v>2</v>
      </c>
      <c r="F7" s="15">
        <v>4</v>
      </c>
      <c r="G7" s="15">
        <v>45</v>
      </c>
      <c r="H7" s="15">
        <v>1</v>
      </c>
      <c r="I7" s="15">
        <v>14</v>
      </c>
      <c r="J7" s="33">
        <f t="shared" si="0"/>
        <v>66</v>
      </c>
      <c r="K7" s="1"/>
    </row>
    <row r="8" s="1" customFormat="1" spans="2:10">
      <c r="B8" s="16"/>
      <c r="C8" s="17"/>
      <c r="D8" s="18" t="s">
        <v>12</v>
      </c>
      <c r="E8" s="19">
        <v>0.605266</v>
      </c>
      <c r="F8" s="19">
        <v>0.2577211</v>
      </c>
      <c r="G8" s="19">
        <v>6.1238736</v>
      </c>
      <c r="H8" s="19">
        <v>0.0745614</v>
      </c>
      <c r="I8" s="15">
        <v>15.0349761</v>
      </c>
      <c r="J8" s="34">
        <f t="shared" si="0"/>
        <v>22.0963982</v>
      </c>
    </row>
    <row r="9" spans="2:11">
      <c r="B9" s="12">
        <v>3</v>
      </c>
      <c r="C9" s="13" t="s">
        <v>14</v>
      </c>
      <c r="D9" s="14" t="s">
        <v>11</v>
      </c>
      <c r="E9" s="15">
        <v>0</v>
      </c>
      <c r="F9" s="15">
        <v>21</v>
      </c>
      <c r="G9" s="15">
        <v>111</v>
      </c>
      <c r="H9" s="15">
        <v>0</v>
      </c>
      <c r="I9" s="22">
        <v>0</v>
      </c>
      <c r="J9" s="33">
        <f t="shared" si="0"/>
        <v>132</v>
      </c>
      <c r="K9" s="1"/>
    </row>
    <row r="10" s="1" customFormat="1" spans="2:10">
      <c r="B10" s="16"/>
      <c r="C10" s="17"/>
      <c r="D10" s="18" t="s">
        <v>12</v>
      </c>
      <c r="E10" s="19">
        <v>0</v>
      </c>
      <c r="F10" s="19">
        <v>1.4616338</v>
      </c>
      <c r="G10" s="19">
        <v>4.8746918</v>
      </c>
      <c r="H10" s="19">
        <v>0</v>
      </c>
      <c r="I10" s="25">
        <v>0</v>
      </c>
      <c r="J10" s="34">
        <f t="shared" si="0"/>
        <v>6.3363256</v>
      </c>
    </row>
    <row r="11" spans="2:11">
      <c r="B11" s="12">
        <v>4</v>
      </c>
      <c r="C11" s="13" t="s">
        <v>15</v>
      </c>
      <c r="D11" s="14" t="s">
        <v>11</v>
      </c>
      <c r="E11" s="15">
        <v>1</v>
      </c>
      <c r="F11" s="15">
        <v>14</v>
      </c>
      <c r="G11" s="15">
        <v>20</v>
      </c>
      <c r="H11" s="15">
        <v>4</v>
      </c>
      <c r="I11" s="15">
        <v>23</v>
      </c>
      <c r="J11" s="33">
        <f t="shared" si="0"/>
        <v>62</v>
      </c>
      <c r="K11" s="1"/>
    </row>
    <row r="12" s="1" customFormat="1" spans="2:10">
      <c r="B12" s="16"/>
      <c r="C12" s="17"/>
      <c r="D12" s="18" t="s">
        <v>12</v>
      </c>
      <c r="E12" s="19">
        <v>0.03219</v>
      </c>
      <c r="F12" s="19">
        <v>0.9719768</v>
      </c>
      <c r="G12" s="19">
        <v>1.7769362</v>
      </c>
      <c r="H12" s="19">
        <v>1.5534003</v>
      </c>
      <c r="I12" s="15">
        <v>28.2592735</v>
      </c>
      <c r="J12" s="34">
        <f t="shared" si="0"/>
        <v>32.5937768</v>
      </c>
    </row>
    <row r="13" spans="2:11">
      <c r="B13" s="12">
        <v>5</v>
      </c>
      <c r="C13" s="13" t="s">
        <v>16</v>
      </c>
      <c r="D13" s="14" t="s">
        <v>11</v>
      </c>
      <c r="E13" s="15">
        <v>0</v>
      </c>
      <c r="F13" s="15">
        <v>114</v>
      </c>
      <c r="G13" s="15">
        <v>505</v>
      </c>
      <c r="H13" s="15">
        <v>8</v>
      </c>
      <c r="I13" s="15">
        <v>0</v>
      </c>
      <c r="J13" s="33">
        <f t="shared" si="0"/>
        <v>627</v>
      </c>
      <c r="K13" s="1"/>
    </row>
    <row r="14" s="1" customFormat="1" spans="2:10">
      <c r="B14" s="16"/>
      <c r="C14" s="17"/>
      <c r="D14" s="18" t="s">
        <v>12</v>
      </c>
      <c r="E14" s="19">
        <v>0</v>
      </c>
      <c r="F14" s="19">
        <v>7.318661</v>
      </c>
      <c r="G14" s="19">
        <v>57.2172159</v>
      </c>
      <c r="H14" s="19">
        <v>2.10775</v>
      </c>
      <c r="I14" s="15">
        <v>0</v>
      </c>
      <c r="J14" s="34">
        <f t="shared" si="0"/>
        <v>66.6436269</v>
      </c>
    </row>
    <row r="15" spans="2:11">
      <c r="B15" s="12">
        <v>6</v>
      </c>
      <c r="C15" s="13" t="s">
        <v>17</v>
      </c>
      <c r="D15" s="14" t="s">
        <v>11</v>
      </c>
      <c r="E15" s="15">
        <v>0</v>
      </c>
      <c r="F15" s="15">
        <v>18</v>
      </c>
      <c r="G15" s="15">
        <v>31</v>
      </c>
      <c r="H15" s="15">
        <v>4</v>
      </c>
      <c r="I15" s="22">
        <v>0</v>
      </c>
      <c r="J15" s="33">
        <f t="shared" si="0"/>
        <v>53</v>
      </c>
      <c r="K15" s="1"/>
    </row>
    <row r="16" s="1" customFormat="1" spans="2:10">
      <c r="B16" s="16"/>
      <c r="C16" s="17"/>
      <c r="D16" s="18" t="s">
        <v>12</v>
      </c>
      <c r="E16" s="19">
        <v>0</v>
      </c>
      <c r="F16" s="19">
        <v>1.7167016</v>
      </c>
      <c r="G16" s="19">
        <v>1.6769097</v>
      </c>
      <c r="H16" s="19">
        <v>0.1705237</v>
      </c>
      <c r="I16" s="25">
        <v>0</v>
      </c>
      <c r="J16" s="34">
        <f t="shared" si="0"/>
        <v>3.564135</v>
      </c>
    </row>
    <row r="17" spans="2:11">
      <c r="B17" s="12">
        <v>7</v>
      </c>
      <c r="C17" s="13" t="s">
        <v>18</v>
      </c>
      <c r="D17" s="14" t="s">
        <v>11</v>
      </c>
      <c r="E17" s="15">
        <v>0</v>
      </c>
      <c r="F17" s="15">
        <v>39</v>
      </c>
      <c r="G17" s="15">
        <v>72</v>
      </c>
      <c r="H17" s="15">
        <v>4</v>
      </c>
      <c r="I17" s="22">
        <v>0</v>
      </c>
      <c r="J17" s="33">
        <f t="shared" si="0"/>
        <v>115</v>
      </c>
      <c r="K17" s="1"/>
    </row>
    <row r="18" s="1" customFormat="1" spans="2:10">
      <c r="B18" s="16"/>
      <c r="C18" s="17"/>
      <c r="D18" s="18" t="s">
        <v>12</v>
      </c>
      <c r="E18" s="19">
        <v>0</v>
      </c>
      <c r="F18" s="19">
        <v>8.020916</v>
      </c>
      <c r="G18" s="19">
        <v>8.7901234</v>
      </c>
      <c r="H18" s="19">
        <v>0.7909064</v>
      </c>
      <c r="I18" s="25">
        <v>0</v>
      </c>
      <c r="J18" s="34">
        <f t="shared" si="0"/>
        <v>17.6019458</v>
      </c>
    </row>
    <row r="19" spans="2:11">
      <c r="B19" s="12">
        <v>8</v>
      </c>
      <c r="C19" s="13" t="s">
        <v>19</v>
      </c>
      <c r="D19" s="14" t="s">
        <v>11</v>
      </c>
      <c r="E19" s="15">
        <v>0</v>
      </c>
      <c r="F19" s="15">
        <v>35</v>
      </c>
      <c r="G19" s="15">
        <v>103</v>
      </c>
      <c r="H19" s="15">
        <v>4</v>
      </c>
      <c r="I19" s="22">
        <v>0</v>
      </c>
      <c r="J19" s="33">
        <f t="shared" si="0"/>
        <v>142</v>
      </c>
      <c r="K19" s="1"/>
    </row>
    <row r="20" s="1" customFormat="1" spans="2:10">
      <c r="B20" s="16"/>
      <c r="C20" s="17"/>
      <c r="D20" s="18" t="s">
        <v>12</v>
      </c>
      <c r="E20" s="19">
        <v>0</v>
      </c>
      <c r="F20" s="19">
        <v>1.2080869</v>
      </c>
      <c r="G20" s="19">
        <v>6.0509497</v>
      </c>
      <c r="H20" s="19">
        <v>0.934416</v>
      </c>
      <c r="I20" s="25">
        <v>0</v>
      </c>
      <c r="J20" s="34">
        <f t="shared" si="0"/>
        <v>8.1934526</v>
      </c>
    </row>
    <row r="21" ht="15.75" customHeight="1" spans="2:10">
      <c r="B21" s="20" t="s">
        <v>20</v>
      </c>
      <c r="C21" s="21"/>
      <c r="D21" s="14" t="s">
        <v>11</v>
      </c>
      <c r="E21" s="22">
        <f>E5+E7+E9+E11+E13+E15+E17+E19</f>
        <v>3</v>
      </c>
      <c r="F21" s="22">
        <f>F5+F7+F9+F11+F13+F15+F17+F19</f>
        <v>311</v>
      </c>
      <c r="G21" s="22">
        <f>G5+G7+G9+G11+G13+G15+G17+G19</f>
        <v>968</v>
      </c>
      <c r="H21" s="22">
        <f>H5+H7+H9+H11+H13+H15+H17+H19</f>
        <v>27</v>
      </c>
      <c r="I21" s="22">
        <f>I5+I7+I9+I11+I13+I15+I17+I19</f>
        <v>37</v>
      </c>
      <c r="J21" s="33">
        <f t="shared" si="0"/>
        <v>1346</v>
      </c>
    </row>
    <row r="22" s="1" customFormat="1" ht="15.75" customHeight="1" spans="2:10">
      <c r="B22" s="23"/>
      <c r="C22" s="24"/>
      <c r="D22" s="18" t="s">
        <v>12</v>
      </c>
      <c r="E22" s="25">
        <f>E6+E8+E10+E12+E14+E16+E18+E20</f>
        <v>0.637456</v>
      </c>
      <c r="F22" s="25">
        <f>F6+F8+F10+F12+F14+F16+F18+F20</f>
        <v>23.8641682</v>
      </c>
      <c r="G22" s="25">
        <f>G6+G8+G10+G12+G14+G16+G18+G20</f>
        <v>91.043025</v>
      </c>
      <c r="H22" s="25">
        <f>H6+H8+H10+H12+H14+H16+H18+H20</f>
        <v>5.7184099</v>
      </c>
      <c r="I22" s="25">
        <f>I6+I8+I10+I12+I14+I16+I18+I20</f>
        <v>43.2942496</v>
      </c>
      <c r="J22" s="34">
        <f t="shared" si="0"/>
        <v>164.5573087</v>
      </c>
    </row>
    <row r="23" spans="1:2">
      <c r="A23" s="26"/>
      <c r="B23" s="27" t="s">
        <v>23</v>
      </c>
    </row>
    <row r="25" ht="38.25" customHeight="1" spans="2:10">
      <c r="B25" s="7" t="s">
        <v>1</v>
      </c>
      <c r="C25" s="8" t="s">
        <v>2</v>
      </c>
      <c r="D25" s="8" t="s">
        <v>3</v>
      </c>
      <c r="E25" s="9" t="s">
        <v>4</v>
      </c>
      <c r="F25" s="9" t="s">
        <v>5</v>
      </c>
      <c r="G25" s="9" t="s">
        <v>6</v>
      </c>
      <c r="H25" s="9" t="s">
        <v>7</v>
      </c>
      <c r="I25" s="9" t="s">
        <v>8</v>
      </c>
      <c r="J25" s="9" t="s">
        <v>9</v>
      </c>
    </row>
    <row r="27" spans="2:12">
      <c r="B27" s="12">
        <v>1</v>
      </c>
      <c r="C27" s="13" t="s">
        <v>10</v>
      </c>
      <c r="D27" s="14" t="s">
        <v>11</v>
      </c>
      <c r="E27" s="28">
        <v>19</v>
      </c>
      <c r="F27" s="28">
        <v>433</v>
      </c>
      <c r="G27" s="28">
        <v>656</v>
      </c>
      <c r="H27" s="28">
        <v>34</v>
      </c>
      <c r="I27" s="22">
        <v>4</v>
      </c>
      <c r="J27" s="33">
        <f t="shared" ref="J27:J44" si="1">SUM(E27:I27)</f>
        <v>1146</v>
      </c>
      <c r="K27" s="30"/>
      <c r="L27" s="1"/>
    </row>
    <row r="28" s="1" customFormat="1" spans="2:11">
      <c r="B28" s="16"/>
      <c r="C28" s="17"/>
      <c r="D28" s="18" t="s">
        <v>12</v>
      </c>
      <c r="E28" s="29">
        <v>3.8912344</v>
      </c>
      <c r="F28" s="29">
        <v>28.7712175</v>
      </c>
      <c r="G28" s="29">
        <v>44.7957826</v>
      </c>
      <c r="H28" s="29">
        <v>4.2890307</v>
      </c>
      <c r="I28" s="25">
        <v>4.3130948</v>
      </c>
      <c r="J28" s="34">
        <f t="shared" si="1"/>
        <v>86.06036</v>
      </c>
      <c r="K28" s="35"/>
    </row>
    <row r="29" spans="2:12">
      <c r="B29" s="12">
        <v>2</v>
      </c>
      <c r="C29" s="13" t="s">
        <v>13</v>
      </c>
      <c r="D29" s="14" t="s">
        <v>11</v>
      </c>
      <c r="E29" s="28">
        <v>105</v>
      </c>
      <c r="F29" s="28">
        <v>353</v>
      </c>
      <c r="G29" s="28">
        <v>756</v>
      </c>
      <c r="H29" s="28">
        <v>22</v>
      </c>
      <c r="I29" s="22">
        <v>5</v>
      </c>
      <c r="J29" s="33">
        <f t="shared" si="1"/>
        <v>1241</v>
      </c>
      <c r="K29" s="30"/>
      <c r="L29" s="1"/>
    </row>
    <row r="30" s="1" customFormat="1" spans="2:11">
      <c r="B30" s="16"/>
      <c r="C30" s="17"/>
      <c r="D30" s="18" t="s">
        <v>12</v>
      </c>
      <c r="E30" s="29">
        <v>19.0134512</v>
      </c>
      <c r="F30" s="29">
        <v>28.7295143</v>
      </c>
      <c r="G30" s="29">
        <v>37.9727628</v>
      </c>
      <c r="H30" s="29">
        <v>9.9879164</v>
      </c>
      <c r="I30" s="25">
        <v>0.1714996</v>
      </c>
      <c r="J30" s="34">
        <f t="shared" si="1"/>
        <v>95.8751443</v>
      </c>
      <c r="K30" s="35"/>
    </row>
    <row r="31" spans="2:12">
      <c r="B31" s="12">
        <v>3</v>
      </c>
      <c r="C31" s="13" t="s">
        <v>14</v>
      </c>
      <c r="D31" s="14" t="s">
        <v>11</v>
      </c>
      <c r="E31" s="28">
        <v>54</v>
      </c>
      <c r="F31" s="28">
        <v>301</v>
      </c>
      <c r="G31" s="28">
        <v>675</v>
      </c>
      <c r="H31" s="28">
        <v>29</v>
      </c>
      <c r="I31" s="22">
        <v>1</v>
      </c>
      <c r="J31" s="33">
        <f t="shared" si="1"/>
        <v>1060</v>
      </c>
      <c r="K31" s="30"/>
      <c r="L31" s="1"/>
    </row>
    <row r="32" s="1" customFormat="1" spans="2:10">
      <c r="B32" s="16"/>
      <c r="C32" s="17"/>
      <c r="D32" s="18" t="s">
        <v>12</v>
      </c>
      <c r="E32" s="29">
        <v>16.6918458</v>
      </c>
      <c r="F32" s="29">
        <v>27.2042051</v>
      </c>
      <c r="G32" s="29">
        <v>34.6608432</v>
      </c>
      <c r="H32" s="29">
        <v>2.8075262</v>
      </c>
      <c r="I32" s="25">
        <v>0.0030399</v>
      </c>
      <c r="J32" s="34">
        <f t="shared" si="1"/>
        <v>81.3674602</v>
      </c>
    </row>
    <row r="33" spans="2:12">
      <c r="B33" s="12">
        <v>4</v>
      </c>
      <c r="C33" s="13" t="s">
        <v>15</v>
      </c>
      <c r="D33" s="14" t="s">
        <v>11</v>
      </c>
      <c r="E33" s="28">
        <v>97</v>
      </c>
      <c r="F33" s="28">
        <v>331</v>
      </c>
      <c r="G33" s="28">
        <v>690</v>
      </c>
      <c r="H33" s="28">
        <v>13</v>
      </c>
      <c r="I33" s="22">
        <v>3</v>
      </c>
      <c r="J33" s="33">
        <f t="shared" si="1"/>
        <v>1134</v>
      </c>
      <c r="K33" s="1"/>
      <c r="L33" s="1"/>
    </row>
    <row r="34" s="1" customFormat="1" spans="2:11">
      <c r="B34" s="16"/>
      <c r="C34" s="17"/>
      <c r="D34" s="18" t="s">
        <v>12</v>
      </c>
      <c r="E34" s="29">
        <v>14.777936</v>
      </c>
      <c r="F34" s="29">
        <v>22.3259767</v>
      </c>
      <c r="G34" s="29">
        <v>30.5075407</v>
      </c>
      <c r="H34" s="29">
        <v>7.6763084</v>
      </c>
      <c r="I34" s="25">
        <v>1.94142</v>
      </c>
      <c r="J34" s="34">
        <f t="shared" si="1"/>
        <v>77.2291818</v>
      </c>
      <c r="K34" s="35"/>
    </row>
    <row r="35" spans="2:10">
      <c r="B35" s="12">
        <v>5</v>
      </c>
      <c r="C35" s="13" t="s">
        <v>16</v>
      </c>
      <c r="D35" s="14" t="s">
        <v>11</v>
      </c>
      <c r="E35" s="10">
        <v>220</v>
      </c>
      <c r="F35" s="28">
        <v>654</v>
      </c>
      <c r="G35" s="28">
        <v>2104</v>
      </c>
      <c r="H35" s="28">
        <v>49</v>
      </c>
      <c r="I35" s="28">
        <v>14</v>
      </c>
      <c r="J35" s="33">
        <f t="shared" si="1"/>
        <v>3041</v>
      </c>
    </row>
    <row r="36" s="1" customFormat="1" spans="2:10">
      <c r="B36" s="16"/>
      <c r="C36" s="17"/>
      <c r="D36" s="18" t="s">
        <v>12</v>
      </c>
      <c r="E36" s="11">
        <v>106.5588494</v>
      </c>
      <c r="F36" s="29">
        <v>91.5477321999999</v>
      </c>
      <c r="G36" s="29">
        <v>231.9873203</v>
      </c>
      <c r="H36" s="29">
        <v>19.984918</v>
      </c>
      <c r="I36" s="29">
        <v>1.1476165</v>
      </c>
      <c r="J36" s="34">
        <f t="shared" si="1"/>
        <v>451.2264364</v>
      </c>
    </row>
    <row r="37" spans="2:13">
      <c r="B37" s="12">
        <v>6</v>
      </c>
      <c r="C37" s="13" t="s">
        <v>17</v>
      </c>
      <c r="D37" s="14" t="s">
        <v>11</v>
      </c>
      <c r="E37" s="28">
        <v>78</v>
      </c>
      <c r="F37" s="28">
        <v>173</v>
      </c>
      <c r="G37" s="28">
        <v>491</v>
      </c>
      <c r="H37" s="28">
        <v>10</v>
      </c>
      <c r="I37" s="22">
        <v>3</v>
      </c>
      <c r="J37" s="33">
        <f t="shared" si="1"/>
        <v>755</v>
      </c>
      <c r="M37" s="2">
        <v>36458655</v>
      </c>
    </row>
    <row r="38" s="1" customFormat="1" spans="2:13">
      <c r="B38" s="16"/>
      <c r="C38" s="17"/>
      <c r="D38" s="18" t="s">
        <v>12</v>
      </c>
      <c r="E38" s="29">
        <v>12.3873205</v>
      </c>
      <c r="F38" s="29">
        <v>16.1059417</v>
      </c>
      <c r="G38" s="29">
        <v>20.7571307</v>
      </c>
      <c r="H38" s="29">
        <v>0.9728707</v>
      </c>
      <c r="I38" s="25">
        <v>0.0268401</v>
      </c>
      <c r="J38" s="34">
        <f t="shared" si="1"/>
        <v>50.2501037</v>
      </c>
      <c r="M38" s="1">
        <v>103356636</v>
      </c>
    </row>
    <row r="39" spans="2:10">
      <c r="B39" s="12">
        <v>7</v>
      </c>
      <c r="C39" s="13" t="s">
        <v>18</v>
      </c>
      <c r="D39" s="14" t="s">
        <v>11</v>
      </c>
      <c r="E39" s="10">
        <v>6</v>
      </c>
      <c r="F39" s="28">
        <v>832</v>
      </c>
      <c r="G39" s="28">
        <v>1030</v>
      </c>
      <c r="H39" s="28">
        <v>34</v>
      </c>
      <c r="I39" s="22">
        <v>15</v>
      </c>
      <c r="J39" s="33">
        <f t="shared" si="1"/>
        <v>1917</v>
      </c>
    </row>
    <row r="40" s="1" customFormat="1" spans="2:10">
      <c r="B40" s="16"/>
      <c r="C40" s="17"/>
      <c r="D40" s="18" t="s">
        <v>12</v>
      </c>
      <c r="E40" s="11">
        <v>1.3529408</v>
      </c>
      <c r="F40" s="29">
        <v>58.2733339</v>
      </c>
      <c r="G40" s="29">
        <v>77.9213940000001</v>
      </c>
      <c r="H40" s="29">
        <v>7.2539279</v>
      </c>
      <c r="I40" s="25">
        <v>4.305767</v>
      </c>
      <c r="J40" s="34">
        <f t="shared" si="1"/>
        <v>149.1073636</v>
      </c>
    </row>
    <row r="41" spans="2:10">
      <c r="B41" s="12">
        <v>8</v>
      </c>
      <c r="C41" s="13" t="s">
        <v>19</v>
      </c>
      <c r="D41" s="14" t="s">
        <v>11</v>
      </c>
      <c r="E41" s="28">
        <v>2</v>
      </c>
      <c r="F41" s="28">
        <v>256</v>
      </c>
      <c r="G41" s="28">
        <v>544</v>
      </c>
      <c r="H41" s="28">
        <v>16</v>
      </c>
      <c r="I41" s="22">
        <v>0</v>
      </c>
      <c r="J41" s="33">
        <f t="shared" si="1"/>
        <v>818</v>
      </c>
    </row>
    <row r="42" s="1" customFormat="1" spans="2:10">
      <c r="B42" s="16"/>
      <c r="C42" s="17"/>
      <c r="D42" s="18" t="s">
        <v>12</v>
      </c>
      <c r="E42" s="29">
        <v>0.0098361</v>
      </c>
      <c r="F42" s="29">
        <v>16.8246921</v>
      </c>
      <c r="G42" s="29">
        <v>25.8732625</v>
      </c>
      <c r="H42" s="29">
        <v>2.1918326</v>
      </c>
      <c r="I42" s="25">
        <v>0</v>
      </c>
      <c r="J42" s="34">
        <f t="shared" si="1"/>
        <v>44.8996233</v>
      </c>
    </row>
    <row r="43" ht="15.75" customHeight="1" spans="2:10">
      <c r="B43" s="20" t="s">
        <v>20</v>
      </c>
      <c r="C43" s="21"/>
      <c r="D43" s="14" t="s">
        <v>11</v>
      </c>
      <c r="E43" s="22">
        <f>E27+E29+E31+E33+E35+E37+E39+E41</f>
        <v>581</v>
      </c>
      <c r="F43" s="22">
        <f>F27+F29+F31+F33+F35+F37+F39+F41</f>
        <v>3333</v>
      </c>
      <c r="G43" s="22">
        <f>G27+G29+G31+G33+G35+G37+G39+G41</f>
        <v>6946</v>
      </c>
      <c r="H43" s="22">
        <f>H27+H29+H31+H33+H35+H37+H39+H41</f>
        <v>207</v>
      </c>
      <c r="I43" s="22">
        <f>I27+I29+I31+I33+I35+I37+I39+I41</f>
        <v>45</v>
      </c>
      <c r="J43" s="33">
        <f t="shared" si="1"/>
        <v>11112</v>
      </c>
    </row>
    <row r="44" s="1" customFormat="1" ht="15.75" customHeight="1" spans="2:10">
      <c r="B44" s="23"/>
      <c r="C44" s="24"/>
      <c r="D44" s="18" t="s">
        <v>12</v>
      </c>
      <c r="E44" s="25">
        <f>E28+E30+E32+E34+E36+E38+E40+E42</f>
        <v>174.6834142</v>
      </c>
      <c r="F44" s="25">
        <f>F28+F30+F32+F34+F36+F38+F40+F42</f>
        <v>289.7826135</v>
      </c>
      <c r="G44" s="25">
        <f>G28+G30+G32+G34+G36+G38+G40+G42</f>
        <v>504.4760368</v>
      </c>
      <c r="H44" s="25">
        <f>H28+H30+H32+H34+H36+H38+H40+H42</f>
        <v>55.1643309</v>
      </c>
      <c r="I44" s="25">
        <f>I28+I30+I32+I34+I36+I38+I40+I42</f>
        <v>11.9092779</v>
      </c>
      <c r="J44" s="34">
        <f t="shared" si="1"/>
        <v>1036.0156733</v>
      </c>
    </row>
    <row r="45" spans="6:9">
      <c r="F45" s="30"/>
      <c r="G45" s="30"/>
      <c r="H45" s="30"/>
      <c r="I45" s="30"/>
    </row>
    <row r="46" spans="6:9">
      <c r="F46" s="30"/>
      <c r="G46" s="30"/>
      <c r="H46" s="30"/>
      <c r="I46" s="30"/>
    </row>
  </sheetData>
  <mergeCells count="36">
    <mergeCell ref="B5:B6"/>
    <mergeCell ref="B7:B8"/>
    <mergeCell ref="B9:B10"/>
    <mergeCell ref="B11:B12"/>
    <mergeCell ref="B13:B14"/>
    <mergeCell ref="B15:B16"/>
    <mergeCell ref="B17:B18"/>
    <mergeCell ref="B19:B20"/>
    <mergeCell ref="B27:B28"/>
    <mergeCell ref="B29:B30"/>
    <mergeCell ref="B31:B32"/>
    <mergeCell ref="B33:B34"/>
    <mergeCell ref="B35:B36"/>
    <mergeCell ref="B37:B38"/>
    <mergeCell ref="B39:B40"/>
    <mergeCell ref="B41:B42"/>
    <mergeCell ref="C5:C6"/>
    <mergeCell ref="C7:C8"/>
    <mergeCell ref="C9:C10"/>
    <mergeCell ref="C11:C12"/>
    <mergeCell ref="C13:C14"/>
    <mergeCell ref="C15:C16"/>
    <mergeCell ref="C17:C18"/>
    <mergeCell ref="C19:C20"/>
    <mergeCell ref="C27:C28"/>
    <mergeCell ref="C29:C30"/>
    <mergeCell ref="C31:C32"/>
    <mergeCell ref="C33:C34"/>
    <mergeCell ref="C35:C36"/>
    <mergeCell ref="C37:C38"/>
    <mergeCell ref="C39:C40"/>
    <mergeCell ref="C41:C42"/>
    <mergeCell ref="B1:J2"/>
    <mergeCell ref="B23:J24"/>
    <mergeCell ref="B21:C22"/>
    <mergeCell ref="B43:C44"/>
  </mergeCells>
  <pageMargins left="1.23888888888889" right="0.699305555555556" top="0.2" bottom="0.188888888888889" header="0.16875" footer="0.159027777777778"/>
  <pageSetup paperSize="9" scale="82" firstPageNumber="11" orientation="landscape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LIVE</vt:lpstr>
      <vt:lpstr>DISCON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WBSEB</dc:creator>
  <cp:lastModifiedBy>kalya</cp:lastModifiedBy>
  <dcterms:created xsi:type="dcterms:W3CDTF">2016-03-21T08:40:00Z</dcterms:created>
  <cp:lastPrinted>2018-03-28T07:29:00Z</cp:lastPrinted>
  <dcterms:modified xsi:type="dcterms:W3CDTF">2023-06-01T14:07:45Z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018E11E8BA1B4A7AB3A1F7E92F5C7DDB</vt:lpwstr>
  </property>
  <property fmtid="{D5CDD505-2E9C-101B-9397-08002B2CF9AE}" pid="3" name="KSOProductBuildVer">
    <vt:lpwstr>1033-11.2.0.11440</vt:lpwstr>
  </property>
</Properties>
</file>