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bookViews>
    <workbookView xWindow="0" yWindow="0" windowWidth="23040" windowHeight="9372"/>
  </bookViews>
  <sheets>
    <sheet name="nba_draft_combine_all_years" sheetId="1" r:id="rId1"/>
  </sheets>
  <calcPr calcId="152511"/>
</workbook>
</file>

<file path=xl/calcChain.xml><?xml version="1.0" encoding="utf-8"?>
<calcChain xmlns="http://schemas.openxmlformats.org/spreadsheetml/2006/main">
  <c r="Z2" i="1" l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Y520" i="1"/>
  <c r="X97" i="1"/>
  <c r="X129" i="1"/>
  <c r="X221" i="1"/>
  <c r="X225" i="1"/>
  <c r="X321" i="1"/>
  <c r="X352" i="1"/>
  <c r="X368" i="1"/>
  <c r="X384" i="1"/>
  <c r="X400" i="1"/>
  <c r="X416" i="1"/>
  <c r="X432" i="1"/>
  <c r="X448" i="1"/>
  <c r="X464" i="1"/>
  <c r="X480" i="1"/>
  <c r="X496" i="1"/>
  <c r="X512" i="1"/>
  <c r="W61" i="1"/>
  <c r="W65" i="1"/>
  <c r="W125" i="1"/>
  <c r="W189" i="1"/>
  <c r="W193" i="1"/>
  <c r="W241" i="1"/>
  <c r="W273" i="1"/>
  <c r="W277" i="1"/>
  <c r="W305" i="1"/>
  <c r="W337" i="1"/>
  <c r="W341" i="1"/>
  <c r="W357" i="1"/>
  <c r="W397" i="1"/>
  <c r="W405" i="1"/>
  <c r="W429" i="1"/>
  <c r="W437" i="1"/>
  <c r="W449" i="1"/>
  <c r="W457" i="1"/>
  <c r="W465" i="1"/>
  <c r="W481" i="1"/>
  <c r="W489" i="1"/>
  <c r="W497" i="1"/>
  <c r="W513" i="1"/>
  <c r="V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U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R2" i="1"/>
  <c r="X2" i="1" s="1"/>
  <c r="R3" i="1"/>
  <c r="X3" i="1" s="1"/>
  <c r="R4" i="1"/>
  <c r="X4" i="1" s="1"/>
  <c r="R5" i="1"/>
  <c r="X5" i="1" s="1"/>
  <c r="R6" i="1"/>
  <c r="X6" i="1" s="1"/>
  <c r="R7" i="1"/>
  <c r="X7" i="1" s="1"/>
  <c r="R8" i="1"/>
  <c r="X8" i="1" s="1"/>
  <c r="R9" i="1"/>
  <c r="X9" i="1" s="1"/>
  <c r="R10" i="1"/>
  <c r="X10" i="1" s="1"/>
  <c r="R11" i="1"/>
  <c r="X11" i="1" s="1"/>
  <c r="R12" i="1"/>
  <c r="X12" i="1" s="1"/>
  <c r="R13" i="1"/>
  <c r="X13" i="1" s="1"/>
  <c r="R14" i="1"/>
  <c r="X14" i="1" s="1"/>
  <c r="R15" i="1"/>
  <c r="X15" i="1" s="1"/>
  <c r="R16" i="1"/>
  <c r="X16" i="1" s="1"/>
  <c r="R17" i="1"/>
  <c r="X17" i="1" s="1"/>
  <c r="R18" i="1"/>
  <c r="X18" i="1" s="1"/>
  <c r="R19" i="1"/>
  <c r="X19" i="1" s="1"/>
  <c r="R20" i="1"/>
  <c r="X20" i="1" s="1"/>
  <c r="R21" i="1"/>
  <c r="X21" i="1" s="1"/>
  <c r="R22" i="1"/>
  <c r="X22" i="1" s="1"/>
  <c r="R23" i="1"/>
  <c r="X23" i="1" s="1"/>
  <c r="R24" i="1"/>
  <c r="X24" i="1" s="1"/>
  <c r="R25" i="1"/>
  <c r="X25" i="1" s="1"/>
  <c r="R26" i="1"/>
  <c r="X26" i="1" s="1"/>
  <c r="R27" i="1"/>
  <c r="X27" i="1" s="1"/>
  <c r="R28" i="1"/>
  <c r="X28" i="1" s="1"/>
  <c r="R29" i="1"/>
  <c r="X29" i="1" s="1"/>
  <c r="R30" i="1"/>
  <c r="X30" i="1" s="1"/>
  <c r="R31" i="1"/>
  <c r="X31" i="1" s="1"/>
  <c r="R32" i="1"/>
  <c r="X32" i="1" s="1"/>
  <c r="R33" i="1"/>
  <c r="X33" i="1" s="1"/>
  <c r="R34" i="1"/>
  <c r="X34" i="1" s="1"/>
  <c r="R35" i="1"/>
  <c r="X35" i="1" s="1"/>
  <c r="R36" i="1"/>
  <c r="X36" i="1" s="1"/>
  <c r="R37" i="1"/>
  <c r="X37" i="1" s="1"/>
  <c r="R38" i="1"/>
  <c r="X38" i="1" s="1"/>
  <c r="R39" i="1"/>
  <c r="X39" i="1" s="1"/>
  <c r="R40" i="1"/>
  <c r="X40" i="1" s="1"/>
  <c r="R41" i="1"/>
  <c r="X41" i="1" s="1"/>
  <c r="R42" i="1"/>
  <c r="X42" i="1" s="1"/>
  <c r="R43" i="1"/>
  <c r="X43" i="1" s="1"/>
  <c r="R44" i="1"/>
  <c r="X44" i="1" s="1"/>
  <c r="R45" i="1"/>
  <c r="X45" i="1" s="1"/>
  <c r="R46" i="1"/>
  <c r="X46" i="1" s="1"/>
  <c r="R47" i="1"/>
  <c r="X47" i="1" s="1"/>
  <c r="R48" i="1"/>
  <c r="X48" i="1" s="1"/>
  <c r="R49" i="1"/>
  <c r="X49" i="1" s="1"/>
  <c r="R50" i="1"/>
  <c r="X50" i="1" s="1"/>
  <c r="R51" i="1"/>
  <c r="X51" i="1" s="1"/>
  <c r="R52" i="1"/>
  <c r="X52" i="1" s="1"/>
  <c r="R53" i="1"/>
  <c r="X53" i="1" s="1"/>
  <c r="R54" i="1"/>
  <c r="X54" i="1" s="1"/>
  <c r="R55" i="1"/>
  <c r="X55" i="1" s="1"/>
  <c r="R56" i="1"/>
  <c r="X56" i="1" s="1"/>
  <c r="R57" i="1"/>
  <c r="X57" i="1" s="1"/>
  <c r="R58" i="1"/>
  <c r="X58" i="1" s="1"/>
  <c r="R59" i="1"/>
  <c r="X59" i="1" s="1"/>
  <c r="R60" i="1"/>
  <c r="X60" i="1" s="1"/>
  <c r="R61" i="1"/>
  <c r="X61" i="1" s="1"/>
  <c r="R62" i="1"/>
  <c r="X62" i="1" s="1"/>
  <c r="R63" i="1"/>
  <c r="X63" i="1" s="1"/>
  <c r="R64" i="1"/>
  <c r="X64" i="1" s="1"/>
  <c r="R65" i="1"/>
  <c r="X65" i="1" s="1"/>
  <c r="R66" i="1"/>
  <c r="X66" i="1" s="1"/>
  <c r="R67" i="1"/>
  <c r="X67" i="1" s="1"/>
  <c r="R68" i="1"/>
  <c r="X68" i="1" s="1"/>
  <c r="R69" i="1"/>
  <c r="X69" i="1" s="1"/>
  <c r="R70" i="1"/>
  <c r="X70" i="1" s="1"/>
  <c r="R71" i="1"/>
  <c r="X71" i="1" s="1"/>
  <c r="R72" i="1"/>
  <c r="X72" i="1" s="1"/>
  <c r="R73" i="1"/>
  <c r="X73" i="1" s="1"/>
  <c r="R74" i="1"/>
  <c r="X74" i="1" s="1"/>
  <c r="R75" i="1"/>
  <c r="X75" i="1" s="1"/>
  <c r="R76" i="1"/>
  <c r="X76" i="1" s="1"/>
  <c r="R77" i="1"/>
  <c r="X77" i="1" s="1"/>
  <c r="R78" i="1"/>
  <c r="X78" i="1" s="1"/>
  <c r="R79" i="1"/>
  <c r="X79" i="1" s="1"/>
  <c r="R80" i="1"/>
  <c r="X80" i="1" s="1"/>
  <c r="R81" i="1"/>
  <c r="X81" i="1" s="1"/>
  <c r="R82" i="1"/>
  <c r="X82" i="1" s="1"/>
  <c r="R83" i="1"/>
  <c r="X83" i="1" s="1"/>
  <c r="R84" i="1"/>
  <c r="X84" i="1" s="1"/>
  <c r="R85" i="1"/>
  <c r="X85" i="1" s="1"/>
  <c r="R86" i="1"/>
  <c r="X86" i="1" s="1"/>
  <c r="R87" i="1"/>
  <c r="X87" i="1" s="1"/>
  <c r="R88" i="1"/>
  <c r="X88" i="1" s="1"/>
  <c r="R89" i="1"/>
  <c r="X89" i="1" s="1"/>
  <c r="R90" i="1"/>
  <c r="X90" i="1" s="1"/>
  <c r="R91" i="1"/>
  <c r="X91" i="1" s="1"/>
  <c r="R92" i="1"/>
  <c r="X92" i="1" s="1"/>
  <c r="R93" i="1"/>
  <c r="X93" i="1" s="1"/>
  <c r="R94" i="1"/>
  <c r="X94" i="1" s="1"/>
  <c r="R95" i="1"/>
  <c r="X95" i="1" s="1"/>
  <c r="R96" i="1"/>
  <c r="X96" i="1" s="1"/>
  <c r="R97" i="1"/>
  <c r="R98" i="1"/>
  <c r="X98" i="1" s="1"/>
  <c r="R99" i="1"/>
  <c r="X99" i="1" s="1"/>
  <c r="R100" i="1"/>
  <c r="X100" i="1" s="1"/>
  <c r="R101" i="1"/>
  <c r="X101" i="1" s="1"/>
  <c r="R102" i="1"/>
  <c r="X102" i="1" s="1"/>
  <c r="R103" i="1"/>
  <c r="X103" i="1" s="1"/>
  <c r="R104" i="1"/>
  <c r="X104" i="1" s="1"/>
  <c r="R105" i="1"/>
  <c r="X105" i="1" s="1"/>
  <c r="R106" i="1"/>
  <c r="X106" i="1" s="1"/>
  <c r="R107" i="1"/>
  <c r="X107" i="1" s="1"/>
  <c r="R108" i="1"/>
  <c r="X108" i="1" s="1"/>
  <c r="R109" i="1"/>
  <c r="X109" i="1" s="1"/>
  <c r="R110" i="1"/>
  <c r="X110" i="1" s="1"/>
  <c r="R111" i="1"/>
  <c r="X111" i="1" s="1"/>
  <c r="R112" i="1"/>
  <c r="X112" i="1" s="1"/>
  <c r="R113" i="1"/>
  <c r="X113" i="1" s="1"/>
  <c r="R114" i="1"/>
  <c r="X114" i="1" s="1"/>
  <c r="R115" i="1"/>
  <c r="X115" i="1" s="1"/>
  <c r="R116" i="1"/>
  <c r="X116" i="1" s="1"/>
  <c r="R117" i="1"/>
  <c r="X117" i="1" s="1"/>
  <c r="R118" i="1"/>
  <c r="X118" i="1" s="1"/>
  <c r="R119" i="1"/>
  <c r="X119" i="1" s="1"/>
  <c r="R120" i="1"/>
  <c r="X120" i="1" s="1"/>
  <c r="R121" i="1"/>
  <c r="X121" i="1" s="1"/>
  <c r="R122" i="1"/>
  <c r="X122" i="1" s="1"/>
  <c r="R123" i="1"/>
  <c r="X123" i="1" s="1"/>
  <c r="R124" i="1"/>
  <c r="X124" i="1" s="1"/>
  <c r="R125" i="1"/>
  <c r="X125" i="1" s="1"/>
  <c r="R126" i="1"/>
  <c r="X126" i="1" s="1"/>
  <c r="R127" i="1"/>
  <c r="X127" i="1" s="1"/>
  <c r="R128" i="1"/>
  <c r="X128" i="1" s="1"/>
  <c r="R129" i="1"/>
  <c r="R130" i="1"/>
  <c r="X130" i="1" s="1"/>
  <c r="R131" i="1"/>
  <c r="X131" i="1" s="1"/>
  <c r="R132" i="1"/>
  <c r="X132" i="1" s="1"/>
  <c r="R133" i="1"/>
  <c r="X133" i="1" s="1"/>
  <c r="R134" i="1"/>
  <c r="X134" i="1" s="1"/>
  <c r="R135" i="1"/>
  <c r="X135" i="1" s="1"/>
  <c r="R136" i="1"/>
  <c r="X136" i="1" s="1"/>
  <c r="R137" i="1"/>
  <c r="X137" i="1" s="1"/>
  <c r="R138" i="1"/>
  <c r="X138" i="1" s="1"/>
  <c r="R139" i="1"/>
  <c r="X139" i="1" s="1"/>
  <c r="R140" i="1"/>
  <c r="X140" i="1" s="1"/>
  <c r="R141" i="1"/>
  <c r="X141" i="1" s="1"/>
  <c r="R142" i="1"/>
  <c r="X142" i="1" s="1"/>
  <c r="R143" i="1"/>
  <c r="X143" i="1" s="1"/>
  <c r="R144" i="1"/>
  <c r="X144" i="1" s="1"/>
  <c r="R145" i="1"/>
  <c r="X145" i="1" s="1"/>
  <c r="R146" i="1"/>
  <c r="X146" i="1" s="1"/>
  <c r="R147" i="1"/>
  <c r="X147" i="1" s="1"/>
  <c r="R148" i="1"/>
  <c r="X148" i="1" s="1"/>
  <c r="R149" i="1"/>
  <c r="X149" i="1" s="1"/>
  <c r="R150" i="1"/>
  <c r="X150" i="1" s="1"/>
  <c r="R151" i="1"/>
  <c r="X151" i="1" s="1"/>
  <c r="R152" i="1"/>
  <c r="X152" i="1" s="1"/>
  <c r="R153" i="1"/>
  <c r="X153" i="1" s="1"/>
  <c r="R154" i="1"/>
  <c r="X154" i="1" s="1"/>
  <c r="R155" i="1"/>
  <c r="X155" i="1" s="1"/>
  <c r="R156" i="1"/>
  <c r="X156" i="1" s="1"/>
  <c r="R157" i="1"/>
  <c r="X157" i="1" s="1"/>
  <c r="R158" i="1"/>
  <c r="X158" i="1" s="1"/>
  <c r="R159" i="1"/>
  <c r="X159" i="1" s="1"/>
  <c r="R160" i="1"/>
  <c r="X160" i="1" s="1"/>
  <c r="R161" i="1"/>
  <c r="X161" i="1" s="1"/>
  <c r="R162" i="1"/>
  <c r="X162" i="1" s="1"/>
  <c r="R163" i="1"/>
  <c r="X163" i="1" s="1"/>
  <c r="R164" i="1"/>
  <c r="X164" i="1" s="1"/>
  <c r="R165" i="1"/>
  <c r="X165" i="1" s="1"/>
  <c r="R166" i="1"/>
  <c r="X166" i="1" s="1"/>
  <c r="R167" i="1"/>
  <c r="X167" i="1" s="1"/>
  <c r="R168" i="1"/>
  <c r="X168" i="1" s="1"/>
  <c r="R169" i="1"/>
  <c r="X169" i="1" s="1"/>
  <c r="R170" i="1"/>
  <c r="X170" i="1" s="1"/>
  <c r="R171" i="1"/>
  <c r="X171" i="1" s="1"/>
  <c r="R172" i="1"/>
  <c r="X172" i="1" s="1"/>
  <c r="R173" i="1"/>
  <c r="X173" i="1" s="1"/>
  <c r="R174" i="1"/>
  <c r="X174" i="1" s="1"/>
  <c r="R175" i="1"/>
  <c r="X175" i="1" s="1"/>
  <c r="R176" i="1"/>
  <c r="X176" i="1" s="1"/>
  <c r="R177" i="1"/>
  <c r="X177" i="1" s="1"/>
  <c r="R178" i="1"/>
  <c r="X178" i="1" s="1"/>
  <c r="R179" i="1"/>
  <c r="X179" i="1" s="1"/>
  <c r="R180" i="1"/>
  <c r="X180" i="1" s="1"/>
  <c r="R181" i="1"/>
  <c r="X181" i="1" s="1"/>
  <c r="R182" i="1"/>
  <c r="X182" i="1" s="1"/>
  <c r="R183" i="1"/>
  <c r="X183" i="1" s="1"/>
  <c r="R184" i="1"/>
  <c r="X184" i="1" s="1"/>
  <c r="R185" i="1"/>
  <c r="X185" i="1" s="1"/>
  <c r="R186" i="1"/>
  <c r="X186" i="1" s="1"/>
  <c r="R187" i="1"/>
  <c r="X187" i="1" s="1"/>
  <c r="R188" i="1"/>
  <c r="X188" i="1" s="1"/>
  <c r="R189" i="1"/>
  <c r="X189" i="1" s="1"/>
  <c r="R190" i="1"/>
  <c r="X190" i="1" s="1"/>
  <c r="R191" i="1"/>
  <c r="X191" i="1" s="1"/>
  <c r="R192" i="1"/>
  <c r="X192" i="1" s="1"/>
  <c r="R193" i="1"/>
  <c r="X193" i="1" s="1"/>
  <c r="R194" i="1"/>
  <c r="X194" i="1" s="1"/>
  <c r="R195" i="1"/>
  <c r="X195" i="1" s="1"/>
  <c r="R196" i="1"/>
  <c r="X196" i="1" s="1"/>
  <c r="R197" i="1"/>
  <c r="X197" i="1" s="1"/>
  <c r="R198" i="1"/>
  <c r="X198" i="1" s="1"/>
  <c r="R199" i="1"/>
  <c r="X199" i="1" s="1"/>
  <c r="R200" i="1"/>
  <c r="X200" i="1" s="1"/>
  <c r="R201" i="1"/>
  <c r="X201" i="1" s="1"/>
  <c r="R202" i="1"/>
  <c r="X202" i="1" s="1"/>
  <c r="R203" i="1"/>
  <c r="X203" i="1" s="1"/>
  <c r="R204" i="1"/>
  <c r="X204" i="1" s="1"/>
  <c r="R205" i="1"/>
  <c r="X205" i="1" s="1"/>
  <c r="R206" i="1"/>
  <c r="X206" i="1" s="1"/>
  <c r="R207" i="1"/>
  <c r="X207" i="1" s="1"/>
  <c r="R208" i="1"/>
  <c r="X208" i="1" s="1"/>
  <c r="R209" i="1"/>
  <c r="X209" i="1" s="1"/>
  <c r="R210" i="1"/>
  <c r="X210" i="1" s="1"/>
  <c r="R211" i="1"/>
  <c r="X211" i="1" s="1"/>
  <c r="R212" i="1"/>
  <c r="X212" i="1" s="1"/>
  <c r="R213" i="1"/>
  <c r="X213" i="1" s="1"/>
  <c r="R214" i="1"/>
  <c r="X214" i="1" s="1"/>
  <c r="R215" i="1"/>
  <c r="X215" i="1" s="1"/>
  <c r="R216" i="1"/>
  <c r="X216" i="1" s="1"/>
  <c r="R217" i="1"/>
  <c r="X217" i="1" s="1"/>
  <c r="R218" i="1"/>
  <c r="X218" i="1" s="1"/>
  <c r="R219" i="1"/>
  <c r="X219" i="1" s="1"/>
  <c r="R220" i="1"/>
  <c r="X220" i="1" s="1"/>
  <c r="R221" i="1"/>
  <c r="R222" i="1"/>
  <c r="X222" i="1" s="1"/>
  <c r="R223" i="1"/>
  <c r="X223" i="1" s="1"/>
  <c r="R224" i="1"/>
  <c r="X224" i="1" s="1"/>
  <c r="R225" i="1"/>
  <c r="R226" i="1"/>
  <c r="X226" i="1" s="1"/>
  <c r="R227" i="1"/>
  <c r="X227" i="1" s="1"/>
  <c r="R228" i="1"/>
  <c r="X228" i="1" s="1"/>
  <c r="R229" i="1"/>
  <c r="X229" i="1" s="1"/>
  <c r="R230" i="1"/>
  <c r="X230" i="1" s="1"/>
  <c r="R231" i="1"/>
  <c r="X231" i="1" s="1"/>
  <c r="R232" i="1"/>
  <c r="X232" i="1" s="1"/>
  <c r="R233" i="1"/>
  <c r="X233" i="1" s="1"/>
  <c r="R234" i="1"/>
  <c r="X234" i="1" s="1"/>
  <c r="R235" i="1"/>
  <c r="X235" i="1" s="1"/>
  <c r="R236" i="1"/>
  <c r="X236" i="1" s="1"/>
  <c r="R237" i="1"/>
  <c r="X237" i="1" s="1"/>
  <c r="R238" i="1"/>
  <c r="X238" i="1" s="1"/>
  <c r="R239" i="1"/>
  <c r="X239" i="1" s="1"/>
  <c r="R240" i="1"/>
  <c r="X240" i="1" s="1"/>
  <c r="R241" i="1"/>
  <c r="X241" i="1" s="1"/>
  <c r="R242" i="1"/>
  <c r="X242" i="1" s="1"/>
  <c r="R243" i="1"/>
  <c r="X243" i="1" s="1"/>
  <c r="R244" i="1"/>
  <c r="X244" i="1" s="1"/>
  <c r="R245" i="1"/>
  <c r="X245" i="1" s="1"/>
  <c r="R246" i="1"/>
  <c r="X246" i="1" s="1"/>
  <c r="R247" i="1"/>
  <c r="X247" i="1" s="1"/>
  <c r="R248" i="1"/>
  <c r="X248" i="1" s="1"/>
  <c r="R249" i="1"/>
  <c r="X249" i="1" s="1"/>
  <c r="R250" i="1"/>
  <c r="X250" i="1" s="1"/>
  <c r="R251" i="1"/>
  <c r="X251" i="1" s="1"/>
  <c r="R252" i="1"/>
  <c r="X252" i="1" s="1"/>
  <c r="R253" i="1"/>
  <c r="X253" i="1" s="1"/>
  <c r="R254" i="1"/>
  <c r="X254" i="1" s="1"/>
  <c r="R255" i="1"/>
  <c r="X255" i="1" s="1"/>
  <c r="R256" i="1"/>
  <c r="X256" i="1" s="1"/>
  <c r="R257" i="1"/>
  <c r="X257" i="1" s="1"/>
  <c r="R258" i="1"/>
  <c r="X258" i="1" s="1"/>
  <c r="R259" i="1"/>
  <c r="X259" i="1" s="1"/>
  <c r="R260" i="1"/>
  <c r="X260" i="1" s="1"/>
  <c r="R261" i="1"/>
  <c r="X261" i="1" s="1"/>
  <c r="R262" i="1"/>
  <c r="X262" i="1" s="1"/>
  <c r="R263" i="1"/>
  <c r="X263" i="1" s="1"/>
  <c r="R264" i="1"/>
  <c r="X264" i="1" s="1"/>
  <c r="R265" i="1"/>
  <c r="X265" i="1" s="1"/>
  <c r="R266" i="1"/>
  <c r="X266" i="1" s="1"/>
  <c r="R267" i="1"/>
  <c r="X267" i="1" s="1"/>
  <c r="R268" i="1"/>
  <c r="X268" i="1" s="1"/>
  <c r="R269" i="1"/>
  <c r="X269" i="1" s="1"/>
  <c r="R270" i="1"/>
  <c r="X270" i="1" s="1"/>
  <c r="R271" i="1"/>
  <c r="X271" i="1" s="1"/>
  <c r="R272" i="1"/>
  <c r="X272" i="1" s="1"/>
  <c r="R273" i="1"/>
  <c r="X273" i="1" s="1"/>
  <c r="R274" i="1"/>
  <c r="X274" i="1" s="1"/>
  <c r="R275" i="1"/>
  <c r="X275" i="1" s="1"/>
  <c r="R276" i="1"/>
  <c r="X276" i="1" s="1"/>
  <c r="R277" i="1"/>
  <c r="X277" i="1" s="1"/>
  <c r="R278" i="1"/>
  <c r="X278" i="1" s="1"/>
  <c r="R279" i="1"/>
  <c r="X279" i="1" s="1"/>
  <c r="R280" i="1"/>
  <c r="X280" i="1" s="1"/>
  <c r="R281" i="1"/>
  <c r="X281" i="1" s="1"/>
  <c r="R282" i="1"/>
  <c r="X282" i="1" s="1"/>
  <c r="R283" i="1"/>
  <c r="X283" i="1" s="1"/>
  <c r="R284" i="1"/>
  <c r="X284" i="1" s="1"/>
  <c r="R285" i="1"/>
  <c r="X285" i="1" s="1"/>
  <c r="R286" i="1"/>
  <c r="X286" i="1" s="1"/>
  <c r="R287" i="1"/>
  <c r="X287" i="1" s="1"/>
  <c r="R288" i="1"/>
  <c r="X288" i="1" s="1"/>
  <c r="R289" i="1"/>
  <c r="X289" i="1" s="1"/>
  <c r="R290" i="1"/>
  <c r="X290" i="1" s="1"/>
  <c r="R291" i="1"/>
  <c r="X291" i="1" s="1"/>
  <c r="R292" i="1"/>
  <c r="X292" i="1" s="1"/>
  <c r="R293" i="1"/>
  <c r="X293" i="1" s="1"/>
  <c r="R294" i="1"/>
  <c r="X294" i="1" s="1"/>
  <c r="R295" i="1"/>
  <c r="X295" i="1" s="1"/>
  <c r="R296" i="1"/>
  <c r="X296" i="1" s="1"/>
  <c r="R297" i="1"/>
  <c r="X297" i="1" s="1"/>
  <c r="R298" i="1"/>
  <c r="X298" i="1" s="1"/>
  <c r="R299" i="1"/>
  <c r="X299" i="1" s="1"/>
  <c r="R300" i="1"/>
  <c r="X300" i="1" s="1"/>
  <c r="R301" i="1"/>
  <c r="X301" i="1" s="1"/>
  <c r="R302" i="1"/>
  <c r="X302" i="1" s="1"/>
  <c r="R303" i="1"/>
  <c r="X303" i="1" s="1"/>
  <c r="R304" i="1"/>
  <c r="X304" i="1" s="1"/>
  <c r="R305" i="1"/>
  <c r="X305" i="1" s="1"/>
  <c r="R306" i="1"/>
  <c r="X306" i="1" s="1"/>
  <c r="R307" i="1"/>
  <c r="X307" i="1" s="1"/>
  <c r="R308" i="1"/>
  <c r="X308" i="1" s="1"/>
  <c r="R309" i="1"/>
  <c r="X309" i="1" s="1"/>
  <c r="R310" i="1"/>
  <c r="X310" i="1" s="1"/>
  <c r="R311" i="1"/>
  <c r="X311" i="1" s="1"/>
  <c r="R312" i="1"/>
  <c r="X312" i="1" s="1"/>
  <c r="R313" i="1"/>
  <c r="X313" i="1" s="1"/>
  <c r="R314" i="1"/>
  <c r="X314" i="1" s="1"/>
  <c r="R315" i="1"/>
  <c r="X315" i="1" s="1"/>
  <c r="R316" i="1"/>
  <c r="X316" i="1" s="1"/>
  <c r="R317" i="1"/>
  <c r="X317" i="1" s="1"/>
  <c r="R318" i="1"/>
  <c r="X318" i="1" s="1"/>
  <c r="R319" i="1"/>
  <c r="X319" i="1" s="1"/>
  <c r="R320" i="1"/>
  <c r="X320" i="1" s="1"/>
  <c r="R321" i="1"/>
  <c r="R322" i="1"/>
  <c r="X322" i="1" s="1"/>
  <c r="R323" i="1"/>
  <c r="X323" i="1" s="1"/>
  <c r="R324" i="1"/>
  <c r="X324" i="1" s="1"/>
  <c r="R325" i="1"/>
  <c r="X325" i="1" s="1"/>
  <c r="R326" i="1"/>
  <c r="X326" i="1" s="1"/>
  <c r="R327" i="1"/>
  <c r="X327" i="1" s="1"/>
  <c r="R328" i="1"/>
  <c r="X328" i="1" s="1"/>
  <c r="R329" i="1"/>
  <c r="X329" i="1" s="1"/>
  <c r="R330" i="1"/>
  <c r="X330" i="1" s="1"/>
  <c r="R331" i="1"/>
  <c r="X331" i="1" s="1"/>
  <c r="R332" i="1"/>
  <c r="X332" i="1" s="1"/>
  <c r="R333" i="1"/>
  <c r="X333" i="1" s="1"/>
  <c r="R334" i="1"/>
  <c r="X334" i="1" s="1"/>
  <c r="R335" i="1"/>
  <c r="X335" i="1" s="1"/>
  <c r="R336" i="1"/>
  <c r="X336" i="1" s="1"/>
  <c r="R337" i="1"/>
  <c r="X337" i="1" s="1"/>
  <c r="R338" i="1"/>
  <c r="X338" i="1" s="1"/>
  <c r="R339" i="1"/>
  <c r="X339" i="1" s="1"/>
  <c r="R340" i="1"/>
  <c r="X340" i="1" s="1"/>
  <c r="R341" i="1"/>
  <c r="X341" i="1" s="1"/>
  <c r="R342" i="1"/>
  <c r="X342" i="1" s="1"/>
  <c r="R343" i="1"/>
  <c r="X343" i="1" s="1"/>
  <c r="R344" i="1"/>
  <c r="X344" i="1" s="1"/>
  <c r="R345" i="1"/>
  <c r="X345" i="1" s="1"/>
  <c r="R346" i="1"/>
  <c r="X346" i="1" s="1"/>
  <c r="R347" i="1"/>
  <c r="X347" i="1" s="1"/>
  <c r="R348" i="1"/>
  <c r="X348" i="1" s="1"/>
  <c r="R349" i="1"/>
  <c r="X349" i="1" s="1"/>
  <c r="R350" i="1"/>
  <c r="X350" i="1" s="1"/>
  <c r="R351" i="1"/>
  <c r="X351" i="1" s="1"/>
  <c r="R352" i="1"/>
  <c r="R353" i="1"/>
  <c r="X353" i="1" s="1"/>
  <c r="R354" i="1"/>
  <c r="X354" i="1" s="1"/>
  <c r="R355" i="1"/>
  <c r="X355" i="1" s="1"/>
  <c r="R356" i="1"/>
  <c r="X356" i="1" s="1"/>
  <c r="R357" i="1"/>
  <c r="X357" i="1" s="1"/>
  <c r="R358" i="1"/>
  <c r="X358" i="1" s="1"/>
  <c r="R359" i="1"/>
  <c r="X359" i="1" s="1"/>
  <c r="R360" i="1"/>
  <c r="X360" i="1" s="1"/>
  <c r="R361" i="1"/>
  <c r="X361" i="1" s="1"/>
  <c r="R362" i="1"/>
  <c r="X362" i="1" s="1"/>
  <c r="R363" i="1"/>
  <c r="X363" i="1" s="1"/>
  <c r="R364" i="1"/>
  <c r="X364" i="1" s="1"/>
  <c r="R365" i="1"/>
  <c r="X365" i="1" s="1"/>
  <c r="R366" i="1"/>
  <c r="X366" i="1" s="1"/>
  <c r="R367" i="1"/>
  <c r="X367" i="1" s="1"/>
  <c r="R368" i="1"/>
  <c r="R369" i="1"/>
  <c r="X369" i="1" s="1"/>
  <c r="R370" i="1"/>
  <c r="X370" i="1" s="1"/>
  <c r="R371" i="1"/>
  <c r="X371" i="1" s="1"/>
  <c r="R372" i="1"/>
  <c r="X372" i="1" s="1"/>
  <c r="R373" i="1"/>
  <c r="X373" i="1" s="1"/>
  <c r="R374" i="1"/>
  <c r="X374" i="1" s="1"/>
  <c r="R375" i="1"/>
  <c r="X375" i="1" s="1"/>
  <c r="R376" i="1"/>
  <c r="X376" i="1" s="1"/>
  <c r="R377" i="1"/>
  <c r="X377" i="1" s="1"/>
  <c r="R378" i="1"/>
  <c r="X378" i="1" s="1"/>
  <c r="R379" i="1"/>
  <c r="X379" i="1" s="1"/>
  <c r="R380" i="1"/>
  <c r="X380" i="1" s="1"/>
  <c r="R381" i="1"/>
  <c r="X381" i="1" s="1"/>
  <c r="R382" i="1"/>
  <c r="X382" i="1" s="1"/>
  <c r="R383" i="1"/>
  <c r="X383" i="1" s="1"/>
  <c r="R384" i="1"/>
  <c r="R385" i="1"/>
  <c r="X385" i="1" s="1"/>
  <c r="R386" i="1"/>
  <c r="X386" i="1" s="1"/>
  <c r="R387" i="1"/>
  <c r="X387" i="1" s="1"/>
  <c r="R388" i="1"/>
  <c r="X388" i="1" s="1"/>
  <c r="R389" i="1"/>
  <c r="X389" i="1" s="1"/>
  <c r="R390" i="1"/>
  <c r="X390" i="1" s="1"/>
  <c r="R391" i="1"/>
  <c r="X391" i="1" s="1"/>
  <c r="R392" i="1"/>
  <c r="X392" i="1" s="1"/>
  <c r="R393" i="1"/>
  <c r="X393" i="1" s="1"/>
  <c r="R394" i="1"/>
  <c r="X394" i="1" s="1"/>
  <c r="R395" i="1"/>
  <c r="X395" i="1" s="1"/>
  <c r="R396" i="1"/>
  <c r="X396" i="1" s="1"/>
  <c r="R397" i="1"/>
  <c r="X397" i="1" s="1"/>
  <c r="R398" i="1"/>
  <c r="X398" i="1" s="1"/>
  <c r="R399" i="1"/>
  <c r="X399" i="1" s="1"/>
  <c r="R400" i="1"/>
  <c r="R401" i="1"/>
  <c r="X401" i="1" s="1"/>
  <c r="R402" i="1"/>
  <c r="X402" i="1" s="1"/>
  <c r="R403" i="1"/>
  <c r="X403" i="1" s="1"/>
  <c r="R404" i="1"/>
  <c r="X404" i="1" s="1"/>
  <c r="R405" i="1"/>
  <c r="X405" i="1" s="1"/>
  <c r="R406" i="1"/>
  <c r="X406" i="1" s="1"/>
  <c r="R407" i="1"/>
  <c r="X407" i="1" s="1"/>
  <c r="R408" i="1"/>
  <c r="X408" i="1" s="1"/>
  <c r="R409" i="1"/>
  <c r="X409" i="1" s="1"/>
  <c r="R410" i="1"/>
  <c r="X410" i="1" s="1"/>
  <c r="R411" i="1"/>
  <c r="X411" i="1" s="1"/>
  <c r="R412" i="1"/>
  <c r="X412" i="1" s="1"/>
  <c r="R413" i="1"/>
  <c r="X413" i="1" s="1"/>
  <c r="R414" i="1"/>
  <c r="X414" i="1" s="1"/>
  <c r="R415" i="1"/>
  <c r="X415" i="1" s="1"/>
  <c r="R416" i="1"/>
  <c r="R417" i="1"/>
  <c r="X417" i="1" s="1"/>
  <c r="R418" i="1"/>
  <c r="X418" i="1" s="1"/>
  <c r="R419" i="1"/>
  <c r="X419" i="1" s="1"/>
  <c r="R420" i="1"/>
  <c r="X420" i="1" s="1"/>
  <c r="R421" i="1"/>
  <c r="X421" i="1" s="1"/>
  <c r="R422" i="1"/>
  <c r="X422" i="1" s="1"/>
  <c r="R423" i="1"/>
  <c r="X423" i="1" s="1"/>
  <c r="R424" i="1"/>
  <c r="X424" i="1" s="1"/>
  <c r="R425" i="1"/>
  <c r="X425" i="1" s="1"/>
  <c r="R426" i="1"/>
  <c r="X426" i="1" s="1"/>
  <c r="R427" i="1"/>
  <c r="X427" i="1" s="1"/>
  <c r="R428" i="1"/>
  <c r="X428" i="1" s="1"/>
  <c r="R429" i="1"/>
  <c r="X429" i="1" s="1"/>
  <c r="R430" i="1"/>
  <c r="X430" i="1" s="1"/>
  <c r="R431" i="1"/>
  <c r="X431" i="1" s="1"/>
  <c r="R432" i="1"/>
  <c r="R433" i="1"/>
  <c r="X433" i="1" s="1"/>
  <c r="R434" i="1"/>
  <c r="X434" i="1" s="1"/>
  <c r="R435" i="1"/>
  <c r="X435" i="1" s="1"/>
  <c r="R436" i="1"/>
  <c r="X436" i="1" s="1"/>
  <c r="R437" i="1"/>
  <c r="X437" i="1" s="1"/>
  <c r="R438" i="1"/>
  <c r="X438" i="1" s="1"/>
  <c r="R439" i="1"/>
  <c r="X439" i="1" s="1"/>
  <c r="R440" i="1"/>
  <c r="X440" i="1" s="1"/>
  <c r="R441" i="1"/>
  <c r="X441" i="1" s="1"/>
  <c r="R442" i="1"/>
  <c r="X442" i="1" s="1"/>
  <c r="R443" i="1"/>
  <c r="X443" i="1" s="1"/>
  <c r="R444" i="1"/>
  <c r="X444" i="1" s="1"/>
  <c r="R445" i="1"/>
  <c r="X445" i="1" s="1"/>
  <c r="R446" i="1"/>
  <c r="X446" i="1" s="1"/>
  <c r="R447" i="1"/>
  <c r="X447" i="1" s="1"/>
  <c r="R448" i="1"/>
  <c r="R449" i="1"/>
  <c r="X449" i="1" s="1"/>
  <c r="R450" i="1"/>
  <c r="X450" i="1" s="1"/>
  <c r="R451" i="1"/>
  <c r="X451" i="1" s="1"/>
  <c r="R452" i="1"/>
  <c r="X452" i="1" s="1"/>
  <c r="R453" i="1"/>
  <c r="X453" i="1" s="1"/>
  <c r="R454" i="1"/>
  <c r="X454" i="1" s="1"/>
  <c r="R455" i="1"/>
  <c r="X455" i="1" s="1"/>
  <c r="R456" i="1"/>
  <c r="X456" i="1" s="1"/>
  <c r="R457" i="1"/>
  <c r="X457" i="1" s="1"/>
  <c r="R458" i="1"/>
  <c r="X458" i="1" s="1"/>
  <c r="R459" i="1"/>
  <c r="X459" i="1" s="1"/>
  <c r="R460" i="1"/>
  <c r="X460" i="1" s="1"/>
  <c r="R461" i="1"/>
  <c r="X461" i="1" s="1"/>
  <c r="R462" i="1"/>
  <c r="X462" i="1" s="1"/>
  <c r="R463" i="1"/>
  <c r="X463" i="1" s="1"/>
  <c r="R464" i="1"/>
  <c r="R465" i="1"/>
  <c r="X465" i="1" s="1"/>
  <c r="R466" i="1"/>
  <c r="X466" i="1" s="1"/>
  <c r="R467" i="1"/>
  <c r="X467" i="1" s="1"/>
  <c r="R468" i="1"/>
  <c r="X468" i="1" s="1"/>
  <c r="R469" i="1"/>
  <c r="X469" i="1" s="1"/>
  <c r="R470" i="1"/>
  <c r="X470" i="1" s="1"/>
  <c r="R471" i="1"/>
  <c r="X471" i="1" s="1"/>
  <c r="R472" i="1"/>
  <c r="X472" i="1" s="1"/>
  <c r="R473" i="1"/>
  <c r="X473" i="1" s="1"/>
  <c r="R474" i="1"/>
  <c r="X474" i="1" s="1"/>
  <c r="R475" i="1"/>
  <c r="X475" i="1" s="1"/>
  <c r="R476" i="1"/>
  <c r="X476" i="1" s="1"/>
  <c r="R477" i="1"/>
  <c r="X477" i="1" s="1"/>
  <c r="R478" i="1"/>
  <c r="X478" i="1" s="1"/>
  <c r="R479" i="1"/>
  <c r="X479" i="1" s="1"/>
  <c r="R480" i="1"/>
  <c r="R481" i="1"/>
  <c r="X481" i="1" s="1"/>
  <c r="R482" i="1"/>
  <c r="X482" i="1" s="1"/>
  <c r="R483" i="1"/>
  <c r="X483" i="1" s="1"/>
  <c r="R484" i="1"/>
  <c r="X484" i="1" s="1"/>
  <c r="R485" i="1"/>
  <c r="X485" i="1" s="1"/>
  <c r="R486" i="1"/>
  <c r="X486" i="1" s="1"/>
  <c r="R487" i="1"/>
  <c r="X487" i="1" s="1"/>
  <c r="R488" i="1"/>
  <c r="X488" i="1" s="1"/>
  <c r="R489" i="1"/>
  <c r="X489" i="1" s="1"/>
  <c r="R490" i="1"/>
  <c r="X490" i="1" s="1"/>
  <c r="R491" i="1"/>
  <c r="X491" i="1" s="1"/>
  <c r="R492" i="1"/>
  <c r="X492" i="1" s="1"/>
  <c r="R493" i="1"/>
  <c r="X493" i="1" s="1"/>
  <c r="R494" i="1"/>
  <c r="X494" i="1" s="1"/>
  <c r="R495" i="1"/>
  <c r="X495" i="1" s="1"/>
  <c r="R496" i="1"/>
  <c r="R497" i="1"/>
  <c r="X497" i="1" s="1"/>
  <c r="R498" i="1"/>
  <c r="X498" i="1" s="1"/>
  <c r="R499" i="1"/>
  <c r="X499" i="1" s="1"/>
  <c r="R500" i="1"/>
  <c r="X500" i="1" s="1"/>
  <c r="R501" i="1"/>
  <c r="X501" i="1" s="1"/>
  <c r="R502" i="1"/>
  <c r="X502" i="1" s="1"/>
  <c r="R503" i="1"/>
  <c r="X503" i="1" s="1"/>
  <c r="R504" i="1"/>
  <c r="X504" i="1" s="1"/>
  <c r="R505" i="1"/>
  <c r="X505" i="1" s="1"/>
  <c r="R506" i="1"/>
  <c r="X506" i="1" s="1"/>
  <c r="R507" i="1"/>
  <c r="X507" i="1" s="1"/>
  <c r="R508" i="1"/>
  <c r="X508" i="1" s="1"/>
  <c r="R509" i="1"/>
  <c r="X509" i="1" s="1"/>
  <c r="R510" i="1"/>
  <c r="X510" i="1" s="1"/>
  <c r="R511" i="1"/>
  <c r="X511" i="1" s="1"/>
  <c r="R512" i="1"/>
  <c r="R513" i="1"/>
  <c r="X513" i="1" s="1"/>
  <c r="R514" i="1"/>
  <c r="X514" i="1" s="1"/>
  <c r="R515" i="1"/>
  <c r="X515" i="1" s="1"/>
  <c r="R516" i="1"/>
  <c r="X516" i="1" s="1"/>
  <c r="R517" i="1"/>
  <c r="X517" i="1" s="1"/>
  <c r="R518" i="1"/>
  <c r="X518" i="1" s="1"/>
  <c r="R519" i="1"/>
  <c r="X519" i="1" s="1"/>
  <c r="R520" i="1"/>
  <c r="X520" i="1" s="1"/>
  <c r="Q2" i="1"/>
  <c r="W2" i="1" s="1"/>
  <c r="Q3" i="1"/>
  <c r="W3" i="1" s="1"/>
  <c r="Q4" i="1"/>
  <c r="W4" i="1" s="1"/>
  <c r="Q5" i="1"/>
  <c r="W5" i="1" s="1"/>
  <c r="Q6" i="1"/>
  <c r="W6" i="1" s="1"/>
  <c r="Q7" i="1"/>
  <c r="W7" i="1" s="1"/>
  <c r="Q8" i="1"/>
  <c r="W8" i="1" s="1"/>
  <c r="Q9" i="1"/>
  <c r="W9" i="1" s="1"/>
  <c r="Q10" i="1"/>
  <c r="W10" i="1" s="1"/>
  <c r="Q11" i="1"/>
  <c r="W11" i="1" s="1"/>
  <c r="Q12" i="1"/>
  <c r="W12" i="1" s="1"/>
  <c r="Q13" i="1"/>
  <c r="W13" i="1" s="1"/>
  <c r="Q14" i="1"/>
  <c r="W14" i="1" s="1"/>
  <c r="Q15" i="1"/>
  <c r="W15" i="1" s="1"/>
  <c r="Q16" i="1"/>
  <c r="W16" i="1" s="1"/>
  <c r="Q17" i="1"/>
  <c r="W17" i="1" s="1"/>
  <c r="Q18" i="1"/>
  <c r="W18" i="1" s="1"/>
  <c r="Q19" i="1"/>
  <c r="W19" i="1" s="1"/>
  <c r="Q20" i="1"/>
  <c r="W20" i="1" s="1"/>
  <c r="Q21" i="1"/>
  <c r="W21" i="1" s="1"/>
  <c r="Q22" i="1"/>
  <c r="W22" i="1" s="1"/>
  <c r="Q23" i="1"/>
  <c r="W23" i="1" s="1"/>
  <c r="Q24" i="1"/>
  <c r="W24" i="1" s="1"/>
  <c r="Q25" i="1"/>
  <c r="W25" i="1" s="1"/>
  <c r="Q26" i="1"/>
  <c r="W26" i="1" s="1"/>
  <c r="Q27" i="1"/>
  <c r="W27" i="1" s="1"/>
  <c r="Q28" i="1"/>
  <c r="W28" i="1" s="1"/>
  <c r="Q29" i="1"/>
  <c r="W29" i="1" s="1"/>
  <c r="Q30" i="1"/>
  <c r="W30" i="1" s="1"/>
  <c r="Q31" i="1"/>
  <c r="W31" i="1" s="1"/>
  <c r="Q32" i="1"/>
  <c r="W32" i="1" s="1"/>
  <c r="Q33" i="1"/>
  <c r="W33" i="1" s="1"/>
  <c r="Q34" i="1"/>
  <c r="W34" i="1" s="1"/>
  <c r="Q35" i="1"/>
  <c r="W35" i="1" s="1"/>
  <c r="Q36" i="1"/>
  <c r="W36" i="1" s="1"/>
  <c r="Q37" i="1"/>
  <c r="W37" i="1" s="1"/>
  <c r="Q38" i="1"/>
  <c r="W38" i="1" s="1"/>
  <c r="Q39" i="1"/>
  <c r="W39" i="1" s="1"/>
  <c r="Q40" i="1"/>
  <c r="W40" i="1" s="1"/>
  <c r="Q41" i="1"/>
  <c r="W41" i="1" s="1"/>
  <c r="Q42" i="1"/>
  <c r="W42" i="1" s="1"/>
  <c r="Q43" i="1"/>
  <c r="W43" i="1" s="1"/>
  <c r="Q44" i="1"/>
  <c r="W44" i="1" s="1"/>
  <c r="Q45" i="1"/>
  <c r="W45" i="1" s="1"/>
  <c r="Q46" i="1"/>
  <c r="W46" i="1" s="1"/>
  <c r="Q47" i="1"/>
  <c r="W47" i="1" s="1"/>
  <c r="Q48" i="1"/>
  <c r="W48" i="1" s="1"/>
  <c r="Q49" i="1"/>
  <c r="W49" i="1" s="1"/>
  <c r="Q50" i="1"/>
  <c r="W50" i="1" s="1"/>
  <c r="Q51" i="1"/>
  <c r="W51" i="1" s="1"/>
  <c r="Q52" i="1"/>
  <c r="W52" i="1" s="1"/>
  <c r="Q53" i="1"/>
  <c r="W53" i="1" s="1"/>
  <c r="Q54" i="1"/>
  <c r="W54" i="1" s="1"/>
  <c r="Q55" i="1"/>
  <c r="W55" i="1" s="1"/>
  <c r="Q56" i="1"/>
  <c r="W56" i="1" s="1"/>
  <c r="Q57" i="1"/>
  <c r="W57" i="1" s="1"/>
  <c r="Q58" i="1"/>
  <c r="W58" i="1" s="1"/>
  <c r="Q59" i="1"/>
  <c r="W59" i="1" s="1"/>
  <c r="Q60" i="1"/>
  <c r="W60" i="1" s="1"/>
  <c r="Q61" i="1"/>
  <c r="Q62" i="1"/>
  <c r="W62" i="1" s="1"/>
  <c r="Q63" i="1"/>
  <c r="W63" i="1" s="1"/>
  <c r="Q64" i="1"/>
  <c r="W64" i="1" s="1"/>
  <c r="Q65" i="1"/>
  <c r="Q66" i="1"/>
  <c r="W66" i="1" s="1"/>
  <c r="Q67" i="1"/>
  <c r="W67" i="1" s="1"/>
  <c r="Q68" i="1"/>
  <c r="W68" i="1" s="1"/>
  <c r="Q69" i="1"/>
  <c r="W69" i="1" s="1"/>
  <c r="Q70" i="1"/>
  <c r="W70" i="1" s="1"/>
  <c r="Q71" i="1"/>
  <c r="W71" i="1" s="1"/>
  <c r="Q72" i="1"/>
  <c r="W72" i="1" s="1"/>
  <c r="Q73" i="1"/>
  <c r="W73" i="1" s="1"/>
  <c r="Q74" i="1"/>
  <c r="W74" i="1" s="1"/>
  <c r="Q75" i="1"/>
  <c r="W75" i="1" s="1"/>
  <c r="Q76" i="1"/>
  <c r="W76" i="1" s="1"/>
  <c r="Q77" i="1"/>
  <c r="W77" i="1" s="1"/>
  <c r="Q78" i="1"/>
  <c r="W78" i="1" s="1"/>
  <c r="Q79" i="1"/>
  <c r="W79" i="1" s="1"/>
  <c r="Q80" i="1"/>
  <c r="W80" i="1" s="1"/>
  <c r="Q81" i="1"/>
  <c r="W81" i="1" s="1"/>
  <c r="Q82" i="1"/>
  <c r="W82" i="1" s="1"/>
  <c r="Q83" i="1"/>
  <c r="W83" i="1" s="1"/>
  <c r="Q84" i="1"/>
  <c r="W84" i="1" s="1"/>
  <c r="Q85" i="1"/>
  <c r="W85" i="1" s="1"/>
  <c r="Q86" i="1"/>
  <c r="W86" i="1" s="1"/>
  <c r="Q87" i="1"/>
  <c r="W87" i="1" s="1"/>
  <c r="Q88" i="1"/>
  <c r="W88" i="1" s="1"/>
  <c r="Q89" i="1"/>
  <c r="W89" i="1" s="1"/>
  <c r="Q90" i="1"/>
  <c r="W90" i="1" s="1"/>
  <c r="Q91" i="1"/>
  <c r="W91" i="1" s="1"/>
  <c r="Q92" i="1"/>
  <c r="W92" i="1" s="1"/>
  <c r="Q93" i="1"/>
  <c r="W93" i="1" s="1"/>
  <c r="Q94" i="1"/>
  <c r="W94" i="1" s="1"/>
  <c r="Q95" i="1"/>
  <c r="W95" i="1" s="1"/>
  <c r="Q96" i="1"/>
  <c r="W96" i="1" s="1"/>
  <c r="Q97" i="1"/>
  <c r="W97" i="1" s="1"/>
  <c r="Q98" i="1"/>
  <c r="W98" i="1" s="1"/>
  <c r="Q99" i="1"/>
  <c r="W99" i="1" s="1"/>
  <c r="Q100" i="1"/>
  <c r="W100" i="1" s="1"/>
  <c r="Q101" i="1"/>
  <c r="W101" i="1" s="1"/>
  <c r="Q102" i="1"/>
  <c r="W102" i="1" s="1"/>
  <c r="Q103" i="1"/>
  <c r="W103" i="1" s="1"/>
  <c r="Q104" i="1"/>
  <c r="W104" i="1" s="1"/>
  <c r="Q105" i="1"/>
  <c r="W105" i="1" s="1"/>
  <c r="Q106" i="1"/>
  <c r="W106" i="1" s="1"/>
  <c r="Q107" i="1"/>
  <c r="W107" i="1" s="1"/>
  <c r="Q108" i="1"/>
  <c r="W108" i="1" s="1"/>
  <c r="Q109" i="1"/>
  <c r="W109" i="1" s="1"/>
  <c r="Q110" i="1"/>
  <c r="W110" i="1" s="1"/>
  <c r="Q111" i="1"/>
  <c r="W111" i="1" s="1"/>
  <c r="Q112" i="1"/>
  <c r="W112" i="1" s="1"/>
  <c r="Q113" i="1"/>
  <c r="W113" i="1" s="1"/>
  <c r="Q114" i="1"/>
  <c r="W114" i="1" s="1"/>
  <c r="Q115" i="1"/>
  <c r="W115" i="1" s="1"/>
  <c r="Q116" i="1"/>
  <c r="W116" i="1" s="1"/>
  <c r="Q117" i="1"/>
  <c r="W117" i="1" s="1"/>
  <c r="Q118" i="1"/>
  <c r="W118" i="1" s="1"/>
  <c r="Q119" i="1"/>
  <c r="W119" i="1" s="1"/>
  <c r="Q120" i="1"/>
  <c r="W120" i="1" s="1"/>
  <c r="Q121" i="1"/>
  <c r="W121" i="1" s="1"/>
  <c r="Q122" i="1"/>
  <c r="W122" i="1" s="1"/>
  <c r="Q123" i="1"/>
  <c r="W123" i="1" s="1"/>
  <c r="Q124" i="1"/>
  <c r="W124" i="1" s="1"/>
  <c r="Q125" i="1"/>
  <c r="Q126" i="1"/>
  <c r="W126" i="1" s="1"/>
  <c r="Q127" i="1"/>
  <c r="W127" i="1" s="1"/>
  <c r="Q128" i="1"/>
  <c r="W128" i="1" s="1"/>
  <c r="Q129" i="1"/>
  <c r="W129" i="1" s="1"/>
  <c r="Q130" i="1"/>
  <c r="W130" i="1" s="1"/>
  <c r="Q131" i="1"/>
  <c r="W131" i="1" s="1"/>
  <c r="Q132" i="1"/>
  <c r="W132" i="1" s="1"/>
  <c r="Q133" i="1"/>
  <c r="W133" i="1" s="1"/>
  <c r="Q134" i="1"/>
  <c r="W134" i="1" s="1"/>
  <c r="Q135" i="1"/>
  <c r="W135" i="1" s="1"/>
  <c r="Q136" i="1"/>
  <c r="W136" i="1" s="1"/>
  <c r="Q137" i="1"/>
  <c r="W137" i="1" s="1"/>
  <c r="Q138" i="1"/>
  <c r="W138" i="1" s="1"/>
  <c r="Q139" i="1"/>
  <c r="W139" i="1" s="1"/>
  <c r="Q140" i="1"/>
  <c r="W140" i="1" s="1"/>
  <c r="Q141" i="1"/>
  <c r="W141" i="1" s="1"/>
  <c r="Q142" i="1"/>
  <c r="W142" i="1" s="1"/>
  <c r="Q143" i="1"/>
  <c r="W143" i="1" s="1"/>
  <c r="Q144" i="1"/>
  <c r="W144" i="1" s="1"/>
  <c r="Q145" i="1"/>
  <c r="W145" i="1" s="1"/>
  <c r="Q146" i="1"/>
  <c r="W146" i="1" s="1"/>
  <c r="Q147" i="1"/>
  <c r="W147" i="1" s="1"/>
  <c r="Q148" i="1"/>
  <c r="W148" i="1" s="1"/>
  <c r="Q149" i="1"/>
  <c r="W149" i="1" s="1"/>
  <c r="Q150" i="1"/>
  <c r="W150" i="1" s="1"/>
  <c r="Q151" i="1"/>
  <c r="W151" i="1" s="1"/>
  <c r="Q152" i="1"/>
  <c r="W152" i="1" s="1"/>
  <c r="Q153" i="1"/>
  <c r="W153" i="1" s="1"/>
  <c r="Q154" i="1"/>
  <c r="W154" i="1" s="1"/>
  <c r="Q155" i="1"/>
  <c r="W155" i="1" s="1"/>
  <c r="Q156" i="1"/>
  <c r="W156" i="1" s="1"/>
  <c r="Q157" i="1"/>
  <c r="W157" i="1" s="1"/>
  <c r="Q158" i="1"/>
  <c r="W158" i="1" s="1"/>
  <c r="Q159" i="1"/>
  <c r="W159" i="1" s="1"/>
  <c r="Q160" i="1"/>
  <c r="W160" i="1" s="1"/>
  <c r="Q161" i="1"/>
  <c r="W161" i="1" s="1"/>
  <c r="Q162" i="1"/>
  <c r="W162" i="1" s="1"/>
  <c r="Q163" i="1"/>
  <c r="W163" i="1" s="1"/>
  <c r="Q164" i="1"/>
  <c r="W164" i="1" s="1"/>
  <c r="Q165" i="1"/>
  <c r="W165" i="1" s="1"/>
  <c r="Q166" i="1"/>
  <c r="W166" i="1" s="1"/>
  <c r="Q167" i="1"/>
  <c r="W167" i="1" s="1"/>
  <c r="Q168" i="1"/>
  <c r="W168" i="1" s="1"/>
  <c r="Q169" i="1"/>
  <c r="W169" i="1" s="1"/>
  <c r="Q170" i="1"/>
  <c r="W170" i="1" s="1"/>
  <c r="Q171" i="1"/>
  <c r="W171" i="1" s="1"/>
  <c r="Q172" i="1"/>
  <c r="W172" i="1" s="1"/>
  <c r="Q173" i="1"/>
  <c r="W173" i="1" s="1"/>
  <c r="Q174" i="1"/>
  <c r="W174" i="1" s="1"/>
  <c r="Q175" i="1"/>
  <c r="W175" i="1" s="1"/>
  <c r="Q176" i="1"/>
  <c r="W176" i="1" s="1"/>
  <c r="Q177" i="1"/>
  <c r="W177" i="1" s="1"/>
  <c r="Q178" i="1"/>
  <c r="W178" i="1" s="1"/>
  <c r="Q179" i="1"/>
  <c r="W179" i="1" s="1"/>
  <c r="Q180" i="1"/>
  <c r="W180" i="1" s="1"/>
  <c r="Q181" i="1"/>
  <c r="W181" i="1" s="1"/>
  <c r="Q182" i="1"/>
  <c r="W182" i="1" s="1"/>
  <c r="Q183" i="1"/>
  <c r="W183" i="1" s="1"/>
  <c r="Q184" i="1"/>
  <c r="W184" i="1" s="1"/>
  <c r="Q185" i="1"/>
  <c r="W185" i="1" s="1"/>
  <c r="Q186" i="1"/>
  <c r="W186" i="1" s="1"/>
  <c r="Q187" i="1"/>
  <c r="W187" i="1" s="1"/>
  <c r="Q188" i="1"/>
  <c r="W188" i="1" s="1"/>
  <c r="Q189" i="1"/>
  <c r="Q190" i="1"/>
  <c r="W190" i="1" s="1"/>
  <c r="Q191" i="1"/>
  <c r="W191" i="1" s="1"/>
  <c r="Q192" i="1"/>
  <c r="W192" i="1" s="1"/>
  <c r="Q193" i="1"/>
  <c r="Q194" i="1"/>
  <c r="W194" i="1" s="1"/>
  <c r="Q195" i="1"/>
  <c r="W195" i="1" s="1"/>
  <c r="Q196" i="1"/>
  <c r="W196" i="1" s="1"/>
  <c r="Q197" i="1"/>
  <c r="W197" i="1" s="1"/>
  <c r="Q198" i="1"/>
  <c r="W198" i="1" s="1"/>
  <c r="Q199" i="1"/>
  <c r="W199" i="1" s="1"/>
  <c r="Q200" i="1"/>
  <c r="W200" i="1" s="1"/>
  <c r="Q201" i="1"/>
  <c r="W201" i="1" s="1"/>
  <c r="Q202" i="1"/>
  <c r="W202" i="1" s="1"/>
  <c r="Q203" i="1"/>
  <c r="W203" i="1" s="1"/>
  <c r="Q204" i="1"/>
  <c r="W204" i="1" s="1"/>
  <c r="Q205" i="1"/>
  <c r="W205" i="1" s="1"/>
  <c r="Q206" i="1"/>
  <c r="W206" i="1" s="1"/>
  <c r="Q207" i="1"/>
  <c r="W207" i="1" s="1"/>
  <c r="Q208" i="1"/>
  <c r="W208" i="1" s="1"/>
  <c r="Q209" i="1"/>
  <c r="W209" i="1" s="1"/>
  <c r="Q210" i="1"/>
  <c r="W210" i="1" s="1"/>
  <c r="Q211" i="1"/>
  <c r="W211" i="1" s="1"/>
  <c r="Q212" i="1"/>
  <c r="W212" i="1" s="1"/>
  <c r="Q213" i="1"/>
  <c r="W213" i="1" s="1"/>
  <c r="Q214" i="1"/>
  <c r="W214" i="1" s="1"/>
  <c r="Q215" i="1"/>
  <c r="W215" i="1" s="1"/>
  <c r="Q216" i="1"/>
  <c r="W216" i="1" s="1"/>
  <c r="Q217" i="1"/>
  <c r="W217" i="1" s="1"/>
  <c r="Q218" i="1"/>
  <c r="W218" i="1" s="1"/>
  <c r="Q219" i="1"/>
  <c r="W219" i="1" s="1"/>
  <c r="Q220" i="1"/>
  <c r="W220" i="1" s="1"/>
  <c r="Q221" i="1"/>
  <c r="W221" i="1" s="1"/>
  <c r="Q222" i="1"/>
  <c r="W222" i="1" s="1"/>
  <c r="Q223" i="1"/>
  <c r="W223" i="1" s="1"/>
  <c r="Q224" i="1"/>
  <c r="W224" i="1" s="1"/>
  <c r="Q225" i="1"/>
  <c r="W225" i="1" s="1"/>
  <c r="Q226" i="1"/>
  <c r="W226" i="1" s="1"/>
  <c r="Q227" i="1"/>
  <c r="W227" i="1" s="1"/>
  <c r="Q228" i="1"/>
  <c r="W228" i="1" s="1"/>
  <c r="Q229" i="1"/>
  <c r="W229" i="1" s="1"/>
  <c r="Q230" i="1"/>
  <c r="W230" i="1" s="1"/>
  <c r="Q231" i="1"/>
  <c r="W231" i="1" s="1"/>
  <c r="Q232" i="1"/>
  <c r="W232" i="1" s="1"/>
  <c r="Q233" i="1"/>
  <c r="W233" i="1" s="1"/>
  <c r="Q234" i="1"/>
  <c r="W234" i="1" s="1"/>
  <c r="Q235" i="1"/>
  <c r="W235" i="1" s="1"/>
  <c r="Q236" i="1"/>
  <c r="W236" i="1" s="1"/>
  <c r="Q237" i="1"/>
  <c r="W237" i="1" s="1"/>
  <c r="Q238" i="1"/>
  <c r="W238" i="1" s="1"/>
  <c r="Q239" i="1"/>
  <c r="W239" i="1" s="1"/>
  <c r="Q240" i="1"/>
  <c r="W240" i="1" s="1"/>
  <c r="Q241" i="1"/>
  <c r="Q242" i="1"/>
  <c r="W242" i="1" s="1"/>
  <c r="Q243" i="1"/>
  <c r="W243" i="1" s="1"/>
  <c r="Q244" i="1"/>
  <c r="W244" i="1" s="1"/>
  <c r="Q245" i="1"/>
  <c r="W245" i="1" s="1"/>
  <c r="Q246" i="1"/>
  <c r="W246" i="1" s="1"/>
  <c r="Q247" i="1"/>
  <c r="W247" i="1" s="1"/>
  <c r="Q248" i="1"/>
  <c r="W248" i="1" s="1"/>
  <c r="Q249" i="1"/>
  <c r="W249" i="1" s="1"/>
  <c r="Q250" i="1"/>
  <c r="W250" i="1" s="1"/>
  <c r="Q251" i="1"/>
  <c r="W251" i="1" s="1"/>
  <c r="Q252" i="1"/>
  <c r="W252" i="1" s="1"/>
  <c r="Q253" i="1"/>
  <c r="W253" i="1" s="1"/>
  <c r="Q254" i="1"/>
  <c r="W254" i="1" s="1"/>
  <c r="Q255" i="1"/>
  <c r="W255" i="1" s="1"/>
  <c r="Q256" i="1"/>
  <c r="W256" i="1" s="1"/>
  <c r="Q257" i="1"/>
  <c r="W257" i="1" s="1"/>
  <c r="Q258" i="1"/>
  <c r="W258" i="1" s="1"/>
  <c r="Q259" i="1"/>
  <c r="W259" i="1" s="1"/>
  <c r="Q260" i="1"/>
  <c r="W260" i="1" s="1"/>
  <c r="Q261" i="1"/>
  <c r="W261" i="1" s="1"/>
  <c r="Q262" i="1"/>
  <c r="W262" i="1" s="1"/>
  <c r="Q263" i="1"/>
  <c r="W263" i="1" s="1"/>
  <c r="Q264" i="1"/>
  <c r="W264" i="1" s="1"/>
  <c r="Q265" i="1"/>
  <c r="W265" i="1" s="1"/>
  <c r="Q266" i="1"/>
  <c r="W266" i="1" s="1"/>
  <c r="Q267" i="1"/>
  <c r="W267" i="1" s="1"/>
  <c r="Q268" i="1"/>
  <c r="W268" i="1" s="1"/>
  <c r="Q269" i="1"/>
  <c r="W269" i="1" s="1"/>
  <c r="Q270" i="1"/>
  <c r="W270" i="1" s="1"/>
  <c r="Q271" i="1"/>
  <c r="W271" i="1" s="1"/>
  <c r="Q272" i="1"/>
  <c r="W272" i="1" s="1"/>
  <c r="Q273" i="1"/>
  <c r="Q274" i="1"/>
  <c r="W274" i="1" s="1"/>
  <c r="Q275" i="1"/>
  <c r="W275" i="1" s="1"/>
  <c r="Q276" i="1"/>
  <c r="W276" i="1" s="1"/>
  <c r="Q277" i="1"/>
  <c r="Q278" i="1"/>
  <c r="W278" i="1" s="1"/>
  <c r="Q279" i="1"/>
  <c r="W279" i="1" s="1"/>
  <c r="Q280" i="1"/>
  <c r="W280" i="1" s="1"/>
  <c r="Q281" i="1"/>
  <c r="W281" i="1" s="1"/>
  <c r="Q282" i="1"/>
  <c r="W282" i="1" s="1"/>
  <c r="Q283" i="1"/>
  <c r="W283" i="1" s="1"/>
  <c r="Q284" i="1"/>
  <c r="W284" i="1" s="1"/>
  <c r="Q285" i="1"/>
  <c r="W285" i="1" s="1"/>
  <c r="Q286" i="1"/>
  <c r="W286" i="1" s="1"/>
  <c r="Q287" i="1"/>
  <c r="W287" i="1" s="1"/>
  <c r="Q288" i="1"/>
  <c r="W288" i="1" s="1"/>
  <c r="Q289" i="1"/>
  <c r="W289" i="1" s="1"/>
  <c r="Q290" i="1"/>
  <c r="W290" i="1" s="1"/>
  <c r="Q291" i="1"/>
  <c r="W291" i="1" s="1"/>
  <c r="Q292" i="1"/>
  <c r="W292" i="1" s="1"/>
  <c r="Q293" i="1"/>
  <c r="W293" i="1" s="1"/>
  <c r="Q294" i="1"/>
  <c r="W294" i="1" s="1"/>
  <c r="Q295" i="1"/>
  <c r="W295" i="1" s="1"/>
  <c r="Q296" i="1"/>
  <c r="W296" i="1" s="1"/>
  <c r="Q297" i="1"/>
  <c r="W297" i="1" s="1"/>
  <c r="Q298" i="1"/>
  <c r="W298" i="1" s="1"/>
  <c r="Q299" i="1"/>
  <c r="W299" i="1" s="1"/>
  <c r="Q300" i="1"/>
  <c r="W300" i="1" s="1"/>
  <c r="Q301" i="1"/>
  <c r="W301" i="1" s="1"/>
  <c r="Q302" i="1"/>
  <c r="W302" i="1" s="1"/>
  <c r="Q303" i="1"/>
  <c r="W303" i="1" s="1"/>
  <c r="Q304" i="1"/>
  <c r="W304" i="1" s="1"/>
  <c r="Q305" i="1"/>
  <c r="Q306" i="1"/>
  <c r="W306" i="1" s="1"/>
  <c r="Q307" i="1"/>
  <c r="W307" i="1" s="1"/>
  <c r="Q308" i="1"/>
  <c r="W308" i="1" s="1"/>
  <c r="Q309" i="1"/>
  <c r="W309" i="1" s="1"/>
  <c r="Q310" i="1"/>
  <c r="W310" i="1" s="1"/>
  <c r="Q311" i="1"/>
  <c r="W311" i="1" s="1"/>
  <c r="Q312" i="1"/>
  <c r="W312" i="1" s="1"/>
  <c r="Q313" i="1"/>
  <c r="W313" i="1" s="1"/>
  <c r="Q314" i="1"/>
  <c r="W314" i="1" s="1"/>
  <c r="Q315" i="1"/>
  <c r="W315" i="1" s="1"/>
  <c r="Q316" i="1"/>
  <c r="W316" i="1" s="1"/>
  <c r="Q317" i="1"/>
  <c r="W317" i="1" s="1"/>
  <c r="Q318" i="1"/>
  <c r="W318" i="1" s="1"/>
  <c r="Q319" i="1"/>
  <c r="W319" i="1" s="1"/>
  <c r="Q320" i="1"/>
  <c r="W320" i="1" s="1"/>
  <c r="Q321" i="1"/>
  <c r="W321" i="1" s="1"/>
  <c r="Q322" i="1"/>
  <c r="W322" i="1" s="1"/>
  <c r="Q323" i="1"/>
  <c r="W323" i="1" s="1"/>
  <c r="Q324" i="1"/>
  <c r="W324" i="1" s="1"/>
  <c r="Q325" i="1"/>
  <c r="W325" i="1" s="1"/>
  <c r="Q326" i="1"/>
  <c r="W326" i="1" s="1"/>
  <c r="Q327" i="1"/>
  <c r="W327" i="1" s="1"/>
  <c r="Q328" i="1"/>
  <c r="W328" i="1" s="1"/>
  <c r="Q329" i="1"/>
  <c r="W329" i="1" s="1"/>
  <c r="Q330" i="1"/>
  <c r="W330" i="1" s="1"/>
  <c r="Q331" i="1"/>
  <c r="W331" i="1" s="1"/>
  <c r="Q332" i="1"/>
  <c r="W332" i="1" s="1"/>
  <c r="Q333" i="1"/>
  <c r="W333" i="1" s="1"/>
  <c r="Q334" i="1"/>
  <c r="W334" i="1" s="1"/>
  <c r="Q335" i="1"/>
  <c r="W335" i="1" s="1"/>
  <c r="Q336" i="1"/>
  <c r="W336" i="1" s="1"/>
  <c r="Q337" i="1"/>
  <c r="Q338" i="1"/>
  <c r="W338" i="1" s="1"/>
  <c r="Q339" i="1"/>
  <c r="W339" i="1" s="1"/>
  <c r="Q340" i="1"/>
  <c r="W340" i="1" s="1"/>
  <c r="Q341" i="1"/>
  <c r="Q342" i="1"/>
  <c r="W342" i="1" s="1"/>
  <c r="Q343" i="1"/>
  <c r="W343" i="1" s="1"/>
  <c r="Q344" i="1"/>
  <c r="W344" i="1" s="1"/>
  <c r="Q345" i="1"/>
  <c r="W345" i="1" s="1"/>
  <c r="Q346" i="1"/>
  <c r="W346" i="1" s="1"/>
  <c r="Q347" i="1"/>
  <c r="W347" i="1" s="1"/>
  <c r="Q348" i="1"/>
  <c r="W348" i="1" s="1"/>
  <c r="Q349" i="1"/>
  <c r="W349" i="1" s="1"/>
  <c r="Q350" i="1"/>
  <c r="W350" i="1" s="1"/>
  <c r="Q351" i="1"/>
  <c r="W351" i="1" s="1"/>
  <c r="Q352" i="1"/>
  <c r="W352" i="1" s="1"/>
  <c r="Q353" i="1"/>
  <c r="W353" i="1" s="1"/>
  <c r="Q354" i="1"/>
  <c r="W354" i="1" s="1"/>
  <c r="Q355" i="1"/>
  <c r="W355" i="1" s="1"/>
  <c r="Q356" i="1"/>
  <c r="W356" i="1" s="1"/>
  <c r="Q357" i="1"/>
  <c r="Q358" i="1"/>
  <c r="W358" i="1" s="1"/>
  <c r="Q359" i="1"/>
  <c r="W359" i="1" s="1"/>
  <c r="Q360" i="1"/>
  <c r="W360" i="1" s="1"/>
  <c r="Q361" i="1"/>
  <c r="W361" i="1" s="1"/>
  <c r="Q362" i="1"/>
  <c r="W362" i="1" s="1"/>
  <c r="Q363" i="1"/>
  <c r="W363" i="1" s="1"/>
  <c r="Q364" i="1"/>
  <c r="W364" i="1" s="1"/>
  <c r="Q365" i="1"/>
  <c r="W365" i="1" s="1"/>
  <c r="Q366" i="1"/>
  <c r="W366" i="1" s="1"/>
  <c r="Q367" i="1"/>
  <c r="W367" i="1" s="1"/>
  <c r="Q368" i="1"/>
  <c r="W368" i="1" s="1"/>
  <c r="Q369" i="1"/>
  <c r="W369" i="1" s="1"/>
  <c r="Q370" i="1"/>
  <c r="W370" i="1" s="1"/>
  <c r="Q371" i="1"/>
  <c r="W371" i="1" s="1"/>
  <c r="Q372" i="1"/>
  <c r="W372" i="1" s="1"/>
  <c r="Q373" i="1"/>
  <c r="W373" i="1" s="1"/>
  <c r="Q374" i="1"/>
  <c r="W374" i="1" s="1"/>
  <c r="Q375" i="1"/>
  <c r="W375" i="1" s="1"/>
  <c r="Q376" i="1"/>
  <c r="W376" i="1" s="1"/>
  <c r="Q377" i="1"/>
  <c r="W377" i="1" s="1"/>
  <c r="Q378" i="1"/>
  <c r="W378" i="1" s="1"/>
  <c r="Q379" i="1"/>
  <c r="W379" i="1" s="1"/>
  <c r="Q380" i="1"/>
  <c r="W380" i="1" s="1"/>
  <c r="Q381" i="1"/>
  <c r="W381" i="1" s="1"/>
  <c r="Q382" i="1"/>
  <c r="W382" i="1" s="1"/>
  <c r="Q383" i="1"/>
  <c r="W383" i="1" s="1"/>
  <c r="Q384" i="1"/>
  <c r="W384" i="1" s="1"/>
  <c r="Q385" i="1"/>
  <c r="W385" i="1" s="1"/>
  <c r="Q386" i="1"/>
  <c r="W386" i="1" s="1"/>
  <c r="Q387" i="1"/>
  <c r="W387" i="1" s="1"/>
  <c r="Q388" i="1"/>
  <c r="W388" i="1" s="1"/>
  <c r="Q389" i="1"/>
  <c r="W389" i="1" s="1"/>
  <c r="Q390" i="1"/>
  <c r="W390" i="1" s="1"/>
  <c r="Q391" i="1"/>
  <c r="W391" i="1" s="1"/>
  <c r="Q392" i="1"/>
  <c r="W392" i="1" s="1"/>
  <c r="Q393" i="1"/>
  <c r="W393" i="1" s="1"/>
  <c r="Q394" i="1"/>
  <c r="W394" i="1" s="1"/>
  <c r="Q395" i="1"/>
  <c r="W395" i="1" s="1"/>
  <c r="Q396" i="1"/>
  <c r="W396" i="1" s="1"/>
  <c r="Q397" i="1"/>
  <c r="Q398" i="1"/>
  <c r="W398" i="1" s="1"/>
  <c r="Q399" i="1"/>
  <c r="W399" i="1" s="1"/>
  <c r="Q400" i="1"/>
  <c r="W400" i="1" s="1"/>
  <c r="Q401" i="1"/>
  <c r="W401" i="1" s="1"/>
  <c r="Q402" i="1"/>
  <c r="W402" i="1" s="1"/>
  <c r="Q403" i="1"/>
  <c r="W403" i="1" s="1"/>
  <c r="Q404" i="1"/>
  <c r="W404" i="1" s="1"/>
  <c r="Q405" i="1"/>
  <c r="Q406" i="1"/>
  <c r="W406" i="1" s="1"/>
  <c r="Q407" i="1"/>
  <c r="W407" i="1" s="1"/>
  <c r="Q408" i="1"/>
  <c r="W408" i="1" s="1"/>
  <c r="Q409" i="1"/>
  <c r="W409" i="1" s="1"/>
  <c r="Q410" i="1"/>
  <c r="W410" i="1" s="1"/>
  <c r="Q411" i="1"/>
  <c r="W411" i="1" s="1"/>
  <c r="Q412" i="1"/>
  <c r="W412" i="1" s="1"/>
  <c r="Q413" i="1"/>
  <c r="W413" i="1" s="1"/>
  <c r="Q414" i="1"/>
  <c r="W414" i="1" s="1"/>
  <c r="Q415" i="1"/>
  <c r="W415" i="1" s="1"/>
  <c r="Q416" i="1"/>
  <c r="W416" i="1" s="1"/>
  <c r="Q417" i="1"/>
  <c r="W417" i="1" s="1"/>
  <c r="Q418" i="1"/>
  <c r="W418" i="1" s="1"/>
  <c r="Q419" i="1"/>
  <c r="W419" i="1" s="1"/>
  <c r="Q420" i="1"/>
  <c r="W420" i="1" s="1"/>
  <c r="Q421" i="1"/>
  <c r="W421" i="1" s="1"/>
  <c r="Q422" i="1"/>
  <c r="W422" i="1" s="1"/>
  <c r="Q423" i="1"/>
  <c r="W423" i="1" s="1"/>
  <c r="Q424" i="1"/>
  <c r="W424" i="1" s="1"/>
  <c r="Q425" i="1"/>
  <c r="W425" i="1" s="1"/>
  <c r="Q426" i="1"/>
  <c r="W426" i="1" s="1"/>
  <c r="Q427" i="1"/>
  <c r="W427" i="1" s="1"/>
  <c r="Q428" i="1"/>
  <c r="W428" i="1" s="1"/>
  <c r="Q429" i="1"/>
  <c r="Q430" i="1"/>
  <c r="W430" i="1" s="1"/>
  <c r="Q431" i="1"/>
  <c r="W431" i="1" s="1"/>
  <c r="Q432" i="1"/>
  <c r="W432" i="1" s="1"/>
  <c r="Q433" i="1"/>
  <c r="W433" i="1" s="1"/>
  <c r="Q434" i="1"/>
  <c r="W434" i="1" s="1"/>
  <c r="Q435" i="1"/>
  <c r="W435" i="1" s="1"/>
  <c r="Q436" i="1"/>
  <c r="W436" i="1" s="1"/>
  <c r="Q437" i="1"/>
  <c r="Q438" i="1"/>
  <c r="W438" i="1" s="1"/>
  <c r="Q439" i="1"/>
  <c r="W439" i="1" s="1"/>
  <c r="Q440" i="1"/>
  <c r="W440" i="1" s="1"/>
  <c r="Q441" i="1"/>
  <c r="W441" i="1" s="1"/>
  <c r="Q442" i="1"/>
  <c r="W442" i="1" s="1"/>
  <c r="Q443" i="1"/>
  <c r="W443" i="1" s="1"/>
  <c r="Q444" i="1"/>
  <c r="W444" i="1" s="1"/>
  <c r="Q445" i="1"/>
  <c r="W445" i="1" s="1"/>
  <c r="Q446" i="1"/>
  <c r="W446" i="1" s="1"/>
  <c r="Q447" i="1"/>
  <c r="W447" i="1" s="1"/>
  <c r="Q448" i="1"/>
  <c r="W448" i="1" s="1"/>
  <c r="Q449" i="1"/>
  <c r="Q450" i="1"/>
  <c r="W450" i="1" s="1"/>
  <c r="Q451" i="1"/>
  <c r="W451" i="1" s="1"/>
  <c r="Q452" i="1"/>
  <c r="W452" i="1" s="1"/>
  <c r="Q453" i="1"/>
  <c r="W453" i="1" s="1"/>
  <c r="Q454" i="1"/>
  <c r="W454" i="1" s="1"/>
  <c r="Q455" i="1"/>
  <c r="W455" i="1" s="1"/>
  <c r="Q456" i="1"/>
  <c r="W456" i="1" s="1"/>
  <c r="Q457" i="1"/>
  <c r="Q458" i="1"/>
  <c r="W458" i="1" s="1"/>
  <c r="Q459" i="1"/>
  <c r="W459" i="1" s="1"/>
  <c r="Q460" i="1"/>
  <c r="W460" i="1" s="1"/>
  <c r="Q461" i="1"/>
  <c r="W461" i="1" s="1"/>
  <c r="Q462" i="1"/>
  <c r="W462" i="1" s="1"/>
  <c r="Q463" i="1"/>
  <c r="W463" i="1" s="1"/>
  <c r="Q464" i="1"/>
  <c r="W464" i="1" s="1"/>
  <c r="Q465" i="1"/>
  <c r="Q466" i="1"/>
  <c r="W466" i="1" s="1"/>
  <c r="Q467" i="1"/>
  <c r="W467" i="1" s="1"/>
  <c r="Q468" i="1"/>
  <c r="W468" i="1" s="1"/>
  <c r="Q469" i="1"/>
  <c r="W469" i="1" s="1"/>
  <c r="Q470" i="1"/>
  <c r="W470" i="1" s="1"/>
  <c r="Q471" i="1"/>
  <c r="W471" i="1" s="1"/>
  <c r="Q472" i="1"/>
  <c r="W472" i="1" s="1"/>
  <c r="Q473" i="1"/>
  <c r="W473" i="1" s="1"/>
  <c r="Q474" i="1"/>
  <c r="W474" i="1" s="1"/>
  <c r="Q475" i="1"/>
  <c r="W475" i="1" s="1"/>
  <c r="Q476" i="1"/>
  <c r="W476" i="1" s="1"/>
  <c r="Q477" i="1"/>
  <c r="W477" i="1" s="1"/>
  <c r="Q478" i="1"/>
  <c r="W478" i="1" s="1"/>
  <c r="Q479" i="1"/>
  <c r="W479" i="1" s="1"/>
  <c r="Q480" i="1"/>
  <c r="W480" i="1" s="1"/>
  <c r="Q481" i="1"/>
  <c r="Q482" i="1"/>
  <c r="W482" i="1" s="1"/>
  <c r="Q483" i="1"/>
  <c r="W483" i="1" s="1"/>
  <c r="Q484" i="1"/>
  <c r="W484" i="1" s="1"/>
  <c r="Q485" i="1"/>
  <c r="W485" i="1" s="1"/>
  <c r="Q486" i="1"/>
  <c r="W486" i="1" s="1"/>
  <c r="Q487" i="1"/>
  <c r="W487" i="1" s="1"/>
  <c r="Q488" i="1"/>
  <c r="W488" i="1" s="1"/>
  <c r="Q489" i="1"/>
  <c r="Q490" i="1"/>
  <c r="W490" i="1" s="1"/>
  <c r="Q491" i="1"/>
  <c r="W491" i="1" s="1"/>
  <c r="Q492" i="1"/>
  <c r="W492" i="1" s="1"/>
  <c r="Q493" i="1"/>
  <c r="W493" i="1" s="1"/>
  <c r="Q494" i="1"/>
  <c r="W494" i="1" s="1"/>
  <c r="Q495" i="1"/>
  <c r="W495" i="1" s="1"/>
  <c r="Q496" i="1"/>
  <c r="W496" i="1" s="1"/>
  <c r="Q497" i="1"/>
  <c r="Q498" i="1"/>
  <c r="W498" i="1" s="1"/>
  <c r="Q499" i="1"/>
  <c r="W499" i="1" s="1"/>
  <c r="Q500" i="1"/>
  <c r="W500" i="1" s="1"/>
  <c r="Q501" i="1"/>
  <c r="W501" i="1" s="1"/>
  <c r="Q502" i="1"/>
  <c r="W502" i="1" s="1"/>
  <c r="Q503" i="1"/>
  <c r="W503" i="1" s="1"/>
  <c r="Q504" i="1"/>
  <c r="W504" i="1" s="1"/>
  <c r="Q505" i="1"/>
  <c r="W505" i="1" s="1"/>
  <c r="Q506" i="1"/>
  <c r="W506" i="1" s="1"/>
  <c r="Q507" i="1"/>
  <c r="W507" i="1" s="1"/>
  <c r="Q508" i="1"/>
  <c r="W508" i="1" s="1"/>
  <c r="Q509" i="1"/>
  <c r="W509" i="1" s="1"/>
  <c r="Q510" i="1"/>
  <c r="W510" i="1" s="1"/>
  <c r="Q511" i="1"/>
  <c r="W511" i="1" s="1"/>
  <c r="Q512" i="1"/>
  <c r="W512" i="1" s="1"/>
  <c r="Q513" i="1"/>
  <c r="Q514" i="1"/>
  <c r="W514" i="1" s="1"/>
  <c r="Q515" i="1"/>
  <c r="W515" i="1" s="1"/>
  <c r="Q516" i="1"/>
  <c r="W516" i="1" s="1"/>
  <c r="Q517" i="1"/>
  <c r="W517" i="1" s="1"/>
  <c r="Q518" i="1"/>
  <c r="W518" i="1" s="1"/>
  <c r="Q519" i="1"/>
  <c r="W519" i="1" s="1"/>
  <c r="Q520" i="1"/>
  <c r="W520" i="1" s="1"/>
  <c r="Y2" i="1" l="1"/>
  <c r="Y6" i="1"/>
  <c r="Y10" i="1"/>
  <c r="Y14" i="1"/>
  <c r="Y18" i="1"/>
  <c r="Y22" i="1"/>
  <c r="Y26" i="1"/>
  <c r="Y30" i="1"/>
  <c r="Y34" i="1"/>
  <c r="Y38" i="1"/>
  <c r="Y42" i="1"/>
  <c r="Y46" i="1"/>
  <c r="Y50" i="1"/>
  <c r="Y54" i="1"/>
  <c r="Y58" i="1"/>
  <c r="Y62" i="1"/>
  <c r="Y66" i="1"/>
  <c r="Y70" i="1"/>
  <c r="Y74" i="1"/>
  <c r="Y78" i="1"/>
  <c r="Y82" i="1"/>
  <c r="Y86" i="1"/>
  <c r="Y90" i="1"/>
  <c r="Y94" i="1"/>
  <c r="Y98" i="1"/>
  <c r="Y102" i="1"/>
  <c r="Y106" i="1"/>
  <c r="Y110" i="1"/>
  <c r="Y114" i="1"/>
  <c r="Y118" i="1"/>
  <c r="Y122" i="1"/>
  <c r="Y126" i="1"/>
  <c r="Y130" i="1"/>
  <c r="Y134" i="1"/>
  <c r="Y138" i="1"/>
  <c r="Y142" i="1"/>
  <c r="Y146" i="1"/>
  <c r="Y150" i="1"/>
  <c r="Y154" i="1"/>
  <c r="Y158" i="1"/>
  <c r="Y162" i="1"/>
  <c r="Y166" i="1"/>
  <c r="Y170" i="1"/>
  <c r="Y174" i="1"/>
  <c r="Y178" i="1"/>
  <c r="Y182" i="1"/>
  <c r="Y186" i="1"/>
  <c r="Y190" i="1"/>
  <c r="Y194" i="1"/>
  <c r="Y198" i="1"/>
  <c r="Y202" i="1"/>
  <c r="Y206" i="1"/>
  <c r="Y210" i="1"/>
  <c r="Y214" i="1"/>
  <c r="Y218" i="1"/>
  <c r="Y222" i="1"/>
  <c r="Y226" i="1"/>
  <c r="Y230" i="1"/>
  <c r="Y234" i="1"/>
  <c r="Y238" i="1"/>
  <c r="Y242" i="1"/>
  <c r="Y246" i="1"/>
  <c r="Y250" i="1"/>
  <c r="Y254" i="1"/>
  <c r="Y258" i="1"/>
  <c r="Y262" i="1"/>
  <c r="Y266" i="1"/>
  <c r="Y270" i="1"/>
  <c r="Y274" i="1"/>
  <c r="Y278" i="1"/>
  <c r="Y282" i="1"/>
  <c r="Y286" i="1"/>
  <c r="Y290" i="1"/>
  <c r="Y294" i="1"/>
  <c r="Y298" i="1"/>
  <c r="Y302" i="1"/>
  <c r="Y306" i="1"/>
  <c r="Y310" i="1"/>
  <c r="Y314" i="1"/>
  <c r="Y318" i="1"/>
  <c r="Y322" i="1"/>
  <c r="Y326" i="1"/>
  <c r="Y330" i="1"/>
  <c r="Y334" i="1"/>
  <c r="Y338" i="1"/>
  <c r="Y3" i="1"/>
  <c r="Y7" i="1"/>
  <c r="Y11" i="1"/>
  <c r="Y15" i="1"/>
  <c r="Y19" i="1"/>
  <c r="Y23" i="1"/>
  <c r="Y27" i="1"/>
  <c r="Y31" i="1"/>
  <c r="Y35" i="1"/>
  <c r="Y39" i="1"/>
  <c r="Y43" i="1"/>
  <c r="Y47" i="1"/>
  <c r="Y51" i="1"/>
  <c r="Y55" i="1"/>
  <c r="Y59" i="1"/>
  <c r="Y63" i="1"/>
  <c r="Y67" i="1"/>
  <c r="Y71" i="1"/>
  <c r="Y75" i="1"/>
  <c r="Y79" i="1"/>
  <c r="Y83" i="1"/>
  <c r="Y87" i="1"/>
  <c r="Y91" i="1"/>
  <c r="Y95" i="1"/>
  <c r="Y99" i="1"/>
  <c r="Y103" i="1"/>
  <c r="Y107" i="1"/>
  <c r="Y111" i="1"/>
  <c r="Y115" i="1"/>
  <c r="Y119" i="1"/>
  <c r="Y123" i="1"/>
  <c r="Y127" i="1"/>
  <c r="Y131" i="1"/>
  <c r="Y135" i="1"/>
  <c r="Y139" i="1"/>
  <c r="Y143" i="1"/>
  <c r="Y147" i="1"/>
  <c r="Y151" i="1"/>
  <c r="Y155" i="1"/>
  <c r="Y159" i="1"/>
  <c r="Y163" i="1"/>
  <c r="Y167" i="1"/>
  <c r="Y171" i="1"/>
  <c r="Y175" i="1"/>
  <c r="Y179" i="1"/>
  <c r="Y183" i="1"/>
  <c r="Y187" i="1"/>
  <c r="Y191" i="1"/>
  <c r="Y195" i="1"/>
  <c r="Y199" i="1"/>
  <c r="Y203" i="1"/>
  <c r="Y207" i="1"/>
  <c r="Y211" i="1"/>
  <c r="Y215" i="1"/>
  <c r="Y219" i="1"/>
  <c r="Y223" i="1"/>
  <c r="Y227" i="1"/>
  <c r="Y231" i="1"/>
  <c r="Y235" i="1"/>
  <c r="Y239" i="1"/>
  <c r="Y243" i="1"/>
  <c r="Y247" i="1"/>
  <c r="Y251" i="1"/>
  <c r="Y255" i="1"/>
  <c r="Y259" i="1"/>
  <c r="Y263" i="1"/>
  <c r="Y267" i="1"/>
  <c r="Y271" i="1"/>
  <c r="Y275" i="1"/>
  <c r="Y279" i="1"/>
  <c r="Y283" i="1"/>
  <c r="Y287" i="1"/>
  <c r="Y291" i="1"/>
  <c r="Y295" i="1"/>
  <c r="Y299" i="1"/>
  <c r="Y303" i="1"/>
  <c r="Y307" i="1"/>
  <c r="Y311" i="1"/>
  <c r="Y315" i="1"/>
  <c r="Y319" i="1"/>
  <c r="Y323" i="1"/>
  <c r="Y327" i="1"/>
  <c r="Y331" i="1"/>
  <c r="Y335" i="1"/>
  <c r="Y339" i="1"/>
  <c r="Y4" i="1"/>
  <c r="Y8" i="1"/>
  <c r="Y12" i="1"/>
  <c r="Y16" i="1"/>
  <c r="Y20" i="1"/>
  <c r="Y24" i="1"/>
  <c r="Y28" i="1"/>
  <c r="Y32" i="1"/>
  <c r="Y36" i="1"/>
  <c r="Y40" i="1"/>
  <c r="Y44" i="1"/>
  <c r="Y48" i="1"/>
  <c r="Y52" i="1"/>
  <c r="Y56" i="1"/>
  <c r="Y60" i="1"/>
  <c r="Y64" i="1"/>
  <c r="Y68" i="1"/>
  <c r="Y72" i="1"/>
  <c r="Y76" i="1"/>
  <c r="Y80" i="1"/>
  <c r="Y84" i="1"/>
  <c r="Y88" i="1"/>
  <c r="Y92" i="1"/>
  <c r="Y96" i="1"/>
  <c r="Y100" i="1"/>
  <c r="Y104" i="1"/>
  <c r="Y108" i="1"/>
  <c r="Y112" i="1"/>
  <c r="Y116" i="1"/>
  <c r="Y120" i="1"/>
  <c r="Y124" i="1"/>
  <c r="Y128" i="1"/>
  <c r="Y132" i="1"/>
  <c r="Y136" i="1"/>
  <c r="Y140" i="1"/>
  <c r="Y144" i="1"/>
  <c r="Y148" i="1"/>
  <c r="Y152" i="1"/>
  <c r="Y156" i="1"/>
  <c r="Y160" i="1"/>
  <c r="Y164" i="1"/>
  <c r="Y168" i="1"/>
  <c r="Y172" i="1"/>
  <c r="Y176" i="1"/>
  <c r="Y180" i="1"/>
  <c r="Y184" i="1"/>
  <c r="Y188" i="1"/>
  <c r="Y192" i="1"/>
  <c r="Y196" i="1"/>
  <c r="Y200" i="1"/>
  <c r="Y204" i="1"/>
  <c r="Y208" i="1"/>
  <c r="Y212" i="1"/>
  <c r="Y216" i="1"/>
  <c r="Y220" i="1"/>
  <c r="Y224" i="1"/>
  <c r="Y228" i="1"/>
  <c r="Y232" i="1"/>
  <c r="Y236" i="1"/>
  <c r="Y240" i="1"/>
  <c r="Y244" i="1"/>
  <c r="Y248" i="1"/>
  <c r="Y252" i="1"/>
  <c r="Y256" i="1"/>
  <c r="Y260" i="1"/>
  <c r="Y264" i="1"/>
  <c r="Y268" i="1"/>
  <c r="Y272" i="1"/>
  <c r="Y276" i="1"/>
  <c r="Y280" i="1"/>
  <c r="Y284" i="1"/>
  <c r="Y288" i="1"/>
  <c r="Y292" i="1"/>
  <c r="Y296" i="1"/>
  <c r="Y300" i="1"/>
  <c r="Y304" i="1"/>
  <c r="Y308" i="1"/>
  <c r="Y312" i="1"/>
  <c r="Y316" i="1"/>
  <c r="Y320" i="1"/>
  <c r="Y324" i="1"/>
  <c r="Y328" i="1"/>
  <c r="Y332" i="1"/>
  <c r="Y336" i="1"/>
  <c r="Y340" i="1"/>
  <c r="Y5" i="1"/>
  <c r="Y9" i="1"/>
  <c r="Y13" i="1"/>
  <c r="Y17" i="1"/>
  <c r="Y21" i="1"/>
  <c r="Y25" i="1"/>
  <c r="Y29" i="1"/>
  <c r="Y33" i="1"/>
  <c r="Y37" i="1"/>
  <c r="Y41" i="1"/>
  <c r="Y45" i="1"/>
  <c r="Y49" i="1"/>
  <c r="Y53" i="1"/>
  <c r="Y57" i="1"/>
  <c r="Y61" i="1"/>
  <c r="Y65" i="1"/>
  <c r="Y69" i="1"/>
  <c r="Y73" i="1"/>
  <c r="Y77" i="1"/>
  <c r="Y81" i="1"/>
  <c r="Y85" i="1"/>
  <c r="Y89" i="1"/>
  <c r="Y93" i="1"/>
  <c r="Y97" i="1"/>
  <c r="Y101" i="1"/>
  <c r="Y105" i="1"/>
  <c r="Y109" i="1"/>
  <c r="Y113" i="1"/>
  <c r="Y117" i="1"/>
  <c r="Y121" i="1"/>
  <c r="Y125" i="1"/>
  <c r="Y129" i="1"/>
  <c r="Y133" i="1"/>
  <c r="Y137" i="1"/>
  <c r="Y141" i="1"/>
  <c r="Y145" i="1"/>
  <c r="Y149" i="1"/>
  <c r="Y153" i="1"/>
  <c r="Y157" i="1"/>
  <c r="Y161" i="1"/>
  <c r="Y165" i="1"/>
  <c r="Y169" i="1"/>
  <c r="Y173" i="1"/>
  <c r="Y177" i="1"/>
  <c r="Y181" i="1"/>
  <c r="Y185" i="1"/>
  <c r="Y189" i="1"/>
  <c r="Y193" i="1"/>
  <c r="Y197" i="1"/>
  <c r="Y201" i="1"/>
  <c r="Y205" i="1"/>
  <c r="Y209" i="1"/>
  <c r="Y213" i="1"/>
  <c r="Y217" i="1"/>
  <c r="Y221" i="1"/>
  <c r="Y225" i="1"/>
  <c r="Y229" i="1"/>
  <c r="Y233" i="1"/>
  <c r="Y237" i="1"/>
  <c r="Y241" i="1"/>
  <c r="Y245" i="1"/>
  <c r="Y249" i="1"/>
  <c r="Y253" i="1"/>
  <c r="Y257" i="1"/>
  <c r="Y261" i="1"/>
  <c r="Y265" i="1"/>
  <c r="Y269" i="1"/>
  <c r="Y273" i="1"/>
  <c r="Y277" i="1"/>
  <c r="Y281" i="1"/>
  <c r="Y285" i="1"/>
  <c r="Y289" i="1"/>
  <c r="Y293" i="1"/>
  <c r="Y297" i="1"/>
  <c r="Y301" i="1"/>
  <c r="Y305" i="1"/>
  <c r="Y309" i="1"/>
  <c r="Y313" i="1"/>
  <c r="Y317" i="1"/>
  <c r="Y321" i="1"/>
  <c r="Y325" i="1"/>
  <c r="Y329" i="1"/>
  <c r="Y333" i="1"/>
  <c r="Y337" i="1"/>
  <c r="Y341" i="1"/>
  <c r="Y518" i="1"/>
  <c r="Y517" i="1"/>
  <c r="Y513" i="1"/>
  <c r="Y509" i="1"/>
  <c r="Y505" i="1"/>
  <c r="Y501" i="1"/>
  <c r="Y497" i="1"/>
  <c r="Y493" i="1"/>
  <c r="Y489" i="1"/>
  <c r="Y485" i="1"/>
  <c r="Y481" i="1"/>
  <c r="Y477" i="1"/>
  <c r="Y473" i="1"/>
  <c r="Y469" i="1"/>
  <c r="Y465" i="1"/>
  <c r="Y461" i="1"/>
  <c r="Y457" i="1"/>
  <c r="Y453" i="1"/>
  <c r="Y449" i="1"/>
  <c r="Y445" i="1"/>
  <c r="Y441" i="1"/>
  <c r="Y437" i="1"/>
  <c r="Y433" i="1"/>
  <c r="Y429" i="1"/>
  <c r="Y425" i="1"/>
  <c r="Y421" i="1"/>
  <c r="Y417" i="1"/>
  <c r="Y413" i="1"/>
  <c r="Y409" i="1"/>
  <c r="Y405" i="1"/>
  <c r="Y401" i="1"/>
  <c r="Y397" i="1"/>
  <c r="Y393" i="1"/>
  <c r="Y389" i="1"/>
  <c r="Y385" i="1"/>
  <c r="Y381" i="1"/>
  <c r="Y377" i="1"/>
  <c r="Y373" i="1"/>
  <c r="Y369" i="1"/>
  <c r="Y365" i="1"/>
  <c r="Y361" i="1"/>
  <c r="Y357" i="1"/>
  <c r="Y353" i="1"/>
  <c r="Y349" i="1"/>
  <c r="Y345" i="1"/>
  <c r="Y516" i="1"/>
  <c r="Y512" i="1"/>
  <c r="Y508" i="1"/>
  <c r="Y504" i="1"/>
  <c r="Y500" i="1"/>
  <c r="Y496" i="1"/>
  <c r="Y492" i="1"/>
  <c r="Y488" i="1"/>
  <c r="Y484" i="1"/>
  <c r="Y480" i="1"/>
  <c r="Y476" i="1"/>
  <c r="Y472" i="1"/>
  <c r="Y468" i="1"/>
  <c r="Y464" i="1"/>
  <c r="Y460" i="1"/>
  <c r="Y456" i="1"/>
  <c r="Y452" i="1"/>
  <c r="Y448" i="1"/>
  <c r="Y444" i="1"/>
  <c r="Y440" i="1"/>
  <c r="Y436" i="1"/>
  <c r="Y432" i="1"/>
  <c r="Y428" i="1"/>
  <c r="Y424" i="1"/>
  <c r="Y420" i="1"/>
  <c r="Y416" i="1"/>
  <c r="Y412" i="1"/>
  <c r="Y408" i="1"/>
  <c r="Y404" i="1"/>
  <c r="Y400" i="1"/>
  <c r="Y396" i="1"/>
  <c r="Y392" i="1"/>
  <c r="Y388" i="1"/>
  <c r="Y384" i="1"/>
  <c r="Y380" i="1"/>
  <c r="Y376" i="1"/>
  <c r="Y372" i="1"/>
  <c r="Y368" i="1"/>
  <c r="Y364" i="1"/>
  <c r="Y360" i="1"/>
  <c r="Y356" i="1"/>
  <c r="Y352" i="1"/>
  <c r="Y348" i="1"/>
  <c r="Y344" i="1"/>
  <c r="Y515" i="1"/>
  <c r="Y511" i="1"/>
  <c r="Y507" i="1"/>
  <c r="Y503" i="1"/>
  <c r="Y499" i="1"/>
  <c r="Y495" i="1"/>
  <c r="Y491" i="1"/>
  <c r="Y487" i="1"/>
  <c r="Y483" i="1"/>
  <c r="Y479" i="1"/>
  <c r="Y475" i="1"/>
  <c r="Y471" i="1"/>
  <c r="Y467" i="1"/>
  <c r="Y463" i="1"/>
  <c r="Y459" i="1"/>
  <c r="Y455" i="1"/>
  <c r="Y451" i="1"/>
  <c r="Y447" i="1"/>
  <c r="Y443" i="1"/>
  <c r="Y439" i="1"/>
  <c r="Y435" i="1"/>
  <c r="Y431" i="1"/>
  <c r="Y427" i="1"/>
  <c r="Y423" i="1"/>
  <c r="Y419" i="1"/>
  <c r="Y415" i="1"/>
  <c r="Y411" i="1"/>
  <c r="Y407" i="1"/>
  <c r="Y403" i="1"/>
  <c r="Y399" i="1"/>
  <c r="Y395" i="1"/>
  <c r="Y391" i="1"/>
  <c r="Y387" i="1"/>
  <c r="Y383" i="1"/>
  <c r="Y379" i="1"/>
  <c r="Y375" i="1"/>
  <c r="Y371" i="1"/>
  <c r="Y367" i="1"/>
  <c r="Y363" i="1"/>
  <c r="Y359" i="1"/>
  <c r="Y355" i="1"/>
  <c r="Y351" i="1"/>
  <c r="Y347" i="1"/>
  <c r="Y343" i="1"/>
  <c r="Y519" i="1"/>
  <c r="Y514" i="1"/>
  <c r="Y510" i="1"/>
  <c r="Y506" i="1"/>
  <c r="Y502" i="1"/>
  <c r="Y498" i="1"/>
  <c r="Y494" i="1"/>
  <c r="Y490" i="1"/>
  <c r="Y486" i="1"/>
  <c r="Y482" i="1"/>
  <c r="Y478" i="1"/>
  <c r="Y474" i="1"/>
  <c r="Y470" i="1"/>
  <c r="Y466" i="1"/>
  <c r="Y462" i="1"/>
  <c r="Y458" i="1"/>
  <c r="Y454" i="1"/>
  <c r="Y450" i="1"/>
  <c r="Y446" i="1"/>
  <c r="Y442" i="1"/>
  <c r="Y438" i="1"/>
  <c r="Y434" i="1"/>
  <c r="Y430" i="1"/>
  <c r="Y426" i="1"/>
  <c r="Y422" i="1"/>
  <c r="Y418" i="1"/>
  <c r="Y414" i="1"/>
  <c r="Y410" i="1"/>
  <c r="Y406" i="1"/>
  <c r="Y402" i="1"/>
  <c r="Y398" i="1"/>
  <c r="Y394" i="1"/>
  <c r="Y390" i="1"/>
  <c r="Y386" i="1"/>
  <c r="Y382" i="1"/>
  <c r="Y378" i="1"/>
  <c r="Y374" i="1"/>
  <c r="Y370" i="1"/>
  <c r="Y366" i="1"/>
  <c r="Y362" i="1"/>
  <c r="Y358" i="1"/>
  <c r="Y354" i="1"/>
  <c r="Y350" i="1"/>
  <c r="Y346" i="1"/>
  <c r="Y342" i="1"/>
</calcChain>
</file>

<file path=xl/sharedStrings.xml><?xml version="1.0" encoding="utf-8"?>
<sst xmlns="http://schemas.openxmlformats.org/spreadsheetml/2006/main" count="543" uniqueCount="542">
  <si>
    <t>Player</t>
  </si>
  <si>
    <t>Year</t>
  </si>
  <si>
    <t>Draft pick</t>
  </si>
  <si>
    <t>Height (No Shoes)</t>
  </si>
  <si>
    <t>Height (With Shoes)</t>
  </si>
  <si>
    <t>Wingspan</t>
  </si>
  <si>
    <t>Vertical (Max)</t>
  </si>
  <si>
    <t>Vertical (Max Reach)</t>
  </si>
  <si>
    <t>Vertical (No Step)</t>
  </si>
  <si>
    <t>Vertical (No Step Reach)</t>
  </si>
  <si>
    <t>Weight</t>
  </si>
  <si>
    <t>Body Fat</t>
  </si>
  <si>
    <t>Hand (Length)</t>
  </si>
  <si>
    <t>Hand (Width)</t>
  </si>
  <si>
    <t>Agility</t>
  </si>
  <si>
    <t>Sprint</t>
  </si>
  <si>
    <t>Average Height</t>
  </si>
  <si>
    <t>Average Weight</t>
  </si>
  <si>
    <t>Blake Griffin</t>
  </si>
  <si>
    <t>Terrence Williams</t>
  </si>
  <si>
    <t>Gerald Henderson</t>
  </si>
  <si>
    <t>Tyler Hansbrough</t>
  </si>
  <si>
    <t>Earl Clark</t>
  </si>
  <si>
    <t>Austin Daye</t>
  </si>
  <si>
    <t>James Johnson</t>
  </si>
  <si>
    <t>Jrue Holiday</t>
  </si>
  <si>
    <t>Ty Lawson</t>
  </si>
  <si>
    <t>Jeff Teague</t>
  </si>
  <si>
    <t>Hasheem Thabeet</t>
  </si>
  <si>
    <t>Eric Maynor</t>
  </si>
  <si>
    <t>Darren Collison</t>
  </si>
  <si>
    <t>Omri Casspi</t>
  </si>
  <si>
    <t>Byron Mullens</t>
  </si>
  <si>
    <t>Damion James</t>
  </si>
  <si>
    <t>Rodrigue Beaubois</t>
  </si>
  <si>
    <t>Taj Gibson</t>
  </si>
  <si>
    <t>DeMarre Carroll</t>
  </si>
  <si>
    <t>Greivis Vasquez</t>
  </si>
  <si>
    <t>Wayne Ellington</t>
  </si>
  <si>
    <t>Toney Douglas</t>
  </si>
  <si>
    <t>James Harden</t>
  </si>
  <si>
    <t>Jeff Pendergraph</t>
  </si>
  <si>
    <t>Jermaine Taylor</t>
  </si>
  <si>
    <t>Dante Cunningham</t>
  </si>
  <si>
    <t>DaJuan Summers</t>
  </si>
  <si>
    <t>Sam Young</t>
  </si>
  <si>
    <t>DeJuan Blair</t>
  </si>
  <si>
    <t>Tyreke Evans</t>
  </si>
  <si>
    <t>Derrick Brown</t>
  </si>
  <si>
    <t>Jodie Meeks</t>
  </si>
  <si>
    <t>Marcus Thornton</t>
  </si>
  <si>
    <t>Chase Budinger</t>
  </si>
  <si>
    <t>Danny Green</t>
  </si>
  <si>
    <t>Gani Lawal</t>
  </si>
  <si>
    <t>Jack McClinton</t>
  </si>
  <si>
    <t>A.J. Price</t>
  </si>
  <si>
    <t>Luke Harangody</t>
  </si>
  <si>
    <t>Patrick Mills</t>
  </si>
  <si>
    <t>Jonny Flynn</t>
  </si>
  <si>
    <t>Stephen Curry</t>
  </si>
  <si>
    <t>Jordan Hill</t>
  </si>
  <si>
    <t>Demar DeRozan</t>
  </si>
  <si>
    <t>Dionte Christmas</t>
  </si>
  <si>
    <t>Jeff Adrien</t>
  </si>
  <si>
    <t>Jerel McNeal</t>
  </si>
  <si>
    <t>Joe Ingles</t>
  </si>
  <si>
    <t>Josh Heytvelt</t>
  </si>
  <si>
    <t>Tyler Smith</t>
  </si>
  <si>
    <t>John Wall</t>
  </si>
  <si>
    <t>Paul George</t>
  </si>
  <si>
    <t>Cole Aldrich</t>
  </si>
  <si>
    <t>Xavier Henry</t>
  </si>
  <si>
    <t>Ed Davis</t>
  </si>
  <si>
    <t>Patrick Patterson</t>
  </si>
  <si>
    <t>Larry Sanders</t>
  </si>
  <si>
    <t>Luke Babbitt</t>
  </si>
  <si>
    <t>Eric Bledsoe</t>
  </si>
  <si>
    <t>Avery Bradley</t>
  </si>
  <si>
    <t>Evan Turner</t>
  </si>
  <si>
    <t>James Anderson</t>
  </si>
  <si>
    <t>Craig Brackins</t>
  </si>
  <si>
    <t>Trevor Booker</t>
  </si>
  <si>
    <t>Dominique Jones</t>
  </si>
  <si>
    <t>Jordan Crawford</t>
  </si>
  <si>
    <t>Daniel Orton</t>
  </si>
  <si>
    <t>Derrick Favors</t>
  </si>
  <si>
    <t>Lazar Hayward</t>
  </si>
  <si>
    <t>Dexter Pittman</t>
  </si>
  <si>
    <t>Hassan Whiteside</t>
  </si>
  <si>
    <t>Armon Johnson</t>
  </si>
  <si>
    <t>Terrico White</t>
  </si>
  <si>
    <t>Darington Hobson</t>
  </si>
  <si>
    <t>Andy Rautins</t>
  </si>
  <si>
    <t>Wesley Johnson</t>
  </si>
  <si>
    <t>Lance Stephenson</t>
  </si>
  <si>
    <t>Jarvis Varnado</t>
  </si>
  <si>
    <t>Devin Ebanks</t>
  </si>
  <si>
    <t>Jerome Jordan</t>
  </si>
  <si>
    <t>Tiny Gallon</t>
  </si>
  <si>
    <t>Ryan Richards</t>
  </si>
  <si>
    <t>DeMarcus Cousins</t>
  </si>
  <si>
    <t>Solomon Alabi</t>
  </si>
  <si>
    <t>Willie Warren</t>
  </si>
  <si>
    <t>Derrick Caracter</t>
  </si>
  <si>
    <t>Stanley Robinson</t>
  </si>
  <si>
    <t>Ekpe Udoh</t>
  </si>
  <si>
    <t>Greg Monroe</t>
  </si>
  <si>
    <t>Al-Farouq Aminu</t>
  </si>
  <si>
    <t>Gordon Hayward</t>
  </si>
  <si>
    <t>Artsiom Parakhouski</t>
  </si>
  <si>
    <t>Charles Garcia</t>
  </si>
  <si>
    <t>Jon Scheyer</t>
  </si>
  <si>
    <t>Manny Harris</t>
  </si>
  <si>
    <t>Mikhail Torrance</t>
  </si>
  <si>
    <t>Sherron Collins</t>
  </si>
  <si>
    <t>Sylven Landesberg</t>
  </si>
  <si>
    <t>Jimmer Fredette</t>
  </si>
  <si>
    <t>Klay Thompson</t>
  </si>
  <si>
    <t>Alec Burks</t>
  </si>
  <si>
    <t>Markieff Morris</t>
  </si>
  <si>
    <t>Marcus Morris</t>
  </si>
  <si>
    <t>Kawhi Leonard</t>
  </si>
  <si>
    <t>Nikola Vucevic</t>
  </si>
  <si>
    <t>Iman Shumpert</t>
  </si>
  <si>
    <t>Chris Singleton</t>
  </si>
  <si>
    <t>Tobias Harris</t>
  </si>
  <si>
    <t>Derrick Williams</t>
  </si>
  <si>
    <t>Nolan Smith</t>
  </si>
  <si>
    <t>Kenneth Faried</t>
  </si>
  <si>
    <t>Marshon Brooks</t>
  </si>
  <si>
    <t>Jordan Hamilton</t>
  </si>
  <si>
    <t>JaJuan Johnson (Purdue)</t>
  </si>
  <si>
    <t>Norris Cole</t>
  </si>
  <si>
    <t>Cory Joseph</t>
  </si>
  <si>
    <t>Enes Kanter</t>
  </si>
  <si>
    <t>Jimmy Butler</t>
  </si>
  <si>
    <t>Justin Harper</t>
  </si>
  <si>
    <t>Kyle Singler</t>
  </si>
  <si>
    <t>Shelvin Mack</t>
  </si>
  <si>
    <t>Tyler Honeycutt</t>
  </si>
  <si>
    <t>Jordan Williams</t>
  </si>
  <si>
    <t>Trey Thompkins</t>
  </si>
  <si>
    <t>Chandler Parsons</t>
  </si>
  <si>
    <t>Jeremy Tyler</t>
  </si>
  <si>
    <t>Tristan Thompson</t>
  </si>
  <si>
    <t>Jon Leuer</t>
  </si>
  <si>
    <t>Darius Morris</t>
  </si>
  <si>
    <t>Malcolm Lee</t>
  </si>
  <si>
    <t>Charles Jenkins</t>
  </si>
  <si>
    <t>Andrew Goudelock</t>
  </si>
  <si>
    <t>Travis Leslie</t>
  </si>
  <si>
    <t>Keith Benson</t>
  </si>
  <si>
    <t>Josh Selby</t>
  </si>
  <si>
    <t>Jon Diebler</t>
  </si>
  <si>
    <t>DeAndre Liggins</t>
  </si>
  <si>
    <t>E'Twaun Moore</t>
  </si>
  <si>
    <t>Isaiah Thomas</t>
  </si>
  <si>
    <t>Brandon Knight</t>
  </si>
  <si>
    <t>Kemba Walker</t>
  </si>
  <si>
    <t>David Lighty</t>
  </si>
  <si>
    <t>Demetri McCamey</t>
  </si>
  <si>
    <t>Greg Smith</t>
  </si>
  <si>
    <t>Jamie Skeen</t>
  </si>
  <si>
    <t>Jereme Richmond</t>
  </si>
  <si>
    <t>LaceDarius Dunn</t>
  </si>
  <si>
    <t>Malcolm Thomas</t>
  </si>
  <si>
    <t>Michael Dunigan</t>
  </si>
  <si>
    <t>Rick Jackson</t>
  </si>
  <si>
    <t>Scotty Hopson</t>
  </si>
  <si>
    <t>Anthony Davis</t>
  </si>
  <si>
    <t>Austin Rivers</t>
  </si>
  <si>
    <t>Meyers Leonard</t>
  </si>
  <si>
    <t>Jeremy Lamb</t>
  </si>
  <si>
    <t>Kendall Marshall</t>
  </si>
  <si>
    <t>John Henson</t>
  </si>
  <si>
    <t>Moe Harkless</t>
  </si>
  <si>
    <t>Royce White</t>
  </si>
  <si>
    <t>Tyler Zeller</t>
  </si>
  <si>
    <t>Terrence Jones</t>
  </si>
  <si>
    <t>Andrew Nicholson</t>
  </si>
  <si>
    <t>Michael Kidd-Gilchrist</t>
  </si>
  <si>
    <t>Jared Sullinger</t>
  </si>
  <si>
    <t>Fab Melo</t>
  </si>
  <si>
    <t>John Jenkins</t>
  </si>
  <si>
    <t>Jared Cunningham</t>
  </si>
  <si>
    <t>Tony Wroten</t>
  </si>
  <si>
    <t>Miles Plumlee</t>
  </si>
  <si>
    <t>Arnett Moultrie</t>
  </si>
  <si>
    <t>Perry Jones</t>
  </si>
  <si>
    <t>Marquis Teague</t>
  </si>
  <si>
    <t>Bradley Beal</t>
  </si>
  <si>
    <t>Festus Ezeli</t>
  </si>
  <si>
    <t>Jeff Taylor</t>
  </si>
  <si>
    <t>Tomas Satoransky</t>
  </si>
  <si>
    <t>Bernard James</t>
  </si>
  <si>
    <t>Jae Crowder</t>
  </si>
  <si>
    <t>Draymond Green</t>
  </si>
  <si>
    <t>Orlando Johnson</t>
  </si>
  <si>
    <t>Quincy Acy</t>
  </si>
  <si>
    <t>Quincy Miller</t>
  </si>
  <si>
    <t>Khris Middleton</t>
  </si>
  <si>
    <t>Dion Waiters</t>
  </si>
  <si>
    <t>Will Barton</t>
  </si>
  <si>
    <t>Tyshawn Taylor</t>
  </si>
  <si>
    <t>Doron Lamb</t>
  </si>
  <si>
    <t>Mike Scott</t>
  </si>
  <si>
    <t>Kim English</t>
  </si>
  <si>
    <t>Darius Miller</t>
  </si>
  <si>
    <t>Kevin Murphy</t>
  </si>
  <si>
    <t>Kyle O'Quinn</t>
  </si>
  <si>
    <t>Thomas Robinson</t>
  </si>
  <si>
    <t>Kris Joseph</t>
  </si>
  <si>
    <t>Darius Johnson-Odom</t>
  </si>
  <si>
    <t>Robbie Hummel</t>
  </si>
  <si>
    <t>Marcus Denmon</t>
  </si>
  <si>
    <t>Damian Lillard</t>
  </si>
  <si>
    <t>Harrison Barnes</t>
  </si>
  <si>
    <t>Terrence Ross</t>
  </si>
  <si>
    <t>Andre Drummond</t>
  </si>
  <si>
    <t>Drew Gordon</t>
  </si>
  <si>
    <t>Henry Sims</t>
  </si>
  <si>
    <t>Hollis Thompson</t>
  </si>
  <si>
    <t>J'Covan Brown</t>
  </si>
  <si>
    <t>JaMychal Green</t>
  </si>
  <si>
    <t>Jordan Taylor</t>
  </si>
  <si>
    <t>Kevin Jones</t>
  </si>
  <si>
    <t>Scott Machado</t>
  </si>
  <si>
    <t>Tony Mitchell (Alabama)</t>
  </si>
  <si>
    <t>Tu Holloway</t>
  </si>
  <si>
    <t>William Buford</t>
  </si>
  <si>
    <t>C.J. McCollum</t>
  </si>
  <si>
    <t>Michael Carter-Williams</t>
  </si>
  <si>
    <t>Steven Adams</t>
  </si>
  <si>
    <t>Kelly Olynyk</t>
  </si>
  <si>
    <t>Shabazz Muhammad</t>
  </si>
  <si>
    <t>Dennis Schroeder</t>
  </si>
  <si>
    <t>Shane Larkin</t>
  </si>
  <si>
    <t>Victor Oladipo</t>
  </si>
  <si>
    <t>Tony Snell</t>
  </si>
  <si>
    <t>Gorgui Dieng</t>
  </si>
  <si>
    <t>Mason Plumlee</t>
  </si>
  <si>
    <t>Solomon Hill</t>
  </si>
  <si>
    <t>Tim Hardaway Jr</t>
  </si>
  <si>
    <t>Reggie Bullock</t>
  </si>
  <si>
    <t>Andre Roberson</t>
  </si>
  <si>
    <t>Rudy Gobert</t>
  </si>
  <si>
    <t>Archie Goodwin</t>
  </si>
  <si>
    <t>Otto Porter</t>
  </si>
  <si>
    <t>Allen Crabbe</t>
  </si>
  <si>
    <t>Carrick Felix</t>
  </si>
  <si>
    <t>Isaiah Canaan</t>
  </si>
  <si>
    <t>Glen Rice</t>
  </si>
  <si>
    <t>Ray McCallum</t>
  </si>
  <si>
    <t>Tony Mitchell</t>
  </si>
  <si>
    <t>Nate Wolters</t>
  </si>
  <si>
    <t>Jeff Withey</t>
  </si>
  <si>
    <t>Cody Zeller</t>
  </si>
  <si>
    <t>Grant Jerrett</t>
  </si>
  <si>
    <t>Jamaal Franklin</t>
  </si>
  <si>
    <t>Pierre Jackson</t>
  </si>
  <si>
    <t>Ricky Ledo</t>
  </si>
  <si>
    <t>Mike Muscala</t>
  </si>
  <si>
    <t>Erick Green</t>
  </si>
  <si>
    <t>Ryan Kelly</t>
  </si>
  <si>
    <t>Erik Murphy</t>
  </si>
  <si>
    <t>James Ennis</t>
  </si>
  <si>
    <t>Lorenzo Brown</t>
  </si>
  <si>
    <t>Colton Iverson</t>
  </si>
  <si>
    <t>Peyton Siva</t>
  </si>
  <si>
    <t>Deshaun Thomas</t>
  </si>
  <si>
    <t>Nerlens Noel</t>
  </si>
  <si>
    <t>Ben McLemore</t>
  </si>
  <si>
    <t>Kentavious Caldwell-Pope</t>
  </si>
  <si>
    <t>Trey Burke</t>
  </si>
  <si>
    <t>Adonis Thomas</t>
  </si>
  <si>
    <t>B.J. Young</t>
  </si>
  <si>
    <t>Brandon Davies</t>
  </si>
  <si>
    <t>Brandon Paul</t>
  </si>
  <si>
    <t>C.J. Leslie</t>
  </si>
  <si>
    <t>DeWayne Dedmon</t>
  </si>
  <si>
    <t>Jackie Carmichael</t>
  </si>
  <si>
    <t>James Southerland</t>
  </si>
  <si>
    <t>Kenny Kadji</t>
  </si>
  <si>
    <t>Myck Kabongo</t>
  </si>
  <si>
    <t>Norvel Pelle</t>
  </si>
  <si>
    <t>Phil Pressey</t>
  </si>
  <si>
    <t>Richard Howell</t>
  </si>
  <si>
    <t>Robert Covington</t>
  </si>
  <si>
    <t>Seth Curry</t>
  </si>
  <si>
    <t>Trevor Mbakwe</t>
  </si>
  <si>
    <t>Vander Blue</t>
  </si>
  <si>
    <t>Will Clyburn</t>
  </si>
  <si>
    <t>Elfrid Payton</t>
  </si>
  <si>
    <t>Doug McDermott</t>
  </si>
  <si>
    <t>Zach LaVine</t>
  </si>
  <si>
    <t>T.J. Warren</t>
  </si>
  <si>
    <t>Adreian Payne</t>
  </si>
  <si>
    <t>James Young</t>
  </si>
  <si>
    <t>Tyler Ennis</t>
  </si>
  <si>
    <t>Gary Harris</t>
  </si>
  <si>
    <t>Jordan Adams</t>
  </si>
  <si>
    <t>Rodney Hood</t>
  </si>
  <si>
    <t>Shabazz Napier</t>
  </si>
  <si>
    <t>P.J. Hairston</t>
  </si>
  <si>
    <t>C.J. Wilcox</t>
  </si>
  <si>
    <t>Kyle Anderson</t>
  </si>
  <si>
    <t>K.J. McDaniels</t>
  </si>
  <si>
    <t>Joe Harris</t>
  </si>
  <si>
    <t>Cleanthony Early</t>
  </si>
  <si>
    <t>Jarnell Stokes</t>
  </si>
  <si>
    <t>Johnny O'Bryant</t>
  </si>
  <si>
    <t>DeAndre Daniels</t>
  </si>
  <si>
    <t>Spencer Dinwiddie</t>
  </si>
  <si>
    <t>Jerami Grant</t>
  </si>
  <si>
    <t>Aaron Gordon</t>
  </si>
  <si>
    <t>Glenn Robinson</t>
  </si>
  <si>
    <t>Nick Johnson</t>
  </si>
  <si>
    <t>Markel Brown</t>
  </si>
  <si>
    <t>Dwight Powell</t>
  </si>
  <si>
    <t>Jordan Clarkson</t>
  </si>
  <si>
    <t>Russ Smith</t>
  </si>
  <si>
    <t>Lamar Patterson</t>
  </si>
  <si>
    <t>Cameron Bairstow</t>
  </si>
  <si>
    <t>Dante Exum</t>
  </si>
  <si>
    <t>Alec Brown</t>
  </si>
  <si>
    <t>Thanasis Antetokounmpo</t>
  </si>
  <si>
    <t>Semaj Christon</t>
  </si>
  <si>
    <t>Devyn Marble</t>
  </si>
  <si>
    <t>Jordan McRae</t>
  </si>
  <si>
    <t>Xavier Thames</t>
  </si>
  <si>
    <t>Marcus Smart</t>
  </si>
  <si>
    <t>Cory Jefferson</t>
  </si>
  <si>
    <t>Julius Randle</t>
  </si>
  <si>
    <t>Nik Stauskas</t>
  </si>
  <si>
    <t>Noah Vonleh</t>
  </si>
  <si>
    <t>Aaron Craft</t>
  </si>
  <si>
    <t>Alex Kirk</t>
  </si>
  <si>
    <t>C.J. Fair</t>
  </si>
  <si>
    <t>DeAndre Kane</t>
  </si>
  <si>
    <t>Deonte Burton</t>
  </si>
  <si>
    <t>Isaiah Austin</t>
  </si>
  <si>
    <t>Jabari Brown</t>
  </si>
  <si>
    <t>Jahii Carson</t>
  </si>
  <si>
    <t>James McAdoo</t>
  </si>
  <si>
    <t>Jordan Bachynski</t>
  </si>
  <si>
    <t>Kendall Williams</t>
  </si>
  <si>
    <t>Khem Birch</t>
  </si>
  <si>
    <t>LaQuinton Ross</t>
  </si>
  <si>
    <t>Melvin Ejim</t>
  </si>
  <si>
    <t>Patric Young</t>
  </si>
  <si>
    <t>Sean Kilpatrick</t>
  </si>
  <si>
    <t>Justise Winslow</t>
  </si>
  <si>
    <t>Myles Turner</t>
  </si>
  <si>
    <t>Trey Lyles</t>
  </si>
  <si>
    <t>Devin Booker</t>
  </si>
  <si>
    <t>Cameron Payne</t>
  </si>
  <si>
    <t>Kelly Oubre</t>
  </si>
  <si>
    <t>Terry Rozier</t>
  </si>
  <si>
    <t>Rashad Vaughn</t>
  </si>
  <si>
    <t>Sam Dekker</t>
  </si>
  <si>
    <t>Jerian Grant</t>
  </si>
  <si>
    <t>D'Angelo Russell</t>
  </si>
  <si>
    <t>Delon Wright</t>
  </si>
  <si>
    <t>Justin Anderson</t>
  </si>
  <si>
    <t>Bobby Portis</t>
  </si>
  <si>
    <t>Rondae Hollis-Jefferson</t>
  </si>
  <si>
    <t>Tyus Jones</t>
  </si>
  <si>
    <t>Jarell Martin</t>
  </si>
  <si>
    <t>Larry Nance</t>
  </si>
  <si>
    <t>R.J. Hunter</t>
  </si>
  <si>
    <t>Chris McCullough</t>
  </si>
  <si>
    <t>Kevon Looney</t>
  </si>
  <si>
    <t>Montrezl Harrell</t>
  </si>
  <si>
    <t>Jordan Mickey</t>
  </si>
  <si>
    <t>Anthony Brown</t>
  </si>
  <si>
    <t>Rakeem Christmas</t>
  </si>
  <si>
    <t>Richaun Holmes</t>
  </si>
  <si>
    <t>Pat Connaughton</t>
  </si>
  <si>
    <t>Olivier Hanlan</t>
  </si>
  <si>
    <t>Joseph Young</t>
  </si>
  <si>
    <t>Andrew Harrison</t>
  </si>
  <si>
    <t>Norman Powell</t>
  </si>
  <si>
    <t>Dakari Johnson</t>
  </si>
  <si>
    <t>Aaron White</t>
  </si>
  <si>
    <t>Tyler Harvey</t>
  </si>
  <si>
    <t>Branden Dawson</t>
  </si>
  <si>
    <t>J.P. Tokoto</t>
  </si>
  <si>
    <t>Willie Cauley-Stein</t>
  </si>
  <si>
    <t>Stanley Johnson</t>
  </si>
  <si>
    <t>Frank Kaminsky</t>
  </si>
  <si>
    <t>Aaron Harrison</t>
  </si>
  <si>
    <t>Alan Williams</t>
  </si>
  <si>
    <t>Brandon Ashley</t>
  </si>
  <si>
    <t>Chasson Randle</t>
  </si>
  <si>
    <t>Chris Walker</t>
  </si>
  <si>
    <t>Christian Wood</t>
  </si>
  <si>
    <t>Cliff Alexander</t>
  </si>
  <si>
    <t>Corey Hawkins</t>
  </si>
  <si>
    <t>Dez Wells</t>
  </si>
  <si>
    <t>George De Paula</t>
  </si>
  <si>
    <t>Jonathan Holmes</t>
  </si>
  <si>
    <t>Keifer Sykes</t>
  </si>
  <si>
    <t>Michael Frazier</t>
  </si>
  <si>
    <t>Michael Qualls</t>
  </si>
  <si>
    <t>Mouhammadou Jaiteh</t>
  </si>
  <si>
    <t>Quinn Cook</t>
  </si>
  <si>
    <t>Robert Upshaw</t>
  </si>
  <si>
    <t>Ryan Boatright</t>
  </si>
  <si>
    <t>T.J. McConnell</t>
  </si>
  <si>
    <t>TaShawn Thomas</t>
  </si>
  <si>
    <t>Terran Petteway</t>
  </si>
  <si>
    <t>Treveon Graham</t>
  </si>
  <si>
    <t>Vince Hunter</t>
  </si>
  <si>
    <t>Thon Maker</t>
  </si>
  <si>
    <t>Taurean Prince</t>
  </si>
  <si>
    <t>Denzel Valentine</t>
  </si>
  <si>
    <t>Justin Jackson</t>
  </si>
  <si>
    <t>Wade Baldwin</t>
  </si>
  <si>
    <t>Henry Ellenson</t>
  </si>
  <si>
    <t>Malik Beasley</t>
  </si>
  <si>
    <t>Caris LeVert</t>
  </si>
  <si>
    <t>DeAndre Bembry</t>
  </si>
  <si>
    <t>Malachi Richardson</t>
  </si>
  <si>
    <t>Brice Johnson</t>
  </si>
  <si>
    <t>Caleb Swanigan</t>
  </si>
  <si>
    <t>Pascal Siakam</t>
  </si>
  <si>
    <t>Skal Labissiere</t>
  </si>
  <si>
    <t>Jaylen Brown</t>
  </si>
  <si>
    <t>Damian Jones</t>
  </si>
  <si>
    <t>Josh Hart</t>
  </si>
  <si>
    <t>Deyonta Davis</t>
  </si>
  <si>
    <t>Cheick Diallo</t>
  </si>
  <si>
    <t>Tyler Ulis</t>
  </si>
  <si>
    <t>Malcolm Brogdon</t>
  </si>
  <si>
    <t>Chinanu Onuaku</t>
  </si>
  <si>
    <t>Patrick McCaw</t>
  </si>
  <si>
    <t>Diamond Stone</t>
  </si>
  <si>
    <t>Stephen Zimmerman</t>
  </si>
  <si>
    <t>Isaiah Whitehead</t>
  </si>
  <si>
    <t>Zhou Qi</t>
  </si>
  <si>
    <t>Demetrius Jackson</t>
  </si>
  <si>
    <t>Jake Layman</t>
  </si>
  <si>
    <t>Michael Gbinije</t>
  </si>
  <si>
    <t>Kris Dunn</t>
  </si>
  <si>
    <t>Georges Niang</t>
  </si>
  <si>
    <t>Ben Bentil</t>
  </si>
  <si>
    <t>Joel Bolomboy</t>
  </si>
  <si>
    <t>Kay Felder</t>
  </si>
  <si>
    <t>Marcus Paige</t>
  </si>
  <si>
    <t>Daniel Hamilton</t>
  </si>
  <si>
    <t>Isaiah Cousins</t>
  </si>
  <si>
    <t>Jaron Blossomgame</t>
  </si>
  <si>
    <t>Buddy Hield</t>
  </si>
  <si>
    <t>Marquese Chriss</t>
  </si>
  <si>
    <t>Jakob Poeltl</t>
  </si>
  <si>
    <t>A.J. English</t>
  </si>
  <si>
    <t>Cat Barber</t>
  </si>
  <si>
    <t>Dedric Lawson</t>
  </si>
  <si>
    <t>Dorian Finney-Smith</t>
  </si>
  <si>
    <t>Elgin Cook</t>
  </si>
  <si>
    <t>Gary Payton II</t>
  </si>
  <si>
    <t>Isaiah Miles</t>
  </si>
  <si>
    <t>Jarrod Uthoff</t>
  </si>
  <si>
    <t>Kyle Wiltjer</t>
  </si>
  <si>
    <t>Malik Newman</t>
  </si>
  <si>
    <t>Marcus Lee</t>
  </si>
  <si>
    <t>Melo Trimble</t>
  </si>
  <si>
    <t>Nigel Hayes</t>
  </si>
  <si>
    <t>Perry Ellis</t>
  </si>
  <si>
    <t>Robert Carter</t>
  </si>
  <si>
    <t>Ron Baker</t>
  </si>
  <si>
    <t>Sheldon McClellan</t>
  </si>
  <si>
    <t>Troy Williams</t>
  </si>
  <si>
    <t>Wayne Selden</t>
  </si>
  <si>
    <t>Zach Collins</t>
  </si>
  <si>
    <t>Luke Kennard</t>
  </si>
  <si>
    <t>Donovan Mitchell</t>
  </si>
  <si>
    <t>Bam Adebayo</t>
  </si>
  <si>
    <t>Justin Patton</t>
  </si>
  <si>
    <t>D.J. Wilson</t>
  </si>
  <si>
    <t>T.J. Leaf</t>
  </si>
  <si>
    <t>John Collins</t>
  </si>
  <si>
    <t>Harry Giles</t>
  </si>
  <si>
    <t>Terrance Ferguson</t>
  </si>
  <si>
    <t>Jarrett Allen</t>
  </si>
  <si>
    <t>OG Anunoby</t>
  </si>
  <si>
    <t>Tyler Lydon</t>
  </si>
  <si>
    <t>Kyle Kuzma</t>
  </si>
  <si>
    <t>Tony Bradley</t>
  </si>
  <si>
    <t>Derrick White</t>
  </si>
  <si>
    <t>Frank Jackson</t>
  </si>
  <si>
    <t>Davon Reed</t>
  </si>
  <si>
    <t>Wesley Iwundu</t>
  </si>
  <si>
    <t>Frank Mason</t>
  </si>
  <si>
    <t>Ivan Rabb</t>
  </si>
  <si>
    <t>Semi Ojeleye</t>
  </si>
  <si>
    <t>Jordan Bell</t>
  </si>
  <si>
    <t>Jawun Evans</t>
  </si>
  <si>
    <t>Dwayne Bacon</t>
  </si>
  <si>
    <t>Tyler Dorsey</t>
  </si>
  <si>
    <t>Thomas Bryant</t>
  </si>
  <si>
    <t>Damyean Dotson</t>
  </si>
  <si>
    <t>Dillon Brooks</t>
  </si>
  <si>
    <t>Ike Anigbogu</t>
  </si>
  <si>
    <t>Sindarius Thornwell</t>
  </si>
  <si>
    <t>De'Aaron Fox</t>
  </si>
  <si>
    <t>Monte Morris</t>
  </si>
  <si>
    <t>Edmond Sumner</t>
  </si>
  <si>
    <t>Kadeem Allen</t>
  </si>
  <si>
    <t>Alec Peters</t>
  </si>
  <si>
    <t>Nigel Williams-Goss</t>
  </si>
  <si>
    <t>Andrew Jones</t>
  </si>
  <si>
    <t>Cameron Oliver</t>
  </si>
  <si>
    <t>Chris Boucher</t>
  </si>
  <si>
    <t>Derrick Walton</t>
  </si>
  <si>
    <t>Devin Robinson</t>
  </si>
  <si>
    <t>Eric Mika</t>
  </si>
  <si>
    <t>Hamidou Diallo</t>
  </si>
  <si>
    <t>Isaiah Briscoe</t>
  </si>
  <si>
    <t>Isaiah Hicks</t>
  </si>
  <si>
    <t>Jamel Artis</t>
  </si>
  <si>
    <t>Johnathan Motley</t>
  </si>
  <si>
    <t>Jonathan Jeanne</t>
  </si>
  <si>
    <t>Justin Jackson (Canada)</t>
  </si>
  <si>
    <t>Kennedy Meeks</t>
  </si>
  <si>
    <t>Kobi Simmons</t>
  </si>
  <si>
    <t>Moritz Wagner</t>
  </si>
  <si>
    <t>Omer Yurtseven</t>
  </si>
  <si>
    <t>P.J. Dozier</t>
  </si>
  <si>
    <t>Peter Jok</t>
  </si>
  <si>
    <t>Rawle Alkins</t>
  </si>
  <si>
    <t>Sviatoslav Mykhailiuk</t>
  </si>
  <si>
    <t>Thomas Welsh</t>
  </si>
  <si>
    <t>V.J. Beachem</t>
  </si>
  <si>
    <t>Performance</t>
  </si>
  <si>
    <t>Height Difference</t>
  </si>
  <si>
    <t>Vertical Max Difference</t>
  </si>
  <si>
    <t>Percentile Rank</t>
  </si>
  <si>
    <t>AVERAGE Height Comparison</t>
  </si>
  <si>
    <t>Average Weight Comparison</t>
  </si>
  <si>
    <t>Correlation</t>
  </si>
  <si>
    <t>Body Mass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</si>
</sst>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Z520" totalsRowShown="0">
  <autoFilter ref="A1:Z520">
    <filterColumn colId="0">
      <customFilters>
        <customFilter operator="notEqual" val=" "/>
      </customFilters>
    </filterColumn>
    <filterColumn colId="2">
      <customFilters>
        <customFilter operator="notEqual" val=" "/>
      </customFilters>
    </filterColumn>
    <filterColumn colId="6">
      <customFilters>
        <customFilter operator="notEqual" val=" "/>
      </customFilters>
    </filterColumn>
    <filterColumn colId="8">
      <customFilters>
        <customFilter operator="notEqual" val=" "/>
      </customFilters>
    </filterColumn>
    <filterColumn colId="12">
      <customFilters>
        <customFilter operator="notEqual" val=" "/>
      </customFilters>
    </filterColumn>
    <filterColumn colId="13">
      <customFilters>
        <customFilter operator="notEqual" val=" "/>
      </customFilters>
    </filterColumn>
    <filterColumn colId="14">
      <customFilters>
        <customFilter operator="notEqual" val=" "/>
      </customFilters>
    </filterColumn>
    <filterColumn colId="15">
      <customFilters>
        <customFilter operator="notEqual" val=" "/>
      </customFilters>
    </filterColumn>
  </autoFilter>
  <tableColumns count="26">
    <tableColumn id="1" name="Player"/>
    <tableColumn id="2" name="Year"/>
    <tableColumn id="3" name="Draft pick"/>
    <tableColumn id="4" name="Height (No Shoes)"/>
    <tableColumn id="5" name="Height (With Shoes)"/>
    <tableColumn id="6" name="Wingspan"/>
    <tableColumn id="7" name="Vertical (Max)"/>
    <tableColumn id="8" name="Vertical (Max Reach)"/>
    <tableColumn id="9" name="Vertical (No Step)"/>
    <tableColumn id="10" name="Vertical (No Step Reach)"/>
    <tableColumn id="11" name="Weight"/>
    <tableColumn id="12" name="Body Fat"/>
    <tableColumn id="13" name="Hand (Length)"/>
    <tableColumn id="14" name="Hand (Width)"/>
    <tableColumn id="15" name="Agility"/>
    <tableColumn id="16" name="Sprint"/>
    <tableColumn id="20" name="Average Height" dataDxfId="9">
      <calculatedColumnFormula>AVERAGE(E2,D2)</calculatedColumnFormula>
    </tableColumn>
    <tableColumn id="21" name="Average Weight" dataDxfId="8">
      <calculatedColumnFormula>AVERAGE(Table1[[#This Row],[Weight]],Table1[[#This Row],[Body Fat]])</calculatedColumnFormula>
    </tableColumn>
    <tableColumn id="22" name="Performance" dataDxfId="7">
      <calculatedColumnFormula>(0.3*Table1[[#This Row],[Height (With Shoes)]])+(0.25*Table1[[#This Row],[Vertical (Max)]])+(0.15*Table1[[#This Row],[Weight]])-(0.2*Table1[[#This Row],[Agility]])-(0.1*Table1[[#This Row],[Sprint]])</calculatedColumnFormula>
    </tableColumn>
    <tableColumn id="24" name="Height Difference" dataDxfId="6">
      <calculatedColumnFormula>Table1[[#This Row],[Height (With Shoes)]]-Table1[[#This Row],[Height (No Shoes)]]</calculatedColumnFormula>
    </tableColumn>
    <tableColumn id="25" name="Vertical Max Difference" dataDxfId="5">
      <calculatedColumnFormula>(Table1[[#This Row],[Vertical (Max)]]-Table1[[#This Row],[Vertical (No Step)]])</calculatedColumnFormula>
    </tableColumn>
    <tableColumn id="26" name="Percentile Rank" dataDxfId="4">
      <calculatedColumnFormula>_xlfn.PERCENTRANK.INC($E:$E,Table1[[#This Row],[Height (No Shoes)]])</calculatedColumnFormula>
    </tableColumn>
    <tableColumn id="27" name="AVERAGE Height Comparison" dataDxfId="3">
      <calculatedColumnFormula>(Table1[[#This Row],[Height (With Shoes)]]-Table1[[#This Row],[Average Height]])</calculatedColumnFormula>
    </tableColumn>
    <tableColumn id="28" name="Average Weight Comparison" dataDxfId="2">
      <calculatedColumnFormula>(Table1[[#This Row],[Weight]]-Table1[[#This Row],[Average Weight]])</calculatedColumnFormula>
    </tableColumn>
    <tableColumn id="29" name="Correlation" dataDxfId="1">
      <calculatedColumnFormula>CORREL($E:$E,$S:$S)</calculatedColumnFormula>
    </tableColumn>
    <tableColumn id="30" name="Body Mass Index" dataDxfId="0">
      <calculatedColumnFormula>(703*Table1[[#This Row],[Average Weight]])/(Table1[[#This Row],[Height (With Shoes)]])^2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20"/>
  <sheetViews>
    <sheetView tabSelected="1" zoomScale="85" zoomScaleNormal="85" workbookViewId="0">
      <selection activeCell="I76" sqref="I76"/>
    </sheetView>
  </sheetViews>
  <sheetFormatPr defaultRowHeight="14.4" x14ac:dyDescent="0.3"/>
  <cols>
    <col min="1" max="1" width="17.6640625" customWidth="1"/>
    <col min="3" max="3" width="16" customWidth="1"/>
    <col min="4" max="4" width="20.21875" customWidth="1"/>
    <col min="5" max="5" width="20.77734375" customWidth="1"/>
    <col min="6" max="6" width="12.88671875" customWidth="1"/>
    <col min="7" max="7" width="17.44140625" customWidth="1"/>
    <col min="8" max="8" width="22" customWidth="1"/>
    <col min="9" max="9" width="19.6640625" customWidth="1"/>
    <col min="10" max="10" width="25.21875" customWidth="1"/>
    <col min="11" max="11" width="11.33203125" customWidth="1"/>
    <col min="12" max="12" width="12.44140625" customWidth="1"/>
    <col min="13" max="13" width="18.44140625" customWidth="1"/>
    <col min="14" max="14" width="17.6640625" customWidth="1"/>
    <col min="15" max="15" width="12.109375" customWidth="1"/>
    <col min="16" max="16" width="10.88671875" customWidth="1"/>
    <col min="17" max="17" width="17.5546875" customWidth="1"/>
    <col min="18" max="18" width="17.77734375" customWidth="1"/>
    <col min="19" max="19" width="14.88671875" customWidth="1"/>
    <col min="20" max="20" width="20.33203125" customWidth="1"/>
    <col min="21" max="21" width="24.6640625" customWidth="1"/>
    <col min="22" max="22" width="17.6640625" customWidth="1"/>
    <col min="23" max="23" width="31.33203125" customWidth="1"/>
    <col min="24" max="24" width="29.5546875" bestFit="1" customWidth="1"/>
    <col min="25" max="25" width="18.33203125" customWidth="1"/>
    <col min="26" max="26" width="24.6640625" customWidth="1"/>
  </cols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534</v>
      </c>
      <c r="T1" t="s">
        <v>535</v>
      </c>
      <c r="U1" t="s">
        <v>536</v>
      </c>
      <c r="V1" t="s">
        <v>537</v>
      </c>
      <c r="W1" t="s">
        <v>538</v>
      </c>
      <c r="X1" t="s">
        <v>539</v>
      </c>
      <c r="Y1" t="s">
        <v>540</v>
      </c>
      <c r="Z1" t="s">
        <v>541</v>
      </c>
    </row>
    <row r="2" spans="1:26" hidden="1" x14ac:dyDescent="0.3">
      <c r="A2" t="s">
        <v>18</v>
      </c>
      <c r="B2">
        <v>2009</v>
      </c>
      <c r="C2">
        <v>1</v>
      </c>
      <c r="D2">
        <v>80.5</v>
      </c>
      <c r="E2">
        <v>82</v>
      </c>
      <c r="F2">
        <v>83.25</v>
      </c>
      <c r="G2">
        <v>35.5</v>
      </c>
      <c r="H2">
        <v>140.5</v>
      </c>
      <c r="I2">
        <v>32</v>
      </c>
      <c r="J2">
        <v>137</v>
      </c>
      <c r="K2">
        <v>248</v>
      </c>
      <c r="L2">
        <v>8.1999999999999993</v>
      </c>
      <c r="O2">
        <v>10.95</v>
      </c>
      <c r="P2">
        <v>3.28</v>
      </c>
      <c r="Q2">
        <f t="shared" ref="Q2:Q65" si="0">AVERAGE(E2,D2)</f>
        <v>81.25</v>
      </c>
      <c r="R2">
        <f>AVERAGE(Table1[[#This Row],[Weight]],Table1[[#This Row],[Body Fat]])</f>
        <v>128.1</v>
      </c>
      <c r="S2">
        <f>(0.3*Table1[[#This Row],[Height (With Shoes)]])+(0.25*Table1[[#This Row],[Vertical (Max)]])+(0.15*Table1[[#This Row],[Weight]])-(0.2*Table1[[#This Row],[Agility]])-(0.1*Table1[[#This Row],[Sprint]])</f>
        <v>68.156999999999982</v>
      </c>
      <c r="T2" s="1">
        <f>Table1[[#This Row],[Height (With Shoes)]]-Table1[[#This Row],[Height (No Shoes)]]</f>
        <v>1.5</v>
      </c>
      <c r="U2" s="1">
        <f>(Table1[[#This Row],[Vertical (Max)]]-Table1[[#This Row],[Vertical (No Step)]])</f>
        <v>3.5</v>
      </c>
      <c r="V2" s="1">
        <f>_xlfn.PERCENTRANK.INC($E:$E,Table1[[#This Row],[Height (No Shoes)]])</f>
        <v>0.63300000000000001</v>
      </c>
      <c r="W2" s="1">
        <f>(Table1[[#This Row],[Height (With Shoes)]]-Table1[[#This Row],[Average Height]])</f>
        <v>0.75</v>
      </c>
      <c r="X2" s="1">
        <f>(Table1[[#This Row],[Weight]]-Table1[[#This Row],[Average Weight]])</f>
        <v>119.9</v>
      </c>
      <c r="Y2" s="1">
        <f t="shared" ref="Y2:Y65" si="1">CORREL($E:$E,$S:$S)</f>
        <v>0.65883198590776093</v>
      </c>
      <c r="Z2" s="1">
        <f>(703*Table1[[#This Row],[Average Weight]])/(Table1[[#This Row],[Height (With Shoes)]])^2</f>
        <v>13.392965496728138</v>
      </c>
    </row>
    <row r="3" spans="1:26" hidden="1" x14ac:dyDescent="0.3">
      <c r="A3" t="s">
        <v>19</v>
      </c>
      <c r="B3">
        <v>2009</v>
      </c>
      <c r="C3">
        <v>11</v>
      </c>
      <c r="D3">
        <v>77</v>
      </c>
      <c r="E3">
        <v>78.25</v>
      </c>
      <c r="F3">
        <v>81</v>
      </c>
      <c r="G3">
        <v>37</v>
      </c>
      <c r="H3">
        <v>140.5</v>
      </c>
      <c r="I3">
        <v>30.5</v>
      </c>
      <c r="J3">
        <v>134</v>
      </c>
      <c r="K3">
        <v>213</v>
      </c>
      <c r="L3">
        <v>5.0999999999999996</v>
      </c>
      <c r="O3">
        <v>11.15</v>
      </c>
      <c r="P3">
        <v>3.18</v>
      </c>
      <c r="Q3">
        <f t="shared" si="0"/>
        <v>77.625</v>
      </c>
      <c r="R3">
        <f>AVERAGE(Table1[[#This Row],[Weight]],Table1[[#This Row],[Body Fat]])</f>
        <v>109.05</v>
      </c>
      <c r="S3">
        <f>(0.3*Table1[[#This Row],[Height (With Shoes)]])+(0.25*Table1[[#This Row],[Vertical (Max)]])+(0.15*Table1[[#This Row],[Weight]])-(0.2*Table1[[#This Row],[Agility]])-(0.1*Table1[[#This Row],[Sprint]])</f>
        <v>62.127000000000002</v>
      </c>
      <c r="T3" s="1">
        <f>Table1[[#This Row],[Height (With Shoes)]]-Table1[[#This Row],[Height (No Shoes)]]</f>
        <v>1.25</v>
      </c>
      <c r="U3" s="1">
        <f>(Table1[[#This Row],[Vertical (Max)]]-Table1[[#This Row],[Vertical (No Step)]])</f>
        <v>6.5</v>
      </c>
      <c r="V3" s="1">
        <f>_xlfn.PERCENTRANK.INC($E:$E,Table1[[#This Row],[Height (No Shoes)]])</f>
        <v>0.26200000000000001</v>
      </c>
      <c r="W3" s="1">
        <f>(Table1[[#This Row],[Height (With Shoes)]]-Table1[[#This Row],[Average Height]])</f>
        <v>0.625</v>
      </c>
      <c r="X3" s="1">
        <f>(Table1[[#This Row],[Weight]]-Table1[[#This Row],[Average Weight]])</f>
        <v>103.95</v>
      </c>
      <c r="Y3" s="1">
        <f t="shared" si="1"/>
        <v>0.65883198590776093</v>
      </c>
      <c r="Z3" s="1">
        <f>(703*Table1[[#This Row],[Average Weight]])/(Table1[[#This Row],[Height (With Shoes)]])^2</f>
        <v>12.520229868631914</v>
      </c>
    </row>
    <row r="4" spans="1:26" hidden="1" x14ac:dyDescent="0.3">
      <c r="A4" t="s">
        <v>20</v>
      </c>
      <c r="B4">
        <v>2009</v>
      </c>
      <c r="C4">
        <v>12</v>
      </c>
      <c r="D4">
        <v>76</v>
      </c>
      <c r="E4">
        <v>77</v>
      </c>
      <c r="F4">
        <v>82.25</v>
      </c>
      <c r="G4">
        <v>35</v>
      </c>
      <c r="H4">
        <v>137.5</v>
      </c>
      <c r="I4">
        <v>31.5</v>
      </c>
      <c r="J4">
        <v>134</v>
      </c>
      <c r="K4">
        <v>215</v>
      </c>
      <c r="L4">
        <v>4.4000000000000004</v>
      </c>
      <c r="O4">
        <v>11.17</v>
      </c>
      <c r="P4">
        <v>3.14</v>
      </c>
      <c r="Q4">
        <f t="shared" si="0"/>
        <v>76.5</v>
      </c>
      <c r="R4">
        <f>AVERAGE(Table1[[#This Row],[Weight]],Table1[[#This Row],[Body Fat]])</f>
        <v>109.7</v>
      </c>
      <c r="S4">
        <f>(0.3*Table1[[#This Row],[Height (With Shoes)]])+(0.25*Table1[[#This Row],[Vertical (Max)]])+(0.15*Table1[[#This Row],[Weight]])-(0.2*Table1[[#This Row],[Agility]])-(0.1*Table1[[#This Row],[Sprint]])</f>
        <v>61.551999999999992</v>
      </c>
      <c r="T4" s="1">
        <f>Table1[[#This Row],[Height (With Shoes)]]-Table1[[#This Row],[Height (No Shoes)]]</f>
        <v>1</v>
      </c>
      <c r="U4" s="1">
        <f>(Table1[[#This Row],[Vertical (Max)]]-Table1[[#This Row],[Vertical (No Step)]])</f>
        <v>3.5</v>
      </c>
      <c r="V4" s="1">
        <f>_xlfn.PERCENTRANK.INC($E:$E,Table1[[#This Row],[Height (No Shoes)]])</f>
        <v>0.184</v>
      </c>
      <c r="W4" s="1">
        <f>(Table1[[#This Row],[Height (With Shoes)]]-Table1[[#This Row],[Average Height]])</f>
        <v>0.5</v>
      </c>
      <c r="X4" s="1">
        <f>(Table1[[#This Row],[Weight]]-Table1[[#This Row],[Average Weight]])</f>
        <v>105.3</v>
      </c>
      <c r="Y4" s="1">
        <f t="shared" si="1"/>
        <v>0.65883198590776093</v>
      </c>
      <c r="Z4" s="1">
        <f>(703*Table1[[#This Row],[Average Weight]])/(Table1[[#This Row],[Height (With Shoes)]])^2</f>
        <v>13.007100691516277</v>
      </c>
    </row>
    <row r="5" spans="1:26" hidden="1" x14ac:dyDescent="0.3">
      <c r="A5" t="s">
        <v>21</v>
      </c>
      <c r="B5">
        <v>2009</v>
      </c>
      <c r="C5">
        <v>13</v>
      </c>
      <c r="D5">
        <v>80.25</v>
      </c>
      <c r="E5">
        <v>81.5</v>
      </c>
      <c r="F5">
        <v>83.5</v>
      </c>
      <c r="G5">
        <v>34</v>
      </c>
      <c r="H5">
        <v>140</v>
      </c>
      <c r="I5">
        <v>27.5</v>
      </c>
      <c r="J5">
        <v>133.5</v>
      </c>
      <c r="K5">
        <v>234</v>
      </c>
      <c r="L5">
        <v>8.5</v>
      </c>
      <c r="O5">
        <v>11.12</v>
      </c>
      <c r="P5">
        <v>3.27</v>
      </c>
      <c r="Q5">
        <f t="shared" si="0"/>
        <v>80.875</v>
      </c>
      <c r="R5">
        <f>AVERAGE(Table1[[#This Row],[Weight]],Table1[[#This Row],[Body Fat]])</f>
        <v>121.25</v>
      </c>
      <c r="S5">
        <f>(0.3*Table1[[#This Row],[Height (With Shoes)]])+(0.25*Table1[[#This Row],[Vertical (Max)]])+(0.15*Table1[[#This Row],[Weight]])-(0.2*Table1[[#This Row],[Agility]])-(0.1*Table1[[#This Row],[Sprint]])</f>
        <v>65.499000000000009</v>
      </c>
      <c r="T5" s="1">
        <f>Table1[[#This Row],[Height (With Shoes)]]-Table1[[#This Row],[Height (No Shoes)]]</f>
        <v>1.25</v>
      </c>
      <c r="U5" s="1">
        <f>(Table1[[#This Row],[Vertical (Max)]]-Table1[[#This Row],[Vertical (No Step)]])</f>
        <v>6.5</v>
      </c>
      <c r="V5" s="1">
        <f>_xlfn.PERCENTRANK.INC($E:$E,Table1[[#This Row],[Height (No Shoes)]])</f>
        <v>0.60699999999999998</v>
      </c>
      <c r="W5" s="1">
        <f>(Table1[[#This Row],[Height (With Shoes)]]-Table1[[#This Row],[Average Height]])</f>
        <v>0.625</v>
      </c>
      <c r="X5" s="1">
        <f>(Table1[[#This Row],[Weight]]-Table1[[#This Row],[Average Weight]])</f>
        <v>112.75</v>
      </c>
      <c r="Y5" s="1">
        <f t="shared" si="1"/>
        <v>0.65883198590776093</v>
      </c>
      <c r="Z5" s="1">
        <f>(703*Table1[[#This Row],[Average Weight]])/(Table1[[#This Row],[Height (With Shoes)]])^2</f>
        <v>12.832812676427416</v>
      </c>
    </row>
    <row r="6" spans="1:26" hidden="1" x14ac:dyDescent="0.3">
      <c r="A6" t="s">
        <v>22</v>
      </c>
      <c r="B6">
        <v>2009</v>
      </c>
      <c r="C6">
        <v>14</v>
      </c>
      <c r="D6">
        <v>80.5</v>
      </c>
      <c r="E6">
        <v>82.25</v>
      </c>
      <c r="F6">
        <v>86.5</v>
      </c>
      <c r="G6">
        <v>33</v>
      </c>
      <c r="H6">
        <v>142.5</v>
      </c>
      <c r="I6">
        <v>28.5</v>
      </c>
      <c r="J6">
        <v>138</v>
      </c>
      <c r="K6">
        <v>228</v>
      </c>
      <c r="L6">
        <v>5.2</v>
      </c>
      <c r="O6">
        <v>11.17</v>
      </c>
      <c r="P6">
        <v>3.35</v>
      </c>
      <c r="Q6">
        <f t="shared" si="0"/>
        <v>81.375</v>
      </c>
      <c r="R6">
        <f>AVERAGE(Table1[[#This Row],[Weight]],Table1[[#This Row],[Body Fat]])</f>
        <v>116.6</v>
      </c>
      <c r="S6">
        <f>(0.3*Table1[[#This Row],[Height (With Shoes)]])+(0.25*Table1[[#This Row],[Vertical (Max)]])+(0.15*Table1[[#This Row],[Weight]])-(0.2*Table1[[#This Row],[Agility]])-(0.1*Table1[[#This Row],[Sprint]])</f>
        <v>64.556000000000012</v>
      </c>
      <c r="T6" s="1">
        <f>Table1[[#This Row],[Height (With Shoes)]]-Table1[[#This Row],[Height (No Shoes)]]</f>
        <v>1.75</v>
      </c>
      <c r="U6" s="1">
        <f>(Table1[[#This Row],[Vertical (Max)]]-Table1[[#This Row],[Vertical (No Step)]])</f>
        <v>4.5</v>
      </c>
      <c r="V6" s="1">
        <f>_xlfn.PERCENTRANK.INC($E:$E,Table1[[#This Row],[Height (No Shoes)]])</f>
        <v>0.63300000000000001</v>
      </c>
      <c r="W6" s="1">
        <f>(Table1[[#This Row],[Height (With Shoes)]]-Table1[[#This Row],[Average Height]])</f>
        <v>0.875</v>
      </c>
      <c r="X6" s="1">
        <f>(Table1[[#This Row],[Weight]]-Table1[[#This Row],[Average Weight]])</f>
        <v>111.4</v>
      </c>
      <c r="Y6" s="1">
        <f t="shared" si="1"/>
        <v>0.65883198590776093</v>
      </c>
      <c r="Z6" s="1">
        <f>(703*Table1[[#This Row],[Average Weight]])/(Table1[[#This Row],[Height (With Shoes)]])^2</f>
        <v>12.116636025166065</v>
      </c>
    </row>
    <row r="7" spans="1:26" hidden="1" x14ac:dyDescent="0.3">
      <c r="A7" t="s">
        <v>23</v>
      </c>
      <c r="B7">
        <v>2009</v>
      </c>
      <c r="C7">
        <v>15</v>
      </c>
      <c r="D7">
        <v>81.75</v>
      </c>
      <c r="E7">
        <v>82.75</v>
      </c>
      <c r="F7">
        <v>86.75</v>
      </c>
      <c r="G7">
        <v>28</v>
      </c>
      <c r="H7">
        <v>138</v>
      </c>
      <c r="I7">
        <v>25</v>
      </c>
      <c r="J7">
        <v>135</v>
      </c>
      <c r="K7">
        <v>192</v>
      </c>
      <c r="L7">
        <v>5.5</v>
      </c>
      <c r="O7">
        <v>12.11</v>
      </c>
      <c r="P7">
        <v>3.55</v>
      </c>
      <c r="Q7">
        <f t="shared" si="0"/>
        <v>82.25</v>
      </c>
      <c r="R7">
        <f>AVERAGE(Table1[[#This Row],[Weight]],Table1[[#This Row],[Body Fat]])</f>
        <v>98.75</v>
      </c>
      <c r="S7">
        <f>(0.3*Table1[[#This Row],[Height (With Shoes)]])+(0.25*Table1[[#This Row],[Vertical (Max)]])+(0.15*Table1[[#This Row],[Weight]])-(0.2*Table1[[#This Row],[Agility]])-(0.1*Table1[[#This Row],[Sprint]])</f>
        <v>57.848000000000006</v>
      </c>
      <c r="T7" s="1">
        <f>Table1[[#This Row],[Height (With Shoes)]]-Table1[[#This Row],[Height (No Shoes)]]</f>
        <v>1</v>
      </c>
      <c r="U7" s="1">
        <f>(Table1[[#This Row],[Vertical (Max)]]-Table1[[#This Row],[Vertical (No Step)]])</f>
        <v>3</v>
      </c>
      <c r="V7" s="1">
        <f>_xlfn.PERCENTRANK.INC($E:$E,Table1[[#This Row],[Height (No Shoes)]])</f>
        <v>0.78200000000000003</v>
      </c>
      <c r="W7" s="1">
        <f>(Table1[[#This Row],[Height (With Shoes)]]-Table1[[#This Row],[Average Height]])</f>
        <v>0.5</v>
      </c>
      <c r="X7" s="1">
        <f>(Table1[[#This Row],[Weight]]-Table1[[#This Row],[Average Weight]])</f>
        <v>93.25</v>
      </c>
      <c r="Y7" s="1">
        <f t="shared" si="1"/>
        <v>0.65883198590776093</v>
      </c>
      <c r="Z7" s="1">
        <f>(703*Table1[[#This Row],[Average Weight]])/(Table1[[#This Row],[Height (With Shoes)]])^2</f>
        <v>10.138096585463806</v>
      </c>
    </row>
    <row r="8" spans="1:26" hidden="1" x14ac:dyDescent="0.3">
      <c r="A8" t="s">
        <v>24</v>
      </c>
      <c r="B8">
        <v>2009</v>
      </c>
      <c r="C8">
        <v>16</v>
      </c>
      <c r="D8">
        <v>79</v>
      </c>
      <c r="E8">
        <v>79.75</v>
      </c>
      <c r="F8">
        <v>84.75</v>
      </c>
      <c r="G8">
        <v>35</v>
      </c>
      <c r="H8">
        <v>140.5</v>
      </c>
      <c r="I8">
        <v>30.5</v>
      </c>
      <c r="J8">
        <v>136</v>
      </c>
      <c r="K8">
        <v>257</v>
      </c>
      <c r="L8">
        <v>12</v>
      </c>
      <c r="O8">
        <v>11.21</v>
      </c>
      <c r="P8">
        <v>3.23</v>
      </c>
      <c r="Q8">
        <f t="shared" si="0"/>
        <v>79.375</v>
      </c>
      <c r="R8">
        <f>AVERAGE(Table1[[#This Row],[Weight]],Table1[[#This Row],[Body Fat]])</f>
        <v>134.5</v>
      </c>
      <c r="S8">
        <f>(0.3*Table1[[#This Row],[Height (With Shoes)]])+(0.25*Table1[[#This Row],[Vertical (Max)]])+(0.15*Table1[[#This Row],[Weight]])-(0.2*Table1[[#This Row],[Agility]])-(0.1*Table1[[#This Row],[Sprint]])</f>
        <v>68.66</v>
      </c>
      <c r="T8" s="1">
        <f>Table1[[#This Row],[Height (With Shoes)]]-Table1[[#This Row],[Height (No Shoes)]]</f>
        <v>0.75</v>
      </c>
      <c r="U8" s="1">
        <f>(Table1[[#This Row],[Vertical (Max)]]-Table1[[#This Row],[Vertical (No Step)]])</f>
        <v>4.5</v>
      </c>
      <c r="V8" s="1">
        <f>_xlfn.PERCENTRANK.INC($E:$E,Table1[[#This Row],[Height (No Shoes)]])</f>
        <v>0.48499999999999999</v>
      </c>
      <c r="W8" s="1">
        <f>(Table1[[#This Row],[Height (With Shoes)]]-Table1[[#This Row],[Average Height]])</f>
        <v>0.375</v>
      </c>
      <c r="X8" s="1">
        <f>(Table1[[#This Row],[Weight]]-Table1[[#This Row],[Average Weight]])</f>
        <v>122.5</v>
      </c>
      <c r="Y8" s="1">
        <f t="shared" si="1"/>
        <v>0.65883198590776093</v>
      </c>
      <c r="Z8" s="1">
        <f>(703*Table1[[#This Row],[Average Weight]])/(Table1[[#This Row],[Height (With Shoes)]])^2</f>
        <v>14.866756419453425</v>
      </c>
    </row>
    <row r="9" spans="1:26" hidden="1" x14ac:dyDescent="0.3">
      <c r="A9" t="s">
        <v>25</v>
      </c>
      <c r="B9">
        <v>2009</v>
      </c>
      <c r="C9">
        <v>17</v>
      </c>
      <c r="D9">
        <v>75.25</v>
      </c>
      <c r="E9">
        <v>76.25</v>
      </c>
      <c r="F9">
        <v>79</v>
      </c>
      <c r="G9">
        <v>34</v>
      </c>
      <c r="H9">
        <v>134.5</v>
      </c>
      <c r="I9">
        <v>28.5</v>
      </c>
      <c r="J9">
        <v>129</v>
      </c>
      <c r="K9">
        <v>199</v>
      </c>
      <c r="L9">
        <v>6.3</v>
      </c>
      <c r="O9">
        <v>10.64</v>
      </c>
      <c r="P9">
        <v>3.21</v>
      </c>
      <c r="Q9">
        <f t="shared" si="0"/>
        <v>75.75</v>
      </c>
      <c r="R9">
        <f>AVERAGE(Table1[[#This Row],[Weight]],Table1[[#This Row],[Body Fat]])</f>
        <v>102.65</v>
      </c>
      <c r="S9">
        <f>(0.3*Table1[[#This Row],[Height (With Shoes)]])+(0.25*Table1[[#This Row],[Vertical (Max)]])+(0.15*Table1[[#This Row],[Weight]])-(0.2*Table1[[#This Row],[Agility]])-(0.1*Table1[[#This Row],[Sprint]])</f>
        <v>58.775999999999996</v>
      </c>
      <c r="T9" s="1">
        <f>Table1[[#This Row],[Height (With Shoes)]]-Table1[[#This Row],[Height (No Shoes)]]</f>
        <v>1</v>
      </c>
      <c r="U9" s="1">
        <f>(Table1[[#This Row],[Vertical (Max)]]-Table1[[#This Row],[Vertical (No Step)]])</f>
        <v>5.5</v>
      </c>
      <c r="V9" s="1">
        <f>_xlfn.PERCENTRANK.INC($E:$E,Table1[[#This Row],[Height (No Shoes)]])</f>
        <v>0.13700000000000001</v>
      </c>
      <c r="W9" s="1">
        <f>(Table1[[#This Row],[Height (With Shoes)]]-Table1[[#This Row],[Average Height]])</f>
        <v>0.5</v>
      </c>
      <c r="X9" s="1">
        <f>(Table1[[#This Row],[Weight]]-Table1[[#This Row],[Average Weight]])</f>
        <v>96.35</v>
      </c>
      <c r="Y9" s="1">
        <f t="shared" si="1"/>
        <v>0.65883198590776093</v>
      </c>
      <c r="Z9" s="1">
        <f>(703*Table1[[#This Row],[Average Weight]])/(Table1[[#This Row],[Height (With Shoes)]])^2</f>
        <v>12.411794678849772</v>
      </c>
    </row>
    <row r="10" spans="1:26" hidden="1" x14ac:dyDescent="0.3">
      <c r="A10" t="s">
        <v>26</v>
      </c>
      <c r="B10">
        <v>2009</v>
      </c>
      <c r="C10">
        <v>18</v>
      </c>
      <c r="D10">
        <v>71.25</v>
      </c>
      <c r="E10">
        <v>72.5</v>
      </c>
      <c r="F10">
        <v>72.75</v>
      </c>
      <c r="G10">
        <v>36.5</v>
      </c>
      <c r="H10">
        <v>131</v>
      </c>
      <c r="I10">
        <v>29</v>
      </c>
      <c r="J10">
        <v>123.5</v>
      </c>
      <c r="K10">
        <v>197</v>
      </c>
      <c r="L10">
        <v>6.6</v>
      </c>
      <c r="O10">
        <v>10.98</v>
      </c>
      <c r="P10">
        <v>3.12</v>
      </c>
      <c r="Q10">
        <f t="shared" si="0"/>
        <v>71.875</v>
      </c>
      <c r="R10">
        <f>AVERAGE(Table1[[#This Row],[Weight]],Table1[[#This Row],[Body Fat]])</f>
        <v>101.8</v>
      </c>
      <c r="S10">
        <f>(0.3*Table1[[#This Row],[Height (With Shoes)]])+(0.25*Table1[[#This Row],[Vertical (Max)]])+(0.15*Table1[[#This Row],[Weight]])-(0.2*Table1[[#This Row],[Agility]])-(0.1*Table1[[#This Row],[Sprint]])</f>
        <v>57.917000000000002</v>
      </c>
      <c r="T10" s="1">
        <f>Table1[[#This Row],[Height (With Shoes)]]-Table1[[#This Row],[Height (No Shoes)]]</f>
        <v>1.25</v>
      </c>
      <c r="U10" s="1">
        <f>(Table1[[#This Row],[Vertical (Max)]]-Table1[[#This Row],[Vertical (No Step)]])</f>
        <v>7.5</v>
      </c>
      <c r="V10" s="1">
        <f>_xlfn.PERCENTRANK.INC($E:$E,Table1[[#This Row],[Height (No Shoes)]])</f>
        <v>0.01</v>
      </c>
      <c r="W10" s="1">
        <f>(Table1[[#This Row],[Height (With Shoes)]]-Table1[[#This Row],[Average Height]])</f>
        <v>0.625</v>
      </c>
      <c r="X10" s="1">
        <f>(Table1[[#This Row],[Weight]]-Table1[[#This Row],[Average Weight]])</f>
        <v>95.2</v>
      </c>
      <c r="Y10" s="1">
        <f t="shared" si="1"/>
        <v>0.65883198590776093</v>
      </c>
      <c r="Z10" s="1">
        <f>(703*Table1[[#This Row],[Average Weight]])/(Table1[[#This Row],[Height (With Shoes)]])^2</f>
        <v>13.615296076099879</v>
      </c>
    </row>
    <row r="11" spans="1:26" hidden="1" x14ac:dyDescent="0.3">
      <c r="A11" t="s">
        <v>27</v>
      </c>
      <c r="B11">
        <v>2009</v>
      </c>
      <c r="C11">
        <v>19</v>
      </c>
      <c r="D11">
        <v>72.25</v>
      </c>
      <c r="E11">
        <v>73.5</v>
      </c>
      <c r="F11">
        <v>79.5</v>
      </c>
      <c r="G11">
        <v>36.5</v>
      </c>
      <c r="H11">
        <v>135</v>
      </c>
      <c r="I11">
        <v>30.5</v>
      </c>
      <c r="J11">
        <v>129</v>
      </c>
      <c r="K11">
        <v>175</v>
      </c>
      <c r="L11">
        <v>4.5</v>
      </c>
      <c r="O11">
        <v>11.05</v>
      </c>
      <c r="P11">
        <v>3.18</v>
      </c>
      <c r="Q11">
        <f t="shared" si="0"/>
        <v>72.875</v>
      </c>
      <c r="R11">
        <f>AVERAGE(Table1[[#This Row],[Weight]],Table1[[#This Row],[Body Fat]])</f>
        <v>89.75</v>
      </c>
      <c r="S11">
        <f>(0.3*Table1[[#This Row],[Height (With Shoes)]])+(0.25*Table1[[#This Row],[Vertical (Max)]])+(0.15*Table1[[#This Row],[Weight]])-(0.2*Table1[[#This Row],[Agility]])-(0.1*Table1[[#This Row],[Sprint]])</f>
        <v>54.896999999999998</v>
      </c>
      <c r="T11" s="1">
        <f>Table1[[#This Row],[Height (With Shoes)]]-Table1[[#This Row],[Height (No Shoes)]]</f>
        <v>1.25</v>
      </c>
      <c r="U11" s="1">
        <f>(Table1[[#This Row],[Vertical (Max)]]-Table1[[#This Row],[Vertical (No Step)]])</f>
        <v>6</v>
      </c>
      <c r="V11" s="1">
        <f>_xlfn.PERCENTRANK.INC($E:$E,Table1[[#This Row],[Height (No Shoes)]])</f>
        <v>2.5999999999999999E-2</v>
      </c>
      <c r="W11" s="1">
        <f>(Table1[[#This Row],[Height (With Shoes)]]-Table1[[#This Row],[Average Height]])</f>
        <v>0.625</v>
      </c>
      <c r="X11" s="1">
        <f>(Table1[[#This Row],[Weight]]-Table1[[#This Row],[Average Weight]])</f>
        <v>85.25</v>
      </c>
      <c r="Y11" s="1">
        <f t="shared" si="1"/>
        <v>0.65883198590776093</v>
      </c>
      <c r="Z11" s="1">
        <f>(703*Table1[[#This Row],[Average Weight]])/(Table1[[#This Row],[Height (With Shoes)]])^2</f>
        <v>11.679254014530983</v>
      </c>
    </row>
    <row r="12" spans="1:26" hidden="1" x14ac:dyDescent="0.3">
      <c r="A12" t="s">
        <v>28</v>
      </c>
      <c r="B12">
        <v>2009</v>
      </c>
      <c r="C12">
        <v>2</v>
      </c>
      <c r="D12">
        <v>85.25</v>
      </c>
      <c r="E12">
        <v>86.5</v>
      </c>
      <c r="F12">
        <v>90.25</v>
      </c>
      <c r="K12">
        <v>267</v>
      </c>
      <c r="L12">
        <v>6.7</v>
      </c>
      <c r="Q12">
        <f t="shared" si="0"/>
        <v>85.875</v>
      </c>
      <c r="R12">
        <f>AVERAGE(Table1[[#This Row],[Weight]],Table1[[#This Row],[Body Fat]])</f>
        <v>136.85</v>
      </c>
      <c r="S12">
        <f>(0.3*Table1[[#This Row],[Height (With Shoes)]])+(0.25*Table1[[#This Row],[Vertical (Max)]])+(0.15*Table1[[#This Row],[Weight]])-(0.2*Table1[[#This Row],[Agility]])-(0.1*Table1[[#This Row],[Sprint]])</f>
        <v>66</v>
      </c>
      <c r="T12" s="1">
        <f>Table1[[#This Row],[Height (With Shoes)]]-Table1[[#This Row],[Height (No Shoes)]]</f>
        <v>1.25</v>
      </c>
      <c r="U12" s="1">
        <f>(Table1[[#This Row],[Vertical (Max)]]-Table1[[#This Row],[Vertical (No Step)]])</f>
        <v>0</v>
      </c>
      <c r="V12" s="1">
        <f>_xlfn.PERCENTRANK.INC($E:$E,Table1[[#This Row],[Height (No Shoes)]])</f>
        <v>0.98599999999999999</v>
      </c>
      <c r="W12" s="1">
        <f>(Table1[[#This Row],[Height (With Shoes)]]-Table1[[#This Row],[Average Height]])</f>
        <v>0.625</v>
      </c>
      <c r="X12" s="1">
        <f>(Table1[[#This Row],[Weight]]-Table1[[#This Row],[Average Weight]])</f>
        <v>130.15</v>
      </c>
      <c r="Y12" s="1">
        <f t="shared" si="1"/>
        <v>0.65883198590776093</v>
      </c>
      <c r="Z12" s="1">
        <f>(703*Table1[[#This Row],[Average Weight]])/(Table1[[#This Row],[Height (With Shoes)]])^2</f>
        <v>12.857836880617462</v>
      </c>
    </row>
    <row r="13" spans="1:26" hidden="1" x14ac:dyDescent="0.3">
      <c r="A13" t="s">
        <v>29</v>
      </c>
      <c r="B13">
        <v>2009</v>
      </c>
      <c r="C13">
        <v>20</v>
      </c>
      <c r="D13">
        <v>74.25</v>
      </c>
      <c r="E13">
        <v>75.25</v>
      </c>
      <c r="F13">
        <v>74.5</v>
      </c>
      <c r="G13">
        <v>31.5</v>
      </c>
      <c r="H13">
        <v>128.5</v>
      </c>
      <c r="I13">
        <v>28.5</v>
      </c>
      <c r="J13">
        <v>125.5</v>
      </c>
      <c r="K13">
        <v>164</v>
      </c>
      <c r="L13">
        <v>5.4</v>
      </c>
      <c r="O13">
        <v>10.78</v>
      </c>
      <c r="P13">
        <v>3.19</v>
      </c>
      <c r="Q13">
        <f t="shared" si="0"/>
        <v>74.75</v>
      </c>
      <c r="R13">
        <f>AVERAGE(Table1[[#This Row],[Weight]],Table1[[#This Row],[Body Fat]])</f>
        <v>84.7</v>
      </c>
      <c r="S13">
        <f>(0.3*Table1[[#This Row],[Height (With Shoes)]])+(0.25*Table1[[#This Row],[Vertical (Max)]])+(0.15*Table1[[#This Row],[Weight]])-(0.2*Table1[[#This Row],[Agility]])-(0.1*Table1[[#This Row],[Sprint]])</f>
        <v>52.574999999999996</v>
      </c>
      <c r="T13" s="1">
        <f>Table1[[#This Row],[Height (With Shoes)]]-Table1[[#This Row],[Height (No Shoes)]]</f>
        <v>1</v>
      </c>
      <c r="U13" s="1">
        <f>(Table1[[#This Row],[Vertical (Max)]]-Table1[[#This Row],[Vertical (No Step)]])</f>
        <v>3</v>
      </c>
      <c r="V13" s="1">
        <f>_xlfn.PERCENTRANK.INC($E:$E,Table1[[#This Row],[Height (No Shoes)]])</f>
        <v>8.8999999999999996E-2</v>
      </c>
      <c r="W13" s="1">
        <f>(Table1[[#This Row],[Height (With Shoes)]]-Table1[[#This Row],[Average Height]])</f>
        <v>0.5</v>
      </c>
      <c r="X13" s="1">
        <f>(Table1[[#This Row],[Weight]]-Table1[[#This Row],[Average Weight]])</f>
        <v>79.3</v>
      </c>
      <c r="Y13" s="1">
        <f t="shared" si="1"/>
        <v>0.65883198590776093</v>
      </c>
      <c r="Z13" s="1">
        <f>(703*Table1[[#This Row],[Average Weight]])/(Table1[[#This Row],[Height (With Shoes)]])^2</f>
        <v>10.515398284787143</v>
      </c>
    </row>
    <row r="14" spans="1:26" hidden="1" x14ac:dyDescent="0.3">
      <c r="A14" t="s">
        <v>30</v>
      </c>
      <c r="B14">
        <v>2009</v>
      </c>
      <c r="C14">
        <v>21</v>
      </c>
      <c r="D14">
        <v>72.25</v>
      </c>
      <c r="E14">
        <v>73.5</v>
      </c>
      <c r="F14">
        <v>75</v>
      </c>
      <c r="G14">
        <v>33.5</v>
      </c>
      <c r="H14">
        <v>130</v>
      </c>
      <c r="I14">
        <v>30.5</v>
      </c>
      <c r="J14">
        <v>127</v>
      </c>
      <c r="K14">
        <v>166</v>
      </c>
      <c r="L14">
        <v>5.7</v>
      </c>
      <c r="O14">
        <v>10.45</v>
      </c>
      <c r="P14">
        <v>3.1</v>
      </c>
      <c r="Q14">
        <f t="shared" si="0"/>
        <v>72.875</v>
      </c>
      <c r="R14">
        <f>AVERAGE(Table1[[#This Row],[Weight]],Table1[[#This Row],[Body Fat]])</f>
        <v>85.85</v>
      </c>
      <c r="S14">
        <f>(0.3*Table1[[#This Row],[Height (With Shoes)]])+(0.25*Table1[[#This Row],[Vertical (Max)]])+(0.15*Table1[[#This Row],[Weight]])-(0.2*Table1[[#This Row],[Agility]])-(0.1*Table1[[#This Row],[Sprint]])</f>
        <v>52.924999999999997</v>
      </c>
      <c r="T14" s="1">
        <f>Table1[[#This Row],[Height (With Shoes)]]-Table1[[#This Row],[Height (No Shoes)]]</f>
        <v>1.25</v>
      </c>
      <c r="U14" s="1">
        <f>(Table1[[#This Row],[Vertical (Max)]]-Table1[[#This Row],[Vertical (No Step)]])</f>
        <v>3</v>
      </c>
      <c r="V14" s="1">
        <f>_xlfn.PERCENTRANK.INC($E:$E,Table1[[#This Row],[Height (No Shoes)]])</f>
        <v>2.5999999999999999E-2</v>
      </c>
      <c r="W14" s="1">
        <f>(Table1[[#This Row],[Height (With Shoes)]]-Table1[[#This Row],[Average Height]])</f>
        <v>0.625</v>
      </c>
      <c r="X14" s="1">
        <f>(Table1[[#This Row],[Weight]]-Table1[[#This Row],[Average Weight]])</f>
        <v>80.150000000000006</v>
      </c>
      <c r="Y14" s="1">
        <f t="shared" si="1"/>
        <v>0.65883198590776093</v>
      </c>
      <c r="Z14" s="1">
        <f>(703*Table1[[#This Row],[Average Weight]])/(Table1[[#This Row],[Height (With Shoes)]])^2</f>
        <v>11.171743255125179</v>
      </c>
    </row>
    <row r="15" spans="1:26" hidden="1" x14ac:dyDescent="0.3">
      <c r="A15" t="s">
        <v>31</v>
      </c>
      <c r="B15">
        <v>2009</v>
      </c>
      <c r="C15">
        <v>23</v>
      </c>
      <c r="D15">
        <v>79.75</v>
      </c>
      <c r="E15">
        <v>81.25</v>
      </c>
      <c r="F15">
        <v>81.25</v>
      </c>
      <c r="G15">
        <v>32.5</v>
      </c>
      <c r="H15">
        <v>139</v>
      </c>
      <c r="I15">
        <v>25.5</v>
      </c>
      <c r="J15">
        <v>132</v>
      </c>
      <c r="K15">
        <v>211</v>
      </c>
      <c r="L15">
        <v>8.6</v>
      </c>
      <c r="O15">
        <v>11.15</v>
      </c>
      <c r="P15">
        <v>3.28</v>
      </c>
      <c r="Q15">
        <f t="shared" si="0"/>
        <v>80.5</v>
      </c>
      <c r="R15">
        <f>AVERAGE(Table1[[#This Row],[Weight]],Table1[[#This Row],[Body Fat]])</f>
        <v>109.8</v>
      </c>
      <c r="S15">
        <f>(0.3*Table1[[#This Row],[Height (With Shoes)]])+(0.25*Table1[[#This Row],[Vertical (Max)]])+(0.15*Table1[[#This Row],[Weight]])-(0.2*Table1[[#This Row],[Agility]])-(0.1*Table1[[#This Row],[Sprint]])</f>
        <v>61.592000000000006</v>
      </c>
      <c r="T15" s="1">
        <f>Table1[[#This Row],[Height (With Shoes)]]-Table1[[#This Row],[Height (No Shoes)]]</f>
        <v>1.5</v>
      </c>
      <c r="U15" s="1">
        <f>(Table1[[#This Row],[Vertical (Max)]]-Table1[[#This Row],[Vertical (No Step)]])</f>
        <v>7</v>
      </c>
      <c r="V15" s="1">
        <f>_xlfn.PERCENTRANK.INC($E:$E,Table1[[#This Row],[Height (No Shoes)]])</f>
        <v>0.55900000000000005</v>
      </c>
      <c r="W15" s="1">
        <f>(Table1[[#This Row],[Height (With Shoes)]]-Table1[[#This Row],[Average Height]])</f>
        <v>0.75</v>
      </c>
      <c r="X15" s="1">
        <f>(Table1[[#This Row],[Weight]]-Table1[[#This Row],[Average Weight]])</f>
        <v>101.2</v>
      </c>
      <c r="Y15" s="1">
        <f t="shared" si="1"/>
        <v>0.65883198590776093</v>
      </c>
      <c r="Z15" s="1">
        <f>(703*Table1[[#This Row],[Average Weight]])/(Table1[[#This Row],[Height (With Shoes)]])^2</f>
        <v>11.692595502958579</v>
      </c>
    </row>
    <row r="16" spans="1:26" hidden="1" x14ac:dyDescent="0.3">
      <c r="A16" t="s">
        <v>32</v>
      </c>
      <c r="B16">
        <v>2009</v>
      </c>
      <c r="C16">
        <v>24</v>
      </c>
      <c r="D16">
        <v>83.75</v>
      </c>
      <c r="E16">
        <v>85.25</v>
      </c>
      <c r="F16">
        <v>85.5</v>
      </c>
      <c r="G16">
        <v>32.5</v>
      </c>
      <c r="H16">
        <v>143.5</v>
      </c>
      <c r="I16">
        <v>28.5</v>
      </c>
      <c r="J16">
        <v>139.5</v>
      </c>
      <c r="K16">
        <v>258</v>
      </c>
      <c r="L16">
        <v>8.5</v>
      </c>
      <c r="O16">
        <v>11.1</v>
      </c>
      <c r="P16">
        <v>3.45</v>
      </c>
      <c r="Q16">
        <f t="shared" si="0"/>
        <v>84.5</v>
      </c>
      <c r="R16">
        <f>AVERAGE(Table1[[#This Row],[Weight]],Table1[[#This Row],[Body Fat]])</f>
        <v>133.25</v>
      </c>
      <c r="S16">
        <f>(0.3*Table1[[#This Row],[Height (With Shoes)]])+(0.25*Table1[[#This Row],[Vertical (Max)]])+(0.15*Table1[[#This Row],[Weight]])-(0.2*Table1[[#This Row],[Agility]])-(0.1*Table1[[#This Row],[Sprint]])</f>
        <v>69.835000000000008</v>
      </c>
      <c r="T16" s="1">
        <f>Table1[[#This Row],[Height (With Shoes)]]-Table1[[#This Row],[Height (No Shoes)]]</f>
        <v>1.5</v>
      </c>
      <c r="U16" s="1">
        <f>(Table1[[#This Row],[Vertical (Max)]]-Table1[[#This Row],[Vertical (No Step)]])</f>
        <v>4</v>
      </c>
      <c r="V16" s="1">
        <f>_xlfn.PERCENTRANK.INC($E:$E,Table1[[#This Row],[Height (No Shoes)]])</f>
        <v>0.92800000000000005</v>
      </c>
      <c r="W16" s="1">
        <f>(Table1[[#This Row],[Height (With Shoes)]]-Table1[[#This Row],[Average Height]])</f>
        <v>0.75</v>
      </c>
      <c r="X16" s="1">
        <f>(Table1[[#This Row],[Weight]]-Table1[[#This Row],[Average Weight]])</f>
        <v>124.75</v>
      </c>
      <c r="Y16" s="1">
        <f t="shared" si="1"/>
        <v>0.65883198590776093</v>
      </c>
      <c r="Z16" s="1">
        <f>(703*Table1[[#This Row],[Average Weight]])/(Table1[[#This Row],[Height (With Shoes)]])^2</f>
        <v>12.889431635434851</v>
      </c>
    </row>
    <row r="17" spans="1:26" x14ac:dyDescent="0.3">
      <c r="A17" t="s">
        <v>33</v>
      </c>
      <c r="B17">
        <v>2009</v>
      </c>
      <c r="C17">
        <v>24</v>
      </c>
      <c r="D17">
        <v>78.25</v>
      </c>
      <c r="E17">
        <v>79.5</v>
      </c>
      <c r="F17">
        <v>84.75</v>
      </c>
      <c r="G17">
        <v>37</v>
      </c>
      <c r="H17">
        <v>143</v>
      </c>
      <c r="I17">
        <v>30</v>
      </c>
      <c r="J17">
        <v>136</v>
      </c>
      <c r="K17">
        <v>224</v>
      </c>
      <c r="L17">
        <v>8.1999999999999993</v>
      </c>
      <c r="M17">
        <v>9.25</v>
      </c>
      <c r="N17">
        <v>8.5</v>
      </c>
      <c r="O17">
        <v>11.23</v>
      </c>
      <c r="P17">
        <v>3.09</v>
      </c>
      <c r="Q17">
        <f t="shared" si="0"/>
        <v>78.875</v>
      </c>
      <c r="R17">
        <f>AVERAGE(Table1[[#This Row],[Weight]],Table1[[#This Row],[Body Fat]])</f>
        <v>116.1</v>
      </c>
      <c r="S17">
        <f>(0.3*Table1[[#This Row],[Height (With Shoes)]])+(0.25*Table1[[#This Row],[Vertical (Max)]])+(0.15*Table1[[#This Row],[Weight]])-(0.2*Table1[[#This Row],[Agility]])-(0.1*Table1[[#This Row],[Sprint]])</f>
        <v>64.144999999999996</v>
      </c>
      <c r="T17" s="1">
        <f>Table1[[#This Row],[Height (With Shoes)]]-Table1[[#This Row],[Height (No Shoes)]]</f>
        <v>1.25</v>
      </c>
      <c r="U17" s="1">
        <f>(Table1[[#This Row],[Vertical (Max)]]-Table1[[#This Row],[Vertical (No Step)]])</f>
        <v>7</v>
      </c>
      <c r="V17" s="1">
        <f>_xlfn.PERCENTRANK.INC($E:$E,Table1[[#This Row],[Height (No Shoes)]])</f>
        <v>0.4</v>
      </c>
      <c r="W17" s="1">
        <f>(Table1[[#This Row],[Height (With Shoes)]]-Table1[[#This Row],[Average Height]])</f>
        <v>0.625</v>
      </c>
      <c r="X17" s="1">
        <f>(Table1[[#This Row],[Weight]]-Table1[[#This Row],[Average Weight]])</f>
        <v>107.9</v>
      </c>
      <c r="Y17" s="1">
        <f t="shared" si="1"/>
        <v>0.65883198590776093</v>
      </c>
      <c r="Z17" s="1">
        <f>(703*Table1[[#This Row],[Average Weight]])/(Table1[[#This Row],[Height (With Shoes)]])^2</f>
        <v>12.913777144891421</v>
      </c>
    </row>
    <row r="18" spans="1:26" hidden="1" x14ac:dyDescent="0.3">
      <c r="A18" t="s">
        <v>34</v>
      </c>
      <c r="B18">
        <v>2009</v>
      </c>
      <c r="C18">
        <v>25</v>
      </c>
      <c r="D18">
        <v>73.25</v>
      </c>
      <c r="E18">
        <v>74.25</v>
      </c>
      <c r="F18">
        <v>81.75</v>
      </c>
      <c r="G18">
        <v>39</v>
      </c>
      <c r="H18">
        <v>139</v>
      </c>
      <c r="I18">
        <v>29.5</v>
      </c>
      <c r="J18">
        <v>129.5</v>
      </c>
      <c r="K18">
        <v>182</v>
      </c>
      <c r="L18">
        <v>7.9</v>
      </c>
      <c r="O18">
        <v>10.49</v>
      </c>
      <c r="P18">
        <v>3.15</v>
      </c>
      <c r="Q18">
        <f t="shared" si="0"/>
        <v>73.75</v>
      </c>
      <c r="R18">
        <f>AVERAGE(Table1[[#This Row],[Weight]],Table1[[#This Row],[Body Fat]])</f>
        <v>94.95</v>
      </c>
      <c r="S18">
        <f>(0.3*Table1[[#This Row],[Height (With Shoes)]])+(0.25*Table1[[#This Row],[Vertical (Max)]])+(0.15*Table1[[#This Row],[Weight]])-(0.2*Table1[[#This Row],[Agility]])-(0.1*Table1[[#This Row],[Sprint]])</f>
        <v>56.912000000000006</v>
      </c>
      <c r="T18" s="1">
        <f>Table1[[#This Row],[Height (With Shoes)]]-Table1[[#This Row],[Height (No Shoes)]]</f>
        <v>1</v>
      </c>
      <c r="U18" s="1">
        <f>(Table1[[#This Row],[Vertical (Max)]]-Table1[[#This Row],[Vertical (No Step)]])</f>
        <v>9.5</v>
      </c>
      <c r="V18" s="1">
        <f>_xlfn.PERCENTRANK.INC($E:$E,Table1[[#This Row],[Height (No Shoes)]])</f>
        <v>4.3999999999999997E-2</v>
      </c>
      <c r="W18" s="1">
        <f>(Table1[[#This Row],[Height (With Shoes)]]-Table1[[#This Row],[Average Height]])</f>
        <v>0.5</v>
      </c>
      <c r="X18" s="1">
        <f>(Table1[[#This Row],[Weight]]-Table1[[#This Row],[Average Weight]])</f>
        <v>87.05</v>
      </c>
      <c r="Y18" s="1">
        <f t="shared" si="1"/>
        <v>0.65883198590776093</v>
      </c>
      <c r="Z18" s="1">
        <f>(703*Table1[[#This Row],[Average Weight]])/(Table1[[#This Row],[Height (With Shoes)]])^2</f>
        <v>12.107580859096011</v>
      </c>
    </row>
    <row r="19" spans="1:26" hidden="1" x14ac:dyDescent="0.3">
      <c r="A19" t="s">
        <v>35</v>
      </c>
      <c r="B19">
        <v>2009</v>
      </c>
      <c r="C19">
        <v>26</v>
      </c>
      <c r="D19">
        <v>80.5</v>
      </c>
      <c r="E19">
        <v>81.75</v>
      </c>
      <c r="F19">
        <v>88</v>
      </c>
      <c r="G19">
        <v>30</v>
      </c>
      <c r="H19">
        <v>139</v>
      </c>
      <c r="I19">
        <v>25.5</v>
      </c>
      <c r="J19">
        <v>134.5</v>
      </c>
      <c r="K19">
        <v>214</v>
      </c>
      <c r="L19">
        <v>6.6</v>
      </c>
      <c r="O19">
        <v>11.56</v>
      </c>
      <c r="P19">
        <v>3.41</v>
      </c>
      <c r="Q19">
        <f t="shared" si="0"/>
        <v>81.125</v>
      </c>
      <c r="R19">
        <f>AVERAGE(Table1[[#This Row],[Weight]],Table1[[#This Row],[Body Fat]])</f>
        <v>110.3</v>
      </c>
      <c r="S19">
        <f>(0.3*Table1[[#This Row],[Height (With Shoes)]])+(0.25*Table1[[#This Row],[Vertical (Max)]])+(0.15*Table1[[#This Row],[Weight]])-(0.2*Table1[[#This Row],[Agility]])-(0.1*Table1[[#This Row],[Sprint]])</f>
        <v>61.472000000000001</v>
      </c>
      <c r="T19" s="1">
        <f>Table1[[#This Row],[Height (With Shoes)]]-Table1[[#This Row],[Height (No Shoes)]]</f>
        <v>1.25</v>
      </c>
      <c r="U19" s="1">
        <f>(Table1[[#This Row],[Vertical (Max)]]-Table1[[#This Row],[Vertical (No Step)]])</f>
        <v>4.5</v>
      </c>
      <c r="V19" s="1">
        <f>_xlfn.PERCENTRANK.INC($E:$E,Table1[[#This Row],[Height (No Shoes)]])</f>
        <v>0.63300000000000001</v>
      </c>
      <c r="W19" s="1">
        <f>(Table1[[#This Row],[Height (With Shoes)]]-Table1[[#This Row],[Average Height]])</f>
        <v>0.625</v>
      </c>
      <c r="X19" s="1">
        <f>(Table1[[#This Row],[Weight]]-Table1[[#This Row],[Average Weight]])</f>
        <v>103.7</v>
      </c>
      <c r="Y19" s="1">
        <f t="shared" si="1"/>
        <v>0.65883198590776093</v>
      </c>
      <c r="Z19" s="1">
        <f>(703*Table1[[#This Row],[Average Weight]])/(Table1[[#This Row],[Height (With Shoes)]])^2</f>
        <v>11.6025998559792</v>
      </c>
    </row>
    <row r="20" spans="1:26" hidden="1" x14ac:dyDescent="0.3">
      <c r="A20" t="s">
        <v>36</v>
      </c>
      <c r="B20">
        <v>2009</v>
      </c>
      <c r="C20">
        <v>27</v>
      </c>
      <c r="D20">
        <v>78.25</v>
      </c>
      <c r="E20">
        <v>79.75</v>
      </c>
      <c r="F20">
        <v>82</v>
      </c>
      <c r="K20">
        <v>207</v>
      </c>
      <c r="L20">
        <v>6.3</v>
      </c>
      <c r="Q20">
        <f t="shared" si="0"/>
        <v>79</v>
      </c>
      <c r="R20">
        <f>AVERAGE(Table1[[#This Row],[Weight]],Table1[[#This Row],[Body Fat]])</f>
        <v>106.65</v>
      </c>
      <c r="S20">
        <f>(0.3*Table1[[#This Row],[Height (With Shoes)]])+(0.25*Table1[[#This Row],[Vertical (Max)]])+(0.15*Table1[[#This Row],[Weight]])-(0.2*Table1[[#This Row],[Agility]])-(0.1*Table1[[#This Row],[Sprint]])</f>
        <v>54.974999999999994</v>
      </c>
      <c r="T20" s="1">
        <f>Table1[[#This Row],[Height (With Shoes)]]-Table1[[#This Row],[Height (No Shoes)]]</f>
        <v>1.5</v>
      </c>
      <c r="U20" s="1">
        <f>(Table1[[#This Row],[Vertical (Max)]]-Table1[[#This Row],[Vertical (No Step)]])</f>
        <v>0</v>
      </c>
      <c r="V20" s="1">
        <f>_xlfn.PERCENTRANK.INC($E:$E,Table1[[#This Row],[Height (No Shoes)]])</f>
        <v>0.4</v>
      </c>
      <c r="W20" s="1">
        <f>(Table1[[#This Row],[Height (With Shoes)]]-Table1[[#This Row],[Average Height]])</f>
        <v>0.75</v>
      </c>
      <c r="X20" s="1">
        <f>(Table1[[#This Row],[Weight]]-Table1[[#This Row],[Average Weight]])</f>
        <v>100.35</v>
      </c>
      <c r="Y20" s="1">
        <f t="shared" si="1"/>
        <v>0.65883198590776093</v>
      </c>
      <c r="Z20" s="1">
        <f>(703*Table1[[#This Row],[Average Weight]])/(Table1[[#This Row],[Height (With Shoes)]])^2</f>
        <v>11.788398305834258</v>
      </c>
    </row>
    <row r="21" spans="1:26" x14ac:dyDescent="0.3">
      <c r="A21" t="s">
        <v>37</v>
      </c>
      <c r="B21">
        <v>2009</v>
      </c>
      <c r="C21">
        <v>28</v>
      </c>
      <c r="D21">
        <v>76.75</v>
      </c>
      <c r="E21">
        <v>78</v>
      </c>
      <c r="F21">
        <v>79.25</v>
      </c>
      <c r="G21">
        <v>28</v>
      </c>
      <c r="H21">
        <v>129</v>
      </c>
      <c r="I21">
        <v>24.5</v>
      </c>
      <c r="J21">
        <v>125.5</v>
      </c>
      <c r="K21">
        <v>197</v>
      </c>
      <c r="L21">
        <v>6.9</v>
      </c>
      <c r="M21">
        <v>7.75</v>
      </c>
      <c r="N21">
        <v>9.25</v>
      </c>
      <c r="O21">
        <v>11.13</v>
      </c>
      <c r="P21">
        <v>3.48</v>
      </c>
      <c r="Q21">
        <f t="shared" si="0"/>
        <v>77.375</v>
      </c>
      <c r="R21">
        <f>AVERAGE(Table1[[#This Row],[Weight]],Table1[[#This Row],[Body Fat]])</f>
        <v>101.95</v>
      </c>
      <c r="S21">
        <f>(0.3*Table1[[#This Row],[Height (With Shoes)]])+(0.25*Table1[[#This Row],[Vertical (Max)]])+(0.15*Table1[[#This Row],[Weight]])-(0.2*Table1[[#This Row],[Agility]])-(0.1*Table1[[#This Row],[Sprint]])</f>
        <v>57.375999999999998</v>
      </c>
      <c r="T21" s="1">
        <f>Table1[[#This Row],[Height (With Shoes)]]-Table1[[#This Row],[Height (No Shoes)]]</f>
        <v>1.25</v>
      </c>
      <c r="U21" s="1">
        <f>(Table1[[#This Row],[Vertical (Max)]]-Table1[[#This Row],[Vertical (No Step)]])</f>
        <v>3.5</v>
      </c>
      <c r="V21" s="1">
        <f>_xlfn.PERCENTRANK.INC($E:$E,Table1[[#This Row],[Height (No Shoes)]])</f>
        <v>0.248</v>
      </c>
      <c r="W21" s="1">
        <f>(Table1[[#This Row],[Height (With Shoes)]]-Table1[[#This Row],[Average Height]])</f>
        <v>0.625</v>
      </c>
      <c r="X21" s="1">
        <f>(Table1[[#This Row],[Weight]]-Table1[[#This Row],[Average Weight]])</f>
        <v>95.05</v>
      </c>
      <c r="Y21" s="1">
        <f t="shared" si="1"/>
        <v>0.65883198590776093</v>
      </c>
      <c r="Z21" s="1">
        <f>(703*Table1[[#This Row],[Average Weight]])/(Table1[[#This Row],[Height (With Shoes)]])^2</f>
        <v>11.780218606180146</v>
      </c>
    </row>
    <row r="22" spans="1:26" hidden="1" x14ac:dyDescent="0.3">
      <c r="A22" t="s">
        <v>38</v>
      </c>
      <c r="B22">
        <v>2009</v>
      </c>
      <c r="C22">
        <v>28</v>
      </c>
      <c r="D22">
        <v>76.25</v>
      </c>
      <c r="E22">
        <v>77.25</v>
      </c>
      <c r="F22">
        <v>78.5</v>
      </c>
      <c r="G22">
        <v>38</v>
      </c>
      <c r="H22">
        <v>138</v>
      </c>
      <c r="I22">
        <v>31.5</v>
      </c>
      <c r="J22">
        <v>131.5</v>
      </c>
      <c r="K22">
        <v>202</v>
      </c>
      <c r="L22">
        <v>5.5</v>
      </c>
      <c r="O22">
        <v>11.14</v>
      </c>
      <c r="P22">
        <v>3.2</v>
      </c>
      <c r="Q22">
        <f t="shared" si="0"/>
        <v>76.75</v>
      </c>
      <c r="R22">
        <f>AVERAGE(Table1[[#This Row],[Weight]],Table1[[#This Row],[Body Fat]])</f>
        <v>103.75</v>
      </c>
      <c r="S22">
        <f>(0.3*Table1[[#This Row],[Height (With Shoes)]])+(0.25*Table1[[#This Row],[Vertical (Max)]])+(0.15*Table1[[#This Row],[Weight]])-(0.2*Table1[[#This Row],[Agility]])-(0.1*Table1[[#This Row],[Sprint]])</f>
        <v>60.426999999999992</v>
      </c>
      <c r="T22" s="1">
        <f>Table1[[#This Row],[Height (With Shoes)]]-Table1[[#This Row],[Height (No Shoes)]]</f>
        <v>1</v>
      </c>
      <c r="U22" s="1">
        <f>(Table1[[#This Row],[Vertical (Max)]]-Table1[[#This Row],[Vertical (No Step)]])</f>
        <v>6.5</v>
      </c>
      <c r="V22" s="1">
        <f>_xlfn.PERCENTRANK.INC($E:$E,Table1[[#This Row],[Height (No Shoes)]])</f>
        <v>0.20300000000000001</v>
      </c>
      <c r="W22" s="1">
        <f>(Table1[[#This Row],[Height (With Shoes)]]-Table1[[#This Row],[Average Height]])</f>
        <v>0.5</v>
      </c>
      <c r="X22" s="1">
        <f>(Table1[[#This Row],[Weight]]-Table1[[#This Row],[Average Weight]])</f>
        <v>98.25</v>
      </c>
      <c r="Y22" s="1">
        <f t="shared" si="1"/>
        <v>0.65883198590776093</v>
      </c>
      <c r="Z22" s="1">
        <f>(703*Table1[[#This Row],[Average Weight]])/(Table1[[#This Row],[Height (With Shoes)]])^2</f>
        <v>12.222117489343429</v>
      </c>
    </row>
    <row r="23" spans="1:26" hidden="1" x14ac:dyDescent="0.3">
      <c r="A23" t="s">
        <v>39</v>
      </c>
      <c r="B23">
        <v>2009</v>
      </c>
      <c r="C23">
        <v>29</v>
      </c>
      <c r="D23">
        <v>73</v>
      </c>
      <c r="E23">
        <v>74</v>
      </c>
      <c r="F23">
        <v>78</v>
      </c>
      <c r="G23">
        <v>32.5</v>
      </c>
      <c r="H23">
        <v>130</v>
      </c>
      <c r="I23">
        <v>28</v>
      </c>
      <c r="J23">
        <v>125.5</v>
      </c>
      <c r="K23">
        <v>183</v>
      </c>
      <c r="L23">
        <v>5.2</v>
      </c>
      <c r="O23">
        <v>10.63</v>
      </c>
      <c r="P23">
        <v>3.03</v>
      </c>
      <c r="Q23">
        <f t="shared" si="0"/>
        <v>73.5</v>
      </c>
      <c r="R23">
        <f>AVERAGE(Table1[[#This Row],[Weight]],Table1[[#This Row],[Body Fat]])</f>
        <v>94.1</v>
      </c>
      <c r="S23">
        <f>(0.3*Table1[[#This Row],[Height (With Shoes)]])+(0.25*Table1[[#This Row],[Vertical (Max)]])+(0.15*Table1[[#This Row],[Weight]])-(0.2*Table1[[#This Row],[Agility]])-(0.1*Table1[[#This Row],[Sprint]])</f>
        <v>55.346000000000004</v>
      </c>
      <c r="T23" s="1">
        <f>Table1[[#This Row],[Height (With Shoes)]]-Table1[[#This Row],[Height (No Shoes)]]</f>
        <v>1</v>
      </c>
      <c r="U23" s="1">
        <f>(Table1[[#This Row],[Vertical (Max)]]-Table1[[#This Row],[Vertical (No Step)]])</f>
        <v>4.5</v>
      </c>
      <c r="V23" s="1">
        <f>_xlfn.PERCENTRANK.INC($E:$E,Table1[[#This Row],[Height (No Shoes)]])</f>
        <v>3.7999999999999999E-2</v>
      </c>
      <c r="W23" s="1">
        <f>(Table1[[#This Row],[Height (With Shoes)]]-Table1[[#This Row],[Average Height]])</f>
        <v>0.5</v>
      </c>
      <c r="X23" s="1">
        <f>(Table1[[#This Row],[Weight]]-Table1[[#This Row],[Average Weight]])</f>
        <v>88.9</v>
      </c>
      <c r="Y23" s="1">
        <f t="shared" si="1"/>
        <v>0.65883198590776093</v>
      </c>
      <c r="Z23" s="1">
        <f>(703*Table1[[#This Row],[Average Weight]])/(Table1[[#This Row],[Height (With Shoes)]])^2</f>
        <v>12.080405405405406</v>
      </c>
    </row>
    <row r="24" spans="1:26" hidden="1" x14ac:dyDescent="0.3">
      <c r="A24" t="s">
        <v>40</v>
      </c>
      <c r="B24">
        <v>2009</v>
      </c>
      <c r="C24">
        <v>3</v>
      </c>
      <c r="D24">
        <v>76</v>
      </c>
      <c r="E24">
        <v>77.25</v>
      </c>
      <c r="F24">
        <v>82.75</v>
      </c>
      <c r="G24">
        <v>37</v>
      </c>
      <c r="H24">
        <v>140.5</v>
      </c>
      <c r="I24">
        <v>31.5</v>
      </c>
      <c r="J24">
        <v>135</v>
      </c>
      <c r="K24">
        <v>222</v>
      </c>
      <c r="L24">
        <v>10.1</v>
      </c>
      <c r="O24">
        <v>11.1</v>
      </c>
      <c r="P24">
        <v>3.13</v>
      </c>
      <c r="Q24">
        <f t="shared" si="0"/>
        <v>76.625</v>
      </c>
      <c r="R24">
        <f>AVERAGE(Table1[[#This Row],[Weight]],Table1[[#This Row],[Body Fat]])</f>
        <v>116.05</v>
      </c>
      <c r="S24">
        <f>(0.3*Table1[[#This Row],[Height (With Shoes)]])+(0.25*Table1[[#This Row],[Vertical (Max)]])+(0.15*Table1[[#This Row],[Weight]])-(0.2*Table1[[#This Row],[Agility]])-(0.1*Table1[[#This Row],[Sprint]])</f>
        <v>63.191999999999993</v>
      </c>
      <c r="T24" s="1">
        <f>Table1[[#This Row],[Height (With Shoes)]]-Table1[[#This Row],[Height (No Shoes)]]</f>
        <v>1.25</v>
      </c>
      <c r="U24" s="1">
        <f>(Table1[[#This Row],[Vertical (Max)]]-Table1[[#This Row],[Vertical (No Step)]])</f>
        <v>5.5</v>
      </c>
      <c r="V24" s="1">
        <f>_xlfn.PERCENTRANK.INC($E:$E,Table1[[#This Row],[Height (No Shoes)]])</f>
        <v>0.184</v>
      </c>
      <c r="W24" s="1">
        <f>(Table1[[#This Row],[Height (With Shoes)]]-Table1[[#This Row],[Average Height]])</f>
        <v>0.625</v>
      </c>
      <c r="X24" s="1">
        <f>(Table1[[#This Row],[Weight]]-Table1[[#This Row],[Average Weight]])</f>
        <v>105.95</v>
      </c>
      <c r="Y24" s="1">
        <f t="shared" si="1"/>
        <v>0.65883198590776093</v>
      </c>
      <c r="Z24" s="1">
        <f>(703*Table1[[#This Row],[Average Weight]])/(Table1[[#This Row],[Height (With Shoes)]])^2</f>
        <v>13.671101056754747</v>
      </c>
    </row>
    <row r="25" spans="1:26" hidden="1" x14ac:dyDescent="0.3">
      <c r="A25" t="s">
        <v>41</v>
      </c>
      <c r="B25">
        <v>2009</v>
      </c>
      <c r="C25">
        <v>31</v>
      </c>
      <c r="D25">
        <v>80.75</v>
      </c>
      <c r="E25">
        <v>82</v>
      </c>
      <c r="F25">
        <v>85</v>
      </c>
      <c r="G25">
        <v>35</v>
      </c>
      <c r="H25">
        <v>142</v>
      </c>
      <c r="I25">
        <v>31</v>
      </c>
      <c r="J25">
        <v>138</v>
      </c>
      <c r="K25">
        <v>240</v>
      </c>
      <c r="L25">
        <v>5.5</v>
      </c>
      <c r="O25">
        <v>11.98</v>
      </c>
      <c r="P25">
        <v>3.14</v>
      </c>
      <c r="Q25">
        <f t="shared" si="0"/>
        <v>81.375</v>
      </c>
      <c r="R25">
        <f>AVERAGE(Table1[[#This Row],[Weight]],Table1[[#This Row],[Body Fat]])</f>
        <v>122.75</v>
      </c>
      <c r="S25">
        <f>(0.3*Table1[[#This Row],[Height (With Shoes)]])+(0.25*Table1[[#This Row],[Vertical (Max)]])+(0.15*Table1[[#This Row],[Weight]])-(0.2*Table1[[#This Row],[Agility]])-(0.1*Table1[[#This Row],[Sprint]])</f>
        <v>66.639999999999986</v>
      </c>
      <c r="T25" s="1">
        <f>Table1[[#This Row],[Height (With Shoes)]]-Table1[[#This Row],[Height (No Shoes)]]</f>
        <v>1.25</v>
      </c>
      <c r="U25" s="1">
        <f>(Table1[[#This Row],[Vertical (Max)]]-Table1[[#This Row],[Vertical (No Step)]])</f>
        <v>4</v>
      </c>
      <c r="V25" s="1">
        <f>_xlfn.PERCENTRANK.INC($E:$E,Table1[[#This Row],[Height (No Shoes)]])</f>
        <v>0.67300000000000004</v>
      </c>
      <c r="W25" s="1">
        <f>(Table1[[#This Row],[Height (With Shoes)]]-Table1[[#This Row],[Average Height]])</f>
        <v>0.625</v>
      </c>
      <c r="X25" s="1">
        <f>(Table1[[#This Row],[Weight]]-Table1[[#This Row],[Average Weight]])</f>
        <v>117.25</v>
      </c>
      <c r="Y25" s="1">
        <f t="shared" si="1"/>
        <v>0.65883198590776093</v>
      </c>
      <c r="Z25" s="1">
        <f>(703*Table1[[#This Row],[Average Weight]])/(Table1[[#This Row],[Height (With Shoes)]])^2</f>
        <v>12.833618381915526</v>
      </c>
    </row>
    <row r="26" spans="1:26" hidden="1" x14ac:dyDescent="0.3">
      <c r="A26" t="s">
        <v>42</v>
      </c>
      <c r="B26">
        <v>2009</v>
      </c>
      <c r="C26">
        <v>32</v>
      </c>
      <c r="D26">
        <v>75.5</v>
      </c>
      <c r="E26">
        <v>76.75</v>
      </c>
      <c r="F26">
        <v>80.75</v>
      </c>
      <c r="G26">
        <v>37.5</v>
      </c>
      <c r="H26">
        <v>138.5</v>
      </c>
      <c r="I26">
        <v>34</v>
      </c>
      <c r="J26">
        <v>135</v>
      </c>
      <c r="K26">
        <v>207</v>
      </c>
      <c r="L26">
        <v>5.8</v>
      </c>
      <c r="O26">
        <v>11.54</v>
      </c>
      <c r="P26">
        <v>3.32</v>
      </c>
      <c r="Q26">
        <f t="shared" si="0"/>
        <v>76.125</v>
      </c>
      <c r="R26">
        <f>AVERAGE(Table1[[#This Row],[Weight]],Table1[[#This Row],[Body Fat]])</f>
        <v>106.4</v>
      </c>
      <c r="S26">
        <f>(0.3*Table1[[#This Row],[Height (With Shoes)]])+(0.25*Table1[[#This Row],[Vertical (Max)]])+(0.15*Table1[[#This Row],[Weight]])-(0.2*Table1[[#This Row],[Agility]])-(0.1*Table1[[#This Row],[Sprint]])</f>
        <v>60.809999999999995</v>
      </c>
      <c r="T26" s="1">
        <f>Table1[[#This Row],[Height (With Shoes)]]-Table1[[#This Row],[Height (No Shoes)]]</f>
        <v>1.25</v>
      </c>
      <c r="U26" s="1">
        <f>(Table1[[#This Row],[Vertical (Max)]]-Table1[[#This Row],[Vertical (No Step)]])</f>
        <v>3.5</v>
      </c>
      <c r="V26" s="1">
        <f>_xlfn.PERCENTRANK.INC($E:$E,Table1[[#This Row],[Height (No Shoes)]])</f>
        <v>0.16300000000000001</v>
      </c>
      <c r="W26" s="1">
        <f>(Table1[[#This Row],[Height (With Shoes)]]-Table1[[#This Row],[Average Height]])</f>
        <v>0.625</v>
      </c>
      <c r="X26" s="1">
        <f>(Table1[[#This Row],[Weight]]-Table1[[#This Row],[Average Weight]])</f>
        <v>100.6</v>
      </c>
      <c r="Y26" s="1">
        <f t="shared" si="1"/>
        <v>0.65883198590776093</v>
      </c>
      <c r="Z26" s="1">
        <f>(703*Table1[[#This Row],[Average Weight]])/(Table1[[#This Row],[Height (With Shoes)]])^2</f>
        <v>12.698142155354432</v>
      </c>
    </row>
    <row r="27" spans="1:26" hidden="1" x14ac:dyDescent="0.3">
      <c r="A27" t="s">
        <v>43</v>
      </c>
      <c r="B27">
        <v>2009</v>
      </c>
      <c r="C27">
        <v>33</v>
      </c>
      <c r="D27">
        <v>79</v>
      </c>
      <c r="E27">
        <v>80.25</v>
      </c>
      <c r="F27">
        <v>83</v>
      </c>
      <c r="G27">
        <v>35</v>
      </c>
      <c r="H27">
        <v>141.5</v>
      </c>
      <c r="I27">
        <v>28</v>
      </c>
      <c r="J27">
        <v>134.5</v>
      </c>
      <c r="K27">
        <v>227</v>
      </c>
      <c r="L27">
        <v>4.8</v>
      </c>
      <c r="O27">
        <v>11.18</v>
      </c>
      <c r="P27">
        <v>3.26</v>
      </c>
      <c r="Q27">
        <f t="shared" si="0"/>
        <v>79.625</v>
      </c>
      <c r="R27">
        <f>AVERAGE(Table1[[#This Row],[Weight]],Table1[[#This Row],[Body Fat]])</f>
        <v>115.9</v>
      </c>
      <c r="S27">
        <f>(0.3*Table1[[#This Row],[Height (With Shoes)]])+(0.25*Table1[[#This Row],[Vertical (Max)]])+(0.15*Table1[[#This Row],[Weight]])-(0.2*Table1[[#This Row],[Agility]])-(0.1*Table1[[#This Row],[Sprint]])</f>
        <v>64.313000000000002</v>
      </c>
      <c r="T27" s="1">
        <f>Table1[[#This Row],[Height (With Shoes)]]-Table1[[#This Row],[Height (No Shoes)]]</f>
        <v>1.25</v>
      </c>
      <c r="U27" s="1">
        <f>(Table1[[#This Row],[Vertical (Max)]]-Table1[[#This Row],[Vertical (No Step)]])</f>
        <v>7</v>
      </c>
      <c r="V27" s="1">
        <f>_xlfn.PERCENTRANK.INC($E:$E,Table1[[#This Row],[Height (No Shoes)]])</f>
        <v>0.48499999999999999</v>
      </c>
      <c r="W27" s="1">
        <f>(Table1[[#This Row],[Height (With Shoes)]]-Table1[[#This Row],[Average Height]])</f>
        <v>0.625</v>
      </c>
      <c r="X27" s="1">
        <f>(Table1[[#This Row],[Weight]]-Table1[[#This Row],[Average Weight]])</f>
        <v>111.1</v>
      </c>
      <c r="Y27" s="1">
        <f t="shared" si="1"/>
        <v>0.65883198590776093</v>
      </c>
      <c r="Z27" s="1">
        <f>(703*Table1[[#This Row],[Average Weight]])/(Table1[[#This Row],[Height (With Shoes)]])^2</f>
        <v>12.651693985889112</v>
      </c>
    </row>
    <row r="28" spans="1:26" hidden="1" x14ac:dyDescent="0.3">
      <c r="A28" t="s">
        <v>44</v>
      </c>
      <c r="B28">
        <v>2009</v>
      </c>
      <c r="C28">
        <v>35</v>
      </c>
      <c r="D28">
        <v>79.25</v>
      </c>
      <c r="E28">
        <v>80.5</v>
      </c>
      <c r="F28">
        <v>84.75</v>
      </c>
      <c r="G28">
        <v>34.5</v>
      </c>
      <c r="H28">
        <v>141</v>
      </c>
      <c r="I28">
        <v>29.5</v>
      </c>
      <c r="J28">
        <v>136</v>
      </c>
      <c r="K28">
        <v>243</v>
      </c>
      <c r="L28">
        <v>6.6</v>
      </c>
      <c r="O28">
        <v>10.94</v>
      </c>
      <c r="P28">
        <v>3.17</v>
      </c>
      <c r="Q28">
        <f t="shared" si="0"/>
        <v>79.875</v>
      </c>
      <c r="R28">
        <f>AVERAGE(Table1[[#This Row],[Weight]],Table1[[#This Row],[Body Fat]])</f>
        <v>124.8</v>
      </c>
      <c r="S28">
        <f>(0.3*Table1[[#This Row],[Height (With Shoes)]])+(0.25*Table1[[#This Row],[Vertical (Max)]])+(0.15*Table1[[#This Row],[Weight]])-(0.2*Table1[[#This Row],[Agility]])-(0.1*Table1[[#This Row],[Sprint]])</f>
        <v>66.72</v>
      </c>
      <c r="T28" s="1">
        <f>Table1[[#This Row],[Height (With Shoes)]]-Table1[[#This Row],[Height (No Shoes)]]</f>
        <v>1.25</v>
      </c>
      <c r="U28" s="1">
        <f>(Table1[[#This Row],[Vertical (Max)]]-Table1[[#This Row],[Vertical (No Step)]])</f>
        <v>5</v>
      </c>
      <c r="V28" s="1">
        <f>_xlfn.PERCENTRANK.INC($E:$E,Table1[[#This Row],[Height (No Shoes)]])</f>
        <v>0.51600000000000001</v>
      </c>
      <c r="W28" s="1">
        <f>(Table1[[#This Row],[Height (With Shoes)]]-Table1[[#This Row],[Average Height]])</f>
        <v>0.625</v>
      </c>
      <c r="X28" s="1">
        <f>(Table1[[#This Row],[Weight]]-Table1[[#This Row],[Average Weight]])</f>
        <v>118.2</v>
      </c>
      <c r="Y28" s="1">
        <f t="shared" si="1"/>
        <v>0.65883198590776093</v>
      </c>
      <c r="Z28" s="1">
        <f>(703*Table1[[#This Row],[Average Weight]])/(Table1[[#This Row],[Height (With Shoes)]])^2</f>
        <v>13.538736931445545</v>
      </c>
    </row>
    <row r="29" spans="1:26" hidden="1" x14ac:dyDescent="0.3">
      <c r="A29" t="s">
        <v>45</v>
      </c>
      <c r="B29">
        <v>2009</v>
      </c>
      <c r="C29">
        <v>36</v>
      </c>
      <c r="D29">
        <v>77.25</v>
      </c>
      <c r="E29">
        <v>78.75</v>
      </c>
      <c r="F29">
        <v>82.75</v>
      </c>
      <c r="G29">
        <v>33</v>
      </c>
      <c r="H29">
        <v>138.5</v>
      </c>
      <c r="I29">
        <v>27.5</v>
      </c>
      <c r="J29">
        <v>133</v>
      </c>
      <c r="K29">
        <v>223</v>
      </c>
      <c r="L29">
        <v>4.9000000000000004</v>
      </c>
      <c r="O29">
        <v>11.47</v>
      </c>
      <c r="P29">
        <v>3.45</v>
      </c>
      <c r="Q29">
        <f t="shared" si="0"/>
        <v>78</v>
      </c>
      <c r="R29">
        <f>AVERAGE(Table1[[#This Row],[Weight]],Table1[[#This Row],[Body Fat]])</f>
        <v>113.95</v>
      </c>
      <c r="S29">
        <f>(0.3*Table1[[#This Row],[Height (With Shoes)]])+(0.25*Table1[[#This Row],[Vertical (Max)]])+(0.15*Table1[[#This Row],[Weight]])-(0.2*Table1[[#This Row],[Agility]])-(0.1*Table1[[#This Row],[Sprint]])</f>
        <v>62.685999999999993</v>
      </c>
      <c r="T29" s="1">
        <f>Table1[[#This Row],[Height (With Shoes)]]-Table1[[#This Row],[Height (No Shoes)]]</f>
        <v>1.5</v>
      </c>
      <c r="U29" s="1">
        <f>(Table1[[#This Row],[Vertical (Max)]]-Table1[[#This Row],[Vertical (No Step)]])</f>
        <v>5.5</v>
      </c>
      <c r="V29" s="1">
        <f>_xlfn.PERCENTRANK.INC($E:$E,Table1[[#This Row],[Height (No Shoes)]])</f>
        <v>0.28899999999999998</v>
      </c>
      <c r="W29" s="1">
        <f>(Table1[[#This Row],[Height (With Shoes)]]-Table1[[#This Row],[Average Height]])</f>
        <v>0.75</v>
      </c>
      <c r="X29" s="1">
        <f>(Table1[[#This Row],[Weight]]-Table1[[#This Row],[Average Weight]])</f>
        <v>109.05</v>
      </c>
      <c r="Y29" s="1">
        <f t="shared" si="1"/>
        <v>0.65883198590776093</v>
      </c>
      <c r="Z29" s="1">
        <f>(703*Table1[[#This Row],[Average Weight]])/(Table1[[#This Row],[Height (With Shoes)]])^2</f>
        <v>12.917204333585287</v>
      </c>
    </row>
    <row r="30" spans="1:26" hidden="1" x14ac:dyDescent="0.3">
      <c r="A30" t="s">
        <v>46</v>
      </c>
      <c r="B30">
        <v>2009</v>
      </c>
      <c r="C30">
        <v>37</v>
      </c>
      <c r="D30">
        <v>77.25</v>
      </c>
      <c r="E30">
        <v>78.5</v>
      </c>
      <c r="F30">
        <v>86</v>
      </c>
      <c r="G30">
        <v>33</v>
      </c>
      <c r="H30">
        <v>139.5</v>
      </c>
      <c r="I30">
        <v>26</v>
      </c>
      <c r="J30">
        <v>132.5</v>
      </c>
      <c r="K30">
        <v>277</v>
      </c>
      <c r="L30">
        <v>12</v>
      </c>
      <c r="O30">
        <v>11.5</v>
      </c>
      <c r="P30">
        <v>3.45</v>
      </c>
      <c r="Q30">
        <f t="shared" si="0"/>
        <v>77.875</v>
      </c>
      <c r="R30">
        <f>AVERAGE(Table1[[#This Row],[Weight]],Table1[[#This Row],[Body Fat]])</f>
        <v>144.5</v>
      </c>
      <c r="S30">
        <f>(0.3*Table1[[#This Row],[Height (With Shoes)]])+(0.25*Table1[[#This Row],[Vertical (Max)]])+(0.15*Table1[[#This Row],[Weight]])-(0.2*Table1[[#This Row],[Agility]])-(0.1*Table1[[#This Row],[Sprint]])</f>
        <v>70.704999999999998</v>
      </c>
      <c r="T30" s="1">
        <f>Table1[[#This Row],[Height (With Shoes)]]-Table1[[#This Row],[Height (No Shoes)]]</f>
        <v>1.25</v>
      </c>
      <c r="U30" s="1">
        <f>(Table1[[#This Row],[Vertical (Max)]]-Table1[[#This Row],[Vertical (No Step)]])</f>
        <v>7</v>
      </c>
      <c r="V30" s="1">
        <f>_xlfn.PERCENTRANK.INC($E:$E,Table1[[#This Row],[Height (No Shoes)]])</f>
        <v>0.28899999999999998</v>
      </c>
      <c r="W30" s="1">
        <f>(Table1[[#This Row],[Height (With Shoes)]]-Table1[[#This Row],[Average Height]])</f>
        <v>0.625</v>
      </c>
      <c r="X30" s="1">
        <f>(Table1[[#This Row],[Weight]]-Table1[[#This Row],[Average Weight]])</f>
        <v>132.5</v>
      </c>
      <c r="Y30" s="1">
        <f t="shared" si="1"/>
        <v>0.65883198590776093</v>
      </c>
      <c r="Z30" s="1">
        <f>(703*Table1[[#This Row],[Average Weight]])/(Table1[[#This Row],[Height (With Shoes)]])^2</f>
        <v>16.484806685869611</v>
      </c>
    </row>
    <row r="31" spans="1:26" hidden="1" x14ac:dyDescent="0.3">
      <c r="A31" t="s">
        <v>47</v>
      </c>
      <c r="B31">
        <v>2009</v>
      </c>
      <c r="C31">
        <v>4</v>
      </c>
      <c r="D31">
        <v>76</v>
      </c>
      <c r="E31">
        <v>77.25</v>
      </c>
      <c r="F31">
        <v>83.25</v>
      </c>
      <c r="G31">
        <v>34</v>
      </c>
      <c r="H31">
        <v>138</v>
      </c>
      <c r="I31">
        <v>28.5</v>
      </c>
      <c r="J31">
        <v>132.5</v>
      </c>
      <c r="K31">
        <v>221</v>
      </c>
      <c r="L31">
        <v>7.1</v>
      </c>
      <c r="O31">
        <v>11.81</v>
      </c>
      <c r="P31">
        <v>3.17</v>
      </c>
      <c r="Q31">
        <f t="shared" si="0"/>
        <v>76.625</v>
      </c>
      <c r="R31">
        <f>AVERAGE(Table1[[#This Row],[Weight]],Table1[[#This Row],[Body Fat]])</f>
        <v>114.05</v>
      </c>
      <c r="S31">
        <f>(0.3*Table1[[#This Row],[Height (With Shoes)]])+(0.25*Table1[[#This Row],[Vertical (Max)]])+(0.15*Table1[[#This Row],[Weight]])-(0.2*Table1[[#This Row],[Agility]])-(0.1*Table1[[#This Row],[Sprint]])</f>
        <v>62.146000000000001</v>
      </c>
      <c r="T31" s="1">
        <f>Table1[[#This Row],[Height (With Shoes)]]-Table1[[#This Row],[Height (No Shoes)]]</f>
        <v>1.25</v>
      </c>
      <c r="U31" s="1">
        <f>(Table1[[#This Row],[Vertical (Max)]]-Table1[[#This Row],[Vertical (No Step)]])</f>
        <v>5.5</v>
      </c>
      <c r="V31" s="1">
        <f>_xlfn.PERCENTRANK.INC($E:$E,Table1[[#This Row],[Height (No Shoes)]])</f>
        <v>0.184</v>
      </c>
      <c r="W31" s="1">
        <f>(Table1[[#This Row],[Height (With Shoes)]]-Table1[[#This Row],[Average Height]])</f>
        <v>0.625</v>
      </c>
      <c r="X31" s="1">
        <f>(Table1[[#This Row],[Weight]]-Table1[[#This Row],[Average Weight]])</f>
        <v>106.95</v>
      </c>
      <c r="Y31" s="1">
        <f t="shared" si="1"/>
        <v>0.65883198590776093</v>
      </c>
      <c r="Z31" s="1">
        <f>(703*Table1[[#This Row],[Average Weight]])/(Table1[[#This Row],[Height (With Shoes)]])^2</f>
        <v>13.435493972622824</v>
      </c>
    </row>
    <row r="32" spans="1:26" hidden="1" x14ac:dyDescent="0.3">
      <c r="A32" t="s">
        <v>48</v>
      </c>
      <c r="B32">
        <v>2009</v>
      </c>
      <c r="C32">
        <v>40</v>
      </c>
      <c r="D32">
        <v>79.5</v>
      </c>
      <c r="E32">
        <v>80.5</v>
      </c>
      <c r="F32">
        <v>86.5</v>
      </c>
      <c r="G32">
        <v>35.5</v>
      </c>
      <c r="H32">
        <v>143</v>
      </c>
      <c r="I32">
        <v>30.5</v>
      </c>
      <c r="J32">
        <v>138</v>
      </c>
      <c r="K32">
        <v>225</v>
      </c>
      <c r="L32">
        <v>8.6</v>
      </c>
      <c r="O32">
        <v>11.26</v>
      </c>
      <c r="P32">
        <v>3.13</v>
      </c>
      <c r="Q32">
        <f t="shared" si="0"/>
        <v>80</v>
      </c>
      <c r="R32">
        <f>AVERAGE(Table1[[#This Row],[Weight]],Table1[[#This Row],[Body Fat]])</f>
        <v>116.8</v>
      </c>
      <c r="S32">
        <f>(0.3*Table1[[#This Row],[Height (With Shoes)]])+(0.25*Table1[[#This Row],[Vertical (Max)]])+(0.15*Table1[[#This Row],[Weight]])-(0.2*Table1[[#This Row],[Agility]])-(0.1*Table1[[#This Row],[Sprint]])</f>
        <v>64.210000000000008</v>
      </c>
      <c r="T32" s="1">
        <f>Table1[[#This Row],[Height (With Shoes)]]-Table1[[#This Row],[Height (No Shoes)]]</f>
        <v>1</v>
      </c>
      <c r="U32" s="1">
        <f>(Table1[[#This Row],[Vertical (Max)]]-Table1[[#This Row],[Vertical (No Step)]])</f>
        <v>5</v>
      </c>
      <c r="V32" s="1">
        <f>_xlfn.PERCENTRANK.INC($E:$E,Table1[[#This Row],[Height (No Shoes)]])</f>
        <v>0.53200000000000003</v>
      </c>
      <c r="W32" s="1">
        <f>(Table1[[#This Row],[Height (With Shoes)]]-Table1[[#This Row],[Average Height]])</f>
        <v>0.5</v>
      </c>
      <c r="X32" s="1">
        <f>(Table1[[#This Row],[Weight]]-Table1[[#This Row],[Average Weight]])</f>
        <v>108.2</v>
      </c>
      <c r="Y32" s="1">
        <f t="shared" si="1"/>
        <v>0.65883198590776093</v>
      </c>
      <c r="Z32" s="1">
        <f>(703*Table1[[#This Row],[Average Weight]])/(Table1[[#This Row],[Height (With Shoes)]])^2</f>
        <v>12.670869179429806</v>
      </c>
    </row>
    <row r="33" spans="1:26" hidden="1" x14ac:dyDescent="0.3">
      <c r="A33" t="s">
        <v>49</v>
      </c>
      <c r="B33">
        <v>2009</v>
      </c>
      <c r="C33">
        <v>41</v>
      </c>
      <c r="D33">
        <v>75</v>
      </c>
      <c r="E33">
        <v>76</v>
      </c>
      <c r="F33">
        <v>76.5</v>
      </c>
      <c r="G33">
        <v>37</v>
      </c>
      <c r="H33">
        <v>135</v>
      </c>
      <c r="I33">
        <v>28.5</v>
      </c>
      <c r="J33">
        <v>126.5</v>
      </c>
      <c r="K33">
        <v>211</v>
      </c>
      <c r="L33">
        <v>8</v>
      </c>
      <c r="O33">
        <v>10.96</v>
      </c>
      <c r="P33">
        <v>3.1</v>
      </c>
      <c r="Q33">
        <f t="shared" si="0"/>
        <v>75.5</v>
      </c>
      <c r="R33">
        <f>AVERAGE(Table1[[#This Row],[Weight]],Table1[[#This Row],[Body Fat]])</f>
        <v>109.5</v>
      </c>
      <c r="S33">
        <f>(0.3*Table1[[#This Row],[Height (With Shoes)]])+(0.25*Table1[[#This Row],[Vertical (Max)]])+(0.15*Table1[[#This Row],[Weight]])-(0.2*Table1[[#This Row],[Agility]])-(0.1*Table1[[#This Row],[Sprint]])</f>
        <v>61.197999999999993</v>
      </c>
      <c r="T33" s="1">
        <f>Table1[[#This Row],[Height (With Shoes)]]-Table1[[#This Row],[Height (No Shoes)]]</f>
        <v>1</v>
      </c>
      <c r="U33" s="1">
        <f>(Table1[[#This Row],[Vertical (Max)]]-Table1[[#This Row],[Vertical (No Step)]])</f>
        <v>8.5</v>
      </c>
      <c r="V33" s="1">
        <f>_xlfn.PERCENTRANK.INC($E:$E,Table1[[#This Row],[Height (No Shoes)]])</f>
        <v>0.11799999999999999</v>
      </c>
      <c r="W33" s="1">
        <f>(Table1[[#This Row],[Height (With Shoes)]]-Table1[[#This Row],[Average Height]])</f>
        <v>0.5</v>
      </c>
      <c r="X33" s="1">
        <f>(Table1[[#This Row],[Weight]]-Table1[[#This Row],[Average Weight]])</f>
        <v>101.5</v>
      </c>
      <c r="Y33" s="1">
        <f t="shared" si="1"/>
        <v>0.65883198590776093</v>
      </c>
      <c r="Z33" s="1">
        <f>(703*Table1[[#This Row],[Average Weight]])/(Table1[[#This Row],[Height (With Shoes)]])^2</f>
        <v>13.327302631578947</v>
      </c>
    </row>
    <row r="34" spans="1:26" hidden="1" x14ac:dyDescent="0.3">
      <c r="A34" t="s">
        <v>50</v>
      </c>
      <c r="B34">
        <v>2009</v>
      </c>
      <c r="C34">
        <v>43</v>
      </c>
      <c r="D34">
        <v>74.75</v>
      </c>
      <c r="E34">
        <v>75.75</v>
      </c>
      <c r="F34">
        <v>77</v>
      </c>
      <c r="G34">
        <v>33</v>
      </c>
      <c r="H34">
        <v>132</v>
      </c>
      <c r="I34">
        <v>31</v>
      </c>
      <c r="J34">
        <v>130</v>
      </c>
      <c r="K34">
        <v>194</v>
      </c>
      <c r="L34">
        <v>4.8</v>
      </c>
      <c r="O34">
        <v>10.73</v>
      </c>
      <c r="P34">
        <v>3.28</v>
      </c>
      <c r="Q34">
        <f t="shared" si="0"/>
        <v>75.25</v>
      </c>
      <c r="R34">
        <f>AVERAGE(Table1[[#This Row],[Weight]],Table1[[#This Row],[Body Fat]])</f>
        <v>99.4</v>
      </c>
      <c r="S34">
        <f>(0.3*Table1[[#This Row],[Height (With Shoes)]])+(0.25*Table1[[#This Row],[Vertical (Max)]])+(0.15*Table1[[#This Row],[Weight]])-(0.2*Table1[[#This Row],[Agility]])-(0.1*Table1[[#This Row],[Sprint]])</f>
        <v>57.600999999999992</v>
      </c>
      <c r="T34" s="1">
        <f>Table1[[#This Row],[Height (With Shoes)]]-Table1[[#This Row],[Height (No Shoes)]]</f>
        <v>1</v>
      </c>
      <c r="U34" s="1">
        <f>(Table1[[#This Row],[Vertical (Max)]]-Table1[[#This Row],[Vertical (No Step)]])</f>
        <v>2</v>
      </c>
      <c r="V34" s="1">
        <f>_xlfn.PERCENTRANK.INC($E:$E,Table1[[#This Row],[Height (No Shoes)]])</f>
        <v>0.106</v>
      </c>
      <c r="W34" s="1">
        <f>(Table1[[#This Row],[Height (With Shoes)]]-Table1[[#This Row],[Average Height]])</f>
        <v>0.5</v>
      </c>
      <c r="X34" s="1">
        <f>(Table1[[#This Row],[Weight]]-Table1[[#This Row],[Average Weight]])</f>
        <v>94.6</v>
      </c>
      <c r="Y34" s="1">
        <f t="shared" si="1"/>
        <v>0.65883198590776093</v>
      </c>
      <c r="Z34" s="1">
        <f>(703*Table1[[#This Row],[Average Weight]])/(Table1[[#This Row],[Height (With Shoes)]])^2</f>
        <v>12.178013048829635</v>
      </c>
    </row>
    <row r="35" spans="1:26" hidden="1" x14ac:dyDescent="0.3">
      <c r="A35" t="s">
        <v>51</v>
      </c>
      <c r="B35">
        <v>2009</v>
      </c>
      <c r="C35">
        <v>44</v>
      </c>
      <c r="D35">
        <v>78.25</v>
      </c>
      <c r="E35">
        <v>79</v>
      </c>
      <c r="F35">
        <v>79</v>
      </c>
      <c r="G35">
        <v>38.5</v>
      </c>
      <c r="H35">
        <v>139.5</v>
      </c>
      <c r="I35">
        <v>29.5</v>
      </c>
      <c r="J35">
        <v>130.5</v>
      </c>
      <c r="K35">
        <v>206</v>
      </c>
      <c r="L35">
        <v>10</v>
      </c>
      <c r="O35">
        <v>11.08</v>
      </c>
      <c r="P35">
        <v>3.24</v>
      </c>
      <c r="Q35">
        <f t="shared" si="0"/>
        <v>78.625</v>
      </c>
      <c r="R35">
        <f>AVERAGE(Table1[[#This Row],[Weight]],Table1[[#This Row],[Body Fat]])</f>
        <v>108</v>
      </c>
      <c r="S35">
        <f>(0.3*Table1[[#This Row],[Height (With Shoes)]])+(0.25*Table1[[#This Row],[Vertical (Max)]])+(0.15*Table1[[#This Row],[Weight]])-(0.2*Table1[[#This Row],[Agility]])-(0.1*Table1[[#This Row],[Sprint]])</f>
        <v>61.684999999999995</v>
      </c>
      <c r="T35" s="1">
        <f>Table1[[#This Row],[Height (With Shoes)]]-Table1[[#This Row],[Height (No Shoes)]]</f>
        <v>0.75</v>
      </c>
      <c r="U35" s="1">
        <f>(Table1[[#This Row],[Vertical (Max)]]-Table1[[#This Row],[Vertical (No Step)]])</f>
        <v>9</v>
      </c>
      <c r="V35" s="1">
        <f>_xlfn.PERCENTRANK.INC($E:$E,Table1[[#This Row],[Height (No Shoes)]])</f>
        <v>0.4</v>
      </c>
      <c r="W35" s="1">
        <f>(Table1[[#This Row],[Height (With Shoes)]]-Table1[[#This Row],[Average Height]])</f>
        <v>0.375</v>
      </c>
      <c r="X35" s="1">
        <f>(Table1[[#This Row],[Weight]]-Table1[[#This Row],[Average Weight]])</f>
        <v>98</v>
      </c>
      <c r="Y35" s="1">
        <f t="shared" si="1"/>
        <v>0.65883198590776093</v>
      </c>
      <c r="Z35" s="1">
        <f>(703*Table1[[#This Row],[Average Weight]])/(Table1[[#This Row],[Height (With Shoes)]])^2</f>
        <v>12.165358115686589</v>
      </c>
    </row>
    <row r="36" spans="1:26" hidden="1" x14ac:dyDescent="0.3">
      <c r="A36" t="s">
        <v>52</v>
      </c>
      <c r="B36">
        <v>2009</v>
      </c>
      <c r="C36">
        <v>46</v>
      </c>
      <c r="D36">
        <v>77.25</v>
      </c>
      <c r="E36">
        <v>78.5</v>
      </c>
      <c r="F36">
        <v>82</v>
      </c>
      <c r="G36">
        <v>33</v>
      </c>
      <c r="H36">
        <v>136</v>
      </c>
      <c r="I36">
        <v>29</v>
      </c>
      <c r="J36">
        <v>132</v>
      </c>
      <c r="K36">
        <v>208</v>
      </c>
      <c r="L36">
        <v>5.6</v>
      </c>
      <c r="O36">
        <v>11.3</v>
      </c>
      <c r="P36">
        <v>3.3</v>
      </c>
      <c r="Q36">
        <f t="shared" si="0"/>
        <v>77.875</v>
      </c>
      <c r="R36">
        <f>AVERAGE(Table1[[#This Row],[Weight]],Table1[[#This Row],[Body Fat]])</f>
        <v>106.8</v>
      </c>
      <c r="S36">
        <f>(0.3*Table1[[#This Row],[Height (With Shoes)]])+(0.25*Table1[[#This Row],[Vertical (Max)]])+(0.15*Table1[[#This Row],[Weight]])-(0.2*Table1[[#This Row],[Agility]])-(0.1*Table1[[#This Row],[Sprint]])</f>
        <v>60.410000000000004</v>
      </c>
      <c r="T36" s="1">
        <f>Table1[[#This Row],[Height (With Shoes)]]-Table1[[#This Row],[Height (No Shoes)]]</f>
        <v>1.25</v>
      </c>
      <c r="U36" s="1">
        <f>(Table1[[#This Row],[Vertical (Max)]]-Table1[[#This Row],[Vertical (No Step)]])</f>
        <v>4</v>
      </c>
      <c r="V36" s="1">
        <f>_xlfn.PERCENTRANK.INC($E:$E,Table1[[#This Row],[Height (No Shoes)]])</f>
        <v>0.28899999999999998</v>
      </c>
      <c r="W36" s="1">
        <f>(Table1[[#This Row],[Height (With Shoes)]]-Table1[[#This Row],[Average Height]])</f>
        <v>0.625</v>
      </c>
      <c r="X36" s="1">
        <f>(Table1[[#This Row],[Weight]]-Table1[[#This Row],[Average Weight]])</f>
        <v>101.2</v>
      </c>
      <c r="Y36" s="1">
        <f t="shared" si="1"/>
        <v>0.65883198590776093</v>
      </c>
      <c r="Z36" s="1">
        <f>(703*Table1[[#This Row],[Average Weight]])/(Table1[[#This Row],[Height (With Shoes)]])^2</f>
        <v>12.183926325611585</v>
      </c>
    </row>
    <row r="37" spans="1:26" x14ac:dyDescent="0.3">
      <c r="A37" t="s">
        <v>53</v>
      </c>
      <c r="B37">
        <v>2009</v>
      </c>
      <c r="C37">
        <v>46</v>
      </c>
      <c r="D37">
        <v>79.75</v>
      </c>
      <c r="E37">
        <v>81</v>
      </c>
      <c r="F37">
        <v>84</v>
      </c>
      <c r="G37">
        <v>34.5</v>
      </c>
      <c r="H37">
        <v>140.5</v>
      </c>
      <c r="I37">
        <v>30</v>
      </c>
      <c r="J37">
        <v>136</v>
      </c>
      <c r="K37">
        <v>229</v>
      </c>
      <c r="L37">
        <v>7.2</v>
      </c>
      <c r="M37">
        <v>8.5</v>
      </c>
      <c r="N37">
        <v>10</v>
      </c>
      <c r="O37">
        <v>11.93</v>
      </c>
      <c r="P37">
        <v>3.34</v>
      </c>
      <c r="Q37">
        <f t="shared" si="0"/>
        <v>80.375</v>
      </c>
      <c r="R37">
        <f>AVERAGE(Table1[[#This Row],[Weight]],Table1[[#This Row],[Body Fat]])</f>
        <v>118.1</v>
      </c>
      <c r="S37">
        <f>(0.3*Table1[[#This Row],[Height (With Shoes)]])+(0.25*Table1[[#This Row],[Vertical (Max)]])+(0.15*Table1[[#This Row],[Weight]])-(0.2*Table1[[#This Row],[Agility]])-(0.1*Table1[[#This Row],[Sprint]])</f>
        <v>64.555000000000007</v>
      </c>
      <c r="T37" s="1">
        <f>Table1[[#This Row],[Height (With Shoes)]]-Table1[[#This Row],[Height (No Shoes)]]</f>
        <v>1.25</v>
      </c>
      <c r="U37" s="1">
        <f>(Table1[[#This Row],[Vertical (Max)]]-Table1[[#This Row],[Vertical (No Step)]])</f>
        <v>4.5</v>
      </c>
      <c r="V37" s="1">
        <f>_xlfn.PERCENTRANK.INC($E:$E,Table1[[#This Row],[Height (No Shoes)]])</f>
        <v>0.55900000000000005</v>
      </c>
      <c r="W37" s="1">
        <f>(Table1[[#This Row],[Height (With Shoes)]]-Table1[[#This Row],[Average Height]])</f>
        <v>0.625</v>
      </c>
      <c r="X37" s="1">
        <f>(Table1[[#This Row],[Weight]]-Table1[[#This Row],[Average Weight]])</f>
        <v>110.9</v>
      </c>
      <c r="Y37" s="1">
        <f t="shared" si="1"/>
        <v>0.65883198590776093</v>
      </c>
      <c r="Z37" s="1">
        <f>(703*Table1[[#This Row],[Average Weight]])/(Table1[[#This Row],[Height (With Shoes)]])^2</f>
        <v>12.654214296601129</v>
      </c>
    </row>
    <row r="38" spans="1:26" hidden="1" x14ac:dyDescent="0.3">
      <c r="A38" t="s">
        <v>54</v>
      </c>
      <c r="B38">
        <v>2009</v>
      </c>
      <c r="C38">
        <v>51</v>
      </c>
      <c r="D38">
        <v>71.75</v>
      </c>
      <c r="E38">
        <v>72.75</v>
      </c>
      <c r="F38">
        <v>74.5</v>
      </c>
      <c r="G38">
        <v>36.5</v>
      </c>
      <c r="H38">
        <v>132.5</v>
      </c>
      <c r="I38">
        <v>30</v>
      </c>
      <c r="J38">
        <v>126</v>
      </c>
      <c r="K38">
        <v>185</v>
      </c>
      <c r="L38">
        <v>6.2</v>
      </c>
      <c r="O38">
        <v>10.44</v>
      </c>
      <c r="P38">
        <v>3.21</v>
      </c>
      <c r="Q38">
        <f t="shared" si="0"/>
        <v>72.25</v>
      </c>
      <c r="R38">
        <f>AVERAGE(Table1[[#This Row],[Weight]],Table1[[#This Row],[Body Fat]])</f>
        <v>95.6</v>
      </c>
      <c r="S38">
        <f>(0.3*Table1[[#This Row],[Height (With Shoes)]])+(0.25*Table1[[#This Row],[Vertical (Max)]])+(0.15*Table1[[#This Row],[Weight]])-(0.2*Table1[[#This Row],[Agility]])-(0.1*Table1[[#This Row],[Sprint]])</f>
        <v>56.291000000000004</v>
      </c>
      <c r="T38" s="1">
        <f>Table1[[#This Row],[Height (With Shoes)]]-Table1[[#This Row],[Height (No Shoes)]]</f>
        <v>1</v>
      </c>
      <c r="U38" s="1">
        <f>(Table1[[#This Row],[Vertical (Max)]]-Table1[[#This Row],[Vertical (No Step)]])</f>
        <v>6.5</v>
      </c>
      <c r="V38" s="1">
        <f>_xlfn.PERCENTRANK.INC($E:$E,Table1[[#This Row],[Height (No Shoes)]])</f>
        <v>1.7000000000000001E-2</v>
      </c>
      <c r="W38" s="1">
        <f>(Table1[[#This Row],[Height (With Shoes)]]-Table1[[#This Row],[Average Height]])</f>
        <v>0.5</v>
      </c>
      <c r="X38" s="1">
        <f>(Table1[[#This Row],[Weight]]-Table1[[#This Row],[Average Weight]])</f>
        <v>89.4</v>
      </c>
      <c r="Y38" s="1">
        <f t="shared" si="1"/>
        <v>0.65883198590776093</v>
      </c>
      <c r="Z38" s="1">
        <f>(703*Table1[[#This Row],[Average Weight]])/(Table1[[#This Row],[Height (With Shoes)]])^2</f>
        <v>12.698347917478538</v>
      </c>
    </row>
    <row r="39" spans="1:26" hidden="1" x14ac:dyDescent="0.3">
      <c r="A39" t="s">
        <v>55</v>
      </c>
      <c r="B39">
        <v>2009</v>
      </c>
      <c r="C39">
        <v>52</v>
      </c>
      <c r="D39">
        <v>72.5</v>
      </c>
      <c r="E39">
        <v>74</v>
      </c>
      <c r="F39">
        <v>75.75</v>
      </c>
      <c r="G39">
        <v>31</v>
      </c>
      <c r="H39">
        <v>128</v>
      </c>
      <c r="I39">
        <v>26</v>
      </c>
      <c r="J39">
        <v>123</v>
      </c>
      <c r="K39">
        <v>193</v>
      </c>
      <c r="L39">
        <v>12.4</v>
      </c>
      <c r="O39">
        <v>10.99</v>
      </c>
      <c r="P39">
        <v>3.22</v>
      </c>
      <c r="Q39">
        <f t="shared" si="0"/>
        <v>73.25</v>
      </c>
      <c r="R39">
        <f>AVERAGE(Table1[[#This Row],[Weight]],Table1[[#This Row],[Body Fat]])</f>
        <v>102.7</v>
      </c>
      <c r="S39">
        <f>(0.3*Table1[[#This Row],[Height (With Shoes)]])+(0.25*Table1[[#This Row],[Vertical (Max)]])+(0.15*Table1[[#This Row],[Weight]])-(0.2*Table1[[#This Row],[Agility]])-(0.1*Table1[[#This Row],[Sprint]])</f>
        <v>56.379999999999995</v>
      </c>
      <c r="T39" s="1">
        <f>Table1[[#This Row],[Height (With Shoes)]]-Table1[[#This Row],[Height (No Shoes)]]</f>
        <v>1.5</v>
      </c>
      <c r="U39" s="1">
        <f>(Table1[[#This Row],[Vertical (Max)]]-Table1[[#This Row],[Vertical (No Step)]])</f>
        <v>5</v>
      </c>
      <c r="V39" s="1">
        <f>_xlfn.PERCENTRANK.INC($E:$E,Table1[[#This Row],[Height (No Shoes)]])</f>
        <v>2.7E-2</v>
      </c>
      <c r="W39" s="1">
        <f>(Table1[[#This Row],[Height (With Shoes)]]-Table1[[#This Row],[Average Height]])</f>
        <v>0.75</v>
      </c>
      <c r="X39" s="1">
        <f>(Table1[[#This Row],[Weight]]-Table1[[#This Row],[Average Weight]])</f>
        <v>90.3</v>
      </c>
      <c r="Y39" s="1">
        <f t="shared" si="1"/>
        <v>0.65883198590776093</v>
      </c>
      <c r="Z39" s="1">
        <f>(703*Table1[[#This Row],[Average Weight]])/(Table1[[#This Row],[Height (With Shoes)]])^2</f>
        <v>13.184459459459461</v>
      </c>
    </row>
    <row r="40" spans="1:26" x14ac:dyDescent="0.3">
      <c r="A40" t="s">
        <v>56</v>
      </c>
      <c r="B40">
        <v>2009</v>
      </c>
      <c r="C40">
        <v>52</v>
      </c>
      <c r="D40">
        <v>78.25</v>
      </c>
      <c r="E40">
        <v>80</v>
      </c>
      <c r="F40">
        <v>81.75</v>
      </c>
      <c r="G40">
        <v>31</v>
      </c>
      <c r="H40">
        <v>137</v>
      </c>
      <c r="I40">
        <v>27</v>
      </c>
      <c r="J40">
        <v>133</v>
      </c>
      <c r="K40">
        <v>240</v>
      </c>
      <c r="L40">
        <v>11.2</v>
      </c>
      <c r="M40">
        <v>8.75</v>
      </c>
      <c r="N40">
        <v>9.75</v>
      </c>
      <c r="O40">
        <v>11.15</v>
      </c>
      <c r="P40">
        <v>3.33</v>
      </c>
      <c r="Q40">
        <f t="shared" si="0"/>
        <v>79.125</v>
      </c>
      <c r="R40">
        <f>AVERAGE(Table1[[#This Row],[Weight]],Table1[[#This Row],[Body Fat]])</f>
        <v>125.6</v>
      </c>
      <c r="S40">
        <f>(0.3*Table1[[#This Row],[Height (With Shoes)]])+(0.25*Table1[[#This Row],[Vertical (Max)]])+(0.15*Table1[[#This Row],[Weight]])-(0.2*Table1[[#This Row],[Agility]])-(0.1*Table1[[#This Row],[Sprint]])</f>
        <v>65.186999999999998</v>
      </c>
      <c r="T40" s="1">
        <f>Table1[[#This Row],[Height (With Shoes)]]-Table1[[#This Row],[Height (No Shoes)]]</f>
        <v>1.75</v>
      </c>
      <c r="U40" s="1">
        <f>(Table1[[#This Row],[Vertical (Max)]]-Table1[[#This Row],[Vertical (No Step)]])</f>
        <v>4</v>
      </c>
      <c r="V40" s="1">
        <f>_xlfn.PERCENTRANK.INC($E:$E,Table1[[#This Row],[Height (No Shoes)]])</f>
        <v>0.4</v>
      </c>
      <c r="W40" s="1">
        <f>(Table1[[#This Row],[Height (With Shoes)]]-Table1[[#This Row],[Average Height]])</f>
        <v>0.875</v>
      </c>
      <c r="X40" s="1">
        <f>(Table1[[#This Row],[Weight]]-Table1[[#This Row],[Average Weight]])</f>
        <v>114.4</v>
      </c>
      <c r="Y40" s="1">
        <f t="shared" si="1"/>
        <v>0.65883198590776093</v>
      </c>
      <c r="Z40" s="1">
        <f>(703*Table1[[#This Row],[Average Weight]])/(Table1[[#This Row],[Height (With Shoes)]])^2</f>
        <v>13.796375000000001</v>
      </c>
    </row>
    <row r="41" spans="1:26" hidden="1" x14ac:dyDescent="0.3">
      <c r="A41" t="s">
        <v>57</v>
      </c>
      <c r="B41">
        <v>2009</v>
      </c>
      <c r="C41">
        <v>55</v>
      </c>
      <c r="D41">
        <v>71.25</v>
      </c>
      <c r="E41">
        <v>72.5</v>
      </c>
      <c r="F41">
        <v>74</v>
      </c>
      <c r="G41">
        <v>33</v>
      </c>
      <c r="H41">
        <v>128</v>
      </c>
      <c r="I41">
        <v>27.5</v>
      </c>
      <c r="J41">
        <v>122.5</v>
      </c>
      <c r="K41">
        <v>175</v>
      </c>
      <c r="L41">
        <v>6.9</v>
      </c>
      <c r="O41">
        <v>10.87</v>
      </c>
      <c r="P41">
        <v>3.1</v>
      </c>
      <c r="Q41">
        <f t="shared" si="0"/>
        <v>71.875</v>
      </c>
      <c r="R41">
        <f>AVERAGE(Table1[[#This Row],[Weight]],Table1[[#This Row],[Body Fat]])</f>
        <v>90.95</v>
      </c>
      <c r="S41">
        <f>(0.3*Table1[[#This Row],[Height (With Shoes)]])+(0.25*Table1[[#This Row],[Vertical (Max)]])+(0.15*Table1[[#This Row],[Weight]])-(0.2*Table1[[#This Row],[Agility]])-(0.1*Table1[[#This Row],[Sprint]])</f>
        <v>53.765999999999998</v>
      </c>
      <c r="T41" s="1">
        <f>Table1[[#This Row],[Height (With Shoes)]]-Table1[[#This Row],[Height (No Shoes)]]</f>
        <v>1.25</v>
      </c>
      <c r="U41" s="1">
        <f>(Table1[[#This Row],[Vertical (Max)]]-Table1[[#This Row],[Vertical (No Step)]])</f>
        <v>5.5</v>
      </c>
      <c r="V41" s="1">
        <f>_xlfn.PERCENTRANK.INC($E:$E,Table1[[#This Row],[Height (No Shoes)]])</f>
        <v>0.01</v>
      </c>
      <c r="W41" s="1">
        <f>(Table1[[#This Row],[Height (With Shoes)]]-Table1[[#This Row],[Average Height]])</f>
        <v>0.625</v>
      </c>
      <c r="X41" s="1">
        <f>(Table1[[#This Row],[Weight]]-Table1[[#This Row],[Average Weight]])</f>
        <v>84.05</v>
      </c>
      <c r="Y41" s="1">
        <f t="shared" si="1"/>
        <v>0.65883198590776093</v>
      </c>
      <c r="Z41" s="1">
        <f>(703*Table1[[#This Row],[Average Weight]])/(Table1[[#This Row],[Height (With Shoes)]])^2</f>
        <v>12.164156956004756</v>
      </c>
    </row>
    <row r="42" spans="1:26" hidden="1" x14ac:dyDescent="0.3">
      <c r="A42" t="s">
        <v>58</v>
      </c>
      <c r="B42">
        <v>2009</v>
      </c>
      <c r="C42">
        <v>6</v>
      </c>
      <c r="D42">
        <v>71.25</v>
      </c>
      <c r="E42">
        <v>72.75</v>
      </c>
      <c r="F42">
        <v>76</v>
      </c>
      <c r="G42">
        <v>40</v>
      </c>
      <c r="H42">
        <v>135.5</v>
      </c>
      <c r="I42">
        <v>33</v>
      </c>
      <c r="J42">
        <v>128.5</v>
      </c>
      <c r="K42">
        <v>196</v>
      </c>
      <c r="L42">
        <v>6.3</v>
      </c>
      <c r="O42">
        <v>10.86</v>
      </c>
      <c r="P42">
        <v>3.23</v>
      </c>
      <c r="Q42">
        <f t="shared" si="0"/>
        <v>72</v>
      </c>
      <c r="R42">
        <f>AVERAGE(Table1[[#This Row],[Weight]],Table1[[#This Row],[Body Fat]])</f>
        <v>101.15</v>
      </c>
      <c r="S42">
        <f>(0.3*Table1[[#This Row],[Height (With Shoes)]])+(0.25*Table1[[#This Row],[Vertical (Max)]])+(0.15*Table1[[#This Row],[Weight]])-(0.2*Table1[[#This Row],[Agility]])-(0.1*Table1[[#This Row],[Sprint]])</f>
        <v>58.73</v>
      </c>
      <c r="T42" s="1">
        <f>Table1[[#This Row],[Height (With Shoes)]]-Table1[[#This Row],[Height (No Shoes)]]</f>
        <v>1.5</v>
      </c>
      <c r="U42" s="1">
        <f>(Table1[[#This Row],[Vertical (Max)]]-Table1[[#This Row],[Vertical (No Step)]])</f>
        <v>7</v>
      </c>
      <c r="V42" s="1">
        <f>_xlfn.PERCENTRANK.INC($E:$E,Table1[[#This Row],[Height (No Shoes)]])</f>
        <v>0.01</v>
      </c>
      <c r="W42" s="1">
        <f>(Table1[[#This Row],[Height (With Shoes)]]-Table1[[#This Row],[Average Height]])</f>
        <v>0.75</v>
      </c>
      <c r="X42" s="1">
        <f>(Table1[[#This Row],[Weight]]-Table1[[#This Row],[Average Weight]])</f>
        <v>94.85</v>
      </c>
      <c r="Y42" s="1">
        <f t="shared" si="1"/>
        <v>0.65883198590776093</v>
      </c>
      <c r="Z42" s="1">
        <f>(703*Table1[[#This Row],[Average Weight]])/(Table1[[#This Row],[Height (With Shoes)]])^2</f>
        <v>13.435542801809142</v>
      </c>
    </row>
    <row r="43" spans="1:26" hidden="1" x14ac:dyDescent="0.3">
      <c r="A43" t="s">
        <v>59</v>
      </c>
      <c r="B43">
        <v>2009</v>
      </c>
      <c r="C43">
        <v>7</v>
      </c>
      <c r="D43">
        <v>74</v>
      </c>
      <c r="E43">
        <v>75.25</v>
      </c>
      <c r="F43">
        <v>75.5</v>
      </c>
      <c r="G43">
        <v>35.5</v>
      </c>
      <c r="H43">
        <v>132.5</v>
      </c>
      <c r="I43">
        <v>29.5</v>
      </c>
      <c r="J43">
        <v>126.5</v>
      </c>
      <c r="K43">
        <v>181</v>
      </c>
      <c r="L43">
        <v>5.7</v>
      </c>
      <c r="O43">
        <v>11.07</v>
      </c>
      <c r="P43">
        <v>3.28</v>
      </c>
      <c r="Q43">
        <f t="shared" si="0"/>
        <v>74.625</v>
      </c>
      <c r="R43">
        <f>AVERAGE(Table1[[#This Row],[Weight]],Table1[[#This Row],[Body Fat]])</f>
        <v>93.35</v>
      </c>
      <c r="S43">
        <f>(0.3*Table1[[#This Row],[Height (With Shoes)]])+(0.25*Table1[[#This Row],[Vertical (Max)]])+(0.15*Table1[[#This Row],[Weight]])-(0.2*Table1[[#This Row],[Agility]])-(0.1*Table1[[#This Row],[Sprint]])</f>
        <v>56.057999999999993</v>
      </c>
      <c r="T43" s="1">
        <f>Table1[[#This Row],[Height (With Shoes)]]-Table1[[#This Row],[Height (No Shoes)]]</f>
        <v>1.25</v>
      </c>
      <c r="U43" s="1">
        <f>(Table1[[#This Row],[Vertical (Max)]]-Table1[[#This Row],[Vertical (No Step)]])</f>
        <v>6</v>
      </c>
      <c r="V43" s="1">
        <f>_xlfn.PERCENTRANK.INC($E:$E,Table1[[#This Row],[Height (No Shoes)]])</f>
        <v>6.9000000000000006E-2</v>
      </c>
      <c r="W43" s="1">
        <f>(Table1[[#This Row],[Height (With Shoes)]]-Table1[[#This Row],[Average Height]])</f>
        <v>0.625</v>
      </c>
      <c r="X43" s="1">
        <f>(Table1[[#This Row],[Weight]]-Table1[[#This Row],[Average Weight]])</f>
        <v>87.65</v>
      </c>
      <c r="Y43" s="1">
        <f t="shared" si="1"/>
        <v>0.65883198590776093</v>
      </c>
      <c r="Z43" s="1">
        <f>(703*Table1[[#This Row],[Average Weight]])/(Table1[[#This Row],[Height (With Shoes)]])^2</f>
        <v>11.589284886480282</v>
      </c>
    </row>
    <row r="44" spans="1:26" hidden="1" x14ac:dyDescent="0.3">
      <c r="A44" t="s">
        <v>60</v>
      </c>
      <c r="B44">
        <v>2009</v>
      </c>
      <c r="C44">
        <v>8</v>
      </c>
      <c r="D44">
        <v>81.25</v>
      </c>
      <c r="E44">
        <v>82.25</v>
      </c>
      <c r="F44">
        <v>85.5</v>
      </c>
      <c r="G44">
        <v>35</v>
      </c>
      <c r="H44">
        <v>143</v>
      </c>
      <c r="I44">
        <v>31</v>
      </c>
      <c r="J44">
        <v>139</v>
      </c>
      <c r="K44">
        <v>232</v>
      </c>
      <c r="L44">
        <v>6</v>
      </c>
      <c r="O44">
        <v>12.23</v>
      </c>
      <c r="P44">
        <v>3.3</v>
      </c>
      <c r="Q44">
        <f t="shared" si="0"/>
        <v>81.75</v>
      </c>
      <c r="R44">
        <f>AVERAGE(Table1[[#This Row],[Weight]],Table1[[#This Row],[Body Fat]])</f>
        <v>119</v>
      </c>
      <c r="S44">
        <f>(0.3*Table1[[#This Row],[Height (With Shoes)]])+(0.25*Table1[[#This Row],[Vertical (Max)]])+(0.15*Table1[[#This Row],[Weight]])-(0.2*Table1[[#This Row],[Agility]])-(0.1*Table1[[#This Row],[Sprint]])</f>
        <v>65.448999999999998</v>
      </c>
      <c r="T44" s="1">
        <f>Table1[[#This Row],[Height (With Shoes)]]-Table1[[#This Row],[Height (No Shoes)]]</f>
        <v>1</v>
      </c>
      <c r="U44" s="1">
        <f>(Table1[[#This Row],[Vertical (Max)]]-Table1[[#This Row],[Vertical (No Step)]])</f>
        <v>4</v>
      </c>
      <c r="V44" s="1">
        <f>_xlfn.PERCENTRANK.INC($E:$E,Table1[[#This Row],[Height (No Shoes)]])</f>
        <v>0.73199999999999998</v>
      </c>
      <c r="W44" s="1">
        <f>(Table1[[#This Row],[Height (With Shoes)]]-Table1[[#This Row],[Average Height]])</f>
        <v>0.5</v>
      </c>
      <c r="X44" s="1">
        <f>(Table1[[#This Row],[Weight]]-Table1[[#This Row],[Average Weight]])</f>
        <v>113</v>
      </c>
      <c r="Y44" s="1">
        <f t="shared" si="1"/>
        <v>0.65883198590776093</v>
      </c>
      <c r="Z44" s="1">
        <f>(703*Table1[[#This Row],[Average Weight]])/(Table1[[#This Row],[Height (With Shoes)]])^2</f>
        <v>12.36603505141305</v>
      </c>
    </row>
    <row r="45" spans="1:26" hidden="1" x14ac:dyDescent="0.3">
      <c r="A45" t="s">
        <v>61</v>
      </c>
      <c r="B45">
        <v>2009</v>
      </c>
      <c r="C45">
        <v>9</v>
      </c>
      <c r="D45">
        <v>77.5</v>
      </c>
      <c r="E45">
        <v>78.5</v>
      </c>
      <c r="F45">
        <v>81</v>
      </c>
      <c r="G45">
        <v>38.5</v>
      </c>
      <c r="H45">
        <v>141</v>
      </c>
      <c r="I45">
        <v>29</v>
      </c>
      <c r="J45">
        <v>131.5</v>
      </c>
      <c r="K45">
        <v>211</v>
      </c>
      <c r="L45">
        <v>4.9000000000000004</v>
      </c>
      <c r="O45">
        <v>11.88</v>
      </c>
      <c r="P45">
        <v>3.31</v>
      </c>
      <c r="Q45">
        <f t="shared" si="0"/>
        <v>78</v>
      </c>
      <c r="R45">
        <f>AVERAGE(Table1[[#This Row],[Weight]],Table1[[#This Row],[Body Fat]])</f>
        <v>107.95</v>
      </c>
      <c r="S45">
        <f>(0.3*Table1[[#This Row],[Height (With Shoes)]])+(0.25*Table1[[#This Row],[Vertical (Max)]])+(0.15*Table1[[#This Row],[Weight]])-(0.2*Table1[[#This Row],[Agility]])-(0.1*Table1[[#This Row],[Sprint]])</f>
        <v>62.117999999999988</v>
      </c>
      <c r="T45" s="1">
        <f>Table1[[#This Row],[Height (With Shoes)]]-Table1[[#This Row],[Height (No Shoes)]]</f>
        <v>1</v>
      </c>
      <c r="U45" s="1">
        <f>(Table1[[#This Row],[Vertical (Max)]]-Table1[[#This Row],[Vertical (No Step)]])</f>
        <v>9.5</v>
      </c>
      <c r="V45" s="1">
        <f>_xlfn.PERCENTRANK.INC($E:$E,Table1[[#This Row],[Height (No Shoes)]])</f>
        <v>0.318</v>
      </c>
      <c r="W45" s="1">
        <f>(Table1[[#This Row],[Height (With Shoes)]]-Table1[[#This Row],[Average Height]])</f>
        <v>0.5</v>
      </c>
      <c r="X45" s="1">
        <f>(Table1[[#This Row],[Weight]]-Table1[[#This Row],[Average Weight]])</f>
        <v>103.05</v>
      </c>
      <c r="Y45" s="1">
        <f t="shared" si="1"/>
        <v>0.65883198590776093</v>
      </c>
      <c r="Z45" s="1">
        <f>(703*Table1[[#This Row],[Average Weight]])/(Table1[[#This Row],[Height (With Shoes)]])^2</f>
        <v>12.315120288855532</v>
      </c>
    </row>
    <row r="46" spans="1:26" hidden="1" x14ac:dyDescent="0.3">
      <c r="A46" t="s">
        <v>62</v>
      </c>
      <c r="B46">
        <v>2009</v>
      </c>
      <c r="D46">
        <v>76.25</v>
      </c>
      <c r="E46">
        <v>77.5</v>
      </c>
      <c r="F46">
        <v>81</v>
      </c>
      <c r="G46">
        <v>33.5</v>
      </c>
      <c r="H46">
        <v>136</v>
      </c>
      <c r="I46">
        <v>27</v>
      </c>
      <c r="J46">
        <v>129.5</v>
      </c>
      <c r="K46">
        <v>211</v>
      </c>
      <c r="L46">
        <v>7.1</v>
      </c>
      <c r="O46">
        <v>10.83</v>
      </c>
      <c r="P46">
        <v>3.21</v>
      </c>
      <c r="Q46">
        <f t="shared" si="0"/>
        <v>76.875</v>
      </c>
      <c r="R46">
        <f>AVERAGE(Table1[[#This Row],[Weight]],Table1[[#This Row],[Body Fat]])</f>
        <v>109.05</v>
      </c>
      <c r="S46">
        <f>(0.3*Table1[[#This Row],[Height (With Shoes)]])+(0.25*Table1[[#This Row],[Vertical (Max)]])+(0.15*Table1[[#This Row],[Weight]])-(0.2*Table1[[#This Row],[Agility]])-(0.1*Table1[[#This Row],[Sprint]])</f>
        <v>60.788000000000004</v>
      </c>
      <c r="T46" s="1">
        <f>Table1[[#This Row],[Height (With Shoes)]]-Table1[[#This Row],[Height (No Shoes)]]</f>
        <v>1.25</v>
      </c>
      <c r="U46" s="1">
        <f>(Table1[[#This Row],[Vertical (Max)]]-Table1[[#This Row],[Vertical (No Step)]])</f>
        <v>6.5</v>
      </c>
      <c r="V46" s="1">
        <f>_xlfn.PERCENTRANK.INC($E:$E,Table1[[#This Row],[Height (No Shoes)]])</f>
        <v>0.20300000000000001</v>
      </c>
      <c r="W46" s="1">
        <f>(Table1[[#This Row],[Height (With Shoes)]]-Table1[[#This Row],[Average Height]])</f>
        <v>0.625</v>
      </c>
      <c r="X46" s="1">
        <f>(Table1[[#This Row],[Weight]]-Table1[[#This Row],[Average Weight]])</f>
        <v>101.95</v>
      </c>
      <c r="Y46" s="1">
        <f t="shared" si="1"/>
        <v>0.65883198590776093</v>
      </c>
      <c r="Z46" s="1">
        <f>(703*Table1[[#This Row],[Average Weight]])/(Table1[[#This Row],[Height (With Shoes)]])^2</f>
        <v>12.763729448491153</v>
      </c>
    </row>
    <row r="47" spans="1:26" hidden="1" x14ac:dyDescent="0.3">
      <c r="A47" t="s">
        <v>63</v>
      </c>
      <c r="B47">
        <v>2009</v>
      </c>
      <c r="D47">
        <v>77.25</v>
      </c>
      <c r="E47">
        <v>78.5</v>
      </c>
      <c r="F47">
        <v>86</v>
      </c>
      <c r="G47">
        <v>31.5</v>
      </c>
      <c r="H47">
        <v>139</v>
      </c>
      <c r="I47">
        <v>27.5</v>
      </c>
      <c r="J47">
        <v>135</v>
      </c>
      <c r="K47">
        <v>236</v>
      </c>
      <c r="L47">
        <v>7.9</v>
      </c>
      <c r="O47">
        <v>11.34</v>
      </c>
      <c r="P47">
        <v>3.32</v>
      </c>
      <c r="Q47">
        <f t="shared" si="0"/>
        <v>77.875</v>
      </c>
      <c r="R47">
        <f>AVERAGE(Table1[[#This Row],[Weight]],Table1[[#This Row],[Body Fat]])</f>
        <v>121.95</v>
      </c>
      <c r="S47">
        <f>(0.3*Table1[[#This Row],[Height (With Shoes)]])+(0.25*Table1[[#This Row],[Vertical (Max)]])+(0.15*Table1[[#This Row],[Weight]])-(0.2*Table1[[#This Row],[Agility]])-(0.1*Table1[[#This Row],[Sprint]])</f>
        <v>64.225000000000009</v>
      </c>
      <c r="T47" s="1">
        <f>Table1[[#This Row],[Height (With Shoes)]]-Table1[[#This Row],[Height (No Shoes)]]</f>
        <v>1.25</v>
      </c>
      <c r="U47" s="1">
        <f>(Table1[[#This Row],[Vertical (Max)]]-Table1[[#This Row],[Vertical (No Step)]])</f>
        <v>4</v>
      </c>
      <c r="V47" s="1">
        <f>_xlfn.PERCENTRANK.INC($E:$E,Table1[[#This Row],[Height (No Shoes)]])</f>
        <v>0.28899999999999998</v>
      </c>
      <c r="W47" s="1">
        <f>(Table1[[#This Row],[Height (With Shoes)]]-Table1[[#This Row],[Average Height]])</f>
        <v>0.625</v>
      </c>
      <c r="X47" s="1">
        <f>(Table1[[#This Row],[Weight]]-Table1[[#This Row],[Average Weight]])</f>
        <v>114.05</v>
      </c>
      <c r="Y47" s="1">
        <f t="shared" si="1"/>
        <v>0.65883198590776093</v>
      </c>
      <c r="Z47" s="1">
        <f>(703*Table1[[#This Row],[Average Weight]])/(Table1[[#This Row],[Height (With Shoes)]])^2</f>
        <v>13.912264189216602</v>
      </c>
    </row>
    <row r="48" spans="1:26" hidden="1" x14ac:dyDescent="0.3">
      <c r="A48" t="s">
        <v>64</v>
      </c>
      <c r="B48">
        <v>2009</v>
      </c>
      <c r="D48">
        <v>73.5</v>
      </c>
      <c r="E48">
        <v>75</v>
      </c>
      <c r="F48">
        <v>79.25</v>
      </c>
      <c r="G48">
        <v>36.5</v>
      </c>
      <c r="H48">
        <v>136</v>
      </c>
      <c r="I48">
        <v>31.5</v>
      </c>
      <c r="J48">
        <v>131</v>
      </c>
      <c r="K48">
        <v>190</v>
      </c>
      <c r="L48">
        <v>5.4</v>
      </c>
      <c r="O48">
        <v>10.61</v>
      </c>
      <c r="P48">
        <v>3.25</v>
      </c>
      <c r="Q48">
        <f t="shared" si="0"/>
        <v>74.25</v>
      </c>
      <c r="R48">
        <f>AVERAGE(Table1[[#This Row],[Weight]],Table1[[#This Row],[Body Fat]])</f>
        <v>97.7</v>
      </c>
      <c r="S48">
        <f>(0.3*Table1[[#This Row],[Height (With Shoes)]])+(0.25*Table1[[#This Row],[Vertical (Max)]])+(0.15*Table1[[#This Row],[Weight]])-(0.2*Table1[[#This Row],[Agility]])-(0.1*Table1[[#This Row],[Sprint]])</f>
        <v>57.677999999999997</v>
      </c>
      <c r="T48" s="1">
        <f>Table1[[#This Row],[Height (With Shoes)]]-Table1[[#This Row],[Height (No Shoes)]]</f>
        <v>1.5</v>
      </c>
      <c r="U48" s="1">
        <f>(Table1[[#This Row],[Vertical (Max)]]-Table1[[#This Row],[Vertical (No Step)]])</f>
        <v>5</v>
      </c>
      <c r="V48" s="1">
        <f>_xlfn.PERCENTRANK.INC($E:$E,Table1[[#This Row],[Height (No Shoes)]])</f>
        <v>0.05</v>
      </c>
      <c r="W48" s="1">
        <f>(Table1[[#This Row],[Height (With Shoes)]]-Table1[[#This Row],[Average Height]])</f>
        <v>0.75</v>
      </c>
      <c r="X48" s="1">
        <f>(Table1[[#This Row],[Weight]]-Table1[[#This Row],[Average Weight]])</f>
        <v>92.3</v>
      </c>
      <c r="Y48" s="1">
        <f t="shared" si="1"/>
        <v>0.65883198590776093</v>
      </c>
      <c r="Z48" s="1">
        <f>(703*Table1[[#This Row],[Average Weight]])/(Table1[[#This Row],[Height (With Shoes)]])^2</f>
        <v>12.21032888888889</v>
      </c>
    </row>
    <row r="49" spans="1:26" hidden="1" x14ac:dyDescent="0.3">
      <c r="A49" t="s">
        <v>65</v>
      </c>
      <c r="B49">
        <v>2009</v>
      </c>
      <c r="D49">
        <v>79.75</v>
      </c>
      <c r="E49">
        <v>80.25</v>
      </c>
      <c r="F49">
        <v>82.25</v>
      </c>
      <c r="G49">
        <v>31</v>
      </c>
      <c r="H49">
        <v>136</v>
      </c>
      <c r="I49">
        <v>26</v>
      </c>
      <c r="J49">
        <v>131</v>
      </c>
      <c r="K49">
        <v>209</v>
      </c>
      <c r="L49">
        <v>10.1</v>
      </c>
      <c r="O49">
        <v>10.66</v>
      </c>
      <c r="P49">
        <v>3.3</v>
      </c>
      <c r="Q49">
        <f t="shared" si="0"/>
        <v>80</v>
      </c>
      <c r="R49">
        <f>AVERAGE(Table1[[#This Row],[Weight]],Table1[[#This Row],[Body Fat]])</f>
        <v>109.55</v>
      </c>
      <c r="S49">
        <f>(0.3*Table1[[#This Row],[Height (With Shoes)]])+(0.25*Table1[[#This Row],[Vertical (Max)]])+(0.15*Table1[[#This Row],[Weight]])-(0.2*Table1[[#This Row],[Agility]])-(0.1*Table1[[#This Row],[Sprint]])</f>
        <v>60.713000000000001</v>
      </c>
      <c r="T49" s="1">
        <f>Table1[[#This Row],[Height (With Shoes)]]-Table1[[#This Row],[Height (No Shoes)]]</f>
        <v>0.5</v>
      </c>
      <c r="U49" s="1">
        <f>(Table1[[#This Row],[Vertical (Max)]]-Table1[[#This Row],[Vertical (No Step)]])</f>
        <v>5</v>
      </c>
      <c r="V49" s="1">
        <f>_xlfn.PERCENTRANK.INC($E:$E,Table1[[#This Row],[Height (No Shoes)]])</f>
        <v>0.55900000000000005</v>
      </c>
      <c r="W49" s="1">
        <f>(Table1[[#This Row],[Height (With Shoes)]]-Table1[[#This Row],[Average Height]])</f>
        <v>0.25</v>
      </c>
      <c r="X49" s="1">
        <f>(Table1[[#This Row],[Weight]]-Table1[[#This Row],[Average Weight]])</f>
        <v>99.45</v>
      </c>
      <c r="Y49" s="1">
        <f t="shared" si="1"/>
        <v>0.65883198590776093</v>
      </c>
      <c r="Z49" s="1">
        <f>(703*Table1[[#This Row],[Average Weight]])/(Table1[[#This Row],[Height (With Shoes)]])^2</f>
        <v>11.958525247231684</v>
      </c>
    </row>
    <row r="50" spans="1:26" hidden="1" x14ac:dyDescent="0.3">
      <c r="A50" t="s">
        <v>66</v>
      </c>
      <c r="B50">
        <v>2009</v>
      </c>
      <c r="D50">
        <v>82</v>
      </c>
      <c r="E50">
        <v>83</v>
      </c>
      <c r="F50">
        <v>85.25</v>
      </c>
      <c r="G50">
        <v>34</v>
      </c>
      <c r="H50">
        <v>142</v>
      </c>
      <c r="I50">
        <v>28.5</v>
      </c>
      <c r="J50">
        <v>136.5</v>
      </c>
      <c r="K50">
        <v>246</v>
      </c>
      <c r="L50">
        <v>10.8</v>
      </c>
      <c r="O50">
        <v>11.67</v>
      </c>
      <c r="P50">
        <v>3.38</v>
      </c>
      <c r="Q50">
        <f t="shared" si="0"/>
        <v>82.5</v>
      </c>
      <c r="R50">
        <f>AVERAGE(Table1[[#This Row],[Weight]],Table1[[#This Row],[Body Fat]])</f>
        <v>128.4</v>
      </c>
      <c r="S50">
        <f>(0.3*Table1[[#This Row],[Height (With Shoes)]])+(0.25*Table1[[#This Row],[Vertical (Max)]])+(0.15*Table1[[#This Row],[Weight]])-(0.2*Table1[[#This Row],[Agility]])-(0.1*Table1[[#This Row],[Sprint]])</f>
        <v>67.628</v>
      </c>
      <c r="T50" s="1">
        <f>Table1[[#This Row],[Height (With Shoes)]]-Table1[[#This Row],[Height (No Shoes)]]</f>
        <v>1</v>
      </c>
      <c r="U50" s="1">
        <f>(Table1[[#This Row],[Vertical (Max)]]-Table1[[#This Row],[Vertical (No Step)]])</f>
        <v>5.5</v>
      </c>
      <c r="V50" s="1">
        <f>_xlfn.PERCENTRANK.INC($E:$E,Table1[[#This Row],[Height (No Shoes)]])</f>
        <v>0.80900000000000005</v>
      </c>
      <c r="W50" s="1">
        <f>(Table1[[#This Row],[Height (With Shoes)]]-Table1[[#This Row],[Average Height]])</f>
        <v>0.5</v>
      </c>
      <c r="X50" s="1">
        <f>(Table1[[#This Row],[Weight]]-Table1[[#This Row],[Average Weight]])</f>
        <v>117.6</v>
      </c>
      <c r="Y50" s="1">
        <f t="shared" si="1"/>
        <v>0.65883198590776093</v>
      </c>
      <c r="Z50" s="1">
        <f>(703*Table1[[#This Row],[Average Weight]])/(Table1[[#This Row],[Height (With Shoes)]])^2</f>
        <v>13.10280156771665</v>
      </c>
    </row>
    <row r="51" spans="1:26" hidden="1" x14ac:dyDescent="0.3">
      <c r="A51" t="s">
        <v>67</v>
      </c>
      <c r="B51">
        <v>2009</v>
      </c>
      <c r="D51">
        <v>77.25</v>
      </c>
      <c r="E51">
        <v>78</v>
      </c>
      <c r="F51">
        <v>81.75</v>
      </c>
      <c r="G51">
        <v>33.5</v>
      </c>
      <c r="H51">
        <v>138</v>
      </c>
      <c r="I51">
        <v>29</v>
      </c>
      <c r="J51">
        <v>133.5</v>
      </c>
      <c r="K51">
        <v>212</v>
      </c>
      <c r="L51">
        <v>7</v>
      </c>
      <c r="O51">
        <v>10.69</v>
      </c>
      <c r="P51">
        <v>3.24</v>
      </c>
      <c r="Q51">
        <f t="shared" si="0"/>
        <v>77.625</v>
      </c>
      <c r="R51">
        <f>AVERAGE(Table1[[#This Row],[Weight]],Table1[[#This Row],[Body Fat]])</f>
        <v>109.5</v>
      </c>
      <c r="S51">
        <f>(0.3*Table1[[#This Row],[Height (With Shoes)]])+(0.25*Table1[[#This Row],[Vertical (Max)]])+(0.15*Table1[[#This Row],[Weight]])-(0.2*Table1[[#This Row],[Agility]])-(0.1*Table1[[#This Row],[Sprint]])</f>
        <v>61.113</v>
      </c>
      <c r="T51" s="1">
        <f>Table1[[#This Row],[Height (With Shoes)]]-Table1[[#This Row],[Height (No Shoes)]]</f>
        <v>0.75</v>
      </c>
      <c r="U51" s="1">
        <f>(Table1[[#This Row],[Vertical (Max)]]-Table1[[#This Row],[Vertical (No Step)]])</f>
        <v>4.5</v>
      </c>
      <c r="V51" s="1">
        <f>_xlfn.PERCENTRANK.INC($E:$E,Table1[[#This Row],[Height (No Shoes)]])</f>
        <v>0.28899999999999998</v>
      </c>
      <c r="W51" s="1">
        <f>(Table1[[#This Row],[Height (With Shoes)]]-Table1[[#This Row],[Average Height]])</f>
        <v>0.375</v>
      </c>
      <c r="X51" s="1">
        <f>(Table1[[#This Row],[Weight]]-Table1[[#This Row],[Average Weight]])</f>
        <v>102.5</v>
      </c>
      <c r="Y51" s="1">
        <f t="shared" si="1"/>
        <v>0.65883198590776093</v>
      </c>
      <c r="Z51" s="1">
        <f>(703*Table1[[#This Row],[Average Weight]])/(Table1[[#This Row],[Height (With Shoes)]])^2</f>
        <v>12.652613412228797</v>
      </c>
    </row>
    <row r="52" spans="1:26" x14ac:dyDescent="0.3">
      <c r="A52" t="s">
        <v>68</v>
      </c>
      <c r="B52">
        <v>2010</v>
      </c>
      <c r="C52">
        <v>1</v>
      </c>
      <c r="D52">
        <v>74.75</v>
      </c>
      <c r="E52">
        <v>76</v>
      </c>
      <c r="F52">
        <v>81.25</v>
      </c>
      <c r="G52">
        <v>39</v>
      </c>
      <c r="H52">
        <v>140.5</v>
      </c>
      <c r="I52">
        <v>30</v>
      </c>
      <c r="J52">
        <v>131.5</v>
      </c>
      <c r="K52">
        <v>196</v>
      </c>
      <c r="L52">
        <v>5.6</v>
      </c>
      <c r="M52">
        <v>8.25</v>
      </c>
      <c r="N52">
        <v>9.5</v>
      </c>
      <c r="O52">
        <v>10.84</v>
      </c>
      <c r="P52">
        <v>3.14</v>
      </c>
      <c r="Q52">
        <f t="shared" si="0"/>
        <v>75.375</v>
      </c>
      <c r="R52">
        <f>AVERAGE(Table1[[#This Row],[Weight]],Table1[[#This Row],[Body Fat]])</f>
        <v>100.8</v>
      </c>
      <c r="S52">
        <f>(0.3*Table1[[#This Row],[Height (With Shoes)]])+(0.25*Table1[[#This Row],[Vertical (Max)]])+(0.15*Table1[[#This Row],[Weight]])-(0.2*Table1[[#This Row],[Agility]])-(0.1*Table1[[#This Row],[Sprint]])</f>
        <v>59.467999999999996</v>
      </c>
      <c r="T52" s="1">
        <f>Table1[[#This Row],[Height (With Shoes)]]-Table1[[#This Row],[Height (No Shoes)]]</f>
        <v>1.25</v>
      </c>
      <c r="U52" s="1">
        <f>(Table1[[#This Row],[Vertical (Max)]]-Table1[[#This Row],[Vertical (No Step)]])</f>
        <v>9</v>
      </c>
      <c r="V52" s="1">
        <f>_xlfn.PERCENTRANK.INC($E:$E,Table1[[#This Row],[Height (No Shoes)]])</f>
        <v>0.106</v>
      </c>
      <c r="W52" s="1">
        <f>(Table1[[#This Row],[Height (With Shoes)]]-Table1[[#This Row],[Average Height]])</f>
        <v>0.625</v>
      </c>
      <c r="X52" s="1">
        <f>(Table1[[#This Row],[Weight]]-Table1[[#This Row],[Average Weight]])</f>
        <v>95.2</v>
      </c>
      <c r="Y52" s="1">
        <f t="shared" si="1"/>
        <v>0.65883198590776093</v>
      </c>
      <c r="Z52" s="1">
        <f>(703*Table1[[#This Row],[Average Weight]])/(Table1[[#This Row],[Height (With Shoes)]])^2</f>
        <v>12.268421052631577</v>
      </c>
    </row>
    <row r="53" spans="1:26" hidden="1" x14ac:dyDescent="0.3">
      <c r="A53" t="s">
        <v>69</v>
      </c>
      <c r="B53">
        <v>2010</v>
      </c>
      <c r="C53">
        <v>10</v>
      </c>
      <c r="D53">
        <v>79.75</v>
      </c>
      <c r="E53">
        <v>80.75</v>
      </c>
      <c r="F53">
        <v>83.25</v>
      </c>
      <c r="K53">
        <v>214</v>
      </c>
      <c r="L53">
        <v>5</v>
      </c>
      <c r="M53">
        <v>8.5</v>
      </c>
      <c r="N53">
        <v>9</v>
      </c>
      <c r="Q53">
        <f t="shared" si="0"/>
        <v>80.25</v>
      </c>
      <c r="R53">
        <f>AVERAGE(Table1[[#This Row],[Weight]],Table1[[#This Row],[Body Fat]])</f>
        <v>109.5</v>
      </c>
      <c r="S53">
        <f>(0.3*Table1[[#This Row],[Height (With Shoes)]])+(0.25*Table1[[#This Row],[Vertical (Max)]])+(0.15*Table1[[#This Row],[Weight]])-(0.2*Table1[[#This Row],[Agility]])-(0.1*Table1[[#This Row],[Sprint]])</f>
        <v>56.325000000000003</v>
      </c>
      <c r="T53" s="1">
        <f>Table1[[#This Row],[Height (With Shoes)]]-Table1[[#This Row],[Height (No Shoes)]]</f>
        <v>1</v>
      </c>
      <c r="U53" s="1">
        <f>(Table1[[#This Row],[Vertical (Max)]]-Table1[[#This Row],[Vertical (No Step)]])</f>
        <v>0</v>
      </c>
      <c r="V53" s="1">
        <f>_xlfn.PERCENTRANK.INC($E:$E,Table1[[#This Row],[Height (No Shoes)]])</f>
        <v>0.55900000000000005</v>
      </c>
      <c r="W53" s="1">
        <f>(Table1[[#This Row],[Height (With Shoes)]]-Table1[[#This Row],[Average Height]])</f>
        <v>0.5</v>
      </c>
      <c r="X53" s="1">
        <f>(Table1[[#This Row],[Weight]]-Table1[[#This Row],[Average Weight]])</f>
        <v>104.5</v>
      </c>
      <c r="Y53" s="1">
        <f t="shared" si="1"/>
        <v>0.65883198590776093</v>
      </c>
      <c r="Z53" s="1">
        <f>(703*Table1[[#This Row],[Average Weight]])/(Table1[[#This Row],[Height (With Shoes)]])^2</f>
        <v>11.805499908941904</v>
      </c>
    </row>
    <row r="54" spans="1:26" x14ac:dyDescent="0.3">
      <c r="A54" t="s">
        <v>70</v>
      </c>
      <c r="B54">
        <v>2010</v>
      </c>
      <c r="C54">
        <v>11</v>
      </c>
      <c r="D54">
        <v>81</v>
      </c>
      <c r="E54">
        <v>83.25</v>
      </c>
      <c r="F54">
        <v>88.75</v>
      </c>
      <c r="G54">
        <v>28</v>
      </c>
      <c r="H54">
        <v>139.5</v>
      </c>
      <c r="I54">
        <v>23</v>
      </c>
      <c r="J54">
        <v>134.5</v>
      </c>
      <c r="K54">
        <v>236</v>
      </c>
      <c r="L54">
        <v>8.5</v>
      </c>
      <c r="M54">
        <v>9</v>
      </c>
      <c r="N54">
        <v>9.25</v>
      </c>
      <c r="O54">
        <v>11.48</v>
      </c>
      <c r="P54">
        <v>3.35</v>
      </c>
      <c r="Q54">
        <f t="shared" si="0"/>
        <v>82.125</v>
      </c>
      <c r="R54">
        <f>AVERAGE(Table1[[#This Row],[Weight]],Table1[[#This Row],[Body Fat]])</f>
        <v>122.25</v>
      </c>
      <c r="S54">
        <f>(0.3*Table1[[#This Row],[Height (With Shoes)]])+(0.25*Table1[[#This Row],[Vertical (Max)]])+(0.15*Table1[[#This Row],[Weight]])-(0.2*Table1[[#This Row],[Agility]])-(0.1*Table1[[#This Row],[Sprint]])</f>
        <v>64.744</v>
      </c>
      <c r="T54" s="1">
        <f>Table1[[#This Row],[Height (With Shoes)]]-Table1[[#This Row],[Height (No Shoes)]]</f>
        <v>2.25</v>
      </c>
      <c r="U54" s="1">
        <f>(Table1[[#This Row],[Vertical (Max)]]-Table1[[#This Row],[Vertical (No Step)]])</f>
        <v>5</v>
      </c>
      <c r="V54" s="1">
        <f>_xlfn.PERCENTRANK.INC($E:$E,Table1[[#This Row],[Height (No Shoes)]])</f>
        <v>0.70799999999999996</v>
      </c>
      <c r="W54" s="1">
        <f>(Table1[[#This Row],[Height (With Shoes)]]-Table1[[#This Row],[Average Height]])</f>
        <v>1.125</v>
      </c>
      <c r="X54" s="1">
        <f>(Table1[[#This Row],[Weight]]-Table1[[#This Row],[Average Weight]])</f>
        <v>113.75</v>
      </c>
      <c r="Y54" s="1">
        <f t="shared" si="1"/>
        <v>0.65883198590776093</v>
      </c>
      <c r="Z54" s="1">
        <f>(703*Table1[[#This Row],[Average Weight]])/(Table1[[#This Row],[Height (With Shoes)]])^2</f>
        <v>12.4004004004004</v>
      </c>
    </row>
    <row r="55" spans="1:26" x14ac:dyDescent="0.3">
      <c r="A55" t="s">
        <v>71</v>
      </c>
      <c r="B55">
        <v>2010</v>
      </c>
      <c r="C55">
        <v>12</v>
      </c>
      <c r="D55">
        <v>77.25</v>
      </c>
      <c r="E55">
        <v>78.5</v>
      </c>
      <c r="F55">
        <v>83.25</v>
      </c>
      <c r="G55">
        <v>36.5</v>
      </c>
      <c r="H55">
        <v>141.5</v>
      </c>
      <c r="I55">
        <v>28.5</v>
      </c>
      <c r="J55">
        <v>133.5</v>
      </c>
      <c r="K55">
        <v>210</v>
      </c>
      <c r="L55">
        <v>4.7</v>
      </c>
      <c r="M55">
        <v>8.75</v>
      </c>
      <c r="N55">
        <v>10</v>
      </c>
      <c r="O55">
        <v>11.1</v>
      </c>
      <c r="P55">
        <v>3.18</v>
      </c>
      <c r="Q55">
        <f t="shared" si="0"/>
        <v>77.875</v>
      </c>
      <c r="R55">
        <f>AVERAGE(Table1[[#This Row],[Weight]],Table1[[#This Row],[Body Fat]])</f>
        <v>107.35</v>
      </c>
      <c r="S55">
        <f>(0.3*Table1[[#This Row],[Height (With Shoes)]])+(0.25*Table1[[#This Row],[Vertical (Max)]])+(0.15*Table1[[#This Row],[Weight]])-(0.2*Table1[[#This Row],[Agility]])-(0.1*Table1[[#This Row],[Sprint]])</f>
        <v>61.637</v>
      </c>
      <c r="T55" s="1">
        <f>Table1[[#This Row],[Height (With Shoes)]]-Table1[[#This Row],[Height (No Shoes)]]</f>
        <v>1.25</v>
      </c>
      <c r="U55" s="1">
        <f>(Table1[[#This Row],[Vertical (Max)]]-Table1[[#This Row],[Vertical (No Step)]])</f>
        <v>8</v>
      </c>
      <c r="V55" s="1">
        <f>_xlfn.PERCENTRANK.INC($E:$E,Table1[[#This Row],[Height (No Shoes)]])</f>
        <v>0.28899999999999998</v>
      </c>
      <c r="W55" s="1">
        <f>(Table1[[#This Row],[Height (With Shoes)]]-Table1[[#This Row],[Average Height]])</f>
        <v>0.625</v>
      </c>
      <c r="X55" s="1">
        <f>(Table1[[#This Row],[Weight]]-Table1[[#This Row],[Average Weight]])</f>
        <v>102.65</v>
      </c>
      <c r="Y55" s="1">
        <f t="shared" si="1"/>
        <v>0.65883198590776093</v>
      </c>
      <c r="Z55" s="1">
        <f>(703*Table1[[#This Row],[Average Weight]])/(Table1[[#This Row],[Height (With Shoes)]])^2</f>
        <v>12.246671264554344</v>
      </c>
    </row>
    <row r="56" spans="1:26" x14ac:dyDescent="0.3">
      <c r="A56" t="s">
        <v>72</v>
      </c>
      <c r="B56">
        <v>2010</v>
      </c>
      <c r="C56">
        <v>13</v>
      </c>
      <c r="D56">
        <v>81</v>
      </c>
      <c r="E56">
        <v>81.75</v>
      </c>
      <c r="F56">
        <v>84</v>
      </c>
      <c r="G56">
        <v>36</v>
      </c>
      <c r="H56">
        <v>144</v>
      </c>
      <c r="I56">
        <v>31</v>
      </c>
      <c r="J56">
        <v>139</v>
      </c>
      <c r="K56">
        <v>227</v>
      </c>
      <c r="L56">
        <v>10</v>
      </c>
      <c r="M56">
        <v>9.25</v>
      </c>
      <c r="N56">
        <v>10</v>
      </c>
      <c r="O56">
        <v>11.7</v>
      </c>
      <c r="P56">
        <v>3.21</v>
      </c>
      <c r="Q56">
        <f t="shared" si="0"/>
        <v>81.375</v>
      </c>
      <c r="R56">
        <f>AVERAGE(Table1[[#This Row],[Weight]],Table1[[#This Row],[Body Fat]])</f>
        <v>118.5</v>
      </c>
      <c r="S56">
        <f>(0.3*Table1[[#This Row],[Height (With Shoes)]])+(0.25*Table1[[#This Row],[Vertical (Max)]])+(0.15*Table1[[#This Row],[Weight]])-(0.2*Table1[[#This Row],[Agility]])-(0.1*Table1[[#This Row],[Sprint]])</f>
        <v>64.913999999999987</v>
      </c>
      <c r="T56" s="1">
        <f>Table1[[#This Row],[Height (With Shoes)]]-Table1[[#This Row],[Height (No Shoes)]]</f>
        <v>0.75</v>
      </c>
      <c r="U56" s="1">
        <f>(Table1[[#This Row],[Vertical (Max)]]-Table1[[#This Row],[Vertical (No Step)]])</f>
        <v>5</v>
      </c>
      <c r="V56" s="1">
        <f>_xlfn.PERCENTRANK.INC($E:$E,Table1[[#This Row],[Height (No Shoes)]])</f>
        <v>0.70799999999999996</v>
      </c>
      <c r="W56" s="1">
        <f>(Table1[[#This Row],[Height (With Shoes)]]-Table1[[#This Row],[Average Height]])</f>
        <v>0.375</v>
      </c>
      <c r="X56" s="1">
        <f>(Table1[[#This Row],[Weight]]-Table1[[#This Row],[Average Weight]])</f>
        <v>108.5</v>
      </c>
      <c r="Y56" s="1">
        <f t="shared" si="1"/>
        <v>0.65883198590776093</v>
      </c>
      <c r="Z56" s="1">
        <f>(703*Table1[[#This Row],[Average Weight]])/(Table1[[#This Row],[Height (With Shoes)]])^2</f>
        <v>12.465168476278652</v>
      </c>
    </row>
    <row r="57" spans="1:26" x14ac:dyDescent="0.3">
      <c r="A57" t="s">
        <v>73</v>
      </c>
      <c r="B57">
        <v>2010</v>
      </c>
      <c r="C57">
        <v>14</v>
      </c>
      <c r="D57">
        <v>80</v>
      </c>
      <c r="E57">
        <v>81.25</v>
      </c>
      <c r="F57">
        <v>85.25</v>
      </c>
      <c r="G57">
        <v>33.5</v>
      </c>
      <c r="H57">
        <v>140.5</v>
      </c>
      <c r="I57">
        <v>28.5</v>
      </c>
      <c r="J57">
        <v>135.5</v>
      </c>
      <c r="K57">
        <v>240</v>
      </c>
      <c r="L57">
        <v>5.3</v>
      </c>
      <c r="M57">
        <v>9.25</v>
      </c>
      <c r="N57">
        <v>10.25</v>
      </c>
      <c r="O57">
        <v>11.14</v>
      </c>
      <c r="P57">
        <v>3.25</v>
      </c>
      <c r="Q57">
        <f t="shared" si="0"/>
        <v>80.625</v>
      </c>
      <c r="R57">
        <f>AVERAGE(Table1[[#This Row],[Weight]],Table1[[#This Row],[Body Fat]])</f>
        <v>122.65</v>
      </c>
      <c r="S57">
        <f>(0.3*Table1[[#This Row],[Height (With Shoes)]])+(0.25*Table1[[#This Row],[Vertical (Max)]])+(0.15*Table1[[#This Row],[Weight]])-(0.2*Table1[[#This Row],[Agility]])-(0.1*Table1[[#This Row],[Sprint]])</f>
        <v>66.197000000000003</v>
      </c>
      <c r="T57" s="1">
        <f>Table1[[#This Row],[Height (With Shoes)]]-Table1[[#This Row],[Height (No Shoes)]]</f>
        <v>1.25</v>
      </c>
      <c r="U57" s="1">
        <f>(Table1[[#This Row],[Vertical (Max)]]-Table1[[#This Row],[Vertical (No Step)]])</f>
        <v>5</v>
      </c>
      <c r="V57" s="1">
        <f>_xlfn.PERCENTRANK.INC($E:$E,Table1[[#This Row],[Height (No Shoes)]])</f>
        <v>0.58199999999999996</v>
      </c>
      <c r="W57" s="1">
        <f>(Table1[[#This Row],[Height (With Shoes)]]-Table1[[#This Row],[Average Height]])</f>
        <v>0.625</v>
      </c>
      <c r="X57" s="1">
        <f>(Table1[[#This Row],[Weight]]-Table1[[#This Row],[Average Weight]])</f>
        <v>117.35</v>
      </c>
      <c r="Y57" s="1">
        <f t="shared" si="1"/>
        <v>0.65883198590776093</v>
      </c>
      <c r="Z57" s="1">
        <f>(703*Table1[[#This Row],[Average Weight]])/(Table1[[#This Row],[Height (With Shoes)]])^2</f>
        <v>13.060991242603549</v>
      </c>
    </row>
    <row r="58" spans="1:26" x14ac:dyDescent="0.3">
      <c r="A58" t="s">
        <v>74</v>
      </c>
      <c r="B58">
        <v>2010</v>
      </c>
      <c r="C58">
        <v>15</v>
      </c>
      <c r="D58">
        <v>81.25</v>
      </c>
      <c r="E58">
        <v>82.5</v>
      </c>
      <c r="F58">
        <v>89.75</v>
      </c>
      <c r="G58">
        <v>28</v>
      </c>
      <c r="H58">
        <v>140</v>
      </c>
      <c r="I58">
        <v>25.5</v>
      </c>
      <c r="J58">
        <v>137.5</v>
      </c>
      <c r="K58">
        <v>222</v>
      </c>
      <c r="L58">
        <v>4.5999999999999996</v>
      </c>
      <c r="M58">
        <v>9.75</v>
      </c>
      <c r="N58">
        <v>11</v>
      </c>
      <c r="O58">
        <v>12.49</v>
      </c>
      <c r="P58">
        <v>3.27</v>
      </c>
      <c r="Q58">
        <f t="shared" si="0"/>
        <v>81.875</v>
      </c>
      <c r="R58">
        <f>AVERAGE(Table1[[#This Row],[Weight]],Table1[[#This Row],[Body Fat]])</f>
        <v>113.3</v>
      </c>
      <c r="S58">
        <f>(0.3*Table1[[#This Row],[Height (With Shoes)]])+(0.25*Table1[[#This Row],[Vertical (Max)]])+(0.15*Table1[[#This Row],[Weight]])-(0.2*Table1[[#This Row],[Agility]])-(0.1*Table1[[#This Row],[Sprint]])</f>
        <v>62.225000000000001</v>
      </c>
      <c r="T58" s="1">
        <f>Table1[[#This Row],[Height (With Shoes)]]-Table1[[#This Row],[Height (No Shoes)]]</f>
        <v>1.25</v>
      </c>
      <c r="U58" s="1">
        <f>(Table1[[#This Row],[Vertical (Max)]]-Table1[[#This Row],[Vertical (No Step)]])</f>
        <v>2.5</v>
      </c>
      <c r="V58" s="1">
        <f>_xlfn.PERCENTRANK.INC($E:$E,Table1[[#This Row],[Height (No Shoes)]])</f>
        <v>0.73199999999999998</v>
      </c>
      <c r="W58" s="1">
        <f>(Table1[[#This Row],[Height (With Shoes)]]-Table1[[#This Row],[Average Height]])</f>
        <v>0.625</v>
      </c>
      <c r="X58" s="1">
        <f>(Table1[[#This Row],[Weight]]-Table1[[#This Row],[Average Weight]])</f>
        <v>108.7</v>
      </c>
      <c r="Y58" s="1">
        <f t="shared" si="1"/>
        <v>0.65883198590776093</v>
      </c>
      <c r="Z58" s="1">
        <f>(703*Table1[[#This Row],[Average Weight]])/(Table1[[#This Row],[Height (With Shoes)]])^2</f>
        <v>11.702464646464646</v>
      </c>
    </row>
    <row r="59" spans="1:26" x14ac:dyDescent="0.3">
      <c r="A59" t="s">
        <v>75</v>
      </c>
      <c r="B59">
        <v>2010</v>
      </c>
      <c r="C59">
        <v>16</v>
      </c>
      <c r="D59">
        <v>79.5</v>
      </c>
      <c r="E59">
        <v>80.75</v>
      </c>
      <c r="F59">
        <v>83.25</v>
      </c>
      <c r="G59">
        <v>37.5</v>
      </c>
      <c r="H59">
        <v>142</v>
      </c>
      <c r="I59">
        <v>29.5</v>
      </c>
      <c r="J59">
        <v>134</v>
      </c>
      <c r="K59">
        <v>218</v>
      </c>
      <c r="L59">
        <v>5.6</v>
      </c>
      <c r="M59">
        <v>8.5</v>
      </c>
      <c r="N59">
        <v>10</v>
      </c>
      <c r="O59">
        <v>10.98</v>
      </c>
      <c r="P59">
        <v>3.4</v>
      </c>
      <c r="Q59">
        <f t="shared" si="0"/>
        <v>80.125</v>
      </c>
      <c r="R59">
        <f>AVERAGE(Table1[[#This Row],[Weight]],Table1[[#This Row],[Body Fat]])</f>
        <v>111.8</v>
      </c>
      <c r="S59">
        <f>(0.3*Table1[[#This Row],[Height (With Shoes)]])+(0.25*Table1[[#This Row],[Vertical (Max)]])+(0.15*Table1[[#This Row],[Weight]])-(0.2*Table1[[#This Row],[Agility]])-(0.1*Table1[[#This Row],[Sprint]])</f>
        <v>63.763999999999982</v>
      </c>
      <c r="T59" s="1">
        <f>Table1[[#This Row],[Height (With Shoes)]]-Table1[[#This Row],[Height (No Shoes)]]</f>
        <v>1.25</v>
      </c>
      <c r="U59" s="1">
        <f>(Table1[[#This Row],[Vertical (Max)]]-Table1[[#This Row],[Vertical (No Step)]])</f>
        <v>8</v>
      </c>
      <c r="V59" s="1">
        <f>_xlfn.PERCENTRANK.INC($E:$E,Table1[[#This Row],[Height (No Shoes)]])</f>
        <v>0.53200000000000003</v>
      </c>
      <c r="W59" s="1">
        <f>(Table1[[#This Row],[Height (With Shoes)]]-Table1[[#This Row],[Average Height]])</f>
        <v>0.625</v>
      </c>
      <c r="X59" s="1">
        <f>(Table1[[#This Row],[Weight]]-Table1[[#This Row],[Average Weight]])</f>
        <v>106.2</v>
      </c>
      <c r="Y59" s="1">
        <f t="shared" si="1"/>
        <v>0.65883198590776093</v>
      </c>
      <c r="Z59" s="1">
        <f>(703*Table1[[#This Row],[Average Weight]])/(Table1[[#This Row],[Height (With Shoes)]])^2</f>
        <v>12.053469313421962</v>
      </c>
    </row>
    <row r="60" spans="1:26" hidden="1" x14ac:dyDescent="0.3">
      <c r="A60" t="s">
        <v>76</v>
      </c>
      <c r="B60">
        <v>2010</v>
      </c>
      <c r="C60">
        <v>18</v>
      </c>
      <c r="D60">
        <v>72.25</v>
      </c>
      <c r="E60">
        <v>73.5</v>
      </c>
      <c r="F60">
        <v>79.5</v>
      </c>
      <c r="K60">
        <v>192</v>
      </c>
      <c r="L60">
        <v>5.6</v>
      </c>
      <c r="M60">
        <v>8.5</v>
      </c>
      <c r="N60">
        <v>9.75</v>
      </c>
      <c r="Q60">
        <f t="shared" si="0"/>
        <v>72.875</v>
      </c>
      <c r="R60">
        <f>AVERAGE(Table1[[#This Row],[Weight]],Table1[[#This Row],[Body Fat]])</f>
        <v>98.8</v>
      </c>
      <c r="S60">
        <f>(0.3*Table1[[#This Row],[Height (With Shoes)]])+(0.25*Table1[[#This Row],[Vertical (Max)]])+(0.15*Table1[[#This Row],[Weight]])-(0.2*Table1[[#This Row],[Agility]])-(0.1*Table1[[#This Row],[Sprint]])</f>
        <v>50.849999999999994</v>
      </c>
      <c r="T60" s="1">
        <f>Table1[[#This Row],[Height (With Shoes)]]-Table1[[#This Row],[Height (No Shoes)]]</f>
        <v>1.25</v>
      </c>
      <c r="U60" s="1">
        <f>(Table1[[#This Row],[Vertical (Max)]]-Table1[[#This Row],[Vertical (No Step)]])</f>
        <v>0</v>
      </c>
      <c r="V60" s="1">
        <f>_xlfn.PERCENTRANK.INC($E:$E,Table1[[#This Row],[Height (No Shoes)]])</f>
        <v>2.5999999999999999E-2</v>
      </c>
      <c r="W60" s="1">
        <f>(Table1[[#This Row],[Height (With Shoes)]]-Table1[[#This Row],[Average Height]])</f>
        <v>0.625</v>
      </c>
      <c r="X60" s="1">
        <f>(Table1[[#This Row],[Weight]]-Table1[[#This Row],[Average Weight]])</f>
        <v>93.2</v>
      </c>
      <c r="Y60" s="1">
        <f t="shared" si="1"/>
        <v>0.65883198590776093</v>
      </c>
      <c r="Z60" s="1">
        <f>(703*Table1[[#This Row],[Average Weight]])/(Table1[[#This Row],[Height (With Shoes)]])^2</f>
        <v>12.856939238280345</v>
      </c>
    </row>
    <row r="61" spans="1:26" x14ac:dyDescent="0.3">
      <c r="A61" t="s">
        <v>77</v>
      </c>
      <c r="B61">
        <v>2010</v>
      </c>
      <c r="C61">
        <v>19</v>
      </c>
      <c r="D61">
        <v>74</v>
      </c>
      <c r="E61">
        <v>75.25</v>
      </c>
      <c r="F61">
        <v>79.25</v>
      </c>
      <c r="G61">
        <v>37.5</v>
      </c>
      <c r="H61">
        <v>136</v>
      </c>
      <c r="I61">
        <v>31.5</v>
      </c>
      <c r="J61">
        <v>130</v>
      </c>
      <c r="K61">
        <v>180</v>
      </c>
      <c r="L61">
        <v>4</v>
      </c>
      <c r="M61">
        <v>8.25</v>
      </c>
      <c r="N61">
        <v>9.5</v>
      </c>
      <c r="O61">
        <v>11.47</v>
      </c>
      <c r="P61">
        <v>3.14</v>
      </c>
      <c r="Q61">
        <f t="shared" si="0"/>
        <v>74.625</v>
      </c>
      <c r="R61">
        <f>AVERAGE(Table1[[#This Row],[Weight]],Table1[[#This Row],[Body Fat]])</f>
        <v>92</v>
      </c>
      <c r="S61">
        <f>(0.3*Table1[[#This Row],[Height (With Shoes)]])+(0.25*Table1[[#This Row],[Vertical (Max)]])+(0.15*Table1[[#This Row],[Weight]])-(0.2*Table1[[#This Row],[Agility]])-(0.1*Table1[[#This Row],[Sprint]])</f>
        <v>56.342000000000006</v>
      </c>
      <c r="T61" s="1">
        <f>Table1[[#This Row],[Height (With Shoes)]]-Table1[[#This Row],[Height (No Shoes)]]</f>
        <v>1.25</v>
      </c>
      <c r="U61" s="1">
        <f>(Table1[[#This Row],[Vertical (Max)]]-Table1[[#This Row],[Vertical (No Step)]])</f>
        <v>6</v>
      </c>
      <c r="V61" s="1">
        <f>_xlfn.PERCENTRANK.INC($E:$E,Table1[[#This Row],[Height (No Shoes)]])</f>
        <v>6.9000000000000006E-2</v>
      </c>
      <c r="W61" s="1">
        <f>(Table1[[#This Row],[Height (With Shoes)]]-Table1[[#This Row],[Average Height]])</f>
        <v>0.625</v>
      </c>
      <c r="X61" s="1">
        <f>(Table1[[#This Row],[Weight]]-Table1[[#This Row],[Average Weight]])</f>
        <v>88</v>
      </c>
      <c r="Y61" s="1">
        <f t="shared" si="1"/>
        <v>0.65883198590776093</v>
      </c>
      <c r="Z61" s="1">
        <f>(703*Table1[[#This Row],[Average Weight]])/(Table1[[#This Row],[Height (With Shoes)]])^2</f>
        <v>11.421684087372103</v>
      </c>
    </row>
    <row r="62" spans="1:26" x14ac:dyDescent="0.3">
      <c r="A62" t="s">
        <v>78</v>
      </c>
      <c r="B62">
        <v>2010</v>
      </c>
      <c r="C62">
        <v>2</v>
      </c>
      <c r="D62">
        <v>77.75</v>
      </c>
      <c r="E62">
        <v>79</v>
      </c>
      <c r="F62">
        <v>80</v>
      </c>
      <c r="G62">
        <v>34.5</v>
      </c>
      <c r="H62">
        <v>138</v>
      </c>
      <c r="I62">
        <v>27.5</v>
      </c>
      <c r="J62">
        <v>131</v>
      </c>
      <c r="K62">
        <v>214</v>
      </c>
      <c r="L62">
        <v>8.6</v>
      </c>
      <c r="M62">
        <v>8.75</v>
      </c>
      <c r="N62">
        <v>9.5</v>
      </c>
      <c r="O62">
        <v>11.06</v>
      </c>
      <c r="P62">
        <v>3.27</v>
      </c>
      <c r="Q62">
        <f t="shared" si="0"/>
        <v>78.375</v>
      </c>
      <c r="R62">
        <f>AVERAGE(Table1[[#This Row],[Weight]],Table1[[#This Row],[Body Fat]])</f>
        <v>111.3</v>
      </c>
      <c r="S62">
        <f>(0.3*Table1[[#This Row],[Height (With Shoes)]])+(0.25*Table1[[#This Row],[Vertical (Max)]])+(0.15*Table1[[#This Row],[Weight]])-(0.2*Table1[[#This Row],[Agility]])-(0.1*Table1[[#This Row],[Sprint]])</f>
        <v>61.88600000000001</v>
      </c>
      <c r="T62" s="1">
        <f>Table1[[#This Row],[Height (With Shoes)]]-Table1[[#This Row],[Height (No Shoes)]]</f>
        <v>1.25</v>
      </c>
      <c r="U62" s="1">
        <f>(Table1[[#This Row],[Vertical (Max)]]-Table1[[#This Row],[Vertical (No Step)]])</f>
        <v>7</v>
      </c>
      <c r="V62" s="1">
        <f>_xlfn.PERCENTRANK.INC($E:$E,Table1[[#This Row],[Height (No Shoes)]])</f>
        <v>0.34300000000000003</v>
      </c>
      <c r="W62" s="1">
        <f>(Table1[[#This Row],[Height (With Shoes)]]-Table1[[#This Row],[Average Height]])</f>
        <v>0.625</v>
      </c>
      <c r="X62" s="1">
        <f>(Table1[[#This Row],[Weight]]-Table1[[#This Row],[Average Weight]])</f>
        <v>102.7</v>
      </c>
      <c r="Y62" s="1">
        <f t="shared" si="1"/>
        <v>0.65883198590776093</v>
      </c>
      <c r="Z62" s="1">
        <f>(703*Table1[[#This Row],[Average Weight]])/(Table1[[#This Row],[Height (With Shoes)]])^2</f>
        <v>12.537077391443677</v>
      </c>
    </row>
    <row r="63" spans="1:26" x14ac:dyDescent="0.3">
      <c r="A63" t="s">
        <v>79</v>
      </c>
      <c r="B63">
        <v>2010</v>
      </c>
      <c r="C63">
        <v>20</v>
      </c>
      <c r="D63">
        <v>76.75</v>
      </c>
      <c r="E63">
        <v>77.75</v>
      </c>
      <c r="F63">
        <v>80.5</v>
      </c>
      <c r="G63">
        <v>35.5</v>
      </c>
      <c r="H63">
        <v>139.5</v>
      </c>
      <c r="I63">
        <v>30</v>
      </c>
      <c r="J63">
        <v>134</v>
      </c>
      <c r="K63">
        <v>208</v>
      </c>
      <c r="L63">
        <v>7.9</v>
      </c>
      <c r="M63">
        <v>9</v>
      </c>
      <c r="N63">
        <v>7</v>
      </c>
      <c r="O63">
        <v>11.86</v>
      </c>
      <c r="P63">
        <v>3.19</v>
      </c>
      <c r="Q63">
        <f t="shared" si="0"/>
        <v>77.25</v>
      </c>
      <c r="R63">
        <f>AVERAGE(Table1[[#This Row],[Weight]],Table1[[#This Row],[Body Fat]])</f>
        <v>107.95</v>
      </c>
      <c r="S63">
        <f>(0.3*Table1[[#This Row],[Height (With Shoes)]])+(0.25*Table1[[#This Row],[Vertical (Max)]])+(0.15*Table1[[#This Row],[Weight]])-(0.2*Table1[[#This Row],[Agility]])-(0.1*Table1[[#This Row],[Sprint]])</f>
        <v>60.709000000000003</v>
      </c>
      <c r="T63" s="1">
        <f>Table1[[#This Row],[Height (With Shoes)]]-Table1[[#This Row],[Height (No Shoes)]]</f>
        <v>1</v>
      </c>
      <c r="U63" s="1">
        <f>(Table1[[#This Row],[Vertical (Max)]]-Table1[[#This Row],[Vertical (No Step)]])</f>
        <v>5.5</v>
      </c>
      <c r="V63" s="1">
        <f>_xlfn.PERCENTRANK.INC($E:$E,Table1[[#This Row],[Height (No Shoes)]])</f>
        <v>0.248</v>
      </c>
      <c r="W63" s="1">
        <f>(Table1[[#This Row],[Height (With Shoes)]]-Table1[[#This Row],[Average Height]])</f>
        <v>0.5</v>
      </c>
      <c r="X63" s="1">
        <f>(Table1[[#This Row],[Weight]]-Table1[[#This Row],[Average Weight]])</f>
        <v>100.05</v>
      </c>
      <c r="Y63" s="1">
        <f t="shared" si="1"/>
        <v>0.65883198590776093</v>
      </c>
      <c r="Z63" s="1">
        <f>(703*Table1[[#This Row],[Average Weight]])/(Table1[[#This Row],[Height (With Shoes)]])^2</f>
        <v>12.553856970047871</v>
      </c>
    </row>
    <row r="64" spans="1:26" x14ac:dyDescent="0.3">
      <c r="A64" t="s">
        <v>80</v>
      </c>
      <c r="B64">
        <v>2010</v>
      </c>
      <c r="C64">
        <v>21</v>
      </c>
      <c r="D64">
        <v>80.5</v>
      </c>
      <c r="E64">
        <v>81.75</v>
      </c>
      <c r="F64">
        <v>84</v>
      </c>
      <c r="G64">
        <v>35</v>
      </c>
      <c r="H64">
        <v>144</v>
      </c>
      <c r="I64">
        <v>26</v>
      </c>
      <c r="J64">
        <v>135</v>
      </c>
      <c r="K64">
        <v>229</v>
      </c>
      <c r="L64">
        <v>7.9</v>
      </c>
      <c r="M64">
        <v>9.5</v>
      </c>
      <c r="N64">
        <v>11.25</v>
      </c>
      <c r="O64">
        <v>11.65</v>
      </c>
      <c r="P64">
        <v>3.39</v>
      </c>
      <c r="Q64">
        <f t="shared" si="0"/>
        <v>81.125</v>
      </c>
      <c r="R64">
        <f>AVERAGE(Table1[[#This Row],[Weight]],Table1[[#This Row],[Body Fat]])</f>
        <v>118.45</v>
      </c>
      <c r="S64">
        <f>(0.3*Table1[[#This Row],[Height (With Shoes)]])+(0.25*Table1[[#This Row],[Vertical (Max)]])+(0.15*Table1[[#This Row],[Weight]])-(0.2*Table1[[#This Row],[Agility]])-(0.1*Table1[[#This Row],[Sprint]])</f>
        <v>64.956000000000003</v>
      </c>
      <c r="T64" s="1">
        <f>Table1[[#This Row],[Height (With Shoes)]]-Table1[[#This Row],[Height (No Shoes)]]</f>
        <v>1.25</v>
      </c>
      <c r="U64" s="1">
        <f>(Table1[[#This Row],[Vertical (Max)]]-Table1[[#This Row],[Vertical (No Step)]])</f>
        <v>9</v>
      </c>
      <c r="V64" s="1">
        <f>_xlfn.PERCENTRANK.INC($E:$E,Table1[[#This Row],[Height (No Shoes)]])</f>
        <v>0.63300000000000001</v>
      </c>
      <c r="W64" s="1">
        <f>(Table1[[#This Row],[Height (With Shoes)]]-Table1[[#This Row],[Average Height]])</f>
        <v>0.625</v>
      </c>
      <c r="X64" s="1">
        <f>(Table1[[#This Row],[Weight]]-Table1[[#This Row],[Average Weight]])</f>
        <v>110.55</v>
      </c>
      <c r="Y64" s="1">
        <f t="shared" si="1"/>
        <v>0.65883198590776093</v>
      </c>
      <c r="Z64" s="1">
        <f>(703*Table1[[#This Row],[Average Weight]])/(Table1[[#This Row],[Height (With Shoes)]])^2</f>
        <v>12.45990891152073</v>
      </c>
    </row>
    <row r="65" spans="1:26" x14ac:dyDescent="0.3">
      <c r="A65" t="s">
        <v>81</v>
      </c>
      <c r="B65">
        <v>2010</v>
      </c>
      <c r="C65">
        <v>23</v>
      </c>
      <c r="D65">
        <v>78.25</v>
      </c>
      <c r="E65">
        <v>79.5</v>
      </c>
      <c r="F65">
        <v>81.75</v>
      </c>
      <c r="G65">
        <v>36</v>
      </c>
      <c r="H65">
        <v>142</v>
      </c>
      <c r="I65">
        <v>31</v>
      </c>
      <c r="J65">
        <v>137</v>
      </c>
      <c r="K65">
        <v>236</v>
      </c>
      <c r="L65">
        <v>7.3</v>
      </c>
      <c r="M65">
        <v>9</v>
      </c>
      <c r="N65">
        <v>9.5</v>
      </c>
      <c r="O65">
        <v>11.15</v>
      </c>
      <c r="P65">
        <v>3.1</v>
      </c>
      <c r="Q65">
        <f t="shared" si="0"/>
        <v>78.875</v>
      </c>
      <c r="R65">
        <f>AVERAGE(Table1[[#This Row],[Weight]],Table1[[#This Row],[Body Fat]])</f>
        <v>121.65</v>
      </c>
      <c r="S65">
        <f>(0.3*Table1[[#This Row],[Height (With Shoes)]])+(0.25*Table1[[#This Row],[Vertical (Max)]])+(0.15*Table1[[#This Row],[Weight]])-(0.2*Table1[[#This Row],[Agility]])-(0.1*Table1[[#This Row],[Sprint]])</f>
        <v>65.709999999999994</v>
      </c>
      <c r="T65" s="1">
        <f>Table1[[#This Row],[Height (With Shoes)]]-Table1[[#This Row],[Height (No Shoes)]]</f>
        <v>1.25</v>
      </c>
      <c r="U65" s="1">
        <f>(Table1[[#This Row],[Vertical (Max)]]-Table1[[#This Row],[Vertical (No Step)]])</f>
        <v>5</v>
      </c>
      <c r="V65" s="1">
        <f>_xlfn.PERCENTRANK.INC($E:$E,Table1[[#This Row],[Height (No Shoes)]])</f>
        <v>0.4</v>
      </c>
      <c r="W65" s="1">
        <f>(Table1[[#This Row],[Height (With Shoes)]]-Table1[[#This Row],[Average Height]])</f>
        <v>0.625</v>
      </c>
      <c r="X65" s="1">
        <f>(Table1[[#This Row],[Weight]]-Table1[[#This Row],[Average Weight]])</f>
        <v>114.35</v>
      </c>
      <c r="Y65" s="1">
        <f t="shared" si="1"/>
        <v>0.65883198590776093</v>
      </c>
      <c r="Z65" s="1">
        <f>(703*Table1[[#This Row],[Average Weight]])/(Table1[[#This Row],[Height (With Shoes)]])^2</f>
        <v>13.531102408923697</v>
      </c>
    </row>
    <row r="66" spans="1:26" x14ac:dyDescent="0.3">
      <c r="A66" t="s">
        <v>82</v>
      </c>
      <c r="B66">
        <v>2010</v>
      </c>
      <c r="C66">
        <v>25</v>
      </c>
      <c r="D66">
        <v>75.25</v>
      </c>
      <c r="E66">
        <v>77</v>
      </c>
      <c r="F66">
        <v>81.25</v>
      </c>
      <c r="G66">
        <v>32.5</v>
      </c>
      <c r="H66">
        <v>133.5</v>
      </c>
      <c r="I66">
        <v>26</v>
      </c>
      <c r="J66">
        <v>127</v>
      </c>
      <c r="K66">
        <v>216</v>
      </c>
      <c r="L66">
        <v>5.9</v>
      </c>
      <c r="M66">
        <v>9</v>
      </c>
      <c r="N66">
        <v>10.25</v>
      </c>
      <c r="O66">
        <v>10.88</v>
      </c>
      <c r="P66">
        <v>3.31</v>
      </c>
      <c r="Q66">
        <f t="shared" ref="Q66:Q129" si="2">AVERAGE(E66,D66)</f>
        <v>76.125</v>
      </c>
      <c r="R66">
        <f>AVERAGE(Table1[[#This Row],[Weight]],Table1[[#This Row],[Body Fat]])</f>
        <v>110.95</v>
      </c>
      <c r="S66">
        <f>(0.3*Table1[[#This Row],[Height (With Shoes)]])+(0.25*Table1[[#This Row],[Vertical (Max)]])+(0.15*Table1[[#This Row],[Weight]])-(0.2*Table1[[#This Row],[Agility]])-(0.1*Table1[[#This Row],[Sprint]])</f>
        <v>61.117999999999995</v>
      </c>
      <c r="T66" s="1">
        <f>Table1[[#This Row],[Height (With Shoes)]]-Table1[[#This Row],[Height (No Shoes)]]</f>
        <v>1.75</v>
      </c>
      <c r="U66" s="1">
        <f>(Table1[[#This Row],[Vertical (Max)]]-Table1[[#This Row],[Vertical (No Step)]])</f>
        <v>6.5</v>
      </c>
      <c r="V66" s="1">
        <f>_xlfn.PERCENTRANK.INC($E:$E,Table1[[#This Row],[Height (No Shoes)]])</f>
        <v>0.13700000000000001</v>
      </c>
      <c r="W66" s="1">
        <f>(Table1[[#This Row],[Height (With Shoes)]]-Table1[[#This Row],[Average Height]])</f>
        <v>0.875</v>
      </c>
      <c r="X66" s="1">
        <f>(Table1[[#This Row],[Weight]]-Table1[[#This Row],[Average Weight]])</f>
        <v>105.05</v>
      </c>
      <c r="Y66" s="1">
        <f t="shared" ref="Y66:Y129" si="3">CORREL($E:$E,$S:$S)</f>
        <v>0.65883198590776093</v>
      </c>
      <c r="Z66" s="1">
        <f>(703*Table1[[#This Row],[Average Weight]])/(Table1[[#This Row],[Height (With Shoes)]])^2</f>
        <v>13.155312868949233</v>
      </c>
    </row>
    <row r="67" spans="1:26" x14ac:dyDescent="0.3">
      <c r="A67" t="s">
        <v>83</v>
      </c>
      <c r="B67">
        <v>2010</v>
      </c>
      <c r="C67">
        <v>27</v>
      </c>
      <c r="D67">
        <v>75</v>
      </c>
      <c r="E67">
        <v>76.5</v>
      </c>
      <c r="F67">
        <v>79</v>
      </c>
      <c r="G67">
        <v>34.5</v>
      </c>
      <c r="H67">
        <v>135.5</v>
      </c>
      <c r="I67">
        <v>31.5</v>
      </c>
      <c r="J67">
        <v>132.5</v>
      </c>
      <c r="K67">
        <v>198</v>
      </c>
      <c r="L67">
        <v>4.9000000000000004</v>
      </c>
      <c r="M67">
        <v>8</v>
      </c>
      <c r="N67">
        <v>9</v>
      </c>
      <c r="O67">
        <v>11.03</v>
      </c>
      <c r="P67">
        <v>3.37</v>
      </c>
      <c r="Q67">
        <f t="shared" si="2"/>
        <v>75.75</v>
      </c>
      <c r="R67">
        <f>AVERAGE(Table1[[#This Row],[Weight]],Table1[[#This Row],[Body Fat]])</f>
        <v>101.45</v>
      </c>
      <c r="S67">
        <f>(0.3*Table1[[#This Row],[Height (With Shoes)]])+(0.25*Table1[[#This Row],[Vertical (Max)]])+(0.15*Table1[[#This Row],[Weight]])-(0.2*Table1[[#This Row],[Agility]])-(0.1*Table1[[#This Row],[Sprint]])</f>
        <v>58.731999999999992</v>
      </c>
      <c r="T67" s="1">
        <f>Table1[[#This Row],[Height (With Shoes)]]-Table1[[#This Row],[Height (No Shoes)]]</f>
        <v>1.5</v>
      </c>
      <c r="U67" s="1">
        <f>(Table1[[#This Row],[Vertical (Max)]]-Table1[[#This Row],[Vertical (No Step)]])</f>
        <v>3</v>
      </c>
      <c r="V67" s="1">
        <f>_xlfn.PERCENTRANK.INC($E:$E,Table1[[#This Row],[Height (No Shoes)]])</f>
        <v>0.11799999999999999</v>
      </c>
      <c r="W67" s="1">
        <f>(Table1[[#This Row],[Height (With Shoes)]]-Table1[[#This Row],[Average Height]])</f>
        <v>0.75</v>
      </c>
      <c r="X67" s="1">
        <f>(Table1[[#This Row],[Weight]]-Table1[[#This Row],[Average Weight]])</f>
        <v>96.55</v>
      </c>
      <c r="Y67" s="1">
        <f t="shared" si="3"/>
        <v>0.65883198590776093</v>
      </c>
      <c r="Z67" s="1">
        <f>(703*Table1[[#This Row],[Average Weight]])/(Table1[[#This Row],[Height (With Shoes)]])^2</f>
        <v>12.186654705455167</v>
      </c>
    </row>
    <row r="68" spans="1:26" x14ac:dyDescent="0.3">
      <c r="A68" t="s">
        <v>84</v>
      </c>
      <c r="B68">
        <v>2010</v>
      </c>
      <c r="C68">
        <v>29</v>
      </c>
      <c r="D68">
        <v>80.75</v>
      </c>
      <c r="E68">
        <v>81.5</v>
      </c>
      <c r="F68">
        <v>88.25</v>
      </c>
      <c r="G68">
        <v>30.5</v>
      </c>
      <c r="H68">
        <v>141</v>
      </c>
      <c r="I68">
        <v>24</v>
      </c>
      <c r="J68">
        <v>134.5</v>
      </c>
      <c r="K68">
        <v>269</v>
      </c>
      <c r="L68">
        <v>13.8</v>
      </c>
      <c r="M68">
        <v>8.5</v>
      </c>
      <c r="N68">
        <v>9.75</v>
      </c>
      <c r="O68">
        <v>12.32</v>
      </c>
      <c r="P68">
        <v>3.39</v>
      </c>
      <c r="Q68">
        <f t="shared" si="2"/>
        <v>81.125</v>
      </c>
      <c r="R68">
        <f>AVERAGE(Table1[[#This Row],[Weight]],Table1[[#This Row],[Body Fat]])</f>
        <v>141.4</v>
      </c>
      <c r="S68">
        <f>(0.3*Table1[[#This Row],[Height (With Shoes)]])+(0.25*Table1[[#This Row],[Vertical (Max)]])+(0.15*Table1[[#This Row],[Weight]])-(0.2*Table1[[#This Row],[Agility]])-(0.1*Table1[[#This Row],[Sprint]])</f>
        <v>69.622000000000014</v>
      </c>
      <c r="T68" s="1">
        <f>Table1[[#This Row],[Height (With Shoes)]]-Table1[[#This Row],[Height (No Shoes)]]</f>
        <v>0.75</v>
      </c>
      <c r="U68" s="1">
        <f>(Table1[[#This Row],[Vertical (Max)]]-Table1[[#This Row],[Vertical (No Step)]])</f>
        <v>6.5</v>
      </c>
      <c r="V68" s="1">
        <f>_xlfn.PERCENTRANK.INC($E:$E,Table1[[#This Row],[Height (No Shoes)]])</f>
        <v>0.67300000000000004</v>
      </c>
      <c r="W68" s="1">
        <f>(Table1[[#This Row],[Height (With Shoes)]]-Table1[[#This Row],[Average Height]])</f>
        <v>0.375</v>
      </c>
      <c r="X68" s="1">
        <f>(Table1[[#This Row],[Weight]]-Table1[[#This Row],[Average Weight]])</f>
        <v>127.6</v>
      </c>
      <c r="Y68" s="1">
        <f t="shared" si="3"/>
        <v>0.65883198590776093</v>
      </c>
      <c r="Z68" s="1">
        <f>(703*Table1[[#This Row],[Average Weight]])/(Table1[[#This Row],[Height (With Shoes)]])^2</f>
        <v>14.965440927396589</v>
      </c>
    </row>
    <row r="69" spans="1:26" x14ac:dyDescent="0.3">
      <c r="A69" t="s">
        <v>85</v>
      </c>
      <c r="B69">
        <v>2010</v>
      </c>
      <c r="C69">
        <v>3</v>
      </c>
      <c r="D69">
        <v>80.75</v>
      </c>
      <c r="E69">
        <v>82.25</v>
      </c>
      <c r="F69">
        <v>88</v>
      </c>
      <c r="G69">
        <v>35.5</v>
      </c>
      <c r="H69">
        <v>145.5</v>
      </c>
      <c r="I69">
        <v>31.5</v>
      </c>
      <c r="J69">
        <v>141.5</v>
      </c>
      <c r="K69">
        <v>245</v>
      </c>
      <c r="L69">
        <v>6.5</v>
      </c>
      <c r="M69">
        <v>8.75</v>
      </c>
      <c r="N69">
        <v>9.25</v>
      </c>
      <c r="O69">
        <v>11.74</v>
      </c>
      <c r="P69">
        <v>3.25</v>
      </c>
      <c r="Q69">
        <f t="shared" si="2"/>
        <v>81.5</v>
      </c>
      <c r="R69">
        <f>AVERAGE(Table1[[#This Row],[Weight]],Table1[[#This Row],[Body Fat]])</f>
        <v>125.75</v>
      </c>
      <c r="S69">
        <f>(0.3*Table1[[#This Row],[Height (With Shoes)]])+(0.25*Table1[[#This Row],[Vertical (Max)]])+(0.15*Table1[[#This Row],[Weight]])-(0.2*Table1[[#This Row],[Agility]])-(0.1*Table1[[#This Row],[Sprint]])</f>
        <v>67.626999999999995</v>
      </c>
      <c r="T69" s="1">
        <f>Table1[[#This Row],[Height (With Shoes)]]-Table1[[#This Row],[Height (No Shoes)]]</f>
        <v>1.5</v>
      </c>
      <c r="U69" s="1">
        <f>(Table1[[#This Row],[Vertical (Max)]]-Table1[[#This Row],[Vertical (No Step)]])</f>
        <v>4</v>
      </c>
      <c r="V69" s="1">
        <f>_xlfn.PERCENTRANK.INC($E:$E,Table1[[#This Row],[Height (No Shoes)]])</f>
        <v>0.67300000000000004</v>
      </c>
      <c r="W69" s="1">
        <f>(Table1[[#This Row],[Height (With Shoes)]]-Table1[[#This Row],[Average Height]])</f>
        <v>0.75</v>
      </c>
      <c r="X69" s="1">
        <f>(Table1[[#This Row],[Weight]]-Table1[[#This Row],[Average Weight]])</f>
        <v>119.25</v>
      </c>
      <c r="Y69" s="1">
        <f t="shared" si="3"/>
        <v>0.65883198590776093</v>
      </c>
      <c r="Z69" s="1">
        <f>(703*Table1[[#This Row],[Average Weight]])/(Table1[[#This Row],[Height (With Shoes)]])^2</f>
        <v>13.067469812732698</v>
      </c>
    </row>
    <row r="70" spans="1:26" x14ac:dyDescent="0.3">
      <c r="A70" t="s">
        <v>86</v>
      </c>
      <c r="B70">
        <v>2010</v>
      </c>
      <c r="C70">
        <v>30</v>
      </c>
      <c r="D70">
        <v>76.5</v>
      </c>
      <c r="E70">
        <v>77.75</v>
      </c>
      <c r="F70">
        <v>84.75</v>
      </c>
      <c r="G70">
        <v>36</v>
      </c>
      <c r="H70">
        <v>138</v>
      </c>
      <c r="I70">
        <v>31</v>
      </c>
      <c r="J70">
        <v>133</v>
      </c>
      <c r="K70">
        <v>226</v>
      </c>
      <c r="L70">
        <v>7.5</v>
      </c>
      <c r="M70">
        <v>9.25</v>
      </c>
      <c r="N70">
        <v>9.5</v>
      </c>
      <c r="O70">
        <v>10.87</v>
      </c>
      <c r="P70">
        <v>3.31</v>
      </c>
      <c r="Q70">
        <f t="shared" si="2"/>
        <v>77.125</v>
      </c>
      <c r="R70">
        <f>AVERAGE(Table1[[#This Row],[Weight]],Table1[[#This Row],[Body Fat]])</f>
        <v>116.75</v>
      </c>
      <c r="S70">
        <f>(0.3*Table1[[#This Row],[Height (With Shoes)]])+(0.25*Table1[[#This Row],[Vertical (Max)]])+(0.15*Table1[[#This Row],[Weight]])-(0.2*Table1[[#This Row],[Agility]])-(0.1*Table1[[#This Row],[Sprint]])</f>
        <v>63.719999999999985</v>
      </c>
      <c r="T70" s="1">
        <f>Table1[[#This Row],[Height (With Shoes)]]-Table1[[#This Row],[Height (No Shoes)]]</f>
        <v>1.25</v>
      </c>
      <c r="U70" s="1">
        <f>(Table1[[#This Row],[Vertical (Max)]]-Table1[[#This Row],[Vertical (No Step)]])</f>
        <v>5</v>
      </c>
      <c r="V70" s="1">
        <f>_xlfn.PERCENTRANK.INC($E:$E,Table1[[#This Row],[Height (No Shoes)]])</f>
        <v>0.23100000000000001</v>
      </c>
      <c r="W70" s="1">
        <f>(Table1[[#This Row],[Height (With Shoes)]]-Table1[[#This Row],[Average Height]])</f>
        <v>0.625</v>
      </c>
      <c r="X70" s="1">
        <f>(Table1[[#This Row],[Weight]]-Table1[[#This Row],[Average Weight]])</f>
        <v>109.25</v>
      </c>
      <c r="Y70" s="1">
        <f t="shared" si="3"/>
        <v>0.65883198590776093</v>
      </c>
      <c r="Z70" s="1">
        <f>(703*Table1[[#This Row],[Average Weight]])/(Table1[[#This Row],[Height (With Shoes)]])^2</f>
        <v>13.57723762161268</v>
      </c>
    </row>
    <row r="71" spans="1:26" hidden="1" x14ac:dyDescent="0.3">
      <c r="A71" t="s">
        <v>87</v>
      </c>
      <c r="B71">
        <v>2010</v>
      </c>
      <c r="C71">
        <v>32</v>
      </c>
      <c r="D71">
        <v>81.5</v>
      </c>
      <c r="E71">
        <v>83.5</v>
      </c>
      <c r="F71">
        <v>90</v>
      </c>
      <c r="K71">
        <v>303</v>
      </c>
      <c r="L71">
        <v>20.8</v>
      </c>
      <c r="M71">
        <v>10.25</v>
      </c>
      <c r="N71">
        <v>10.5</v>
      </c>
      <c r="Q71">
        <f t="shared" si="2"/>
        <v>82.5</v>
      </c>
      <c r="R71">
        <f>AVERAGE(Table1[[#This Row],[Weight]],Table1[[#This Row],[Body Fat]])</f>
        <v>161.9</v>
      </c>
      <c r="S71">
        <f>(0.3*Table1[[#This Row],[Height (With Shoes)]])+(0.25*Table1[[#This Row],[Vertical (Max)]])+(0.15*Table1[[#This Row],[Weight]])-(0.2*Table1[[#This Row],[Agility]])-(0.1*Table1[[#This Row],[Sprint]])</f>
        <v>70.5</v>
      </c>
      <c r="T71" s="1">
        <f>Table1[[#This Row],[Height (With Shoes)]]-Table1[[#This Row],[Height (No Shoes)]]</f>
        <v>2</v>
      </c>
      <c r="U71" s="1">
        <f>(Table1[[#This Row],[Vertical (Max)]]-Table1[[#This Row],[Vertical (No Step)]])</f>
        <v>0</v>
      </c>
      <c r="V71" s="1">
        <f>_xlfn.PERCENTRANK.INC($E:$E,Table1[[#This Row],[Height (No Shoes)]])</f>
        <v>0.755</v>
      </c>
      <c r="W71" s="1">
        <f>(Table1[[#This Row],[Height (With Shoes)]]-Table1[[#This Row],[Average Height]])</f>
        <v>1</v>
      </c>
      <c r="X71" s="1">
        <f>(Table1[[#This Row],[Weight]]-Table1[[#This Row],[Average Weight]])</f>
        <v>141.1</v>
      </c>
      <c r="Y71" s="1">
        <f t="shared" si="3"/>
        <v>0.65883198590776093</v>
      </c>
      <c r="Z71" s="1">
        <f>(703*Table1[[#This Row],[Average Weight]])/(Table1[[#This Row],[Height (With Shoes)]])^2</f>
        <v>16.32409910717487</v>
      </c>
    </row>
    <row r="72" spans="1:26" x14ac:dyDescent="0.3">
      <c r="A72" t="s">
        <v>88</v>
      </c>
      <c r="B72">
        <v>2010</v>
      </c>
      <c r="C72">
        <v>33</v>
      </c>
      <c r="D72">
        <v>82.5</v>
      </c>
      <c r="E72">
        <v>83.5</v>
      </c>
      <c r="F72">
        <v>91</v>
      </c>
      <c r="G72">
        <v>31.5</v>
      </c>
      <c r="H72">
        <v>144.5</v>
      </c>
      <c r="I72">
        <v>27</v>
      </c>
      <c r="J72">
        <v>140</v>
      </c>
      <c r="K72">
        <v>227</v>
      </c>
      <c r="L72">
        <v>5.5</v>
      </c>
      <c r="M72">
        <v>8.25</v>
      </c>
      <c r="N72">
        <v>10.25</v>
      </c>
      <c r="O72">
        <v>11.83</v>
      </c>
      <c r="P72">
        <v>3.54</v>
      </c>
      <c r="Q72">
        <f t="shared" si="2"/>
        <v>83</v>
      </c>
      <c r="R72">
        <f>AVERAGE(Table1[[#This Row],[Weight]],Table1[[#This Row],[Body Fat]])</f>
        <v>116.25</v>
      </c>
      <c r="S72">
        <f>(0.3*Table1[[#This Row],[Height (With Shoes)]])+(0.25*Table1[[#This Row],[Vertical (Max)]])+(0.15*Table1[[#This Row],[Weight]])-(0.2*Table1[[#This Row],[Agility]])-(0.1*Table1[[#This Row],[Sprint]])</f>
        <v>64.254999999999995</v>
      </c>
      <c r="T72" s="1">
        <f>Table1[[#This Row],[Height (With Shoes)]]-Table1[[#This Row],[Height (No Shoes)]]</f>
        <v>1</v>
      </c>
      <c r="U72" s="1">
        <f>(Table1[[#This Row],[Vertical (Max)]]-Table1[[#This Row],[Vertical (No Step)]])</f>
        <v>4.5</v>
      </c>
      <c r="V72" s="1">
        <f>_xlfn.PERCENTRANK.INC($E:$E,Table1[[#This Row],[Height (No Shoes)]])</f>
        <v>0.85599999999999998</v>
      </c>
      <c r="W72" s="1">
        <f>(Table1[[#This Row],[Height (With Shoes)]]-Table1[[#This Row],[Average Height]])</f>
        <v>0.5</v>
      </c>
      <c r="X72" s="1">
        <f>(Table1[[#This Row],[Weight]]-Table1[[#This Row],[Average Weight]])</f>
        <v>110.75</v>
      </c>
      <c r="Y72" s="1">
        <f t="shared" si="3"/>
        <v>0.65883198590776093</v>
      </c>
      <c r="Z72" s="1">
        <f>(703*Table1[[#This Row],[Average Weight]])/(Table1[[#This Row],[Height (With Shoes)]])^2</f>
        <v>11.721287962996163</v>
      </c>
    </row>
    <row r="73" spans="1:26" x14ac:dyDescent="0.3">
      <c r="A73" t="s">
        <v>89</v>
      </c>
      <c r="B73">
        <v>2010</v>
      </c>
      <c r="C73">
        <v>34</v>
      </c>
      <c r="D73">
        <v>74</v>
      </c>
      <c r="E73">
        <v>75.25</v>
      </c>
      <c r="F73">
        <v>80</v>
      </c>
      <c r="G73">
        <v>38.5</v>
      </c>
      <c r="H73">
        <v>138</v>
      </c>
      <c r="I73">
        <v>31.5</v>
      </c>
      <c r="J73">
        <v>131</v>
      </c>
      <c r="K73">
        <v>195</v>
      </c>
      <c r="L73">
        <v>5.6</v>
      </c>
      <c r="M73">
        <v>8.25</v>
      </c>
      <c r="N73">
        <v>9.25</v>
      </c>
      <c r="O73">
        <v>11.25</v>
      </c>
      <c r="P73">
        <v>3.19</v>
      </c>
      <c r="Q73">
        <f t="shared" si="2"/>
        <v>74.625</v>
      </c>
      <c r="R73">
        <f>AVERAGE(Table1[[#This Row],[Weight]],Table1[[#This Row],[Body Fat]])</f>
        <v>100.3</v>
      </c>
      <c r="S73">
        <f>(0.3*Table1[[#This Row],[Height (With Shoes)]])+(0.25*Table1[[#This Row],[Vertical (Max)]])+(0.15*Table1[[#This Row],[Weight]])-(0.2*Table1[[#This Row],[Agility]])-(0.1*Table1[[#This Row],[Sprint]])</f>
        <v>58.881</v>
      </c>
      <c r="T73" s="1">
        <f>Table1[[#This Row],[Height (With Shoes)]]-Table1[[#This Row],[Height (No Shoes)]]</f>
        <v>1.25</v>
      </c>
      <c r="U73" s="1">
        <f>(Table1[[#This Row],[Vertical (Max)]]-Table1[[#This Row],[Vertical (No Step)]])</f>
        <v>7</v>
      </c>
      <c r="V73" s="1">
        <f>_xlfn.PERCENTRANK.INC($E:$E,Table1[[#This Row],[Height (No Shoes)]])</f>
        <v>6.9000000000000006E-2</v>
      </c>
      <c r="W73" s="1">
        <f>(Table1[[#This Row],[Height (With Shoes)]]-Table1[[#This Row],[Average Height]])</f>
        <v>0.625</v>
      </c>
      <c r="X73" s="1">
        <f>(Table1[[#This Row],[Weight]]-Table1[[#This Row],[Average Weight]])</f>
        <v>94.7</v>
      </c>
      <c r="Y73" s="1">
        <f t="shared" si="3"/>
        <v>0.65883198590776093</v>
      </c>
      <c r="Z73" s="1">
        <f>(703*Table1[[#This Row],[Average Weight]])/(Table1[[#This Row],[Height (With Shoes)]])^2</f>
        <v>12.452118630037194</v>
      </c>
    </row>
    <row r="74" spans="1:26" x14ac:dyDescent="0.3">
      <c r="A74" t="s">
        <v>90</v>
      </c>
      <c r="B74">
        <v>2010</v>
      </c>
      <c r="C74">
        <v>36</v>
      </c>
      <c r="D74">
        <v>75.75</v>
      </c>
      <c r="E74">
        <v>77</v>
      </c>
      <c r="F74">
        <v>81</v>
      </c>
      <c r="G74">
        <v>40</v>
      </c>
      <c r="H74">
        <v>141</v>
      </c>
      <c r="I74">
        <v>31</v>
      </c>
      <c r="J74">
        <v>132</v>
      </c>
      <c r="K74">
        <v>203</v>
      </c>
      <c r="L74">
        <v>3.7</v>
      </c>
      <c r="M74">
        <v>9</v>
      </c>
      <c r="N74">
        <v>10.5</v>
      </c>
      <c r="O74">
        <v>11.38</v>
      </c>
      <c r="P74">
        <v>3.15</v>
      </c>
      <c r="Q74">
        <f t="shared" si="2"/>
        <v>76.375</v>
      </c>
      <c r="R74">
        <f>AVERAGE(Table1[[#This Row],[Weight]],Table1[[#This Row],[Body Fat]])</f>
        <v>103.35</v>
      </c>
      <c r="S74">
        <f>(0.3*Table1[[#This Row],[Height (With Shoes)]])+(0.25*Table1[[#This Row],[Vertical (Max)]])+(0.15*Table1[[#This Row],[Weight]])-(0.2*Table1[[#This Row],[Agility]])-(0.1*Table1[[#This Row],[Sprint]])</f>
        <v>60.958999999999996</v>
      </c>
      <c r="T74" s="1">
        <f>Table1[[#This Row],[Height (With Shoes)]]-Table1[[#This Row],[Height (No Shoes)]]</f>
        <v>1.25</v>
      </c>
      <c r="U74" s="1">
        <f>(Table1[[#This Row],[Vertical (Max)]]-Table1[[#This Row],[Vertical (No Step)]])</f>
        <v>9</v>
      </c>
      <c r="V74" s="1">
        <f>_xlfn.PERCENTRANK.INC($E:$E,Table1[[#This Row],[Height (No Shoes)]])</f>
        <v>0.17399999999999999</v>
      </c>
      <c r="W74" s="1">
        <f>(Table1[[#This Row],[Height (With Shoes)]]-Table1[[#This Row],[Average Height]])</f>
        <v>0.625</v>
      </c>
      <c r="X74" s="1">
        <f>(Table1[[#This Row],[Weight]]-Table1[[#This Row],[Average Weight]])</f>
        <v>99.65</v>
      </c>
      <c r="Y74" s="1">
        <f t="shared" si="3"/>
        <v>0.65883198590776093</v>
      </c>
      <c r="Z74" s="1">
        <f>(703*Table1[[#This Row],[Average Weight]])/(Table1[[#This Row],[Height (With Shoes)]])^2</f>
        <v>12.254182830156857</v>
      </c>
    </row>
    <row r="75" spans="1:26" x14ac:dyDescent="0.3">
      <c r="A75" t="s">
        <v>91</v>
      </c>
      <c r="B75">
        <v>2010</v>
      </c>
      <c r="C75">
        <v>37</v>
      </c>
      <c r="D75">
        <v>77.25</v>
      </c>
      <c r="E75">
        <v>78.5</v>
      </c>
      <c r="F75">
        <v>81.25</v>
      </c>
      <c r="G75">
        <v>34</v>
      </c>
      <c r="H75">
        <v>138.5</v>
      </c>
      <c r="I75">
        <v>29</v>
      </c>
      <c r="J75">
        <v>133.5</v>
      </c>
      <c r="K75">
        <v>204</v>
      </c>
      <c r="L75">
        <v>6.2</v>
      </c>
      <c r="M75">
        <v>8.25</v>
      </c>
      <c r="N75">
        <v>9</v>
      </c>
      <c r="O75">
        <v>11.68</v>
      </c>
      <c r="P75">
        <v>3.25</v>
      </c>
      <c r="Q75">
        <f t="shared" si="2"/>
        <v>77.875</v>
      </c>
      <c r="R75">
        <f>AVERAGE(Table1[[#This Row],[Weight]],Table1[[#This Row],[Body Fat]])</f>
        <v>105.1</v>
      </c>
      <c r="S75">
        <f>(0.3*Table1[[#This Row],[Height (With Shoes)]])+(0.25*Table1[[#This Row],[Vertical (Max)]])+(0.15*Table1[[#This Row],[Weight]])-(0.2*Table1[[#This Row],[Agility]])-(0.1*Table1[[#This Row],[Sprint]])</f>
        <v>59.98899999999999</v>
      </c>
      <c r="T75" s="1">
        <f>Table1[[#This Row],[Height (With Shoes)]]-Table1[[#This Row],[Height (No Shoes)]]</f>
        <v>1.25</v>
      </c>
      <c r="U75" s="1">
        <f>(Table1[[#This Row],[Vertical (Max)]]-Table1[[#This Row],[Vertical (No Step)]])</f>
        <v>5</v>
      </c>
      <c r="V75" s="1">
        <f>_xlfn.PERCENTRANK.INC($E:$E,Table1[[#This Row],[Height (No Shoes)]])</f>
        <v>0.28899999999999998</v>
      </c>
      <c r="W75" s="1">
        <f>(Table1[[#This Row],[Height (With Shoes)]]-Table1[[#This Row],[Average Height]])</f>
        <v>0.625</v>
      </c>
      <c r="X75" s="1">
        <f>(Table1[[#This Row],[Weight]]-Table1[[#This Row],[Average Weight]])</f>
        <v>98.9</v>
      </c>
      <c r="Y75" s="1">
        <f t="shared" si="3"/>
        <v>0.65883198590776093</v>
      </c>
      <c r="Z75" s="1">
        <f>(703*Table1[[#This Row],[Average Weight]])/(Table1[[#This Row],[Height (With Shoes)]])^2</f>
        <v>11.989987423424886</v>
      </c>
    </row>
    <row r="76" spans="1:26" x14ac:dyDescent="0.3">
      <c r="A76" t="s">
        <v>92</v>
      </c>
      <c r="B76">
        <v>2010</v>
      </c>
      <c r="C76">
        <v>38</v>
      </c>
      <c r="D76">
        <v>76.25</v>
      </c>
      <c r="E76">
        <v>77</v>
      </c>
      <c r="F76">
        <v>79</v>
      </c>
      <c r="G76">
        <v>30.5</v>
      </c>
      <c r="H76">
        <v>130.5</v>
      </c>
      <c r="I76">
        <v>23.5</v>
      </c>
      <c r="J76">
        <v>123.5</v>
      </c>
      <c r="K76">
        <v>192</v>
      </c>
      <c r="L76">
        <v>6.2</v>
      </c>
      <c r="M76">
        <v>8</v>
      </c>
      <c r="N76">
        <v>9.75</v>
      </c>
      <c r="O76">
        <v>11.27</v>
      </c>
      <c r="P76">
        <v>3.49</v>
      </c>
      <c r="Q76">
        <f t="shared" si="2"/>
        <v>76.625</v>
      </c>
      <c r="R76">
        <f>AVERAGE(Table1[[#This Row],[Weight]],Table1[[#This Row],[Body Fat]])</f>
        <v>99.1</v>
      </c>
      <c r="S76">
        <f>(0.3*Table1[[#This Row],[Height (With Shoes)]])+(0.25*Table1[[#This Row],[Vertical (Max)]])+(0.15*Table1[[#This Row],[Weight]])-(0.2*Table1[[#This Row],[Agility]])-(0.1*Table1[[#This Row],[Sprint]])</f>
        <v>56.921999999999997</v>
      </c>
      <c r="T76" s="1">
        <f>Table1[[#This Row],[Height (With Shoes)]]-Table1[[#This Row],[Height (No Shoes)]]</f>
        <v>0.75</v>
      </c>
      <c r="U76" s="1">
        <f>(Table1[[#This Row],[Vertical (Max)]]-Table1[[#This Row],[Vertical (No Step)]])</f>
        <v>7</v>
      </c>
      <c r="V76" s="1">
        <f>_xlfn.PERCENTRANK.INC($E:$E,Table1[[#This Row],[Height (No Shoes)]])</f>
        <v>0.20300000000000001</v>
      </c>
      <c r="W76" s="1">
        <f>(Table1[[#This Row],[Height (With Shoes)]]-Table1[[#This Row],[Average Height]])</f>
        <v>0.375</v>
      </c>
      <c r="X76" s="1">
        <f>(Table1[[#This Row],[Weight]]-Table1[[#This Row],[Average Weight]])</f>
        <v>92.9</v>
      </c>
      <c r="Y76" s="1">
        <f t="shared" si="3"/>
        <v>0.65883198590776093</v>
      </c>
      <c r="Z76" s="1">
        <f>(703*Table1[[#This Row],[Average Weight]])/(Table1[[#This Row],[Height (With Shoes)]])^2</f>
        <v>11.750261426884803</v>
      </c>
    </row>
    <row r="77" spans="1:26" x14ac:dyDescent="0.3">
      <c r="A77" t="s">
        <v>93</v>
      </c>
      <c r="B77">
        <v>2010</v>
      </c>
      <c r="C77">
        <v>4</v>
      </c>
      <c r="D77">
        <v>78.25</v>
      </c>
      <c r="E77">
        <v>79.25</v>
      </c>
      <c r="F77">
        <v>85</v>
      </c>
      <c r="G77">
        <v>37</v>
      </c>
      <c r="H77">
        <v>143</v>
      </c>
      <c r="I77">
        <v>32</v>
      </c>
      <c r="J77">
        <v>138</v>
      </c>
      <c r="K77">
        <v>206</v>
      </c>
      <c r="L77">
        <v>4.5999999999999996</v>
      </c>
      <c r="M77">
        <v>9</v>
      </c>
      <c r="N77">
        <v>9.5</v>
      </c>
      <c r="O77">
        <v>11.43</v>
      </c>
      <c r="P77">
        <v>3.14</v>
      </c>
      <c r="Q77">
        <f t="shared" si="2"/>
        <v>78.75</v>
      </c>
      <c r="R77">
        <f>AVERAGE(Table1[[#This Row],[Weight]],Table1[[#This Row],[Body Fat]])</f>
        <v>105.3</v>
      </c>
      <c r="S77">
        <f>(0.3*Table1[[#This Row],[Height (With Shoes)]])+(0.25*Table1[[#This Row],[Vertical (Max)]])+(0.15*Table1[[#This Row],[Weight]])-(0.2*Table1[[#This Row],[Agility]])-(0.1*Table1[[#This Row],[Sprint]])</f>
        <v>61.324999999999996</v>
      </c>
      <c r="T77" s="1">
        <f>Table1[[#This Row],[Height (With Shoes)]]-Table1[[#This Row],[Height (No Shoes)]]</f>
        <v>1</v>
      </c>
      <c r="U77" s="1">
        <f>(Table1[[#This Row],[Vertical (Max)]]-Table1[[#This Row],[Vertical (No Step)]])</f>
        <v>5</v>
      </c>
      <c r="V77" s="1">
        <f>_xlfn.PERCENTRANK.INC($E:$E,Table1[[#This Row],[Height (No Shoes)]])</f>
        <v>0.4</v>
      </c>
      <c r="W77" s="1">
        <f>(Table1[[#This Row],[Height (With Shoes)]]-Table1[[#This Row],[Average Height]])</f>
        <v>0.5</v>
      </c>
      <c r="X77" s="1">
        <f>(Table1[[#This Row],[Weight]]-Table1[[#This Row],[Average Weight]])</f>
        <v>100.7</v>
      </c>
      <c r="Y77" s="1">
        <f t="shared" si="3"/>
        <v>0.65883198590776093</v>
      </c>
      <c r="Z77" s="1">
        <f>(703*Table1[[#This Row],[Average Weight]])/(Table1[[#This Row],[Height (With Shoes)]])^2</f>
        <v>11.786507975997372</v>
      </c>
    </row>
    <row r="78" spans="1:26" x14ac:dyDescent="0.3">
      <c r="A78" t="s">
        <v>94</v>
      </c>
      <c r="B78">
        <v>2010</v>
      </c>
      <c r="C78">
        <v>40</v>
      </c>
      <c r="D78">
        <v>76.5</v>
      </c>
      <c r="E78">
        <v>77.75</v>
      </c>
      <c r="F78">
        <v>82.5</v>
      </c>
      <c r="G78">
        <v>33</v>
      </c>
      <c r="H78">
        <v>136</v>
      </c>
      <c r="I78">
        <v>27</v>
      </c>
      <c r="J78">
        <v>130</v>
      </c>
      <c r="K78">
        <v>227</v>
      </c>
      <c r="L78">
        <v>9.3000000000000007</v>
      </c>
      <c r="M78">
        <v>9</v>
      </c>
      <c r="N78">
        <v>10.25</v>
      </c>
      <c r="O78">
        <v>11.39</v>
      </c>
      <c r="P78">
        <v>3.38</v>
      </c>
      <c r="Q78">
        <f t="shared" si="2"/>
        <v>77.125</v>
      </c>
      <c r="R78">
        <f>AVERAGE(Table1[[#This Row],[Weight]],Table1[[#This Row],[Body Fat]])</f>
        <v>118.15</v>
      </c>
      <c r="S78">
        <f>(0.3*Table1[[#This Row],[Height (With Shoes)]])+(0.25*Table1[[#This Row],[Vertical (Max)]])+(0.15*Table1[[#This Row],[Weight]])-(0.2*Table1[[#This Row],[Agility]])-(0.1*Table1[[#This Row],[Sprint]])</f>
        <v>63.009</v>
      </c>
      <c r="T78" s="1">
        <f>Table1[[#This Row],[Height (With Shoes)]]-Table1[[#This Row],[Height (No Shoes)]]</f>
        <v>1.25</v>
      </c>
      <c r="U78" s="1">
        <f>(Table1[[#This Row],[Vertical (Max)]]-Table1[[#This Row],[Vertical (No Step)]])</f>
        <v>6</v>
      </c>
      <c r="V78" s="1">
        <f>_xlfn.PERCENTRANK.INC($E:$E,Table1[[#This Row],[Height (No Shoes)]])</f>
        <v>0.23100000000000001</v>
      </c>
      <c r="W78" s="1">
        <f>(Table1[[#This Row],[Height (With Shoes)]]-Table1[[#This Row],[Average Height]])</f>
        <v>0.625</v>
      </c>
      <c r="X78" s="1">
        <f>(Table1[[#This Row],[Weight]]-Table1[[#This Row],[Average Weight]])</f>
        <v>108.85</v>
      </c>
      <c r="Y78" s="1">
        <f t="shared" si="3"/>
        <v>0.65883198590776093</v>
      </c>
      <c r="Z78" s="1">
        <f>(703*Table1[[#This Row],[Average Weight]])/(Table1[[#This Row],[Height (With Shoes)]])^2</f>
        <v>13.740048179816172</v>
      </c>
    </row>
    <row r="79" spans="1:26" x14ac:dyDescent="0.3">
      <c r="A79" t="s">
        <v>95</v>
      </c>
      <c r="B79">
        <v>2010</v>
      </c>
      <c r="C79">
        <v>41</v>
      </c>
      <c r="D79">
        <v>80.25</v>
      </c>
      <c r="E79">
        <v>82</v>
      </c>
      <c r="F79">
        <v>87.5</v>
      </c>
      <c r="G79">
        <v>32.5</v>
      </c>
      <c r="H79">
        <v>142</v>
      </c>
      <c r="I79">
        <v>29.5</v>
      </c>
      <c r="J79">
        <v>139</v>
      </c>
      <c r="K79">
        <v>210</v>
      </c>
      <c r="L79">
        <v>9.5</v>
      </c>
      <c r="M79">
        <v>9.25</v>
      </c>
      <c r="N79">
        <v>9.5</v>
      </c>
      <c r="O79">
        <v>11.61</v>
      </c>
      <c r="P79">
        <v>3.37</v>
      </c>
      <c r="Q79">
        <f t="shared" si="2"/>
        <v>81.125</v>
      </c>
      <c r="R79">
        <f>AVERAGE(Table1[[#This Row],[Weight]],Table1[[#This Row],[Body Fat]])</f>
        <v>109.75</v>
      </c>
      <c r="S79">
        <f>(0.3*Table1[[#This Row],[Height (With Shoes)]])+(0.25*Table1[[#This Row],[Vertical (Max)]])+(0.15*Table1[[#This Row],[Weight]])-(0.2*Table1[[#This Row],[Agility]])-(0.1*Table1[[#This Row],[Sprint]])</f>
        <v>61.565999999999988</v>
      </c>
      <c r="T79" s="1">
        <f>Table1[[#This Row],[Height (With Shoes)]]-Table1[[#This Row],[Height (No Shoes)]]</f>
        <v>1.75</v>
      </c>
      <c r="U79" s="1">
        <f>(Table1[[#This Row],[Vertical (Max)]]-Table1[[#This Row],[Vertical (No Step)]])</f>
        <v>3</v>
      </c>
      <c r="V79" s="1">
        <f>_xlfn.PERCENTRANK.INC($E:$E,Table1[[#This Row],[Height (No Shoes)]])</f>
        <v>0.60699999999999998</v>
      </c>
      <c r="W79" s="1">
        <f>(Table1[[#This Row],[Height (With Shoes)]]-Table1[[#This Row],[Average Height]])</f>
        <v>0.875</v>
      </c>
      <c r="X79" s="1">
        <f>(Table1[[#This Row],[Weight]]-Table1[[#This Row],[Average Weight]])</f>
        <v>100.25</v>
      </c>
      <c r="Y79" s="1">
        <f t="shared" si="3"/>
        <v>0.65883198590776093</v>
      </c>
      <c r="Z79" s="1">
        <f>(703*Table1[[#This Row],[Average Weight]])/(Table1[[#This Row],[Height (With Shoes)]])^2</f>
        <v>11.474457168352171</v>
      </c>
    </row>
    <row r="80" spans="1:26" x14ac:dyDescent="0.3">
      <c r="A80" t="s">
        <v>96</v>
      </c>
      <c r="B80">
        <v>2010</v>
      </c>
      <c r="C80">
        <v>43</v>
      </c>
      <c r="D80">
        <v>79</v>
      </c>
      <c r="E80">
        <v>80.25</v>
      </c>
      <c r="F80">
        <v>84.25</v>
      </c>
      <c r="G80">
        <v>32</v>
      </c>
      <c r="H80">
        <v>139.5</v>
      </c>
      <c r="I80">
        <v>23.5</v>
      </c>
      <c r="J80">
        <v>131</v>
      </c>
      <c r="K80">
        <v>208</v>
      </c>
      <c r="L80">
        <v>7.9</v>
      </c>
      <c r="M80">
        <v>8.25</v>
      </c>
      <c r="N80">
        <v>9</v>
      </c>
      <c r="O80">
        <v>11.69</v>
      </c>
      <c r="P80">
        <v>3.44</v>
      </c>
      <c r="Q80">
        <f t="shared" si="2"/>
        <v>79.625</v>
      </c>
      <c r="R80">
        <f>AVERAGE(Table1[[#This Row],[Weight]],Table1[[#This Row],[Body Fat]])</f>
        <v>107.95</v>
      </c>
      <c r="S80">
        <f>(0.3*Table1[[#This Row],[Height (With Shoes)]])+(0.25*Table1[[#This Row],[Vertical (Max)]])+(0.15*Table1[[#This Row],[Weight]])-(0.2*Table1[[#This Row],[Agility]])-(0.1*Table1[[#This Row],[Sprint]])</f>
        <v>60.593000000000004</v>
      </c>
      <c r="T80" s="1">
        <f>Table1[[#This Row],[Height (With Shoes)]]-Table1[[#This Row],[Height (No Shoes)]]</f>
        <v>1.25</v>
      </c>
      <c r="U80" s="1">
        <f>(Table1[[#This Row],[Vertical (Max)]]-Table1[[#This Row],[Vertical (No Step)]])</f>
        <v>8.5</v>
      </c>
      <c r="V80" s="1">
        <f>_xlfn.PERCENTRANK.INC($E:$E,Table1[[#This Row],[Height (No Shoes)]])</f>
        <v>0.48499999999999999</v>
      </c>
      <c r="W80" s="1">
        <f>(Table1[[#This Row],[Height (With Shoes)]]-Table1[[#This Row],[Average Height]])</f>
        <v>0.625</v>
      </c>
      <c r="X80" s="1">
        <f>(Table1[[#This Row],[Weight]]-Table1[[#This Row],[Average Weight]])</f>
        <v>100.05</v>
      </c>
      <c r="Y80" s="1">
        <f t="shared" si="3"/>
        <v>0.65883198590776093</v>
      </c>
      <c r="Z80" s="1">
        <f>(703*Table1[[#This Row],[Average Weight]])/(Table1[[#This Row],[Height (With Shoes)]])^2</f>
        <v>11.783868557176271</v>
      </c>
    </row>
    <row r="81" spans="1:26" hidden="1" x14ac:dyDescent="0.3">
      <c r="A81" t="s">
        <v>97</v>
      </c>
      <c r="B81">
        <v>2010</v>
      </c>
      <c r="C81">
        <v>44</v>
      </c>
      <c r="D81">
        <v>83.5</v>
      </c>
      <c r="E81">
        <v>84.75</v>
      </c>
      <c r="F81">
        <v>89.25</v>
      </c>
      <c r="K81">
        <v>244</v>
      </c>
      <c r="L81">
        <v>6.9</v>
      </c>
      <c r="M81">
        <v>9</v>
      </c>
      <c r="N81">
        <v>10.25</v>
      </c>
      <c r="Q81">
        <f t="shared" si="2"/>
        <v>84.125</v>
      </c>
      <c r="R81">
        <f>AVERAGE(Table1[[#This Row],[Weight]],Table1[[#This Row],[Body Fat]])</f>
        <v>125.45</v>
      </c>
      <c r="S81">
        <f>(0.3*Table1[[#This Row],[Height (With Shoes)]])+(0.25*Table1[[#This Row],[Vertical (Max)]])+(0.15*Table1[[#This Row],[Weight]])-(0.2*Table1[[#This Row],[Agility]])-(0.1*Table1[[#This Row],[Sprint]])</f>
        <v>62.025000000000006</v>
      </c>
      <c r="T81" s="1">
        <f>Table1[[#This Row],[Height (With Shoes)]]-Table1[[#This Row],[Height (No Shoes)]]</f>
        <v>1.25</v>
      </c>
      <c r="U81" s="1">
        <f>(Table1[[#This Row],[Vertical (Max)]]-Table1[[#This Row],[Vertical (No Step)]])</f>
        <v>0</v>
      </c>
      <c r="V81" s="1">
        <f>_xlfn.PERCENTRANK.INC($E:$E,Table1[[#This Row],[Height (No Shoes)]])</f>
        <v>0.91</v>
      </c>
      <c r="W81" s="1">
        <f>(Table1[[#This Row],[Height (With Shoes)]]-Table1[[#This Row],[Average Height]])</f>
        <v>0.625</v>
      </c>
      <c r="X81" s="1">
        <f>(Table1[[#This Row],[Weight]]-Table1[[#This Row],[Average Weight]])</f>
        <v>118.55</v>
      </c>
      <c r="Y81" s="1">
        <f t="shared" si="3"/>
        <v>0.65883198590776093</v>
      </c>
      <c r="Z81" s="1">
        <f>(703*Table1[[#This Row],[Average Weight]])/(Table1[[#This Row],[Height (With Shoes)]])^2</f>
        <v>12.278535689734689</v>
      </c>
    </row>
    <row r="82" spans="1:26" x14ac:dyDescent="0.3">
      <c r="A82" t="s">
        <v>98</v>
      </c>
      <c r="B82">
        <v>2010</v>
      </c>
      <c r="C82">
        <v>47</v>
      </c>
      <c r="D82">
        <v>80.5</v>
      </c>
      <c r="E82">
        <v>81.5</v>
      </c>
      <c r="F82">
        <v>88.5</v>
      </c>
      <c r="G82">
        <v>28.5</v>
      </c>
      <c r="H82">
        <v>138</v>
      </c>
      <c r="I82">
        <v>23.5</v>
      </c>
      <c r="J82">
        <v>133</v>
      </c>
      <c r="K82">
        <v>302</v>
      </c>
      <c r="L82">
        <v>15.1</v>
      </c>
      <c r="M82">
        <v>9.25</v>
      </c>
      <c r="N82">
        <v>10.5</v>
      </c>
      <c r="O82">
        <v>13.44</v>
      </c>
      <c r="P82">
        <v>3.7</v>
      </c>
      <c r="Q82">
        <f t="shared" si="2"/>
        <v>81</v>
      </c>
      <c r="R82">
        <f>AVERAGE(Table1[[#This Row],[Weight]],Table1[[#This Row],[Body Fat]])</f>
        <v>158.55000000000001</v>
      </c>
      <c r="S82">
        <f>(0.3*Table1[[#This Row],[Height (With Shoes)]])+(0.25*Table1[[#This Row],[Vertical (Max)]])+(0.15*Table1[[#This Row],[Weight]])-(0.2*Table1[[#This Row],[Agility]])-(0.1*Table1[[#This Row],[Sprint]])</f>
        <v>73.816999999999993</v>
      </c>
      <c r="T82" s="1">
        <f>Table1[[#This Row],[Height (With Shoes)]]-Table1[[#This Row],[Height (No Shoes)]]</f>
        <v>1</v>
      </c>
      <c r="U82" s="1">
        <f>(Table1[[#This Row],[Vertical (Max)]]-Table1[[#This Row],[Vertical (No Step)]])</f>
        <v>5</v>
      </c>
      <c r="V82" s="1">
        <f>_xlfn.PERCENTRANK.INC($E:$E,Table1[[#This Row],[Height (No Shoes)]])</f>
        <v>0.63300000000000001</v>
      </c>
      <c r="W82" s="1">
        <f>(Table1[[#This Row],[Height (With Shoes)]]-Table1[[#This Row],[Average Height]])</f>
        <v>0.5</v>
      </c>
      <c r="X82" s="1">
        <f>(Table1[[#This Row],[Weight]]-Table1[[#This Row],[Average Weight]])</f>
        <v>143.44999999999999</v>
      </c>
      <c r="Y82" s="1">
        <f t="shared" si="3"/>
        <v>0.65883198590776093</v>
      </c>
      <c r="Z82" s="1">
        <f>(703*Table1[[#This Row],[Average Weight]])/(Table1[[#This Row],[Height (With Shoes)]])^2</f>
        <v>16.780556287402614</v>
      </c>
    </row>
    <row r="83" spans="1:26" x14ac:dyDescent="0.3">
      <c r="A83" t="s">
        <v>99</v>
      </c>
      <c r="B83">
        <v>2010</v>
      </c>
      <c r="C83">
        <v>49</v>
      </c>
      <c r="D83">
        <v>82.5</v>
      </c>
      <c r="E83">
        <v>83.75</v>
      </c>
      <c r="F83">
        <v>85.5</v>
      </c>
      <c r="G83">
        <v>28.5</v>
      </c>
      <c r="H83">
        <v>138.5</v>
      </c>
      <c r="I83">
        <v>25</v>
      </c>
      <c r="J83">
        <v>135</v>
      </c>
      <c r="K83">
        <v>230</v>
      </c>
      <c r="L83">
        <v>8</v>
      </c>
      <c r="M83">
        <v>9</v>
      </c>
      <c r="N83">
        <v>9.75</v>
      </c>
      <c r="O83">
        <v>11.33</v>
      </c>
      <c r="P83">
        <v>3.37</v>
      </c>
      <c r="Q83">
        <f t="shared" si="2"/>
        <v>83.125</v>
      </c>
      <c r="R83">
        <f>AVERAGE(Table1[[#This Row],[Weight]],Table1[[#This Row],[Body Fat]])</f>
        <v>119</v>
      </c>
      <c r="S83">
        <f>(0.3*Table1[[#This Row],[Height (With Shoes)]])+(0.25*Table1[[#This Row],[Vertical (Max)]])+(0.15*Table1[[#This Row],[Weight]])-(0.2*Table1[[#This Row],[Agility]])-(0.1*Table1[[#This Row],[Sprint]])</f>
        <v>64.146999999999991</v>
      </c>
      <c r="T83" s="1">
        <f>Table1[[#This Row],[Height (With Shoes)]]-Table1[[#This Row],[Height (No Shoes)]]</f>
        <v>1.25</v>
      </c>
      <c r="U83" s="1">
        <f>(Table1[[#This Row],[Vertical (Max)]]-Table1[[#This Row],[Vertical (No Step)]])</f>
        <v>3.5</v>
      </c>
      <c r="V83" s="1">
        <f>_xlfn.PERCENTRANK.INC($E:$E,Table1[[#This Row],[Height (No Shoes)]])</f>
        <v>0.85599999999999998</v>
      </c>
      <c r="W83" s="1">
        <f>(Table1[[#This Row],[Height (With Shoes)]]-Table1[[#This Row],[Average Height]])</f>
        <v>0.625</v>
      </c>
      <c r="X83" s="1">
        <f>(Table1[[#This Row],[Weight]]-Table1[[#This Row],[Average Weight]])</f>
        <v>111</v>
      </c>
      <c r="Y83" s="1">
        <f t="shared" si="3"/>
        <v>0.65883198590776093</v>
      </c>
      <c r="Z83" s="1">
        <f>(703*Table1[[#This Row],[Average Weight]])/(Table1[[#This Row],[Height (With Shoes)]])^2</f>
        <v>11.927039429717086</v>
      </c>
    </row>
    <row r="84" spans="1:26" x14ac:dyDescent="0.3">
      <c r="A84" t="s">
        <v>100</v>
      </c>
      <c r="B84">
        <v>2010</v>
      </c>
      <c r="C84">
        <v>5</v>
      </c>
      <c r="D84">
        <v>81.5</v>
      </c>
      <c r="E84">
        <v>82.75</v>
      </c>
      <c r="F84">
        <v>89.75</v>
      </c>
      <c r="G84">
        <v>27.5</v>
      </c>
      <c r="H84">
        <v>140.5</v>
      </c>
      <c r="I84">
        <v>23.5</v>
      </c>
      <c r="J84">
        <v>136.5</v>
      </c>
      <c r="K84">
        <v>292</v>
      </c>
      <c r="L84">
        <v>16.399999999999999</v>
      </c>
      <c r="M84">
        <v>9.25</v>
      </c>
      <c r="N84">
        <v>10</v>
      </c>
      <c r="O84">
        <v>11.4</v>
      </c>
      <c r="P84">
        <v>3.55</v>
      </c>
      <c r="Q84">
        <f t="shared" si="2"/>
        <v>82.125</v>
      </c>
      <c r="R84">
        <f>AVERAGE(Table1[[#This Row],[Weight]],Table1[[#This Row],[Body Fat]])</f>
        <v>154.19999999999999</v>
      </c>
      <c r="S84">
        <f>(0.3*Table1[[#This Row],[Height (With Shoes)]])+(0.25*Table1[[#This Row],[Vertical (Max)]])+(0.15*Table1[[#This Row],[Weight]])-(0.2*Table1[[#This Row],[Agility]])-(0.1*Table1[[#This Row],[Sprint]])</f>
        <v>72.864999999999995</v>
      </c>
      <c r="T84" s="1">
        <f>Table1[[#This Row],[Height (With Shoes)]]-Table1[[#This Row],[Height (No Shoes)]]</f>
        <v>1.25</v>
      </c>
      <c r="U84" s="1">
        <f>(Table1[[#This Row],[Vertical (Max)]]-Table1[[#This Row],[Vertical (No Step)]])</f>
        <v>4</v>
      </c>
      <c r="V84" s="1">
        <f>_xlfn.PERCENTRANK.INC($E:$E,Table1[[#This Row],[Height (No Shoes)]])</f>
        <v>0.755</v>
      </c>
      <c r="W84" s="1">
        <f>(Table1[[#This Row],[Height (With Shoes)]]-Table1[[#This Row],[Average Height]])</f>
        <v>0.625</v>
      </c>
      <c r="X84" s="1">
        <f>(Table1[[#This Row],[Weight]]-Table1[[#This Row],[Average Weight]])</f>
        <v>137.80000000000001</v>
      </c>
      <c r="Y84" s="1">
        <f t="shared" si="3"/>
        <v>0.65883198590776093</v>
      </c>
      <c r="Z84" s="1">
        <f>(703*Table1[[#This Row],[Average Weight]])/(Table1[[#This Row],[Height (With Shoes)]])^2</f>
        <v>15.830830313706519</v>
      </c>
    </row>
    <row r="85" spans="1:26" x14ac:dyDescent="0.3">
      <c r="A85" t="s">
        <v>101</v>
      </c>
      <c r="B85">
        <v>2010</v>
      </c>
      <c r="C85">
        <v>50</v>
      </c>
      <c r="D85">
        <v>83.5</v>
      </c>
      <c r="E85">
        <v>84.75</v>
      </c>
      <c r="F85">
        <v>89</v>
      </c>
      <c r="G85">
        <v>26</v>
      </c>
      <c r="H85">
        <v>139</v>
      </c>
      <c r="I85">
        <v>22.5</v>
      </c>
      <c r="J85">
        <v>135.5</v>
      </c>
      <c r="K85">
        <v>237</v>
      </c>
      <c r="L85">
        <v>5</v>
      </c>
      <c r="M85">
        <v>9.25</v>
      </c>
      <c r="N85">
        <v>9.25</v>
      </c>
      <c r="O85">
        <v>13.2</v>
      </c>
      <c r="P85">
        <v>3.68</v>
      </c>
      <c r="Q85">
        <f t="shared" si="2"/>
        <v>84.125</v>
      </c>
      <c r="R85">
        <f>AVERAGE(Table1[[#This Row],[Weight]],Table1[[#This Row],[Body Fat]])</f>
        <v>121</v>
      </c>
      <c r="S85">
        <f>(0.3*Table1[[#This Row],[Height (With Shoes)]])+(0.25*Table1[[#This Row],[Vertical (Max)]])+(0.15*Table1[[#This Row],[Weight]])-(0.2*Table1[[#This Row],[Agility]])-(0.1*Table1[[#This Row],[Sprint]])</f>
        <v>64.466999999999999</v>
      </c>
      <c r="T85" s="1">
        <f>Table1[[#This Row],[Height (With Shoes)]]-Table1[[#This Row],[Height (No Shoes)]]</f>
        <v>1.25</v>
      </c>
      <c r="U85" s="1">
        <f>(Table1[[#This Row],[Vertical (Max)]]-Table1[[#This Row],[Vertical (No Step)]])</f>
        <v>3.5</v>
      </c>
      <c r="V85" s="1">
        <f>_xlfn.PERCENTRANK.INC($E:$E,Table1[[#This Row],[Height (No Shoes)]])</f>
        <v>0.91</v>
      </c>
      <c r="W85" s="1">
        <f>(Table1[[#This Row],[Height (With Shoes)]]-Table1[[#This Row],[Average Height]])</f>
        <v>0.625</v>
      </c>
      <c r="X85" s="1">
        <f>(Table1[[#This Row],[Weight]]-Table1[[#This Row],[Average Weight]])</f>
        <v>116</v>
      </c>
      <c r="Y85" s="1">
        <f t="shared" si="3"/>
        <v>0.65883198590776093</v>
      </c>
      <c r="Z85" s="1">
        <f>(703*Table1[[#This Row],[Average Weight]])/(Table1[[#This Row],[Height (With Shoes)]])^2</f>
        <v>11.842987791613369</v>
      </c>
    </row>
    <row r="86" spans="1:26" x14ac:dyDescent="0.3">
      <c r="A86" t="s">
        <v>102</v>
      </c>
      <c r="B86">
        <v>2010</v>
      </c>
      <c r="C86">
        <v>54</v>
      </c>
      <c r="D86">
        <v>74.5</v>
      </c>
      <c r="E86">
        <v>75.75</v>
      </c>
      <c r="F86">
        <v>78</v>
      </c>
      <c r="G86">
        <v>31.5</v>
      </c>
      <c r="H86">
        <v>131</v>
      </c>
      <c r="I86">
        <v>23</v>
      </c>
      <c r="J86">
        <v>122.5</v>
      </c>
      <c r="K86">
        <v>208</v>
      </c>
      <c r="L86">
        <v>7.6</v>
      </c>
      <c r="M86">
        <v>8.5</v>
      </c>
      <c r="N86">
        <v>9.5</v>
      </c>
      <c r="O86">
        <v>11.21</v>
      </c>
      <c r="P86">
        <v>3.5</v>
      </c>
      <c r="Q86">
        <f t="shared" si="2"/>
        <v>75.125</v>
      </c>
      <c r="R86">
        <f>AVERAGE(Table1[[#This Row],[Weight]],Table1[[#This Row],[Body Fat]])</f>
        <v>107.8</v>
      </c>
      <c r="S86">
        <f>(0.3*Table1[[#This Row],[Height (With Shoes)]])+(0.25*Table1[[#This Row],[Vertical (Max)]])+(0.15*Table1[[#This Row],[Weight]])-(0.2*Table1[[#This Row],[Agility]])-(0.1*Table1[[#This Row],[Sprint]])</f>
        <v>59.207999999999998</v>
      </c>
      <c r="T86" s="1">
        <f>Table1[[#This Row],[Height (With Shoes)]]-Table1[[#This Row],[Height (No Shoes)]]</f>
        <v>1.25</v>
      </c>
      <c r="U86" s="1">
        <f>(Table1[[#This Row],[Vertical (Max)]]-Table1[[#This Row],[Vertical (No Step)]])</f>
        <v>8.5</v>
      </c>
      <c r="V86" s="1">
        <f>_xlfn.PERCENTRANK.INC($E:$E,Table1[[#This Row],[Height (No Shoes)]])</f>
        <v>9.7000000000000003E-2</v>
      </c>
      <c r="W86" s="1">
        <f>(Table1[[#This Row],[Height (With Shoes)]]-Table1[[#This Row],[Average Height]])</f>
        <v>0.625</v>
      </c>
      <c r="X86" s="1">
        <f>(Table1[[#This Row],[Weight]]-Table1[[#This Row],[Average Weight]])</f>
        <v>100.2</v>
      </c>
      <c r="Y86" s="1">
        <f t="shared" si="3"/>
        <v>0.65883198590776093</v>
      </c>
      <c r="Z86" s="1">
        <f>(703*Table1[[#This Row],[Average Weight]])/(Table1[[#This Row],[Height (With Shoes)]])^2</f>
        <v>13.207140912111011</v>
      </c>
    </row>
    <row r="87" spans="1:26" x14ac:dyDescent="0.3">
      <c r="A87" t="s">
        <v>103</v>
      </c>
      <c r="B87">
        <v>2010</v>
      </c>
      <c r="C87">
        <v>58</v>
      </c>
      <c r="D87">
        <v>80.25</v>
      </c>
      <c r="E87">
        <v>81.5</v>
      </c>
      <c r="F87">
        <v>84.25</v>
      </c>
      <c r="G87">
        <v>30.5</v>
      </c>
      <c r="H87">
        <v>137.75</v>
      </c>
      <c r="I87">
        <v>25</v>
      </c>
      <c r="J87">
        <v>132.25</v>
      </c>
      <c r="K87">
        <v>280</v>
      </c>
      <c r="L87">
        <v>12.8</v>
      </c>
      <c r="M87">
        <v>9</v>
      </c>
      <c r="N87">
        <v>10.25</v>
      </c>
      <c r="O87">
        <v>12.78</v>
      </c>
      <c r="P87">
        <v>3.61</v>
      </c>
      <c r="Q87">
        <f t="shared" si="2"/>
        <v>80.875</v>
      </c>
      <c r="R87">
        <f>AVERAGE(Table1[[#This Row],[Weight]],Table1[[#This Row],[Body Fat]])</f>
        <v>146.4</v>
      </c>
      <c r="S87">
        <f>(0.3*Table1[[#This Row],[Height (With Shoes)]])+(0.25*Table1[[#This Row],[Vertical (Max)]])+(0.15*Table1[[#This Row],[Weight]])-(0.2*Table1[[#This Row],[Agility]])-(0.1*Table1[[#This Row],[Sprint]])</f>
        <v>71.158000000000001</v>
      </c>
      <c r="T87" s="1">
        <f>Table1[[#This Row],[Height (With Shoes)]]-Table1[[#This Row],[Height (No Shoes)]]</f>
        <v>1.25</v>
      </c>
      <c r="U87" s="1">
        <f>(Table1[[#This Row],[Vertical (Max)]]-Table1[[#This Row],[Vertical (No Step)]])</f>
        <v>5.5</v>
      </c>
      <c r="V87" s="1">
        <f>_xlfn.PERCENTRANK.INC($E:$E,Table1[[#This Row],[Height (No Shoes)]])</f>
        <v>0.60699999999999998</v>
      </c>
      <c r="W87" s="1">
        <f>(Table1[[#This Row],[Height (With Shoes)]]-Table1[[#This Row],[Average Height]])</f>
        <v>0.625</v>
      </c>
      <c r="X87" s="1">
        <f>(Table1[[#This Row],[Weight]]-Table1[[#This Row],[Average Weight]])</f>
        <v>133.6</v>
      </c>
      <c r="Y87" s="1">
        <f t="shared" si="3"/>
        <v>0.65883198590776093</v>
      </c>
      <c r="Z87" s="1">
        <f>(703*Table1[[#This Row],[Average Weight]])/(Table1[[#This Row],[Height (With Shoes)]])^2</f>
        <v>15.494629079001843</v>
      </c>
    </row>
    <row r="88" spans="1:26" hidden="1" x14ac:dyDescent="0.3">
      <c r="A88" t="s">
        <v>104</v>
      </c>
      <c r="B88">
        <v>2010</v>
      </c>
      <c r="C88">
        <v>59</v>
      </c>
      <c r="D88">
        <v>78.5</v>
      </c>
      <c r="E88">
        <v>79.75</v>
      </c>
      <c r="F88">
        <v>84</v>
      </c>
      <c r="G88">
        <v>37.5</v>
      </c>
      <c r="H88">
        <v>145</v>
      </c>
      <c r="K88">
        <v>213</v>
      </c>
      <c r="L88">
        <v>8.3000000000000007</v>
      </c>
      <c r="M88">
        <v>9</v>
      </c>
      <c r="N88">
        <v>9</v>
      </c>
      <c r="O88">
        <v>11.65</v>
      </c>
      <c r="P88">
        <v>3.23</v>
      </c>
      <c r="Q88">
        <f t="shared" si="2"/>
        <v>79.125</v>
      </c>
      <c r="R88">
        <f>AVERAGE(Table1[[#This Row],[Weight]],Table1[[#This Row],[Body Fat]])</f>
        <v>110.65</v>
      </c>
      <c r="S88">
        <f>(0.3*Table1[[#This Row],[Height (With Shoes)]])+(0.25*Table1[[#This Row],[Vertical (Max)]])+(0.15*Table1[[#This Row],[Weight]])-(0.2*Table1[[#This Row],[Agility]])-(0.1*Table1[[#This Row],[Sprint]])</f>
        <v>62.597000000000001</v>
      </c>
      <c r="T88" s="1">
        <f>Table1[[#This Row],[Height (With Shoes)]]-Table1[[#This Row],[Height (No Shoes)]]</f>
        <v>1.25</v>
      </c>
      <c r="U88" s="1">
        <f>(Table1[[#This Row],[Vertical (Max)]]-Table1[[#This Row],[Vertical (No Step)]])</f>
        <v>37.5</v>
      </c>
      <c r="V88" s="1">
        <f>_xlfn.PERCENTRANK.INC($E:$E,Table1[[#This Row],[Height (No Shoes)]])</f>
        <v>0.433</v>
      </c>
      <c r="W88" s="1">
        <f>(Table1[[#This Row],[Height (With Shoes)]]-Table1[[#This Row],[Average Height]])</f>
        <v>0.625</v>
      </c>
      <c r="X88" s="1">
        <f>(Table1[[#This Row],[Weight]]-Table1[[#This Row],[Average Weight]])</f>
        <v>102.35</v>
      </c>
      <c r="Y88" s="1">
        <f t="shared" si="3"/>
        <v>0.65883198590776093</v>
      </c>
      <c r="Z88" s="1">
        <f>(703*Table1[[#This Row],[Average Weight]])/(Table1[[#This Row],[Height (With Shoes)]])^2</f>
        <v>12.230532325743654</v>
      </c>
    </row>
    <row r="89" spans="1:26" x14ac:dyDescent="0.3">
      <c r="A89" t="s">
        <v>105</v>
      </c>
      <c r="B89">
        <v>2010</v>
      </c>
      <c r="C89">
        <v>6</v>
      </c>
      <c r="D89">
        <v>80.75</v>
      </c>
      <c r="E89">
        <v>81.75</v>
      </c>
      <c r="F89">
        <v>88.5</v>
      </c>
      <c r="G89">
        <v>33.5</v>
      </c>
      <c r="H89">
        <v>140</v>
      </c>
      <c r="I89">
        <v>31</v>
      </c>
      <c r="J89">
        <v>137.5</v>
      </c>
      <c r="K89">
        <v>237</v>
      </c>
      <c r="L89">
        <v>8</v>
      </c>
      <c r="M89">
        <v>9.5</v>
      </c>
      <c r="N89">
        <v>8.75</v>
      </c>
      <c r="O89">
        <v>11.15</v>
      </c>
      <c r="P89">
        <v>3.29</v>
      </c>
      <c r="Q89">
        <f t="shared" si="2"/>
        <v>81.25</v>
      </c>
      <c r="R89">
        <f>AVERAGE(Table1[[#This Row],[Weight]],Table1[[#This Row],[Body Fat]])</f>
        <v>122.5</v>
      </c>
      <c r="S89">
        <f>(0.3*Table1[[#This Row],[Height (With Shoes)]])+(0.25*Table1[[#This Row],[Vertical (Max)]])+(0.15*Table1[[#This Row],[Weight]])-(0.2*Table1[[#This Row],[Agility]])-(0.1*Table1[[#This Row],[Sprint]])</f>
        <v>65.890999999999991</v>
      </c>
      <c r="T89" s="1">
        <f>Table1[[#This Row],[Height (With Shoes)]]-Table1[[#This Row],[Height (No Shoes)]]</f>
        <v>1</v>
      </c>
      <c r="U89" s="1">
        <f>(Table1[[#This Row],[Vertical (Max)]]-Table1[[#This Row],[Vertical (No Step)]])</f>
        <v>2.5</v>
      </c>
      <c r="V89" s="1">
        <f>_xlfn.PERCENTRANK.INC($E:$E,Table1[[#This Row],[Height (No Shoes)]])</f>
        <v>0.67300000000000004</v>
      </c>
      <c r="W89" s="1">
        <f>(Table1[[#This Row],[Height (With Shoes)]]-Table1[[#This Row],[Average Height]])</f>
        <v>0.5</v>
      </c>
      <c r="X89" s="1">
        <f>(Table1[[#This Row],[Weight]]-Table1[[#This Row],[Average Weight]])</f>
        <v>114.5</v>
      </c>
      <c r="Y89" s="1">
        <f t="shared" si="3"/>
        <v>0.65883198590776093</v>
      </c>
      <c r="Z89" s="1">
        <f>(703*Table1[[#This Row],[Average Weight]])/(Table1[[#This Row],[Height (With Shoes)]])^2</f>
        <v>12.885933656912531</v>
      </c>
    </row>
    <row r="90" spans="1:26" x14ac:dyDescent="0.3">
      <c r="A90" t="s">
        <v>106</v>
      </c>
      <c r="B90">
        <v>2010</v>
      </c>
      <c r="C90">
        <v>7</v>
      </c>
      <c r="D90">
        <v>81.75</v>
      </c>
      <c r="E90">
        <v>83</v>
      </c>
      <c r="F90">
        <v>86.25</v>
      </c>
      <c r="G90">
        <v>29</v>
      </c>
      <c r="H90">
        <v>137.5</v>
      </c>
      <c r="I90">
        <v>25</v>
      </c>
      <c r="J90">
        <v>133.5</v>
      </c>
      <c r="K90">
        <v>247</v>
      </c>
      <c r="L90">
        <v>11.2</v>
      </c>
      <c r="M90">
        <v>8.75</v>
      </c>
      <c r="N90">
        <v>9.5</v>
      </c>
      <c r="O90">
        <v>12.1</v>
      </c>
      <c r="P90">
        <v>3.35</v>
      </c>
      <c r="Q90">
        <f t="shared" si="2"/>
        <v>82.375</v>
      </c>
      <c r="R90">
        <f>AVERAGE(Table1[[#This Row],[Weight]],Table1[[#This Row],[Body Fat]])</f>
        <v>129.1</v>
      </c>
      <c r="S90">
        <f>(0.3*Table1[[#This Row],[Height (With Shoes)]])+(0.25*Table1[[#This Row],[Vertical (Max)]])+(0.15*Table1[[#This Row],[Weight]])-(0.2*Table1[[#This Row],[Agility]])-(0.1*Table1[[#This Row],[Sprint]])</f>
        <v>66.444999999999993</v>
      </c>
      <c r="T90" s="1">
        <f>Table1[[#This Row],[Height (With Shoes)]]-Table1[[#This Row],[Height (No Shoes)]]</f>
        <v>1.25</v>
      </c>
      <c r="U90" s="1">
        <f>(Table1[[#This Row],[Vertical (Max)]]-Table1[[#This Row],[Vertical (No Step)]])</f>
        <v>4</v>
      </c>
      <c r="V90" s="1">
        <f>_xlfn.PERCENTRANK.INC($E:$E,Table1[[#This Row],[Height (No Shoes)]])</f>
        <v>0.78200000000000003</v>
      </c>
      <c r="W90" s="1">
        <f>(Table1[[#This Row],[Height (With Shoes)]]-Table1[[#This Row],[Average Height]])</f>
        <v>0.625</v>
      </c>
      <c r="X90" s="1">
        <f>(Table1[[#This Row],[Weight]]-Table1[[#This Row],[Average Weight]])</f>
        <v>117.9</v>
      </c>
      <c r="Y90" s="1">
        <f t="shared" si="3"/>
        <v>0.65883198590776093</v>
      </c>
      <c r="Z90" s="1">
        <f>(703*Table1[[#This Row],[Average Weight]])/(Table1[[#This Row],[Height (With Shoes)]])^2</f>
        <v>13.174234286543767</v>
      </c>
    </row>
    <row r="91" spans="1:26" x14ac:dyDescent="0.3">
      <c r="A91" t="s">
        <v>107</v>
      </c>
      <c r="B91">
        <v>2010</v>
      </c>
      <c r="C91">
        <v>8</v>
      </c>
      <c r="D91">
        <v>79.25</v>
      </c>
      <c r="E91">
        <v>80.5</v>
      </c>
      <c r="F91">
        <v>87.25</v>
      </c>
      <c r="G91">
        <v>33.5</v>
      </c>
      <c r="H91">
        <v>142</v>
      </c>
      <c r="I91">
        <v>27</v>
      </c>
      <c r="J91">
        <v>135.5</v>
      </c>
      <c r="K91">
        <v>216</v>
      </c>
      <c r="L91">
        <v>8.1999999999999993</v>
      </c>
      <c r="M91">
        <v>9.5</v>
      </c>
      <c r="N91">
        <v>9.5</v>
      </c>
      <c r="O91">
        <v>11.29</v>
      </c>
      <c r="P91">
        <v>3.3</v>
      </c>
      <c r="Q91">
        <f t="shared" si="2"/>
        <v>79.875</v>
      </c>
      <c r="R91">
        <f>AVERAGE(Table1[[#This Row],[Weight]],Table1[[#This Row],[Body Fat]])</f>
        <v>112.1</v>
      </c>
      <c r="S91">
        <f>(0.3*Table1[[#This Row],[Height (With Shoes)]])+(0.25*Table1[[#This Row],[Vertical (Max)]])+(0.15*Table1[[#This Row],[Weight]])-(0.2*Table1[[#This Row],[Agility]])-(0.1*Table1[[#This Row],[Sprint]])</f>
        <v>62.336999999999996</v>
      </c>
      <c r="T91" s="1">
        <f>Table1[[#This Row],[Height (With Shoes)]]-Table1[[#This Row],[Height (No Shoes)]]</f>
        <v>1.25</v>
      </c>
      <c r="U91" s="1">
        <f>(Table1[[#This Row],[Vertical (Max)]]-Table1[[#This Row],[Vertical (No Step)]])</f>
        <v>6.5</v>
      </c>
      <c r="V91" s="1">
        <f>_xlfn.PERCENTRANK.INC($E:$E,Table1[[#This Row],[Height (No Shoes)]])</f>
        <v>0.51600000000000001</v>
      </c>
      <c r="W91" s="1">
        <f>(Table1[[#This Row],[Height (With Shoes)]]-Table1[[#This Row],[Average Height]])</f>
        <v>0.625</v>
      </c>
      <c r="X91" s="1">
        <f>(Table1[[#This Row],[Weight]]-Table1[[#This Row],[Average Weight]])</f>
        <v>103.9</v>
      </c>
      <c r="Y91" s="1">
        <f t="shared" si="3"/>
        <v>0.65883198590776093</v>
      </c>
      <c r="Z91" s="1">
        <f>(703*Table1[[#This Row],[Average Weight]])/(Table1[[#This Row],[Height (With Shoes)]])^2</f>
        <v>12.16099687512056</v>
      </c>
    </row>
    <row r="92" spans="1:26" x14ac:dyDescent="0.3">
      <c r="A92" t="s">
        <v>108</v>
      </c>
      <c r="B92">
        <v>2010</v>
      </c>
      <c r="C92">
        <v>9</v>
      </c>
      <c r="D92">
        <v>78.75</v>
      </c>
      <c r="E92">
        <v>80</v>
      </c>
      <c r="F92">
        <v>79.75</v>
      </c>
      <c r="G92">
        <v>34.5</v>
      </c>
      <c r="H92">
        <v>137.5</v>
      </c>
      <c r="I92">
        <v>30.5</v>
      </c>
      <c r="J92">
        <v>133.5</v>
      </c>
      <c r="K92">
        <v>211</v>
      </c>
      <c r="L92">
        <v>6.9</v>
      </c>
      <c r="M92">
        <v>8.5</v>
      </c>
      <c r="N92">
        <v>9.25</v>
      </c>
      <c r="O92">
        <v>11.73</v>
      </c>
      <c r="P92">
        <v>3.22</v>
      </c>
      <c r="Q92">
        <f t="shared" si="2"/>
        <v>79.375</v>
      </c>
      <c r="R92">
        <f>AVERAGE(Table1[[#This Row],[Weight]],Table1[[#This Row],[Body Fat]])</f>
        <v>108.95</v>
      </c>
      <c r="S92">
        <f>(0.3*Table1[[#This Row],[Height (With Shoes)]])+(0.25*Table1[[#This Row],[Vertical (Max)]])+(0.15*Table1[[#This Row],[Weight]])-(0.2*Table1[[#This Row],[Agility]])-(0.1*Table1[[#This Row],[Sprint]])</f>
        <v>61.606999999999999</v>
      </c>
      <c r="T92" s="1">
        <f>Table1[[#This Row],[Height (With Shoes)]]-Table1[[#This Row],[Height (No Shoes)]]</f>
        <v>1.25</v>
      </c>
      <c r="U92" s="1">
        <f>(Table1[[#This Row],[Vertical (Max)]]-Table1[[#This Row],[Vertical (No Step)]])</f>
        <v>4</v>
      </c>
      <c r="V92" s="1">
        <f>_xlfn.PERCENTRANK.INC($E:$E,Table1[[#This Row],[Height (No Shoes)]])</f>
        <v>0.46</v>
      </c>
      <c r="W92" s="1">
        <f>(Table1[[#This Row],[Height (With Shoes)]]-Table1[[#This Row],[Average Height]])</f>
        <v>0.625</v>
      </c>
      <c r="X92" s="1">
        <f>(Table1[[#This Row],[Weight]]-Table1[[#This Row],[Average Weight]])</f>
        <v>102.05</v>
      </c>
      <c r="Y92" s="1">
        <f t="shared" si="3"/>
        <v>0.65883198590776093</v>
      </c>
      <c r="Z92" s="1">
        <f>(703*Table1[[#This Row],[Average Weight]])/(Table1[[#This Row],[Height (With Shoes)]])^2</f>
        <v>11.967476562500002</v>
      </c>
    </row>
    <row r="93" spans="1:26" hidden="1" x14ac:dyDescent="0.3">
      <c r="A93" t="s">
        <v>109</v>
      </c>
      <c r="B93">
        <v>2010</v>
      </c>
      <c r="D93">
        <v>82.25</v>
      </c>
      <c r="E93">
        <v>83.75</v>
      </c>
      <c r="F93">
        <v>85</v>
      </c>
      <c r="G93">
        <v>26.5</v>
      </c>
      <c r="H93">
        <v>136</v>
      </c>
      <c r="I93">
        <v>25.5</v>
      </c>
      <c r="J93">
        <v>135</v>
      </c>
      <c r="K93">
        <v>268</v>
      </c>
      <c r="L93">
        <v>6</v>
      </c>
      <c r="M93">
        <v>9</v>
      </c>
      <c r="N93">
        <v>10.5</v>
      </c>
      <c r="O93">
        <v>12.07</v>
      </c>
      <c r="P93">
        <v>3.33</v>
      </c>
      <c r="Q93">
        <f t="shared" si="2"/>
        <v>83</v>
      </c>
      <c r="R93">
        <f>AVERAGE(Table1[[#This Row],[Weight]],Table1[[#This Row],[Body Fat]])</f>
        <v>137</v>
      </c>
      <c r="S93">
        <f>(0.3*Table1[[#This Row],[Height (With Shoes)]])+(0.25*Table1[[#This Row],[Vertical (Max)]])+(0.15*Table1[[#This Row],[Weight]])-(0.2*Table1[[#This Row],[Agility]])-(0.1*Table1[[#This Row],[Sprint]])</f>
        <v>69.202999999999989</v>
      </c>
      <c r="T93" s="1">
        <f>Table1[[#This Row],[Height (With Shoes)]]-Table1[[#This Row],[Height (No Shoes)]]</f>
        <v>1.5</v>
      </c>
      <c r="U93" s="1">
        <f>(Table1[[#This Row],[Vertical (Max)]]-Table1[[#This Row],[Vertical (No Step)]])</f>
        <v>1</v>
      </c>
      <c r="V93" s="1">
        <f>_xlfn.PERCENTRANK.INC($E:$E,Table1[[#This Row],[Height (No Shoes)]])</f>
        <v>0.83599999999999997</v>
      </c>
      <c r="W93" s="1">
        <f>(Table1[[#This Row],[Height (With Shoes)]]-Table1[[#This Row],[Average Height]])</f>
        <v>0.75</v>
      </c>
      <c r="X93" s="1">
        <f>(Table1[[#This Row],[Weight]]-Table1[[#This Row],[Average Weight]])</f>
        <v>131</v>
      </c>
      <c r="Y93" s="1">
        <f t="shared" si="3"/>
        <v>0.65883198590776093</v>
      </c>
      <c r="Z93" s="1">
        <f>(703*Table1[[#This Row],[Average Weight]])/(Table1[[#This Row],[Height (With Shoes)]])^2</f>
        <v>13.731129427489419</v>
      </c>
    </row>
    <row r="94" spans="1:26" hidden="1" x14ac:dyDescent="0.3">
      <c r="A94" t="s">
        <v>110</v>
      </c>
      <c r="B94">
        <v>2010</v>
      </c>
      <c r="D94">
        <v>80.25</v>
      </c>
      <c r="E94">
        <v>81.25</v>
      </c>
      <c r="F94">
        <v>85.75</v>
      </c>
      <c r="G94">
        <v>30.5</v>
      </c>
      <c r="H94">
        <v>138</v>
      </c>
      <c r="I94">
        <v>24.5</v>
      </c>
      <c r="J94">
        <v>132</v>
      </c>
      <c r="K94">
        <v>232</v>
      </c>
      <c r="L94">
        <v>7</v>
      </c>
      <c r="M94">
        <v>8.75</v>
      </c>
      <c r="N94">
        <v>9</v>
      </c>
      <c r="O94">
        <v>11.65</v>
      </c>
      <c r="P94">
        <v>3.23</v>
      </c>
      <c r="Q94">
        <f t="shared" si="2"/>
        <v>80.75</v>
      </c>
      <c r="R94">
        <f>AVERAGE(Table1[[#This Row],[Weight]],Table1[[#This Row],[Body Fat]])</f>
        <v>119.5</v>
      </c>
      <c r="S94">
        <f>(0.3*Table1[[#This Row],[Height (With Shoes)]])+(0.25*Table1[[#This Row],[Vertical (Max)]])+(0.15*Table1[[#This Row],[Weight]])-(0.2*Table1[[#This Row],[Agility]])-(0.1*Table1[[#This Row],[Sprint]])</f>
        <v>64.147000000000006</v>
      </c>
      <c r="T94" s="1">
        <f>Table1[[#This Row],[Height (With Shoes)]]-Table1[[#This Row],[Height (No Shoes)]]</f>
        <v>1</v>
      </c>
      <c r="U94" s="1">
        <f>(Table1[[#This Row],[Vertical (Max)]]-Table1[[#This Row],[Vertical (No Step)]])</f>
        <v>6</v>
      </c>
      <c r="V94" s="1">
        <f>_xlfn.PERCENTRANK.INC($E:$E,Table1[[#This Row],[Height (No Shoes)]])</f>
        <v>0.60699999999999998</v>
      </c>
      <c r="W94" s="1">
        <f>(Table1[[#This Row],[Height (With Shoes)]]-Table1[[#This Row],[Average Height]])</f>
        <v>0.5</v>
      </c>
      <c r="X94" s="1">
        <f>(Table1[[#This Row],[Weight]]-Table1[[#This Row],[Average Weight]])</f>
        <v>112.5</v>
      </c>
      <c r="Y94" s="1">
        <f t="shared" si="3"/>
        <v>0.65883198590776093</v>
      </c>
      <c r="Z94" s="1">
        <f>(703*Table1[[#This Row],[Average Weight]])/(Table1[[#This Row],[Height (With Shoes)]])^2</f>
        <v>12.725547928994082</v>
      </c>
    </row>
    <row r="95" spans="1:26" hidden="1" x14ac:dyDescent="0.3">
      <c r="A95" t="s">
        <v>111</v>
      </c>
      <c r="B95">
        <v>2010</v>
      </c>
      <c r="D95">
        <v>76.75</v>
      </c>
      <c r="E95">
        <v>78</v>
      </c>
      <c r="F95">
        <v>75.25</v>
      </c>
      <c r="K95">
        <v>180</v>
      </c>
      <c r="L95">
        <v>5.4</v>
      </c>
      <c r="M95">
        <v>7.75</v>
      </c>
      <c r="N95">
        <v>9.5</v>
      </c>
      <c r="Q95">
        <f t="shared" si="2"/>
        <v>77.375</v>
      </c>
      <c r="R95">
        <f>AVERAGE(Table1[[#This Row],[Weight]],Table1[[#This Row],[Body Fat]])</f>
        <v>92.7</v>
      </c>
      <c r="S95">
        <f>(0.3*Table1[[#This Row],[Height (With Shoes)]])+(0.25*Table1[[#This Row],[Vertical (Max)]])+(0.15*Table1[[#This Row],[Weight]])-(0.2*Table1[[#This Row],[Agility]])-(0.1*Table1[[#This Row],[Sprint]])</f>
        <v>50.4</v>
      </c>
      <c r="T95" s="1">
        <f>Table1[[#This Row],[Height (With Shoes)]]-Table1[[#This Row],[Height (No Shoes)]]</f>
        <v>1.25</v>
      </c>
      <c r="U95" s="1">
        <f>(Table1[[#This Row],[Vertical (Max)]]-Table1[[#This Row],[Vertical (No Step)]])</f>
        <v>0</v>
      </c>
      <c r="V95" s="1">
        <f>_xlfn.PERCENTRANK.INC($E:$E,Table1[[#This Row],[Height (No Shoes)]])</f>
        <v>0.248</v>
      </c>
      <c r="W95" s="1">
        <f>(Table1[[#This Row],[Height (With Shoes)]]-Table1[[#This Row],[Average Height]])</f>
        <v>0.625</v>
      </c>
      <c r="X95" s="1">
        <f>(Table1[[#This Row],[Weight]]-Table1[[#This Row],[Average Weight]])</f>
        <v>87.3</v>
      </c>
      <c r="Y95" s="1">
        <f t="shared" si="3"/>
        <v>0.65883198590776093</v>
      </c>
      <c r="Z95" s="1">
        <f>(703*Table1[[#This Row],[Average Weight]])/(Table1[[#This Row],[Height (With Shoes)]])^2</f>
        <v>10.711390532544378</v>
      </c>
    </row>
    <row r="96" spans="1:26" hidden="1" x14ac:dyDescent="0.3">
      <c r="A96" t="s">
        <v>112</v>
      </c>
      <c r="B96">
        <v>2010</v>
      </c>
      <c r="D96">
        <v>76</v>
      </c>
      <c r="E96">
        <v>77.5</v>
      </c>
      <c r="F96">
        <v>79.25</v>
      </c>
      <c r="K96">
        <v>185</v>
      </c>
      <c r="L96">
        <v>3.8</v>
      </c>
      <c r="M96">
        <v>8.5</v>
      </c>
      <c r="N96">
        <v>9</v>
      </c>
      <c r="Q96">
        <f t="shared" si="2"/>
        <v>76.75</v>
      </c>
      <c r="R96">
        <f>AVERAGE(Table1[[#This Row],[Weight]],Table1[[#This Row],[Body Fat]])</f>
        <v>94.4</v>
      </c>
      <c r="S96">
        <f>(0.3*Table1[[#This Row],[Height (With Shoes)]])+(0.25*Table1[[#This Row],[Vertical (Max)]])+(0.15*Table1[[#This Row],[Weight]])-(0.2*Table1[[#This Row],[Agility]])-(0.1*Table1[[#This Row],[Sprint]])</f>
        <v>51</v>
      </c>
      <c r="T96" s="1">
        <f>Table1[[#This Row],[Height (With Shoes)]]-Table1[[#This Row],[Height (No Shoes)]]</f>
        <v>1.5</v>
      </c>
      <c r="U96" s="1">
        <f>(Table1[[#This Row],[Vertical (Max)]]-Table1[[#This Row],[Vertical (No Step)]])</f>
        <v>0</v>
      </c>
      <c r="V96" s="1">
        <f>_xlfn.PERCENTRANK.INC($E:$E,Table1[[#This Row],[Height (No Shoes)]])</f>
        <v>0.184</v>
      </c>
      <c r="W96" s="1">
        <f>(Table1[[#This Row],[Height (With Shoes)]]-Table1[[#This Row],[Average Height]])</f>
        <v>0.75</v>
      </c>
      <c r="X96" s="1">
        <f>(Table1[[#This Row],[Weight]]-Table1[[#This Row],[Average Weight]])</f>
        <v>90.6</v>
      </c>
      <c r="Y96" s="1">
        <f t="shared" si="3"/>
        <v>0.65883198590776093</v>
      </c>
      <c r="Z96" s="1">
        <f>(703*Table1[[#This Row],[Average Weight]])/(Table1[[#This Row],[Height (With Shoes)]])^2</f>
        <v>11.049023933402705</v>
      </c>
    </row>
    <row r="97" spans="1:26" hidden="1" x14ac:dyDescent="0.3">
      <c r="A97" t="s">
        <v>113</v>
      </c>
      <c r="B97">
        <v>2010</v>
      </c>
      <c r="D97">
        <v>76</v>
      </c>
      <c r="F97">
        <v>78.75</v>
      </c>
      <c r="G97">
        <v>32</v>
      </c>
      <c r="H97">
        <v>133.75</v>
      </c>
      <c r="I97">
        <v>23</v>
      </c>
      <c r="J97">
        <v>124.75</v>
      </c>
      <c r="K97">
        <v>207</v>
      </c>
      <c r="M97">
        <v>8.75</v>
      </c>
      <c r="N97">
        <v>9.5</v>
      </c>
      <c r="O97">
        <v>11.43</v>
      </c>
      <c r="P97">
        <v>3.17</v>
      </c>
      <c r="Q97">
        <f t="shared" si="2"/>
        <v>76</v>
      </c>
      <c r="R97">
        <f>AVERAGE(Table1[[#This Row],[Weight]],Table1[[#This Row],[Body Fat]])</f>
        <v>207</v>
      </c>
      <c r="S97">
        <f>(0.3*Table1[[#This Row],[Height (With Shoes)]])+(0.25*Table1[[#This Row],[Vertical (Max)]])+(0.15*Table1[[#This Row],[Weight]])-(0.2*Table1[[#This Row],[Agility]])-(0.1*Table1[[#This Row],[Sprint]])</f>
        <v>36.446999999999996</v>
      </c>
      <c r="T97" s="1">
        <f>Table1[[#This Row],[Height (With Shoes)]]-Table1[[#This Row],[Height (No Shoes)]]</f>
        <v>-76</v>
      </c>
      <c r="U97" s="1">
        <f>(Table1[[#This Row],[Vertical (Max)]]-Table1[[#This Row],[Vertical (No Step)]])</f>
        <v>9</v>
      </c>
      <c r="V97" s="1">
        <f>_xlfn.PERCENTRANK.INC($E:$E,Table1[[#This Row],[Height (No Shoes)]])</f>
        <v>0.184</v>
      </c>
      <c r="W97" s="1">
        <f>(Table1[[#This Row],[Height (With Shoes)]]-Table1[[#This Row],[Average Height]])</f>
        <v>-76</v>
      </c>
      <c r="X97" s="1">
        <f>(Table1[[#This Row],[Weight]]-Table1[[#This Row],[Average Weight]])</f>
        <v>0</v>
      </c>
      <c r="Y97" s="1">
        <f t="shared" si="3"/>
        <v>0.65883198590776093</v>
      </c>
      <c r="Z97" s="1" t="e">
        <f>(703*Table1[[#This Row],[Average Weight]])/(Table1[[#This Row],[Height (With Shoes)]])^2</f>
        <v>#DIV/0!</v>
      </c>
    </row>
    <row r="98" spans="1:26" hidden="1" x14ac:dyDescent="0.3">
      <c r="A98" t="s">
        <v>114</v>
      </c>
      <c r="B98">
        <v>2010</v>
      </c>
      <c r="D98">
        <v>70.25</v>
      </c>
      <c r="E98">
        <v>71.75</v>
      </c>
      <c r="F98">
        <v>74.5</v>
      </c>
      <c r="G98">
        <v>33</v>
      </c>
      <c r="H98">
        <v>127</v>
      </c>
      <c r="I98">
        <v>27.5</v>
      </c>
      <c r="J98">
        <v>121.5</v>
      </c>
      <c r="K98">
        <v>217</v>
      </c>
      <c r="L98">
        <v>9.1999999999999993</v>
      </c>
      <c r="M98">
        <v>8.5</v>
      </c>
      <c r="N98">
        <v>9.5</v>
      </c>
      <c r="O98">
        <v>12.31</v>
      </c>
      <c r="P98">
        <v>3.24</v>
      </c>
      <c r="Q98">
        <f t="shared" si="2"/>
        <v>71</v>
      </c>
      <c r="R98">
        <f>AVERAGE(Table1[[#This Row],[Weight]],Table1[[#This Row],[Body Fat]])</f>
        <v>113.1</v>
      </c>
      <c r="S98">
        <f>(0.3*Table1[[#This Row],[Height (With Shoes)]])+(0.25*Table1[[#This Row],[Vertical (Max)]])+(0.15*Table1[[#This Row],[Weight]])-(0.2*Table1[[#This Row],[Agility]])-(0.1*Table1[[#This Row],[Sprint]])</f>
        <v>59.538999999999994</v>
      </c>
      <c r="T98" s="1">
        <f>Table1[[#This Row],[Height (With Shoes)]]-Table1[[#This Row],[Height (No Shoes)]]</f>
        <v>1.5</v>
      </c>
      <c r="U98" s="1">
        <f>(Table1[[#This Row],[Vertical (Max)]]-Table1[[#This Row],[Vertical (No Step)]])</f>
        <v>5.5</v>
      </c>
      <c r="V98" s="1">
        <f>_xlfn.PERCENTRANK.INC($E:$E,Table1[[#This Row],[Height (No Shoes)]])</f>
        <v>3.0000000000000001E-3</v>
      </c>
      <c r="W98" s="1">
        <f>(Table1[[#This Row],[Height (With Shoes)]]-Table1[[#This Row],[Average Height]])</f>
        <v>0.75</v>
      </c>
      <c r="X98" s="1">
        <f>(Table1[[#This Row],[Weight]]-Table1[[#This Row],[Average Weight]])</f>
        <v>103.9</v>
      </c>
      <c r="Y98" s="1">
        <f t="shared" si="3"/>
        <v>0.65883198590776093</v>
      </c>
      <c r="Z98" s="1">
        <f>(703*Table1[[#This Row],[Average Weight]])/(Table1[[#This Row],[Height (With Shoes)]])^2</f>
        <v>15.444509463511759</v>
      </c>
    </row>
    <row r="99" spans="1:26" hidden="1" x14ac:dyDescent="0.3">
      <c r="A99" t="s">
        <v>115</v>
      </c>
      <c r="B99">
        <v>2010</v>
      </c>
      <c r="D99">
        <v>76.75</v>
      </c>
      <c r="E99">
        <v>78.25</v>
      </c>
      <c r="F99">
        <v>81</v>
      </c>
      <c r="G99">
        <v>32</v>
      </c>
      <c r="H99">
        <v>132.5</v>
      </c>
      <c r="I99">
        <v>28</v>
      </c>
      <c r="J99">
        <v>128.5</v>
      </c>
      <c r="K99">
        <v>210</v>
      </c>
      <c r="L99">
        <v>11.6</v>
      </c>
      <c r="M99">
        <v>8.75</v>
      </c>
      <c r="N99">
        <v>10.75</v>
      </c>
      <c r="O99">
        <v>11.59</v>
      </c>
      <c r="P99">
        <v>3.36</v>
      </c>
      <c r="Q99">
        <f t="shared" si="2"/>
        <v>77.5</v>
      </c>
      <c r="R99">
        <f>AVERAGE(Table1[[#This Row],[Weight]],Table1[[#This Row],[Body Fat]])</f>
        <v>110.8</v>
      </c>
      <c r="S99">
        <f>(0.3*Table1[[#This Row],[Height (With Shoes)]])+(0.25*Table1[[#This Row],[Vertical (Max)]])+(0.15*Table1[[#This Row],[Weight]])-(0.2*Table1[[#This Row],[Agility]])-(0.1*Table1[[#This Row],[Sprint]])</f>
        <v>60.320999999999998</v>
      </c>
      <c r="T99" s="1">
        <f>Table1[[#This Row],[Height (With Shoes)]]-Table1[[#This Row],[Height (No Shoes)]]</f>
        <v>1.5</v>
      </c>
      <c r="U99" s="1">
        <f>(Table1[[#This Row],[Vertical (Max)]]-Table1[[#This Row],[Vertical (No Step)]])</f>
        <v>4</v>
      </c>
      <c r="V99" s="1">
        <f>_xlfn.PERCENTRANK.INC($E:$E,Table1[[#This Row],[Height (No Shoes)]])</f>
        <v>0.248</v>
      </c>
      <c r="W99" s="1">
        <f>(Table1[[#This Row],[Height (With Shoes)]]-Table1[[#This Row],[Average Height]])</f>
        <v>0.75</v>
      </c>
      <c r="X99" s="1">
        <f>(Table1[[#This Row],[Weight]]-Table1[[#This Row],[Average Weight]])</f>
        <v>99.2</v>
      </c>
      <c r="Y99" s="1">
        <f t="shared" si="3"/>
        <v>0.65883198590776093</v>
      </c>
      <c r="Z99" s="1">
        <f>(703*Table1[[#This Row],[Average Weight]])/(Table1[[#This Row],[Height (With Shoes)]])^2</f>
        <v>12.721150568036826</v>
      </c>
    </row>
    <row r="100" spans="1:26" x14ac:dyDescent="0.3">
      <c r="A100" t="s">
        <v>116</v>
      </c>
      <c r="B100">
        <v>2011</v>
      </c>
      <c r="C100">
        <v>10</v>
      </c>
      <c r="D100">
        <v>72.75</v>
      </c>
      <c r="E100">
        <v>74.5</v>
      </c>
      <c r="F100">
        <v>76.5</v>
      </c>
      <c r="G100">
        <v>33</v>
      </c>
      <c r="H100">
        <v>129.5</v>
      </c>
      <c r="I100">
        <v>28</v>
      </c>
      <c r="J100">
        <v>124.5</v>
      </c>
      <c r="K100">
        <v>196</v>
      </c>
      <c r="L100">
        <v>7.7</v>
      </c>
      <c r="M100">
        <v>8</v>
      </c>
      <c r="N100">
        <v>8.5</v>
      </c>
      <c r="O100">
        <v>10.42</v>
      </c>
      <c r="P100">
        <v>3.21</v>
      </c>
      <c r="Q100">
        <f t="shared" si="2"/>
        <v>73.625</v>
      </c>
      <c r="R100">
        <f>AVERAGE(Table1[[#This Row],[Weight]],Table1[[#This Row],[Body Fat]])</f>
        <v>101.85</v>
      </c>
      <c r="S100">
        <f>(0.3*Table1[[#This Row],[Height (With Shoes)]])+(0.25*Table1[[#This Row],[Vertical (Max)]])+(0.15*Table1[[#This Row],[Weight]])-(0.2*Table1[[#This Row],[Agility]])-(0.1*Table1[[#This Row],[Sprint]])</f>
        <v>57.594999999999999</v>
      </c>
      <c r="T100" s="1">
        <f>Table1[[#This Row],[Height (With Shoes)]]-Table1[[#This Row],[Height (No Shoes)]]</f>
        <v>1.75</v>
      </c>
      <c r="U100" s="1">
        <f>(Table1[[#This Row],[Vertical (Max)]]-Table1[[#This Row],[Vertical (No Step)]])</f>
        <v>5</v>
      </c>
      <c r="V100" s="1">
        <f>_xlfn.PERCENTRANK.INC($E:$E,Table1[[#This Row],[Height (No Shoes)]])</f>
        <v>3.1E-2</v>
      </c>
      <c r="W100" s="1">
        <f>(Table1[[#This Row],[Height (With Shoes)]]-Table1[[#This Row],[Average Height]])</f>
        <v>0.875</v>
      </c>
      <c r="X100" s="1">
        <f>(Table1[[#This Row],[Weight]]-Table1[[#This Row],[Average Weight]])</f>
        <v>94.15</v>
      </c>
      <c r="Y100" s="1">
        <f t="shared" si="3"/>
        <v>0.65883198590776093</v>
      </c>
      <c r="Z100" s="1">
        <f>(703*Table1[[#This Row],[Average Weight]])/(Table1[[#This Row],[Height (With Shoes)]])^2</f>
        <v>12.900418900049548</v>
      </c>
    </row>
    <row r="101" spans="1:26" x14ac:dyDescent="0.3">
      <c r="A101" t="s">
        <v>117</v>
      </c>
      <c r="B101">
        <v>2011</v>
      </c>
      <c r="C101">
        <v>11</v>
      </c>
      <c r="D101">
        <v>77.75</v>
      </c>
      <c r="E101">
        <v>79.25</v>
      </c>
      <c r="F101">
        <v>81</v>
      </c>
      <c r="G101">
        <v>31.5</v>
      </c>
      <c r="H101">
        <v>135</v>
      </c>
      <c r="I101">
        <v>26.5</v>
      </c>
      <c r="J101">
        <v>130</v>
      </c>
      <c r="K101">
        <v>206</v>
      </c>
      <c r="L101">
        <v>8</v>
      </c>
      <c r="M101">
        <v>8.75</v>
      </c>
      <c r="N101">
        <v>9.25</v>
      </c>
      <c r="O101">
        <v>10.99</v>
      </c>
      <c r="P101">
        <v>3.24</v>
      </c>
      <c r="Q101">
        <f t="shared" si="2"/>
        <v>78.5</v>
      </c>
      <c r="R101">
        <f>AVERAGE(Table1[[#This Row],[Weight]],Table1[[#This Row],[Body Fat]])</f>
        <v>107</v>
      </c>
      <c r="S101">
        <f>(0.3*Table1[[#This Row],[Height (With Shoes)]])+(0.25*Table1[[#This Row],[Vertical (Max)]])+(0.15*Table1[[#This Row],[Weight]])-(0.2*Table1[[#This Row],[Agility]])-(0.1*Table1[[#This Row],[Sprint]])</f>
        <v>60.027999999999999</v>
      </c>
      <c r="T101" s="1">
        <f>Table1[[#This Row],[Height (With Shoes)]]-Table1[[#This Row],[Height (No Shoes)]]</f>
        <v>1.5</v>
      </c>
      <c r="U101" s="1">
        <f>(Table1[[#This Row],[Vertical (Max)]]-Table1[[#This Row],[Vertical (No Step)]])</f>
        <v>5</v>
      </c>
      <c r="V101" s="1">
        <f>_xlfn.PERCENTRANK.INC($E:$E,Table1[[#This Row],[Height (No Shoes)]])</f>
        <v>0.34300000000000003</v>
      </c>
      <c r="W101" s="1">
        <f>(Table1[[#This Row],[Height (With Shoes)]]-Table1[[#This Row],[Average Height]])</f>
        <v>0.75</v>
      </c>
      <c r="X101" s="1">
        <f>(Table1[[#This Row],[Weight]]-Table1[[#This Row],[Average Weight]])</f>
        <v>99</v>
      </c>
      <c r="Y101" s="1">
        <f t="shared" si="3"/>
        <v>0.65883198590776093</v>
      </c>
      <c r="Z101" s="1">
        <f>(703*Table1[[#This Row],[Average Weight]])/(Table1[[#This Row],[Height (With Shoes)]])^2</f>
        <v>11.976793479883371</v>
      </c>
    </row>
    <row r="102" spans="1:26" x14ac:dyDescent="0.3">
      <c r="A102" t="s">
        <v>118</v>
      </c>
      <c r="B102">
        <v>2011</v>
      </c>
      <c r="C102">
        <v>12</v>
      </c>
      <c r="D102">
        <v>77</v>
      </c>
      <c r="E102">
        <v>78</v>
      </c>
      <c r="F102">
        <v>82</v>
      </c>
      <c r="G102">
        <v>36</v>
      </c>
      <c r="H102">
        <v>139.5</v>
      </c>
      <c r="I102">
        <v>29</v>
      </c>
      <c r="J102">
        <v>132.5</v>
      </c>
      <c r="K102">
        <v>193</v>
      </c>
      <c r="L102">
        <v>5.0999999999999996</v>
      </c>
      <c r="M102">
        <v>9</v>
      </c>
      <c r="N102">
        <v>8.25</v>
      </c>
      <c r="O102">
        <v>10.96</v>
      </c>
      <c r="P102">
        <v>3.17</v>
      </c>
      <c r="Q102">
        <f t="shared" si="2"/>
        <v>77.5</v>
      </c>
      <c r="R102">
        <f>AVERAGE(Table1[[#This Row],[Weight]],Table1[[#This Row],[Body Fat]])</f>
        <v>99.05</v>
      </c>
      <c r="S102">
        <f>(0.3*Table1[[#This Row],[Height (With Shoes)]])+(0.25*Table1[[#This Row],[Vertical (Max)]])+(0.15*Table1[[#This Row],[Weight]])-(0.2*Table1[[#This Row],[Agility]])-(0.1*Table1[[#This Row],[Sprint]])</f>
        <v>58.840999999999994</v>
      </c>
      <c r="T102" s="1">
        <f>Table1[[#This Row],[Height (With Shoes)]]-Table1[[#This Row],[Height (No Shoes)]]</f>
        <v>1</v>
      </c>
      <c r="U102" s="1">
        <f>(Table1[[#This Row],[Vertical (Max)]]-Table1[[#This Row],[Vertical (No Step)]])</f>
        <v>7</v>
      </c>
      <c r="V102" s="1">
        <f>_xlfn.PERCENTRANK.INC($E:$E,Table1[[#This Row],[Height (No Shoes)]])</f>
        <v>0.26200000000000001</v>
      </c>
      <c r="W102" s="1">
        <f>(Table1[[#This Row],[Height (With Shoes)]]-Table1[[#This Row],[Average Height]])</f>
        <v>0.5</v>
      </c>
      <c r="X102" s="1">
        <f>(Table1[[#This Row],[Weight]]-Table1[[#This Row],[Average Weight]])</f>
        <v>93.95</v>
      </c>
      <c r="Y102" s="1">
        <f t="shared" si="3"/>
        <v>0.65883198590776093</v>
      </c>
      <c r="Z102" s="1">
        <f>(703*Table1[[#This Row],[Average Weight]])/(Table1[[#This Row],[Height (With Shoes)]])^2</f>
        <v>11.445126561472714</v>
      </c>
    </row>
    <row r="103" spans="1:26" hidden="1" x14ac:dyDescent="0.3">
      <c r="A103" t="s">
        <v>119</v>
      </c>
      <c r="B103">
        <v>2011</v>
      </c>
      <c r="C103">
        <v>13</v>
      </c>
      <c r="D103">
        <v>79.75</v>
      </c>
      <c r="E103">
        <v>81.25</v>
      </c>
      <c r="F103">
        <v>82.75</v>
      </c>
      <c r="G103">
        <v>31.5</v>
      </c>
      <c r="H103">
        <v>138</v>
      </c>
      <c r="I103">
        <v>27</v>
      </c>
      <c r="J103">
        <v>133.5</v>
      </c>
      <c r="K103">
        <v>241</v>
      </c>
      <c r="L103">
        <v>10.199999999999999</v>
      </c>
      <c r="M103">
        <v>8.5</v>
      </c>
      <c r="N103">
        <v>8.25</v>
      </c>
      <c r="P103">
        <v>3.4</v>
      </c>
      <c r="Q103">
        <f t="shared" si="2"/>
        <v>80.5</v>
      </c>
      <c r="R103">
        <f>AVERAGE(Table1[[#This Row],[Weight]],Table1[[#This Row],[Body Fat]])</f>
        <v>125.6</v>
      </c>
      <c r="S103">
        <f>(0.3*Table1[[#This Row],[Height (With Shoes)]])+(0.25*Table1[[#This Row],[Vertical (Max)]])+(0.15*Table1[[#This Row],[Weight]])-(0.2*Table1[[#This Row],[Agility]])-(0.1*Table1[[#This Row],[Sprint]])</f>
        <v>68.06</v>
      </c>
      <c r="T103" s="1">
        <f>Table1[[#This Row],[Height (With Shoes)]]-Table1[[#This Row],[Height (No Shoes)]]</f>
        <v>1.5</v>
      </c>
      <c r="U103" s="1">
        <f>(Table1[[#This Row],[Vertical (Max)]]-Table1[[#This Row],[Vertical (No Step)]])</f>
        <v>4.5</v>
      </c>
      <c r="V103" s="1">
        <f>_xlfn.PERCENTRANK.INC($E:$E,Table1[[#This Row],[Height (No Shoes)]])</f>
        <v>0.55900000000000005</v>
      </c>
      <c r="W103" s="1">
        <f>(Table1[[#This Row],[Height (With Shoes)]]-Table1[[#This Row],[Average Height]])</f>
        <v>0.75</v>
      </c>
      <c r="X103" s="1">
        <f>(Table1[[#This Row],[Weight]]-Table1[[#This Row],[Average Weight]])</f>
        <v>115.4</v>
      </c>
      <c r="Y103" s="1">
        <f t="shared" si="3"/>
        <v>0.65883198590776093</v>
      </c>
      <c r="Z103" s="1">
        <f>(703*Table1[[#This Row],[Average Weight]])/(Table1[[#This Row],[Height (With Shoes)]])^2</f>
        <v>13.375136568047338</v>
      </c>
    </row>
    <row r="104" spans="1:26" hidden="1" x14ac:dyDescent="0.3">
      <c r="A104" t="s">
        <v>120</v>
      </c>
      <c r="B104">
        <v>2011</v>
      </c>
      <c r="C104">
        <v>14</v>
      </c>
      <c r="D104">
        <v>79</v>
      </c>
      <c r="E104">
        <v>80.75</v>
      </c>
      <c r="F104">
        <v>82</v>
      </c>
      <c r="G104">
        <v>33</v>
      </c>
      <c r="H104">
        <v>138.5</v>
      </c>
      <c r="I104">
        <v>29</v>
      </c>
      <c r="J104">
        <v>134.5</v>
      </c>
      <c r="K104">
        <v>230</v>
      </c>
      <c r="L104">
        <v>8</v>
      </c>
      <c r="M104">
        <v>8.25</v>
      </c>
      <c r="N104">
        <v>8.5</v>
      </c>
      <c r="P104">
        <v>3.15</v>
      </c>
      <c r="Q104">
        <f t="shared" si="2"/>
        <v>79.875</v>
      </c>
      <c r="R104">
        <f>AVERAGE(Table1[[#This Row],[Weight]],Table1[[#This Row],[Body Fat]])</f>
        <v>119</v>
      </c>
      <c r="S104">
        <f>(0.3*Table1[[#This Row],[Height (With Shoes)]])+(0.25*Table1[[#This Row],[Vertical (Max)]])+(0.15*Table1[[#This Row],[Weight]])-(0.2*Table1[[#This Row],[Agility]])-(0.1*Table1[[#This Row],[Sprint]])</f>
        <v>66.66</v>
      </c>
      <c r="T104" s="1">
        <f>Table1[[#This Row],[Height (With Shoes)]]-Table1[[#This Row],[Height (No Shoes)]]</f>
        <v>1.75</v>
      </c>
      <c r="U104" s="1">
        <f>(Table1[[#This Row],[Vertical (Max)]]-Table1[[#This Row],[Vertical (No Step)]])</f>
        <v>4</v>
      </c>
      <c r="V104" s="1">
        <f>_xlfn.PERCENTRANK.INC($E:$E,Table1[[#This Row],[Height (No Shoes)]])</f>
        <v>0.48499999999999999</v>
      </c>
      <c r="W104" s="1">
        <f>(Table1[[#This Row],[Height (With Shoes)]]-Table1[[#This Row],[Average Height]])</f>
        <v>0.875</v>
      </c>
      <c r="X104" s="1">
        <f>(Table1[[#This Row],[Weight]]-Table1[[#This Row],[Average Weight]])</f>
        <v>111</v>
      </c>
      <c r="Y104" s="1">
        <f t="shared" si="3"/>
        <v>0.65883198590776093</v>
      </c>
      <c r="Z104" s="1">
        <f>(703*Table1[[#This Row],[Average Weight]])/(Table1[[#This Row],[Height (With Shoes)]])^2</f>
        <v>12.829721362229103</v>
      </c>
    </row>
    <row r="105" spans="1:26" x14ac:dyDescent="0.3">
      <c r="A105" t="s">
        <v>121</v>
      </c>
      <c r="B105">
        <v>2011</v>
      </c>
      <c r="C105">
        <v>15</v>
      </c>
      <c r="D105">
        <v>78</v>
      </c>
      <c r="E105">
        <v>79</v>
      </c>
      <c r="F105">
        <v>87</v>
      </c>
      <c r="G105">
        <v>32</v>
      </c>
      <c r="H105">
        <v>138</v>
      </c>
      <c r="I105">
        <v>25.5</v>
      </c>
      <c r="J105">
        <v>131.5</v>
      </c>
      <c r="K105">
        <v>227</v>
      </c>
      <c r="L105">
        <v>5.4</v>
      </c>
      <c r="M105">
        <v>9.75</v>
      </c>
      <c r="N105">
        <v>11.25</v>
      </c>
      <c r="O105">
        <v>11.45</v>
      </c>
      <c r="P105">
        <v>3.15</v>
      </c>
      <c r="Q105">
        <f t="shared" si="2"/>
        <v>78.5</v>
      </c>
      <c r="R105">
        <f>AVERAGE(Table1[[#This Row],[Weight]],Table1[[#This Row],[Body Fat]])</f>
        <v>116.2</v>
      </c>
      <c r="S105">
        <f>(0.3*Table1[[#This Row],[Height (With Shoes)]])+(0.25*Table1[[#This Row],[Vertical (Max)]])+(0.15*Table1[[#This Row],[Weight]])-(0.2*Table1[[#This Row],[Agility]])-(0.1*Table1[[#This Row],[Sprint]])</f>
        <v>63.145000000000003</v>
      </c>
      <c r="T105" s="1">
        <f>Table1[[#This Row],[Height (With Shoes)]]-Table1[[#This Row],[Height (No Shoes)]]</f>
        <v>1</v>
      </c>
      <c r="U105" s="1">
        <f>(Table1[[#This Row],[Vertical (Max)]]-Table1[[#This Row],[Vertical (No Step)]])</f>
        <v>6.5</v>
      </c>
      <c r="V105" s="1">
        <f>_xlfn.PERCENTRANK.INC($E:$E,Table1[[#This Row],[Height (No Shoes)]])</f>
        <v>0.372</v>
      </c>
      <c r="W105" s="1">
        <f>(Table1[[#This Row],[Height (With Shoes)]]-Table1[[#This Row],[Average Height]])</f>
        <v>0.5</v>
      </c>
      <c r="X105" s="1">
        <f>(Table1[[#This Row],[Weight]]-Table1[[#This Row],[Average Weight]])</f>
        <v>110.8</v>
      </c>
      <c r="Y105" s="1">
        <f t="shared" si="3"/>
        <v>0.65883198590776093</v>
      </c>
      <c r="Z105" s="1">
        <f>(703*Table1[[#This Row],[Average Weight]])/(Table1[[#This Row],[Height (With Shoes)]])^2</f>
        <v>13.089024194840571</v>
      </c>
    </row>
    <row r="106" spans="1:26" x14ac:dyDescent="0.3">
      <c r="A106" t="s">
        <v>122</v>
      </c>
      <c r="B106">
        <v>2011</v>
      </c>
      <c r="C106">
        <v>16</v>
      </c>
      <c r="D106">
        <v>82.25</v>
      </c>
      <c r="E106">
        <v>83.75</v>
      </c>
      <c r="F106">
        <v>88.5</v>
      </c>
      <c r="G106">
        <v>25</v>
      </c>
      <c r="H106">
        <v>137.5</v>
      </c>
      <c r="I106">
        <v>23.5</v>
      </c>
      <c r="J106">
        <v>136</v>
      </c>
      <c r="K106">
        <v>260</v>
      </c>
      <c r="L106">
        <v>6.1</v>
      </c>
      <c r="M106">
        <v>9.25</v>
      </c>
      <c r="N106">
        <v>10.25</v>
      </c>
      <c r="O106">
        <v>12.02</v>
      </c>
      <c r="P106">
        <v>3.27</v>
      </c>
      <c r="Q106">
        <f t="shared" si="2"/>
        <v>83</v>
      </c>
      <c r="R106">
        <f>AVERAGE(Table1[[#This Row],[Weight]],Table1[[#This Row],[Body Fat]])</f>
        <v>133.05000000000001</v>
      </c>
      <c r="S106">
        <f>(0.3*Table1[[#This Row],[Height (With Shoes)]])+(0.25*Table1[[#This Row],[Vertical (Max)]])+(0.15*Table1[[#This Row],[Weight]])-(0.2*Table1[[#This Row],[Agility]])-(0.1*Table1[[#This Row],[Sprint]])</f>
        <v>67.644000000000005</v>
      </c>
      <c r="T106" s="1">
        <f>Table1[[#This Row],[Height (With Shoes)]]-Table1[[#This Row],[Height (No Shoes)]]</f>
        <v>1.5</v>
      </c>
      <c r="U106" s="1">
        <f>(Table1[[#This Row],[Vertical (Max)]]-Table1[[#This Row],[Vertical (No Step)]])</f>
        <v>1.5</v>
      </c>
      <c r="V106" s="1">
        <f>_xlfn.PERCENTRANK.INC($E:$E,Table1[[#This Row],[Height (No Shoes)]])</f>
        <v>0.83599999999999997</v>
      </c>
      <c r="W106" s="1">
        <f>(Table1[[#This Row],[Height (With Shoes)]]-Table1[[#This Row],[Average Height]])</f>
        <v>0.75</v>
      </c>
      <c r="X106" s="1">
        <f>(Table1[[#This Row],[Weight]]-Table1[[#This Row],[Average Weight]])</f>
        <v>126.94999999999999</v>
      </c>
      <c r="Y106" s="1">
        <f t="shared" si="3"/>
        <v>0.65883198590776093</v>
      </c>
      <c r="Z106" s="1">
        <f>(703*Table1[[#This Row],[Average Weight]])/(Table1[[#This Row],[Height (With Shoes)]])^2</f>
        <v>13.335231900200492</v>
      </c>
    </row>
    <row r="107" spans="1:26" x14ac:dyDescent="0.3">
      <c r="A107" t="s">
        <v>123</v>
      </c>
      <c r="B107">
        <v>2011</v>
      </c>
      <c r="C107">
        <v>17</v>
      </c>
      <c r="D107">
        <v>76.25</v>
      </c>
      <c r="E107">
        <v>77.5</v>
      </c>
      <c r="F107">
        <v>81.5</v>
      </c>
      <c r="G107">
        <v>42</v>
      </c>
      <c r="H107">
        <v>141.5</v>
      </c>
      <c r="I107">
        <v>36.5</v>
      </c>
      <c r="J107">
        <v>136</v>
      </c>
      <c r="K107">
        <v>222</v>
      </c>
      <c r="L107">
        <v>6.5</v>
      </c>
      <c r="M107">
        <v>9</v>
      </c>
      <c r="N107">
        <v>9</v>
      </c>
      <c r="O107">
        <v>11.1</v>
      </c>
      <c r="P107">
        <v>3.18</v>
      </c>
      <c r="Q107">
        <f t="shared" si="2"/>
        <v>76.875</v>
      </c>
      <c r="R107">
        <f>AVERAGE(Table1[[#This Row],[Weight]],Table1[[#This Row],[Body Fat]])</f>
        <v>114.25</v>
      </c>
      <c r="S107">
        <f>(0.3*Table1[[#This Row],[Height (With Shoes)]])+(0.25*Table1[[#This Row],[Vertical (Max)]])+(0.15*Table1[[#This Row],[Weight]])-(0.2*Table1[[#This Row],[Agility]])-(0.1*Table1[[#This Row],[Sprint]])</f>
        <v>64.512</v>
      </c>
      <c r="T107" s="1">
        <f>Table1[[#This Row],[Height (With Shoes)]]-Table1[[#This Row],[Height (No Shoes)]]</f>
        <v>1.25</v>
      </c>
      <c r="U107" s="1">
        <f>(Table1[[#This Row],[Vertical (Max)]]-Table1[[#This Row],[Vertical (No Step)]])</f>
        <v>5.5</v>
      </c>
      <c r="V107" s="1">
        <f>_xlfn.PERCENTRANK.INC($E:$E,Table1[[#This Row],[Height (No Shoes)]])</f>
        <v>0.20300000000000001</v>
      </c>
      <c r="W107" s="1">
        <f>(Table1[[#This Row],[Height (With Shoes)]]-Table1[[#This Row],[Average Height]])</f>
        <v>0.625</v>
      </c>
      <c r="X107" s="1">
        <f>(Table1[[#This Row],[Weight]]-Table1[[#This Row],[Average Weight]])</f>
        <v>107.75</v>
      </c>
      <c r="Y107" s="1">
        <f t="shared" si="3"/>
        <v>0.65883198590776093</v>
      </c>
      <c r="Z107" s="1">
        <f>(703*Table1[[#This Row],[Average Weight]])/(Table1[[#This Row],[Height (With Shoes)]])^2</f>
        <v>13.372362122788761</v>
      </c>
    </row>
    <row r="108" spans="1:26" x14ac:dyDescent="0.3">
      <c r="A108" t="s">
        <v>124</v>
      </c>
      <c r="B108">
        <v>2011</v>
      </c>
      <c r="C108">
        <v>18</v>
      </c>
      <c r="D108">
        <v>79.75</v>
      </c>
      <c r="E108">
        <v>81</v>
      </c>
      <c r="F108">
        <v>85</v>
      </c>
      <c r="G108">
        <v>37.5</v>
      </c>
      <c r="H108">
        <v>141</v>
      </c>
      <c r="I108">
        <v>30.5</v>
      </c>
      <c r="J108">
        <v>134</v>
      </c>
      <c r="K108">
        <v>230</v>
      </c>
      <c r="L108">
        <v>7.4</v>
      </c>
      <c r="M108">
        <v>9.25</v>
      </c>
      <c r="N108">
        <v>10</v>
      </c>
      <c r="O108">
        <v>11.33</v>
      </c>
      <c r="P108">
        <v>3.09</v>
      </c>
      <c r="Q108">
        <f t="shared" si="2"/>
        <v>80.375</v>
      </c>
      <c r="R108">
        <f>AVERAGE(Table1[[#This Row],[Weight]],Table1[[#This Row],[Body Fat]])</f>
        <v>118.7</v>
      </c>
      <c r="S108">
        <f>(0.3*Table1[[#This Row],[Height (With Shoes)]])+(0.25*Table1[[#This Row],[Vertical (Max)]])+(0.15*Table1[[#This Row],[Weight]])-(0.2*Table1[[#This Row],[Agility]])-(0.1*Table1[[#This Row],[Sprint]])</f>
        <v>65.599999999999994</v>
      </c>
      <c r="T108" s="1">
        <f>Table1[[#This Row],[Height (With Shoes)]]-Table1[[#This Row],[Height (No Shoes)]]</f>
        <v>1.25</v>
      </c>
      <c r="U108" s="1">
        <f>(Table1[[#This Row],[Vertical (Max)]]-Table1[[#This Row],[Vertical (No Step)]])</f>
        <v>7</v>
      </c>
      <c r="V108" s="1">
        <f>_xlfn.PERCENTRANK.INC($E:$E,Table1[[#This Row],[Height (No Shoes)]])</f>
        <v>0.55900000000000005</v>
      </c>
      <c r="W108" s="1">
        <f>(Table1[[#This Row],[Height (With Shoes)]]-Table1[[#This Row],[Average Height]])</f>
        <v>0.625</v>
      </c>
      <c r="X108" s="1">
        <f>(Table1[[#This Row],[Weight]]-Table1[[#This Row],[Average Weight]])</f>
        <v>111.3</v>
      </c>
      <c r="Y108" s="1">
        <f t="shared" si="3"/>
        <v>0.65883198590776093</v>
      </c>
      <c r="Z108" s="1">
        <f>(703*Table1[[#This Row],[Average Weight]])/(Table1[[#This Row],[Height (With Shoes)]])^2</f>
        <v>12.718503276939492</v>
      </c>
    </row>
    <row r="109" spans="1:26" x14ac:dyDescent="0.3">
      <c r="A109" t="s">
        <v>125</v>
      </c>
      <c r="B109">
        <v>2011</v>
      </c>
      <c r="C109">
        <v>19</v>
      </c>
      <c r="D109">
        <v>78.5</v>
      </c>
      <c r="E109">
        <v>79.75</v>
      </c>
      <c r="F109">
        <v>83</v>
      </c>
      <c r="G109">
        <v>37.5</v>
      </c>
      <c r="H109">
        <v>141</v>
      </c>
      <c r="I109">
        <v>31.5</v>
      </c>
      <c r="J109">
        <v>135</v>
      </c>
      <c r="K109">
        <v>223</v>
      </c>
      <c r="L109">
        <v>8.4</v>
      </c>
      <c r="M109">
        <v>8.75</v>
      </c>
      <c r="N109">
        <v>9</v>
      </c>
      <c r="O109">
        <v>10.96</v>
      </c>
      <c r="P109">
        <v>3.17</v>
      </c>
      <c r="Q109">
        <f t="shared" si="2"/>
        <v>79.125</v>
      </c>
      <c r="R109">
        <f>AVERAGE(Table1[[#This Row],[Weight]],Table1[[#This Row],[Body Fat]])</f>
        <v>115.7</v>
      </c>
      <c r="S109">
        <f>(0.3*Table1[[#This Row],[Height (With Shoes)]])+(0.25*Table1[[#This Row],[Vertical (Max)]])+(0.15*Table1[[#This Row],[Weight]])-(0.2*Table1[[#This Row],[Agility]])-(0.1*Table1[[#This Row],[Sprint]])</f>
        <v>64.241</v>
      </c>
      <c r="T109" s="1">
        <f>Table1[[#This Row],[Height (With Shoes)]]-Table1[[#This Row],[Height (No Shoes)]]</f>
        <v>1.25</v>
      </c>
      <c r="U109" s="1">
        <f>(Table1[[#This Row],[Vertical (Max)]]-Table1[[#This Row],[Vertical (No Step)]])</f>
        <v>6</v>
      </c>
      <c r="V109" s="1">
        <f>_xlfn.PERCENTRANK.INC($E:$E,Table1[[#This Row],[Height (No Shoes)]])</f>
        <v>0.433</v>
      </c>
      <c r="W109" s="1">
        <f>(Table1[[#This Row],[Height (With Shoes)]]-Table1[[#This Row],[Average Height]])</f>
        <v>0.625</v>
      </c>
      <c r="X109" s="1">
        <f>(Table1[[#This Row],[Weight]]-Table1[[#This Row],[Average Weight]])</f>
        <v>107.3</v>
      </c>
      <c r="Y109" s="1">
        <f t="shared" si="3"/>
        <v>0.65883198590776093</v>
      </c>
      <c r="Z109" s="1">
        <f>(703*Table1[[#This Row],[Average Weight]])/(Table1[[#This Row],[Height (With Shoes)]])^2</f>
        <v>12.788726525879268</v>
      </c>
    </row>
    <row r="110" spans="1:26" x14ac:dyDescent="0.3">
      <c r="A110" t="s">
        <v>126</v>
      </c>
      <c r="B110">
        <v>2011</v>
      </c>
      <c r="C110">
        <v>2</v>
      </c>
      <c r="D110">
        <v>79.25</v>
      </c>
      <c r="E110">
        <v>80.75</v>
      </c>
      <c r="F110">
        <v>85.5</v>
      </c>
      <c r="G110">
        <v>34.5</v>
      </c>
      <c r="H110">
        <v>142.5</v>
      </c>
      <c r="I110">
        <v>29</v>
      </c>
      <c r="J110">
        <v>137</v>
      </c>
      <c r="K110">
        <v>248</v>
      </c>
      <c r="L110">
        <v>10.8</v>
      </c>
      <c r="M110">
        <v>9</v>
      </c>
      <c r="N110">
        <v>9.75</v>
      </c>
      <c r="O110">
        <v>11.03</v>
      </c>
      <c r="P110">
        <v>3.23</v>
      </c>
      <c r="Q110">
        <f t="shared" si="2"/>
        <v>80</v>
      </c>
      <c r="R110">
        <f>AVERAGE(Table1[[#This Row],[Weight]],Table1[[#This Row],[Body Fat]])</f>
        <v>129.4</v>
      </c>
      <c r="S110">
        <f>(0.3*Table1[[#This Row],[Height (With Shoes)]])+(0.25*Table1[[#This Row],[Vertical (Max)]])+(0.15*Table1[[#This Row],[Weight]])-(0.2*Table1[[#This Row],[Agility]])-(0.1*Table1[[#This Row],[Sprint]])</f>
        <v>67.520999999999987</v>
      </c>
      <c r="T110" s="1">
        <f>Table1[[#This Row],[Height (With Shoes)]]-Table1[[#This Row],[Height (No Shoes)]]</f>
        <v>1.5</v>
      </c>
      <c r="U110" s="1">
        <f>(Table1[[#This Row],[Vertical (Max)]]-Table1[[#This Row],[Vertical (No Step)]])</f>
        <v>5.5</v>
      </c>
      <c r="V110" s="1">
        <f>_xlfn.PERCENTRANK.INC($E:$E,Table1[[#This Row],[Height (No Shoes)]])</f>
        <v>0.51600000000000001</v>
      </c>
      <c r="W110" s="1">
        <f>(Table1[[#This Row],[Height (With Shoes)]]-Table1[[#This Row],[Average Height]])</f>
        <v>0.75</v>
      </c>
      <c r="X110" s="1">
        <f>(Table1[[#This Row],[Weight]]-Table1[[#This Row],[Average Weight]])</f>
        <v>118.6</v>
      </c>
      <c r="Y110" s="1">
        <f t="shared" si="3"/>
        <v>0.65883198590776093</v>
      </c>
      <c r="Z110" s="1">
        <f>(703*Table1[[#This Row],[Average Weight]])/(Table1[[#This Row],[Height (With Shoes)]])^2</f>
        <v>13.950974321617192</v>
      </c>
    </row>
    <row r="111" spans="1:26" x14ac:dyDescent="0.3">
      <c r="A111" t="s">
        <v>127</v>
      </c>
      <c r="B111">
        <v>2011</v>
      </c>
      <c r="C111">
        <v>21</v>
      </c>
      <c r="D111">
        <v>73.5</v>
      </c>
      <c r="E111">
        <v>75.5</v>
      </c>
      <c r="F111">
        <v>77.5</v>
      </c>
      <c r="G111">
        <v>34</v>
      </c>
      <c r="H111">
        <v>133</v>
      </c>
      <c r="I111">
        <v>28.5</v>
      </c>
      <c r="J111">
        <v>127.5</v>
      </c>
      <c r="K111">
        <v>188</v>
      </c>
      <c r="L111">
        <v>5.6</v>
      </c>
      <c r="M111">
        <v>8.5</v>
      </c>
      <c r="N111">
        <v>9.25</v>
      </c>
      <c r="O111">
        <v>11.05</v>
      </c>
      <c r="P111">
        <v>3.17</v>
      </c>
      <c r="Q111">
        <f t="shared" si="2"/>
        <v>74.5</v>
      </c>
      <c r="R111">
        <f>AVERAGE(Table1[[#This Row],[Weight]],Table1[[#This Row],[Body Fat]])</f>
        <v>96.8</v>
      </c>
      <c r="S111">
        <f>(0.3*Table1[[#This Row],[Height (With Shoes)]])+(0.25*Table1[[#This Row],[Vertical (Max)]])+(0.15*Table1[[#This Row],[Weight]])-(0.2*Table1[[#This Row],[Agility]])-(0.1*Table1[[#This Row],[Sprint]])</f>
        <v>56.822999999999993</v>
      </c>
      <c r="T111" s="1">
        <f>Table1[[#This Row],[Height (With Shoes)]]-Table1[[#This Row],[Height (No Shoes)]]</f>
        <v>2</v>
      </c>
      <c r="U111" s="1">
        <f>(Table1[[#This Row],[Vertical (Max)]]-Table1[[#This Row],[Vertical (No Step)]])</f>
        <v>5.5</v>
      </c>
      <c r="V111" s="1">
        <f>_xlfn.PERCENTRANK.INC($E:$E,Table1[[#This Row],[Height (No Shoes)]])</f>
        <v>0.05</v>
      </c>
      <c r="W111" s="1">
        <f>(Table1[[#This Row],[Height (With Shoes)]]-Table1[[#This Row],[Average Height]])</f>
        <v>1</v>
      </c>
      <c r="X111" s="1">
        <f>(Table1[[#This Row],[Weight]]-Table1[[#This Row],[Average Weight]])</f>
        <v>91.2</v>
      </c>
      <c r="Y111" s="1">
        <f t="shared" si="3"/>
        <v>0.65883198590776093</v>
      </c>
      <c r="Z111" s="1">
        <f>(703*Table1[[#This Row],[Average Weight]])/(Table1[[#This Row],[Height (With Shoes)]])^2</f>
        <v>11.938143063900705</v>
      </c>
    </row>
    <row r="112" spans="1:26" x14ac:dyDescent="0.3">
      <c r="A112" t="s">
        <v>128</v>
      </c>
      <c r="B112">
        <v>2011</v>
      </c>
      <c r="C112">
        <v>22</v>
      </c>
      <c r="D112">
        <v>78</v>
      </c>
      <c r="E112">
        <v>79.5</v>
      </c>
      <c r="F112">
        <v>84</v>
      </c>
      <c r="G112">
        <v>35</v>
      </c>
      <c r="H112">
        <v>143</v>
      </c>
      <c r="I112">
        <v>30.5</v>
      </c>
      <c r="J112">
        <v>138.5</v>
      </c>
      <c r="K112">
        <v>225</v>
      </c>
      <c r="L112">
        <v>6.3</v>
      </c>
      <c r="M112">
        <v>8.5</v>
      </c>
      <c r="N112">
        <v>10.25</v>
      </c>
      <c r="O112">
        <v>11.35</v>
      </c>
      <c r="P112">
        <v>3.26</v>
      </c>
      <c r="Q112">
        <f t="shared" si="2"/>
        <v>78.75</v>
      </c>
      <c r="R112">
        <f>AVERAGE(Table1[[#This Row],[Weight]],Table1[[#This Row],[Body Fat]])</f>
        <v>115.65</v>
      </c>
      <c r="S112">
        <f>(0.3*Table1[[#This Row],[Height (With Shoes)]])+(0.25*Table1[[#This Row],[Vertical (Max)]])+(0.15*Table1[[#This Row],[Weight]])-(0.2*Table1[[#This Row],[Agility]])-(0.1*Table1[[#This Row],[Sprint]])</f>
        <v>63.753999999999998</v>
      </c>
      <c r="T112" s="1">
        <f>Table1[[#This Row],[Height (With Shoes)]]-Table1[[#This Row],[Height (No Shoes)]]</f>
        <v>1.5</v>
      </c>
      <c r="U112" s="1">
        <f>(Table1[[#This Row],[Vertical (Max)]]-Table1[[#This Row],[Vertical (No Step)]])</f>
        <v>4.5</v>
      </c>
      <c r="V112" s="1">
        <f>_xlfn.PERCENTRANK.INC($E:$E,Table1[[#This Row],[Height (No Shoes)]])</f>
        <v>0.372</v>
      </c>
      <c r="W112" s="1">
        <f>(Table1[[#This Row],[Height (With Shoes)]]-Table1[[#This Row],[Average Height]])</f>
        <v>0.75</v>
      </c>
      <c r="X112" s="1">
        <f>(Table1[[#This Row],[Weight]]-Table1[[#This Row],[Average Weight]])</f>
        <v>109.35</v>
      </c>
      <c r="Y112" s="1">
        <f t="shared" si="3"/>
        <v>0.65883198590776093</v>
      </c>
      <c r="Z112" s="1">
        <f>(703*Table1[[#This Row],[Average Weight]])/(Table1[[#This Row],[Height (With Shoes)]])^2</f>
        <v>12.86372374510502</v>
      </c>
    </row>
    <row r="113" spans="1:26" x14ac:dyDescent="0.3">
      <c r="A113" t="s">
        <v>129</v>
      </c>
      <c r="B113">
        <v>2011</v>
      </c>
      <c r="C113">
        <v>25</v>
      </c>
      <c r="D113">
        <v>76.25</v>
      </c>
      <c r="E113">
        <v>77.25</v>
      </c>
      <c r="F113">
        <v>85</v>
      </c>
      <c r="G113">
        <v>38.5</v>
      </c>
      <c r="H113">
        <v>139.5</v>
      </c>
      <c r="I113">
        <v>34</v>
      </c>
      <c r="J113">
        <v>135</v>
      </c>
      <c r="K113">
        <v>195</v>
      </c>
      <c r="L113">
        <v>5.2</v>
      </c>
      <c r="M113">
        <v>9</v>
      </c>
      <c r="N113">
        <v>10.5</v>
      </c>
      <c r="O113">
        <v>10.74</v>
      </c>
      <c r="P113">
        <v>3.09</v>
      </c>
      <c r="Q113">
        <f t="shared" si="2"/>
        <v>76.75</v>
      </c>
      <c r="R113">
        <f>AVERAGE(Table1[[#This Row],[Weight]],Table1[[#This Row],[Body Fat]])</f>
        <v>100.1</v>
      </c>
      <c r="S113">
        <f>(0.3*Table1[[#This Row],[Height (With Shoes)]])+(0.25*Table1[[#This Row],[Vertical (Max)]])+(0.15*Table1[[#This Row],[Weight]])-(0.2*Table1[[#This Row],[Agility]])-(0.1*Table1[[#This Row],[Sprint]])</f>
        <v>59.592999999999996</v>
      </c>
      <c r="T113" s="1">
        <f>Table1[[#This Row],[Height (With Shoes)]]-Table1[[#This Row],[Height (No Shoes)]]</f>
        <v>1</v>
      </c>
      <c r="U113" s="1">
        <f>(Table1[[#This Row],[Vertical (Max)]]-Table1[[#This Row],[Vertical (No Step)]])</f>
        <v>4.5</v>
      </c>
      <c r="V113" s="1">
        <f>_xlfn.PERCENTRANK.INC($E:$E,Table1[[#This Row],[Height (No Shoes)]])</f>
        <v>0.20300000000000001</v>
      </c>
      <c r="W113" s="1">
        <f>(Table1[[#This Row],[Height (With Shoes)]]-Table1[[#This Row],[Average Height]])</f>
        <v>0.5</v>
      </c>
      <c r="X113" s="1">
        <f>(Table1[[#This Row],[Weight]]-Table1[[#This Row],[Average Weight]])</f>
        <v>94.9</v>
      </c>
      <c r="Y113" s="1">
        <f t="shared" si="3"/>
        <v>0.65883198590776093</v>
      </c>
      <c r="Z113" s="1">
        <f>(703*Table1[[#This Row],[Average Weight]])/(Table1[[#This Row],[Height (With Shoes)]])^2</f>
        <v>11.792134560802673</v>
      </c>
    </row>
    <row r="114" spans="1:26" x14ac:dyDescent="0.3">
      <c r="A114" t="s">
        <v>130</v>
      </c>
      <c r="B114">
        <v>2011</v>
      </c>
      <c r="C114">
        <v>26</v>
      </c>
      <c r="D114">
        <v>78.75</v>
      </c>
      <c r="E114">
        <v>80.5</v>
      </c>
      <c r="F114">
        <v>81.5</v>
      </c>
      <c r="G114">
        <v>32</v>
      </c>
      <c r="H114">
        <v>136</v>
      </c>
      <c r="I114">
        <v>25</v>
      </c>
      <c r="J114">
        <v>129</v>
      </c>
      <c r="K114">
        <v>228</v>
      </c>
      <c r="L114">
        <v>9.8000000000000007</v>
      </c>
      <c r="M114">
        <v>9</v>
      </c>
      <c r="N114">
        <v>9.25</v>
      </c>
      <c r="O114">
        <v>11.47</v>
      </c>
      <c r="P114">
        <v>3.3</v>
      </c>
      <c r="Q114">
        <f t="shared" si="2"/>
        <v>79.625</v>
      </c>
      <c r="R114">
        <f>AVERAGE(Table1[[#This Row],[Weight]],Table1[[#This Row],[Body Fat]])</f>
        <v>118.9</v>
      </c>
      <c r="S114">
        <f>(0.3*Table1[[#This Row],[Height (With Shoes)]])+(0.25*Table1[[#This Row],[Vertical (Max)]])+(0.15*Table1[[#This Row],[Weight]])-(0.2*Table1[[#This Row],[Agility]])-(0.1*Table1[[#This Row],[Sprint]])</f>
        <v>63.725999999999999</v>
      </c>
      <c r="T114" s="1">
        <f>Table1[[#This Row],[Height (With Shoes)]]-Table1[[#This Row],[Height (No Shoes)]]</f>
        <v>1.75</v>
      </c>
      <c r="U114" s="1">
        <f>(Table1[[#This Row],[Vertical (Max)]]-Table1[[#This Row],[Vertical (No Step)]])</f>
        <v>7</v>
      </c>
      <c r="V114" s="1">
        <f>_xlfn.PERCENTRANK.INC($E:$E,Table1[[#This Row],[Height (No Shoes)]])</f>
        <v>0.46</v>
      </c>
      <c r="W114" s="1">
        <f>(Table1[[#This Row],[Height (With Shoes)]]-Table1[[#This Row],[Average Height]])</f>
        <v>0.875</v>
      </c>
      <c r="X114" s="1">
        <f>(Table1[[#This Row],[Weight]]-Table1[[#This Row],[Average Weight]])</f>
        <v>109.1</v>
      </c>
      <c r="Y114" s="1">
        <f t="shared" si="3"/>
        <v>0.65883198590776093</v>
      </c>
      <c r="Z114" s="1">
        <f>(703*Table1[[#This Row],[Average Weight]])/(Table1[[#This Row],[Height (With Shoes)]])^2</f>
        <v>12.898684464333938</v>
      </c>
    </row>
    <row r="115" spans="1:26" x14ac:dyDescent="0.3">
      <c r="A115" t="s">
        <v>131</v>
      </c>
      <c r="B115">
        <v>2011</v>
      </c>
      <c r="C115">
        <v>27</v>
      </c>
      <c r="D115">
        <v>81</v>
      </c>
      <c r="E115">
        <v>82</v>
      </c>
      <c r="F115">
        <v>86</v>
      </c>
      <c r="G115">
        <v>38</v>
      </c>
      <c r="H115">
        <v>145.5</v>
      </c>
      <c r="I115">
        <v>33.5</v>
      </c>
      <c r="J115">
        <v>141</v>
      </c>
      <c r="K115">
        <v>220</v>
      </c>
      <c r="L115">
        <v>7.5</v>
      </c>
      <c r="M115">
        <v>9</v>
      </c>
      <c r="N115">
        <v>10</v>
      </c>
      <c r="O115">
        <v>11.21</v>
      </c>
      <c r="P115">
        <v>3.14</v>
      </c>
      <c r="Q115">
        <f t="shared" si="2"/>
        <v>81.5</v>
      </c>
      <c r="R115">
        <f>AVERAGE(Table1[[#This Row],[Weight]],Table1[[#This Row],[Body Fat]])</f>
        <v>113.75</v>
      </c>
      <c r="S115">
        <f>(0.3*Table1[[#This Row],[Height (With Shoes)]])+(0.25*Table1[[#This Row],[Vertical (Max)]])+(0.15*Table1[[#This Row],[Weight]])-(0.2*Table1[[#This Row],[Agility]])-(0.1*Table1[[#This Row],[Sprint]])</f>
        <v>64.543999999999983</v>
      </c>
      <c r="T115" s="1">
        <f>Table1[[#This Row],[Height (With Shoes)]]-Table1[[#This Row],[Height (No Shoes)]]</f>
        <v>1</v>
      </c>
      <c r="U115" s="1">
        <f>(Table1[[#This Row],[Vertical (Max)]]-Table1[[#This Row],[Vertical (No Step)]])</f>
        <v>4.5</v>
      </c>
      <c r="V115" s="1">
        <f>_xlfn.PERCENTRANK.INC($E:$E,Table1[[#This Row],[Height (No Shoes)]])</f>
        <v>0.70799999999999996</v>
      </c>
      <c r="W115" s="1">
        <f>(Table1[[#This Row],[Height (With Shoes)]]-Table1[[#This Row],[Average Height]])</f>
        <v>0.5</v>
      </c>
      <c r="X115" s="1">
        <f>(Table1[[#This Row],[Weight]]-Table1[[#This Row],[Average Weight]])</f>
        <v>106.25</v>
      </c>
      <c r="Y115" s="1">
        <f t="shared" si="3"/>
        <v>0.65883198590776093</v>
      </c>
      <c r="Z115" s="1">
        <f>(703*Table1[[#This Row],[Average Weight]])/(Table1[[#This Row],[Height (With Shoes)]])^2</f>
        <v>11.892660618679358</v>
      </c>
    </row>
    <row r="116" spans="1:26" x14ac:dyDescent="0.3">
      <c r="A116" t="s">
        <v>132</v>
      </c>
      <c r="B116">
        <v>2011</v>
      </c>
      <c r="C116">
        <v>28</v>
      </c>
      <c r="D116">
        <v>72.25</v>
      </c>
      <c r="E116">
        <v>73.75</v>
      </c>
      <c r="F116">
        <v>74.25</v>
      </c>
      <c r="G116">
        <v>38.5</v>
      </c>
      <c r="H116">
        <v>134</v>
      </c>
      <c r="I116">
        <v>29.5</v>
      </c>
      <c r="J116">
        <v>125</v>
      </c>
      <c r="K116">
        <v>174</v>
      </c>
      <c r="L116">
        <v>4.7</v>
      </c>
      <c r="M116">
        <v>8.5</v>
      </c>
      <c r="N116">
        <v>9.5</v>
      </c>
      <c r="O116">
        <v>10.07</v>
      </c>
      <c r="P116">
        <v>3.22</v>
      </c>
      <c r="Q116">
        <f t="shared" si="2"/>
        <v>73</v>
      </c>
      <c r="R116">
        <f>AVERAGE(Table1[[#This Row],[Weight]],Table1[[#This Row],[Body Fat]])</f>
        <v>89.35</v>
      </c>
      <c r="S116">
        <f>(0.3*Table1[[#This Row],[Height (With Shoes)]])+(0.25*Table1[[#This Row],[Vertical (Max)]])+(0.15*Table1[[#This Row],[Weight]])-(0.2*Table1[[#This Row],[Agility]])-(0.1*Table1[[#This Row],[Sprint]])</f>
        <v>55.513999999999989</v>
      </c>
      <c r="T116" s="1">
        <f>Table1[[#This Row],[Height (With Shoes)]]-Table1[[#This Row],[Height (No Shoes)]]</f>
        <v>1.5</v>
      </c>
      <c r="U116" s="1">
        <f>(Table1[[#This Row],[Vertical (Max)]]-Table1[[#This Row],[Vertical (No Step)]])</f>
        <v>9</v>
      </c>
      <c r="V116" s="1">
        <f>_xlfn.PERCENTRANK.INC($E:$E,Table1[[#This Row],[Height (No Shoes)]])</f>
        <v>2.5999999999999999E-2</v>
      </c>
      <c r="W116" s="1">
        <f>(Table1[[#This Row],[Height (With Shoes)]]-Table1[[#This Row],[Average Height]])</f>
        <v>0.75</v>
      </c>
      <c r="X116" s="1">
        <f>(Table1[[#This Row],[Weight]]-Table1[[#This Row],[Average Weight]])</f>
        <v>84.65</v>
      </c>
      <c r="Y116" s="1">
        <f t="shared" si="3"/>
        <v>0.65883198590776093</v>
      </c>
      <c r="Z116" s="1">
        <f>(703*Table1[[#This Row],[Average Weight]])/(Table1[[#This Row],[Height (With Shoes)]])^2</f>
        <v>11.548506750933639</v>
      </c>
    </row>
    <row r="117" spans="1:26" x14ac:dyDescent="0.3">
      <c r="A117" t="s">
        <v>133</v>
      </c>
      <c r="B117">
        <v>2011</v>
      </c>
      <c r="C117">
        <v>29</v>
      </c>
      <c r="D117">
        <v>74</v>
      </c>
      <c r="E117">
        <v>75.25</v>
      </c>
      <c r="F117">
        <v>77.5</v>
      </c>
      <c r="G117">
        <v>35</v>
      </c>
      <c r="H117">
        <v>134</v>
      </c>
      <c r="I117">
        <v>27.5</v>
      </c>
      <c r="J117">
        <v>126.5</v>
      </c>
      <c r="K117">
        <v>186</v>
      </c>
      <c r="L117">
        <v>9.6999999999999993</v>
      </c>
      <c r="M117">
        <v>8.5</v>
      </c>
      <c r="N117">
        <v>10.5</v>
      </c>
      <c r="O117">
        <v>10.75</v>
      </c>
      <c r="P117">
        <v>3.27</v>
      </c>
      <c r="Q117">
        <f t="shared" si="2"/>
        <v>74.625</v>
      </c>
      <c r="R117">
        <f>AVERAGE(Table1[[#This Row],[Weight]],Table1[[#This Row],[Body Fat]])</f>
        <v>97.85</v>
      </c>
      <c r="S117">
        <f>(0.3*Table1[[#This Row],[Height (With Shoes)]])+(0.25*Table1[[#This Row],[Vertical (Max)]])+(0.15*Table1[[#This Row],[Weight]])-(0.2*Table1[[#This Row],[Agility]])-(0.1*Table1[[#This Row],[Sprint]])</f>
        <v>56.747999999999998</v>
      </c>
      <c r="T117" s="1">
        <f>Table1[[#This Row],[Height (With Shoes)]]-Table1[[#This Row],[Height (No Shoes)]]</f>
        <v>1.25</v>
      </c>
      <c r="U117" s="1">
        <f>(Table1[[#This Row],[Vertical (Max)]]-Table1[[#This Row],[Vertical (No Step)]])</f>
        <v>7.5</v>
      </c>
      <c r="V117" s="1">
        <f>_xlfn.PERCENTRANK.INC($E:$E,Table1[[#This Row],[Height (No Shoes)]])</f>
        <v>6.9000000000000006E-2</v>
      </c>
      <c r="W117" s="1">
        <f>(Table1[[#This Row],[Height (With Shoes)]]-Table1[[#This Row],[Average Height]])</f>
        <v>0.625</v>
      </c>
      <c r="X117" s="1">
        <f>(Table1[[#This Row],[Weight]]-Table1[[#This Row],[Average Weight]])</f>
        <v>88.15</v>
      </c>
      <c r="Y117" s="1">
        <f t="shared" si="3"/>
        <v>0.65883198590776093</v>
      </c>
      <c r="Z117" s="1">
        <f>(703*Table1[[#This Row],[Average Weight]])/(Table1[[#This Row],[Height (With Shoes)]])^2</f>
        <v>12.147954216840875</v>
      </c>
    </row>
    <row r="118" spans="1:26" x14ac:dyDescent="0.3">
      <c r="A118" t="s">
        <v>134</v>
      </c>
      <c r="B118">
        <v>2011</v>
      </c>
      <c r="C118">
        <v>3</v>
      </c>
      <c r="D118">
        <v>81.75</v>
      </c>
      <c r="E118">
        <v>83.25</v>
      </c>
      <c r="F118">
        <v>85.5</v>
      </c>
      <c r="G118">
        <v>32.5</v>
      </c>
      <c r="H118">
        <v>142</v>
      </c>
      <c r="I118">
        <v>26</v>
      </c>
      <c r="J118">
        <v>135.5</v>
      </c>
      <c r="K118">
        <v>259</v>
      </c>
      <c r="L118">
        <v>5.9</v>
      </c>
      <c r="M118">
        <v>9.5</v>
      </c>
      <c r="N118">
        <v>10.75</v>
      </c>
      <c r="O118">
        <v>11.3</v>
      </c>
      <c r="P118">
        <v>3.26</v>
      </c>
      <c r="Q118">
        <f t="shared" si="2"/>
        <v>82.5</v>
      </c>
      <c r="R118">
        <f>AVERAGE(Table1[[#This Row],[Weight]],Table1[[#This Row],[Body Fat]])</f>
        <v>132.44999999999999</v>
      </c>
      <c r="S118">
        <f>(0.3*Table1[[#This Row],[Height (With Shoes)]])+(0.25*Table1[[#This Row],[Vertical (Max)]])+(0.15*Table1[[#This Row],[Weight]])-(0.2*Table1[[#This Row],[Agility]])-(0.1*Table1[[#This Row],[Sprint]])</f>
        <v>69.36399999999999</v>
      </c>
      <c r="T118" s="1">
        <f>Table1[[#This Row],[Height (With Shoes)]]-Table1[[#This Row],[Height (No Shoes)]]</f>
        <v>1.5</v>
      </c>
      <c r="U118" s="1">
        <f>(Table1[[#This Row],[Vertical (Max)]]-Table1[[#This Row],[Vertical (No Step)]])</f>
        <v>6.5</v>
      </c>
      <c r="V118" s="1">
        <f>_xlfn.PERCENTRANK.INC($E:$E,Table1[[#This Row],[Height (No Shoes)]])</f>
        <v>0.78200000000000003</v>
      </c>
      <c r="W118" s="1">
        <f>(Table1[[#This Row],[Height (With Shoes)]]-Table1[[#This Row],[Average Height]])</f>
        <v>0.75</v>
      </c>
      <c r="X118" s="1">
        <f>(Table1[[#This Row],[Weight]]-Table1[[#This Row],[Average Weight]])</f>
        <v>126.55000000000001</v>
      </c>
      <c r="Y118" s="1">
        <f t="shared" si="3"/>
        <v>0.65883198590776093</v>
      </c>
      <c r="Z118" s="1">
        <f>(703*Table1[[#This Row],[Average Weight]])/(Table1[[#This Row],[Height (With Shoes)]])^2</f>
        <v>13.435035035035034</v>
      </c>
    </row>
    <row r="119" spans="1:26" x14ac:dyDescent="0.3">
      <c r="A119" t="s">
        <v>135</v>
      </c>
      <c r="B119">
        <v>2011</v>
      </c>
      <c r="C119">
        <v>30</v>
      </c>
      <c r="D119">
        <v>78</v>
      </c>
      <c r="E119">
        <v>79.75</v>
      </c>
      <c r="F119">
        <v>79.5</v>
      </c>
      <c r="G119">
        <v>39</v>
      </c>
      <c r="H119">
        <v>140.5</v>
      </c>
      <c r="I119">
        <v>32</v>
      </c>
      <c r="J119">
        <v>133.5</v>
      </c>
      <c r="K119">
        <v>222</v>
      </c>
      <c r="L119">
        <v>5.4</v>
      </c>
      <c r="M119">
        <v>9</v>
      </c>
      <c r="N119">
        <v>9</v>
      </c>
      <c r="O119">
        <v>11.92</v>
      </c>
      <c r="P119">
        <v>3.15</v>
      </c>
      <c r="Q119">
        <f t="shared" si="2"/>
        <v>78.875</v>
      </c>
      <c r="R119">
        <f>AVERAGE(Table1[[#This Row],[Weight]],Table1[[#This Row],[Body Fat]])</f>
        <v>113.7</v>
      </c>
      <c r="S119">
        <f>(0.3*Table1[[#This Row],[Height (With Shoes)]])+(0.25*Table1[[#This Row],[Vertical (Max)]])+(0.15*Table1[[#This Row],[Weight]])-(0.2*Table1[[#This Row],[Agility]])-(0.1*Table1[[#This Row],[Sprint]])</f>
        <v>64.275999999999996</v>
      </c>
      <c r="T119" s="1">
        <f>Table1[[#This Row],[Height (With Shoes)]]-Table1[[#This Row],[Height (No Shoes)]]</f>
        <v>1.75</v>
      </c>
      <c r="U119" s="1">
        <f>(Table1[[#This Row],[Vertical (Max)]]-Table1[[#This Row],[Vertical (No Step)]])</f>
        <v>7</v>
      </c>
      <c r="V119" s="1">
        <f>_xlfn.PERCENTRANK.INC($E:$E,Table1[[#This Row],[Height (No Shoes)]])</f>
        <v>0.372</v>
      </c>
      <c r="W119" s="1">
        <f>(Table1[[#This Row],[Height (With Shoes)]]-Table1[[#This Row],[Average Height]])</f>
        <v>0.875</v>
      </c>
      <c r="X119" s="1">
        <f>(Table1[[#This Row],[Weight]]-Table1[[#This Row],[Average Weight]])</f>
        <v>108.3</v>
      </c>
      <c r="Y119" s="1">
        <f t="shared" si="3"/>
        <v>0.65883198590776093</v>
      </c>
      <c r="Z119" s="1">
        <f>(703*Table1[[#This Row],[Average Weight]])/(Table1[[#This Row],[Height (With Shoes)]])^2</f>
        <v>12.56765951592457</v>
      </c>
    </row>
    <row r="120" spans="1:26" x14ac:dyDescent="0.3">
      <c r="A120" t="s">
        <v>136</v>
      </c>
      <c r="B120">
        <v>2011</v>
      </c>
      <c r="C120">
        <v>32</v>
      </c>
      <c r="D120">
        <v>80</v>
      </c>
      <c r="E120">
        <v>80.75</v>
      </c>
      <c r="F120">
        <v>83.75</v>
      </c>
      <c r="G120">
        <v>33</v>
      </c>
      <c r="H120">
        <v>139</v>
      </c>
      <c r="I120">
        <v>28.5</v>
      </c>
      <c r="J120">
        <v>134.5</v>
      </c>
      <c r="K120">
        <v>228</v>
      </c>
      <c r="L120">
        <v>4</v>
      </c>
      <c r="M120">
        <v>9</v>
      </c>
      <c r="N120">
        <v>9.25</v>
      </c>
      <c r="O120">
        <v>11.92</v>
      </c>
      <c r="P120">
        <v>3.3</v>
      </c>
      <c r="Q120">
        <f t="shared" si="2"/>
        <v>80.375</v>
      </c>
      <c r="R120">
        <f>AVERAGE(Table1[[#This Row],[Weight]],Table1[[#This Row],[Body Fat]])</f>
        <v>116</v>
      </c>
      <c r="S120">
        <f>(0.3*Table1[[#This Row],[Height (With Shoes)]])+(0.25*Table1[[#This Row],[Vertical (Max)]])+(0.15*Table1[[#This Row],[Weight]])-(0.2*Table1[[#This Row],[Agility]])-(0.1*Table1[[#This Row],[Sprint]])</f>
        <v>63.960999999999984</v>
      </c>
      <c r="T120" s="1">
        <f>Table1[[#This Row],[Height (With Shoes)]]-Table1[[#This Row],[Height (No Shoes)]]</f>
        <v>0.75</v>
      </c>
      <c r="U120" s="1">
        <f>(Table1[[#This Row],[Vertical (Max)]]-Table1[[#This Row],[Vertical (No Step)]])</f>
        <v>4.5</v>
      </c>
      <c r="V120" s="1">
        <f>_xlfn.PERCENTRANK.INC($E:$E,Table1[[#This Row],[Height (No Shoes)]])</f>
        <v>0.58199999999999996</v>
      </c>
      <c r="W120" s="1">
        <f>(Table1[[#This Row],[Height (With Shoes)]]-Table1[[#This Row],[Average Height]])</f>
        <v>0.375</v>
      </c>
      <c r="X120" s="1">
        <f>(Table1[[#This Row],[Weight]]-Table1[[#This Row],[Average Weight]])</f>
        <v>112</v>
      </c>
      <c r="Y120" s="1">
        <f t="shared" si="3"/>
        <v>0.65883198590776093</v>
      </c>
      <c r="Z120" s="1">
        <f>(703*Table1[[#This Row],[Average Weight]])/(Table1[[#This Row],[Height (With Shoes)]])^2</f>
        <v>12.506283008559461</v>
      </c>
    </row>
    <row r="121" spans="1:26" x14ac:dyDescent="0.3">
      <c r="A121" t="s">
        <v>137</v>
      </c>
      <c r="B121">
        <v>2011</v>
      </c>
      <c r="C121">
        <v>33</v>
      </c>
      <c r="D121">
        <v>79.5</v>
      </c>
      <c r="E121">
        <v>80.5</v>
      </c>
      <c r="F121">
        <v>82.1</v>
      </c>
      <c r="G121">
        <v>30</v>
      </c>
      <c r="H121">
        <v>136</v>
      </c>
      <c r="I121">
        <v>23</v>
      </c>
      <c r="J121">
        <v>129</v>
      </c>
      <c r="K121">
        <v>228</v>
      </c>
      <c r="L121">
        <v>10</v>
      </c>
      <c r="M121">
        <v>8.25</v>
      </c>
      <c r="N121">
        <v>8.75</v>
      </c>
      <c r="O121">
        <v>11.22</v>
      </c>
      <c r="P121">
        <v>3.21</v>
      </c>
      <c r="Q121">
        <f t="shared" si="2"/>
        <v>80</v>
      </c>
      <c r="R121">
        <f>AVERAGE(Table1[[#This Row],[Weight]],Table1[[#This Row],[Body Fat]])</f>
        <v>119</v>
      </c>
      <c r="S121">
        <f>(0.3*Table1[[#This Row],[Height (With Shoes)]])+(0.25*Table1[[#This Row],[Vertical (Max)]])+(0.15*Table1[[#This Row],[Weight]])-(0.2*Table1[[#This Row],[Agility]])-(0.1*Table1[[#This Row],[Sprint]])</f>
        <v>63.284999999999997</v>
      </c>
      <c r="T121" s="1">
        <f>Table1[[#This Row],[Height (With Shoes)]]-Table1[[#This Row],[Height (No Shoes)]]</f>
        <v>1</v>
      </c>
      <c r="U121" s="1">
        <f>(Table1[[#This Row],[Vertical (Max)]]-Table1[[#This Row],[Vertical (No Step)]])</f>
        <v>7</v>
      </c>
      <c r="V121" s="1">
        <f>_xlfn.PERCENTRANK.INC($E:$E,Table1[[#This Row],[Height (No Shoes)]])</f>
        <v>0.53200000000000003</v>
      </c>
      <c r="W121" s="1">
        <f>(Table1[[#This Row],[Height (With Shoes)]]-Table1[[#This Row],[Average Height]])</f>
        <v>0.5</v>
      </c>
      <c r="X121" s="1">
        <f>(Table1[[#This Row],[Weight]]-Table1[[#This Row],[Average Weight]])</f>
        <v>109</v>
      </c>
      <c r="Y121" s="1">
        <f t="shared" si="3"/>
        <v>0.65883198590776093</v>
      </c>
      <c r="Z121" s="1">
        <f>(703*Table1[[#This Row],[Average Weight]])/(Table1[[#This Row],[Height (With Shoes)]])^2</f>
        <v>12.909532811234135</v>
      </c>
    </row>
    <row r="122" spans="1:26" x14ac:dyDescent="0.3">
      <c r="A122" t="s">
        <v>138</v>
      </c>
      <c r="B122">
        <v>2011</v>
      </c>
      <c r="C122">
        <v>34</v>
      </c>
      <c r="D122">
        <v>73</v>
      </c>
      <c r="E122">
        <v>74.5</v>
      </c>
      <c r="F122">
        <v>79.5</v>
      </c>
      <c r="G122">
        <v>39</v>
      </c>
      <c r="H122">
        <v>135.5</v>
      </c>
      <c r="I122">
        <v>32</v>
      </c>
      <c r="J122">
        <v>128.5</v>
      </c>
      <c r="K122">
        <v>209</v>
      </c>
      <c r="L122">
        <v>7.1</v>
      </c>
      <c r="M122">
        <v>8.25</v>
      </c>
      <c r="N122">
        <v>9.25</v>
      </c>
      <c r="O122">
        <v>11.23</v>
      </c>
      <c r="P122">
        <v>3.18</v>
      </c>
      <c r="Q122">
        <f t="shared" si="2"/>
        <v>73.75</v>
      </c>
      <c r="R122">
        <f>AVERAGE(Table1[[#This Row],[Weight]],Table1[[#This Row],[Body Fat]])</f>
        <v>108.05</v>
      </c>
      <c r="S122">
        <f>(0.3*Table1[[#This Row],[Height (With Shoes)]])+(0.25*Table1[[#This Row],[Vertical (Max)]])+(0.15*Table1[[#This Row],[Weight]])-(0.2*Table1[[#This Row],[Agility]])-(0.1*Table1[[#This Row],[Sprint]])</f>
        <v>60.885999999999989</v>
      </c>
      <c r="T122" s="1">
        <f>Table1[[#This Row],[Height (With Shoes)]]-Table1[[#This Row],[Height (No Shoes)]]</f>
        <v>1.5</v>
      </c>
      <c r="U122" s="1">
        <f>(Table1[[#This Row],[Vertical (Max)]]-Table1[[#This Row],[Vertical (No Step)]])</f>
        <v>7</v>
      </c>
      <c r="V122" s="1">
        <f>_xlfn.PERCENTRANK.INC($E:$E,Table1[[#This Row],[Height (No Shoes)]])</f>
        <v>3.7999999999999999E-2</v>
      </c>
      <c r="W122" s="1">
        <f>(Table1[[#This Row],[Height (With Shoes)]]-Table1[[#This Row],[Average Height]])</f>
        <v>0.75</v>
      </c>
      <c r="X122" s="1">
        <f>(Table1[[#This Row],[Weight]]-Table1[[#This Row],[Average Weight]])</f>
        <v>100.95</v>
      </c>
      <c r="Y122" s="1">
        <f t="shared" si="3"/>
        <v>0.65883198590776093</v>
      </c>
      <c r="Z122" s="1">
        <f>(703*Table1[[#This Row],[Average Weight]])/(Table1[[#This Row],[Height (With Shoes)]])^2</f>
        <v>13.685716859600918</v>
      </c>
    </row>
    <row r="123" spans="1:26" x14ac:dyDescent="0.3">
      <c r="A123" t="s">
        <v>139</v>
      </c>
      <c r="B123">
        <v>2011</v>
      </c>
      <c r="C123">
        <v>35</v>
      </c>
      <c r="D123">
        <v>78.75</v>
      </c>
      <c r="E123">
        <v>80.25</v>
      </c>
      <c r="F123">
        <v>81</v>
      </c>
      <c r="G123">
        <v>37</v>
      </c>
      <c r="H123">
        <v>142</v>
      </c>
      <c r="I123">
        <v>30</v>
      </c>
      <c r="J123">
        <v>135</v>
      </c>
      <c r="K123">
        <v>187</v>
      </c>
      <c r="L123">
        <v>5.3</v>
      </c>
      <c r="M123">
        <v>8.5</v>
      </c>
      <c r="N123">
        <v>9.5</v>
      </c>
      <c r="O123">
        <v>11.68</v>
      </c>
      <c r="P123">
        <v>3.07</v>
      </c>
      <c r="Q123">
        <f t="shared" si="2"/>
        <v>79.5</v>
      </c>
      <c r="R123">
        <f>AVERAGE(Table1[[#This Row],[Weight]],Table1[[#This Row],[Body Fat]])</f>
        <v>96.15</v>
      </c>
      <c r="S123">
        <f>(0.3*Table1[[#This Row],[Height (With Shoes)]])+(0.25*Table1[[#This Row],[Vertical (Max)]])+(0.15*Table1[[#This Row],[Weight]])-(0.2*Table1[[#This Row],[Agility]])-(0.1*Table1[[#This Row],[Sprint]])</f>
        <v>58.731999999999999</v>
      </c>
      <c r="T123" s="1">
        <f>Table1[[#This Row],[Height (With Shoes)]]-Table1[[#This Row],[Height (No Shoes)]]</f>
        <v>1.5</v>
      </c>
      <c r="U123" s="1">
        <f>(Table1[[#This Row],[Vertical (Max)]]-Table1[[#This Row],[Vertical (No Step)]])</f>
        <v>7</v>
      </c>
      <c r="V123" s="1">
        <f>_xlfn.PERCENTRANK.INC($E:$E,Table1[[#This Row],[Height (No Shoes)]])</f>
        <v>0.46</v>
      </c>
      <c r="W123" s="1">
        <f>(Table1[[#This Row],[Height (With Shoes)]]-Table1[[#This Row],[Average Height]])</f>
        <v>0.75</v>
      </c>
      <c r="X123" s="1">
        <f>(Table1[[#This Row],[Weight]]-Table1[[#This Row],[Average Weight]])</f>
        <v>90.85</v>
      </c>
      <c r="Y123" s="1">
        <f t="shared" si="3"/>
        <v>0.65883198590776093</v>
      </c>
      <c r="Z123" s="1">
        <f>(703*Table1[[#This Row],[Average Weight]])/(Table1[[#This Row],[Height (With Shoes)]])^2</f>
        <v>10.495775468017586</v>
      </c>
    </row>
    <row r="124" spans="1:26" x14ac:dyDescent="0.3">
      <c r="A124" t="s">
        <v>140</v>
      </c>
      <c r="B124">
        <v>2011</v>
      </c>
      <c r="C124">
        <v>36</v>
      </c>
      <c r="D124">
        <v>79.75</v>
      </c>
      <c r="E124">
        <v>81</v>
      </c>
      <c r="F124">
        <v>84.25</v>
      </c>
      <c r="G124">
        <v>30.5</v>
      </c>
      <c r="H124">
        <v>137</v>
      </c>
      <c r="I124">
        <v>25</v>
      </c>
      <c r="J124">
        <v>131.5</v>
      </c>
      <c r="K124">
        <v>247</v>
      </c>
      <c r="L124">
        <v>12.1</v>
      </c>
      <c r="M124">
        <v>9.25</v>
      </c>
      <c r="N124">
        <v>10</v>
      </c>
      <c r="O124">
        <v>12.74</v>
      </c>
      <c r="P124">
        <v>3.45</v>
      </c>
      <c r="Q124">
        <f t="shared" si="2"/>
        <v>80.375</v>
      </c>
      <c r="R124">
        <f>AVERAGE(Table1[[#This Row],[Weight]],Table1[[#This Row],[Body Fat]])</f>
        <v>129.55000000000001</v>
      </c>
      <c r="S124">
        <f>(0.3*Table1[[#This Row],[Height (With Shoes)]])+(0.25*Table1[[#This Row],[Vertical (Max)]])+(0.15*Table1[[#This Row],[Weight]])-(0.2*Table1[[#This Row],[Agility]])-(0.1*Table1[[#This Row],[Sprint]])</f>
        <v>66.081999999999994</v>
      </c>
      <c r="T124" s="1">
        <f>Table1[[#This Row],[Height (With Shoes)]]-Table1[[#This Row],[Height (No Shoes)]]</f>
        <v>1.25</v>
      </c>
      <c r="U124" s="1">
        <f>(Table1[[#This Row],[Vertical (Max)]]-Table1[[#This Row],[Vertical (No Step)]])</f>
        <v>5.5</v>
      </c>
      <c r="V124" s="1">
        <f>_xlfn.PERCENTRANK.INC($E:$E,Table1[[#This Row],[Height (No Shoes)]])</f>
        <v>0.55900000000000005</v>
      </c>
      <c r="W124" s="1">
        <f>(Table1[[#This Row],[Height (With Shoes)]]-Table1[[#This Row],[Average Height]])</f>
        <v>0.625</v>
      </c>
      <c r="X124" s="1">
        <f>(Table1[[#This Row],[Weight]]-Table1[[#This Row],[Average Weight]])</f>
        <v>117.44999999999999</v>
      </c>
      <c r="Y124" s="1">
        <f t="shared" si="3"/>
        <v>0.65883198590776093</v>
      </c>
      <c r="Z124" s="1">
        <f>(703*Table1[[#This Row],[Average Weight]])/(Table1[[#This Row],[Height (With Shoes)]])^2</f>
        <v>13.881062338058225</v>
      </c>
    </row>
    <row r="125" spans="1:26" x14ac:dyDescent="0.3">
      <c r="A125" t="s">
        <v>141</v>
      </c>
      <c r="B125">
        <v>2011</v>
      </c>
      <c r="C125">
        <v>37</v>
      </c>
      <c r="D125">
        <v>80.5</v>
      </c>
      <c r="E125">
        <v>81.75</v>
      </c>
      <c r="F125">
        <v>85</v>
      </c>
      <c r="G125">
        <v>30.5</v>
      </c>
      <c r="H125">
        <v>138</v>
      </c>
      <c r="I125">
        <v>27.5</v>
      </c>
      <c r="J125">
        <v>135</v>
      </c>
      <c r="K125">
        <v>239</v>
      </c>
      <c r="L125">
        <v>15.5</v>
      </c>
      <c r="M125">
        <v>9.25</v>
      </c>
      <c r="N125">
        <v>9.75</v>
      </c>
      <c r="O125">
        <v>11.72</v>
      </c>
      <c r="P125">
        <v>3.41</v>
      </c>
      <c r="Q125">
        <f t="shared" si="2"/>
        <v>81.125</v>
      </c>
      <c r="R125">
        <f>AVERAGE(Table1[[#This Row],[Weight]],Table1[[#This Row],[Body Fat]])</f>
        <v>127.25</v>
      </c>
      <c r="S125">
        <f>(0.3*Table1[[#This Row],[Height (With Shoes)]])+(0.25*Table1[[#This Row],[Vertical (Max)]])+(0.15*Table1[[#This Row],[Weight]])-(0.2*Table1[[#This Row],[Agility]])-(0.1*Table1[[#This Row],[Sprint]])</f>
        <v>65.315000000000012</v>
      </c>
      <c r="T125" s="1">
        <f>Table1[[#This Row],[Height (With Shoes)]]-Table1[[#This Row],[Height (No Shoes)]]</f>
        <v>1.25</v>
      </c>
      <c r="U125" s="1">
        <f>(Table1[[#This Row],[Vertical (Max)]]-Table1[[#This Row],[Vertical (No Step)]])</f>
        <v>3</v>
      </c>
      <c r="V125" s="1">
        <f>_xlfn.PERCENTRANK.INC($E:$E,Table1[[#This Row],[Height (No Shoes)]])</f>
        <v>0.63300000000000001</v>
      </c>
      <c r="W125" s="1">
        <f>(Table1[[#This Row],[Height (With Shoes)]]-Table1[[#This Row],[Average Height]])</f>
        <v>0.625</v>
      </c>
      <c r="X125" s="1">
        <f>(Table1[[#This Row],[Weight]]-Table1[[#This Row],[Average Weight]])</f>
        <v>111.75</v>
      </c>
      <c r="Y125" s="1">
        <f t="shared" si="3"/>
        <v>0.65883198590776093</v>
      </c>
      <c r="Z125" s="1">
        <f>(703*Table1[[#This Row],[Average Weight]])/(Table1[[#This Row],[Height (With Shoes)]])^2</f>
        <v>13.385592308915262</v>
      </c>
    </row>
    <row r="126" spans="1:26" x14ac:dyDescent="0.3">
      <c r="A126" t="s">
        <v>142</v>
      </c>
      <c r="B126">
        <v>2011</v>
      </c>
      <c r="C126">
        <v>38</v>
      </c>
      <c r="D126">
        <v>80.75</v>
      </c>
      <c r="E126">
        <v>81.75</v>
      </c>
      <c r="F126">
        <v>81.5</v>
      </c>
      <c r="G126">
        <v>31.5</v>
      </c>
      <c r="H126">
        <v>136</v>
      </c>
      <c r="I126">
        <v>25.5</v>
      </c>
      <c r="J126">
        <v>130</v>
      </c>
      <c r="K126">
        <v>221</v>
      </c>
      <c r="L126">
        <v>7</v>
      </c>
      <c r="M126">
        <v>8.25</v>
      </c>
      <c r="N126">
        <v>10</v>
      </c>
      <c r="O126">
        <v>11.05</v>
      </c>
      <c r="P126">
        <v>3.29</v>
      </c>
      <c r="Q126">
        <f t="shared" si="2"/>
        <v>81.25</v>
      </c>
      <c r="R126">
        <f>AVERAGE(Table1[[#This Row],[Weight]],Table1[[#This Row],[Body Fat]])</f>
        <v>114</v>
      </c>
      <c r="S126">
        <f>(0.3*Table1[[#This Row],[Height (With Shoes)]])+(0.25*Table1[[#This Row],[Vertical (Max)]])+(0.15*Table1[[#This Row],[Weight]])-(0.2*Table1[[#This Row],[Agility]])-(0.1*Table1[[#This Row],[Sprint]])</f>
        <v>63.010999999999996</v>
      </c>
      <c r="T126" s="1">
        <f>Table1[[#This Row],[Height (With Shoes)]]-Table1[[#This Row],[Height (No Shoes)]]</f>
        <v>1</v>
      </c>
      <c r="U126" s="1">
        <f>(Table1[[#This Row],[Vertical (Max)]]-Table1[[#This Row],[Vertical (No Step)]])</f>
        <v>6</v>
      </c>
      <c r="V126" s="1">
        <f>_xlfn.PERCENTRANK.INC($E:$E,Table1[[#This Row],[Height (No Shoes)]])</f>
        <v>0.67300000000000004</v>
      </c>
      <c r="W126" s="1">
        <f>(Table1[[#This Row],[Height (With Shoes)]]-Table1[[#This Row],[Average Height]])</f>
        <v>0.5</v>
      </c>
      <c r="X126" s="1">
        <f>(Table1[[#This Row],[Weight]]-Table1[[#This Row],[Average Weight]])</f>
        <v>107</v>
      </c>
      <c r="Y126" s="1">
        <f t="shared" si="3"/>
        <v>0.65883198590776093</v>
      </c>
      <c r="Z126" s="1">
        <f>(703*Table1[[#This Row],[Average Weight]])/(Table1[[#This Row],[Height (With Shoes)]])^2</f>
        <v>11.991807648065539</v>
      </c>
    </row>
    <row r="127" spans="1:26" x14ac:dyDescent="0.3">
      <c r="A127" t="s">
        <v>143</v>
      </c>
      <c r="B127">
        <v>2011</v>
      </c>
      <c r="C127">
        <v>39</v>
      </c>
      <c r="D127">
        <v>81</v>
      </c>
      <c r="E127">
        <v>82.5</v>
      </c>
      <c r="F127">
        <v>89</v>
      </c>
      <c r="G127">
        <v>33.5</v>
      </c>
      <c r="H127">
        <v>144</v>
      </c>
      <c r="I127">
        <v>28</v>
      </c>
      <c r="J127">
        <v>138.5</v>
      </c>
      <c r="K127">
        <v>262</v>
      </c>
      <c r="L127">
        <v>13.4</v>
      </c>
      <c r="M127">
        <v>9.25</v>
      </c>
      <c r="N127">
        <v>9</v>
      </c>
      <c r="O127">
        <v>11.26</v>
      </c>
      <c r="P127">
        <v>3.29</v>
      </c>
      <c r="Q127">
        <f t="shared" si="2"/>
        <v>81.75</v>
      </c>
      <c r="R127">
        <f>AVERAGE(Table1[[#This Row],[Weight]],Table1[[#This Row],[Body Fat]])</f>
        <v>137.69999999999999</v>
      </c>
      <c r="S127">
        <f>(0.3*Table1[[#This Row],[Height (With Shoes)]])+(0.25*Table1[[#This Row],[Vertical (Max)]])+(0.15*Table1[[#This Row],[Weight]])-(0.2*Table1[[#This Row],[Agility]])-(0.1*Table1[[#This Row],[Sprint]])</f>
        <v>69.844000000000008</v>
      </c>
      <c r="T127" s="1">
        <f>Table1[[#This Row],[Height (With Shoes)]]-Table1[[#This Row],[Height (No Shoes)]]</f>
        <v>1.5</v>
      </c>
      <c r="U127" s="1">
        <f>(Table1[[#This Row],[Vertical (Max)]]-Table1[[#This Row],[Vertical (No Step)]])</f>
        <v>5.5</v>
      </c>
      <c r="V127" s="1">
        <f>_xlfn.PERCENTRANK.INC($E:$E,Table1[[#This Row],[Height (No Shoes)]])</f>
        <v>0.70799999999999996</v>
      </c>
      <c r="W127" s="1">
        <f>(Table1[[#This Row],[Height (With Shoes)]]-Table1[[#This Row],[Average Height]])</f>
        <v>0.75</v>
      </c>
      <c r="X127" s="1">
        <f>(Table1[[#This Row],[Weight]]-Table1[[#This Row],[Average Weight]])</f>
        <v>124.30000000000001</v>
      </c>
      <c r="Y127" s="1">
        <f t="shared" si="3"/>
        <v>0.65883198590776093</v>
      </c>
      <c r="Z127" s="1">
        <f>(703*Table1[[#This Row],[Average Weight]])/(Table1[[#This Row],[Height (With Shoes)]])^2</f>
        <v>14.222677685950412</v>
      </c>
    </row>
    <row r="128" spans="1:26" x14ac:dyDescent="0.3">
      <c r="A128" t="s">
        <v>144</v>
      </c>
      <c r="B128">
        <v>2011</v>
      </c>
      <c r="C128">
        <v>4</v>
      </c>
      <c r="D128">
        <v>79.5</v>
      </c>
      <c r="E128">
        <v>80.75</v>
      </c>
      <c r="F128">
        <v>85.25</v>
      </c>
      <c r="G128">
        <v>35</v>
      </c>
      <c r="H128">
        <v>143.5</v>
      </c>
      <c r="I128">
        <v>30</v>
      </c>
      <c r="J128">
        <v>138.5</v>
      </c>
      <c r="K128">
        <v>227</v>
      </c>
      <c r="L128">
        <v>6.2</v>
      </c>
      <c r="M128">
        <v>8.75</v>
      </c>
      <c r="N128">
        <v>9.25</v>
      </c>
      <c r="O128">
        <v>10.92</v>
      </c>
      <c r="P128">
        <v>3.26</v>
      </c>
      <c r="Q128">
        <f t="shared" si="2"/>
        <v>80.125</v>
      </c>
      <c r="R128">
        <f>AVERAGE(Table1[[#This Row],[Weight]],Table1[[#This Row],[Body Fat]])</f>
        <v>116.6</v>
      </c>
      <c r="S128">
        <f>(0.3*Table1[[#This Row],[Height (With Shoes)]])+(0.25*Table1[[#This Row],[Vertical (Max)]])+(0.15*Table1[[#This Row],[Weight]])-(0.2*Table1[[#This Row],[Agility]])-(0.1*Table1[[#This Row],[Sprint]])</f>
        <v>64.515000000000001</v>
      </c>
      <c r="T128" s="1">
        <f>Table1[[#This Row],[Height (With Shoes)]]-Table1[[#This Row],[Height (No Shoes)]]</f>
        <v>1.25</v>
      </c>
      <c r="U128" s="1">
        <f>(Table1[[#This Row],[Vertical (Max)]]-Table1[[#This Row],[Vertical (No Step)]])</f>
        <v>5</v>
      </c>
      <c r="V128" s="1">
        <f>_xlfn.PERCENTRANK.INC($E:$E,Table1[[#This Row],[Height (No Shoes)]])</f>
        <v>0.53200000000000003</v>
      </c>
      <c r="W128" s="1">
        <f>(Table1[[#This Row],[Height (With Shoes)]]-Table1[[#This Row],[Average Height]])</f>
        <v>0.625</v>
      </c>
      <c r="X128" s="1">
        <f>(Table1[[#This Row],[Weight]]-Table1[[#This Row],[Average Weight]])</f>
        <v>110.4</v>
      </c>
      <c r="Y128" s="1">
        <f t="shared" si="3"/>
        <v>0.65883198590776093</v>
      </c>
      <c r="Z128" s="1">
        <f>(703*Table1[[#This Row],[Average Weight]])/(Table1[[#This Row],[Height (With Shoes)]])^2</f>
        <v>12.57097067929339</v>
      </c>
    </row>
    <row r="129" spans="1:26" x14ac:dyDescent="0.3">
      <c r="A129" t="s">
        <v>145</v>
      </c>
      <c r="B129">
        <v>2011</v>
      </c>
      <c r="C129">
        <v>40</v>
      </c>
      <c r="D129">
        <v>82</v>
      </c>
      <c r="E129">
        <v>83.5</v>
      </c>
      <c r="F129">
        <v>84</v>
      </c>
      <c r="G129">
        <v>36.5</v>
      </c>
      <c r="H129">
        <v>142</v>
      </c>
      <c r="I129">
        <v>29.5</v>
      </c>
      <c r="J129">
        <v>135</v>
      </c>
      <c r="K129">
        <v>223</v>
      </c>
      <c r="L129">
        <v>5.4</v>
      </c>
      <c r="M129">
        <v>8.75</v>
      </c>
      <c r="N129">
        <v>9.75</v>
      </c>
      <c r="O129">
        <v>10.82</v>
      </c>
      <c r="P129">
        <v>3.36</v>
      </c>
      <c r="Q129">
        <f t="shared" si="2"/>
        <v>82.75</v>
      </c>
      <c r="R129">
        <f>AVERAGE(Table1[[#This Row],[Weight]],Table1[[#This Row],[Body Fat]])</f>
        <v>114.2</v>
      </c>
      <c r="S129">
        <f>(0.3*Table1[[#This Row],[Height (With Shoes)]])+(0.25*Table1[[#This Row],[Vertical (Max)]])+(0.15*Table1[[#This Row],[Weight]])-(0.2*Table1[[#This Row],[Agility]])-(0.1*Table1[[#This Row],[Sprint]])</f>
        <v>65.125</v>
      </c>
      <c r="T129" s="1">
        <f>Table1[[#This Row],[Height (With Shoes)]]-Table1[[#This Row],[Height (No Shoes)]]</f>
        <v>1.5</v>
      </c>
      <c r="U129" s="1">
        <f>(Table1[[#This Row],[Vertical (Max)]]-Table1[[#This Row],[Vertical (No Step)]])</f>
        <v>7</v>
      </c>
      <c r="V129" s="1">
        <f>_xlfn.PERCENTRANK.INC($E:$E,Table1[[#This Row],[Height (No Shoes)]])</f>
        <v>0.80900000000000005</v>
      </c>
      <c r="W129" s="1">
        <f>(Table1[[#This Row],[Height (With Shoes)]]-Table1[[#This Row],[Average Height]])</f>
        <v>0.75</v>
      </c>
      <c r="X129" s="1">
        <f>(Table1[[#This Row],[Weight]]-Table1[[#This Row],[Average Weight]])</f>
        <v>108.8</v>
      </c>
      <c r="Y129" s="1">
        <f t="shared" si="3"/>
        <v>0.65883198590776093</v>
      </c>
      <c r="Z129" s="1">
        <f>(703*Table1[[#This Row],[Average Weight]])/(Table1[[#This Row],[Height (With Shoes)]])^2</f>
        <v>11.514589981713222</v>
      </c>
    </row>
    <row r="130" spans="1:26" x14ac:dyDescent="0.3">
      <c r="A130" t="s">
        <v>146</v>
      </c>
      <c r="B130">
        <v>2011</v>
      </c>
      <c r="C130">
        <v>41</v>
      </c>
      <c r="D130">
        <v>75.25</v>
      </c>
      <c r="E130">
        <v>77.25</v>
      </c>
      <c r="F130">
        <v>79.5</v>
      </c>
      <c r="G130">
        <v>32</v>
      </c>
      <c r="H130">
        <v>134</v>
      </c>
      <c r="I130">
        <v>24.5</v>
      </c>
      <c r="J130">
        <v>126.5</v>
      </c>
      <c r="K130">
        <v>190</v>
      </c>
      <c r="L130">
        <v>5.3</v>
      </c>
      <c r="M130">
        <v>8.75</v>
      </c>
      <c r="N130">
        <v>10</v>
      </c>
      <c r="O130">
        <v>11</v>
      </c>
      <c r="P130">
        <v>3.2</v>
      </c>
      <c r="Q130">
        <f t="shared" ref="Q130:Q193" si="4">AVERAGE(E130,D130)</f>
        <v>76.25</v>
      </c>
      <c r="R130">
        <f>AVERAGE(Table1[[#This Row],[Weight]],Table1[[#This Row],[Body Fat]])</f>
        <v>97.65</v>
      </c>
      <c r="S130">
        <f>(0.3*Table1[[#This Row],[Height (With Shoes)]])+(0.25*Table1[[#This Row],[Vertical (Max)]])+(0.15*Table1[[#This Row],[Weight]])-(0.2*Table1[[#This Row],[Agility]])-(0.1*Table1[[#This Row],[Sprint]])</f>
        <v>57.154999999999994</v>
      </c>
      <c r="T130" s="1">
        <f>Table1[[#This Row],[Height (With Shoes)]]-Table1[[#This Row],[Height (No Shoes)]]</f>
        <v>2</v>
      </c>
      <c r="U130" s="1">
        <f>(Table1[[#This Row],[Vertical (Max)]]-Table1[[#This Row],[Vertical (No Step)]])</f>
        <v>7.5</v>
      </c>
      <c r="V130" s="1">
        <f>_xlfn.PERCENTRANK.INC($E:$E,Table1[[#This Row],[Height (No Shoes)]])</f>
        <v>0.13700000000000001</v>
      </c>
      <c r="W130" s="1">
        <f>(Table1[[#This Row],[Height (With Shoes)]]-Table1[[#This Row],[Average Height]])</f>
        <v>1</v>
      </c>
      <c r="X130" s="1">
        <f>(Table1[[#This Row],[Weight]]-Table1[[#This Row],[Average Weight]])</f>
        <v>92.35</v>
      </c>
      <c r="Y130" s="1">
        <f t="shared" ref="Y130:Y193" si="5">CORREL($E:$E,$S:$S)</f>
        <v>0.65883198590776093</v>
      </c>
      <c r="Z130" s="1">
        <f>(703*Table1[[#This Row],[Average Weight]])/(Table1[[#This Row],[Height (With Shoes)]])^2</f>
        <v>11.503515882741068</v>
      </c>
    </row>
    <row r="131" spans="1:26" x14ac:dyDescent="0.3">
      <c r="A131" t="s">
        <v>147</v>
      </c>
      <c r="B131">
        <v>2011</v>
      </c>
      <c r="C131">
        <v>43</v>
      </c>
      <c r="D131">
        <v>76</v>
      </c>
      <c r="E131">
        <v>77.5</v>
      </c>
      <c r="F131">
        <v>81.75</v>
      </c>
      <c r="G131">
        <v>35.5</v>
      </c>
      <c r="H131">
        <v>137</v>
      </c>
      <c r="I131">
        <v>30</v>
      </c>
      <c r="J131">
        <v>131.5</v>
      </c>
      <c r="K131">
        <v>198</v>
      </c>
      <c r="L131">
        <v>5.9</v>
      </c>
      <c r="M131">
        <v>8.5</v>
      </c>
      <c r="N131">
        <v>9.5</v>
      </c>
      <c r="O131">
        <v>11.2</v>
      </c>
      <c r="P131">
        <v>3.09</v>
      </c>
      <c r="Q131">
        <f t="shared" si="4"/>
        <v>76.75</v>
      </c>
      <c r="R131">
        <f>AVERAGE(Table1[[#This Row],[Weight]],Table1[[#This Row],[Body Fat]])</f>
        <v>101.95</v>
      </c>
      <c r="S131">
        <f>(0.3*Table1[[#This Row],[Height (With Shoes)]])+(0.25*Table1[[#This Row],[Vertical (Max)]])+(0.15*Table1[[#This Row],[Weight]])-(0.2*Table1[[#This Row],[Agility]])-(0.1*Table1[[#This Row],[Sprint]])</f>
        <v>59.276000000000003</v>
      </c>
      <c r="T131" s="1">
        <f>Table1[[#This Row],[Height (With Shoes)]]-Table1[[#This Row],[Height (No Shoes)]]</f>
        <v>1.5</v>
      </c>
      <c r="U131" s="1">
        <f>(Table1[[#This Row],[Vertical (Max)]]-Table1[[#This Row],[Vertical (No Step)]])</f>
        <v>5.5</v>
      </c>
      <c r="V131" s="1">
        <f>_xlfn.PERCENTRANK.INC($E:$E,Table1[[#This Row],[Height (No Shoes)]])</f>
        <v>0.184</v>
      </c>
      <c r="W131" s="1">
        <f>(Table1[[#This Row],[Height (With Shoes)]]-Table1[[#This Row],[Average Height]])</f>
        <v>0.75</v>
      </c>
      <c r="X131" s="1">
        <f>(Table1[[#This Row],[Weight]]-Table1[[#This Row],[Average Weight]])</f>
        <v>96.05</v>
      </c>
      <c r="Y131" s="1">
        <f t="shared" si="5"/>
        <v>0.65883198590776093</v>
      </c>
      <c r="Z131" s="1">
        <f>(703*Table1[[#This Row],[Average Weight]])/(Table1[[#This Row],[Height (With Shoes)]])^2</f>
        <v>11.932711758584809</v>
      </c>
    </row>
    <row r="132" spans="1:26" x14ac:dyDescent="0.3">
      <c r="A132" t="s">
        <v>148</v>
      </c>
      <c r="B132">
        <v>2011</v>
      </c>
      <c r="C132">
        <v>44</v>
      </c>
      <c r="D132">
        <v>73.5</v>
      </c>
      <c r="E132">
        <v>75.25</v>
      </c>
      <c r="F132">
        <v>79.5</v>
      </c>
      <c r="G132">
        <v>34</v>
      </c>
      <c r="H132">
        <v>130.5</v>
      </c>
      <c r="I132">
        <v>29.5</v>
      </c>
      <c r="J132">
        <v>126</v>
      </c>
      <c r="K132">
        <v>216</v>
      </c>
      <c r="L132">
        <v>4.3</v>
      </c>
      <c r="M132">
        <v>8.5</v>
      </c>
      <c r="N132">
        <v>9</v>
      </c>
      <c r="O132">
        <v>11.68</v>
      </c>
      <c r="P132">
        <v>3.18</v>
      </c>
      <c r="Q132">
        <f t="shared" si="4"/>
        <v>74.375</v>
      </c>
      <c r="R132">
        <f>AVERAGE(Table1[[#This Row],[Weight]],Table1[[#This Row],[Body Fat]])</f>
        <v>110.15</v>
      </c>
      <c r="S132">
        <f>(0.3*Table1[[#This Row],[Height (With Shoes)]])+(0.25*Table1[[#This Row],[Vertical (Max)]])+(0.15*Table1[[#This Row],[Weight]])-(0.2*Table1[[#This Row],[Agility]])-(0.1*Table1[[#This Row],[Sprint]])</f>
        <v>60.820999999999998</v>
      </c>
      <c r="T132" s="1">
        <f>Table1[[#This Row],[Height (With Shoes)]]-Table1[[#This Row],[Height (No Shoes)]]</f>
        <v>1.75</v>
      </c>
      <c r="U132" s="1">
        <f>(Table1[[#This Row],[Vertical (Max)]]-Table1[[#This Row],[Vertical (No Step)]])</f>
        <v>4.5</v>
      </c>
      <c r="V132" s="1">
        <f>_xlfn.PERCENTRANK.INC($E:$E,Table1[[#This Row],[Height (No Shoes)]])</f>
        <v>0.05</v>
      </c>
      <c r="W132" s="1">
        <f>(Table1[[#This Row],[Height (With Shoes)]]-Table1[[#This Row],[Average Height]])</f>
        <v>0.875</v>
      </c>
      <c r="X132" s="1">
        <f>(Table1[[#This Row],[Weight]]-Table1[[#This Row],[Average Weight]])</f>
        <v>105.85</v>
      </c>
      <c r="Y132" s="1">
        <f t="shared" si="5"/>
        <v>0.65883198590776093</v>
      </c>
      <c r="Z132" s="1">
        <f>(703*Table1[[#This Row],[Average Weight]])/(Table1[[#This Row],[Height (With Shoes)]])^2</f>
        <v>13.674983719826491</v>
      </c>
    </row>
    <row r="133" spans="1:26" x14ac:dyDescent="0.3">
      <c r="A133" t="s">
        <v>149</v>
      </c>
      <c r="B133">
        <v>2011</v>
      </c>
      <c r="C133">
        <v>46</v>
      </c>
      <c r="D133">
        <v>73.25</v>
      </c>
      <c r="E133">
        <v>74.75</v>
      </c>
      <c r="F133">
        <v>76.25</v>
      </c>
      <c r="G133">
        <v>37</v>
      </c>
      <c r="H133">
        <v>133.5</v>
      </c>
      <c r="I133">
        <v>32.5</v>
      </c>
      <c r="J133">
        <v>129</v>
      </c>
      <c r="K133">
        <v>198</v>
      </c>
      <c r="L133">
        <v>9.9</v>
      </c>
      <c r="M133">
        <v>8.25</v>
      </c>
      <c r="N133">
        <v>9.25</v>
      </c>
      <c r="O133">
        <v>10.33</v>
      </c>
      <c r="P133">
        <v>3.1</v>
      </c>
      <c r="Q133">
        <f t="shared" si="4"/>
        <v>74</v>
      </c>
      <c r="R133">
        <f>AVERAGE(Table1[[#This Row],[Weight]],Table1[[#This Row],[Body Fat]])</f>
        <v>103.95</v>
      </c>
      <c r="S133">
        <f>(0.3*Table1[[#This Row],[Height (With Shoes)]])+(0.25*Table1[[#This Row],[Vertical (Max)]])+(0.15*Table1[[#This Row],[Weight]])-(0.2*Table1[[#This Row],[Agility]])-(0.1*Table1[[#This Row],[Sprint]])</f>
        <v>58.998999999999995</v>
      </c>
      <c r="T133" s="1">
        <f>Table1[[#This Row],[Height (With Shoes)]]-Table1[[#This Row],[Height (No Shoes)]]</f>
        <v>1.5</v>
      </c>
      <c r="U133" s="1">
        <f>(Table1[[#This Row],[Vertical (Max)]]-Table1[[#This Row],[Vertical (No Step)]])</f>
        <v>4.5</v>
      </c>
      <c r="V133" s="1">
        <f>_xlfn.PERCENTRANK.INC($E:$E,Table1[[#This Row],[Height (No Shoes)]])</f>
        <v>4.3999999999999997E-2</v>
      </c>
      <c r="W133" s="1">
        <f>(Table1[[#This Row],[Height (With Shoes)]]-Table1[[#This Row],[Average Height]])</f>
        <v>0.75</v>
      </c>
      <c r="X133" s="1">
        <f>(Table1[[#This Row],[Weight]]-Table1[[#This Row],[Average Weight]])</f>
        <v>94.05</v>
      </c>
      <c r="Y133" s="1">
        <f t="shared" si="5"/>
        <v>0.65883198590776093</v>
      </c>
      <c r="Z133" s="1">
        <f>(703*Table1[[#This Row],[Average Weight]])/(Table1[[#This Row],[Height (With Shoes)]])^2</f>
        <v>13.078484580709389</v>
      </c>
    </row>
    <row r="134" spans="1:26" x14ac:dyDescent="0.3">
      <c r="A134" t="s">
        <v>150</v>
      </c>
      <c r="B134">
        <v>2011</v>
      </c>
      <c r="C134">
        <v>47</v>
      </c>
      <c r="D134">
        <v>75</v>
      </c>
      <c r="E134">
        <v>76.25</v>
      </c>
      <c r="F134">
        <v>82.5</v>
      </c>
      <c r="G134">
        <v>40.5</v>
      </c>
      <c r="H134">
        <v>143.5</v>
      </c>
      <c r="I134">
        <v>33</v>
      </c>
      <c r="J134">
        <v>136</v>
      </c>
      <c r="K134">
        <v>205</v>
      </c>
      <c r="L134">
        <v>8.1</v>
      </c>
      <c r="M134">
        <v>8.75</v>
      </c>
      <c r="N134">
        <v>9.25</v>
      </c>
      <c r="O134">
        <v>11</v>
      </c>
      <c r="P134">
        <v>3.13</v>
      </c>
      <c r="Q134">
        <f t="shared" si="4"/>
        <v>75.625</v>
      </c>
      <c r="R134">
        <f>AVERAGE(Table1[[#This Row],[Weight]],Table1[[#This Row],[Body Fat]])</f>
        <v>106.55</v>
      </c>
      <c r="S134">
        <f>(0.3*Table1[[#This Row],[Height (With Shoes)]])+(0.25*Table1[[#This Row],[Vertical (Max)]])+(0.15*Table1[[#This Row],[Weight]])-(0.2*Table1[[#This Row],[Agility]])-(0.1*Table1[[#This Row],[Sprint]])</f>
        <v>61.236999999999995</v>
      </c>
      <c r="T134" s="1">
        <f>Table1[[#This Row],[Height (With Shoes)]]-Table1[[#This Row],[Height (No Shoes)]]</f>
        <v>1.25</v>
      </c>
      <c r="U134" s="1">
        <f>(Table1[[#This Row],[Vertical (Max)]]-Table1[[#This Row],[Vertical (No Step)]])</f>
        <v>7.5</v>
      </c>
      <c r="V134" s="1">
        <f>_xlfn.PERCENTRANK.INC($E:$E,Table1[[#This Row],[Height (No Shoes)]])</f>
        <v>0.11799999999999999</v>
      </c>
      <c r="W134" s="1">
        <f>(Table1[[#This Row],[Height (With Shoes)]]-Table1[[#This Row],[Average Height]])</f>
        <v>0.625</v>
      </c>
      <c r="X134" s="1">
        <f>(Table1[[#This Row],[Weight]]-Table1[[#This Row],[Average Weight]])</f>
        <v>98.45</v>
      </c>
      <c r="Y134" s="1">
        <f t="shared" si="5"/>
        <v>0.65883198590776093</v>
      </c>
      <c r="Z134" s="1">
        <f>(703*Table1[[#This Row],[Average Weight]])/(Table1[[#This Row],[Height (With Shoes)]])^2</f>
        <v>12.883358237033054</v>
      </c>
    </row>
    <row r="135" spans="1:26" x14ac:dyDescent="0.3">
      <c r="A135" t="s">
        <v>151</v>
      </c>
      <c r="B135">
        <v>2011</v>
      </c>
      <c r="C135">
        <v>48</v>
      </c>
      <c r="D135">
        <v>82</v>
      </c>
      <c r="E135">
        <v>83</v>
      </c>
      <c r="F135">
        <v>87.75</v>
      </c>
      <c r="G135">
        <v>36</v>
      </c>
      <c r="H135">
        <v>145.5</v>
      </c>
      <c r="I135">
        <v>31.5</v>
      </c>
      <c r="J135">
        <v>141</v>
      </c>
      <c r="K135">
        <v>217</v>
      </c>
      <c r="L135">
        <v>6.1</v>
      </c>
      <c r="M135">
        <v>9.5</v>
      </c>
      <c r="N135">
        <v>11</v>
      </c>
      <c r="O135">
        <v>11.88</v>
      </c>
      <c r="P135">
        <v>3.35</v>
      </c>
      <c r="Q135">
        <f t="shared" si="4"/>
        <v>82.5</v>
      </c>
      <c r="R135">
        <f>AVERAGE(Table1[[#This Row],[Weight]],Table1[[#This Row],[Body Fat]])</f>
        <v>111.55</v>
      </c>
      <c r="S135">
        <f>(0.3*Table1[[#This Row],[Height (With Shoes)]])+(0.25*Table1[[#This Row],[Vertical (Max)]])+(0.15*Table1[[#This Row],[Weight]])-(0.2*Table1[[#This Row],[Agility]])-(0.1*Table1[[#This Row],[Sprint]])</f>
        <v>63.738999999999983</v>
      </c>
      <c r="T135" s="1">
        <f>Table1[[#This Row],[Height (With Shoes)]]-Table1[[#This Row],[Height (No Shoes)]]</f>
        <v>1</v>
      </c>
      <c r="U135" s="1">
        <f>(Table1[[#This Row],[Vertical (Max)]]-Table1[[#This Row],[Vertical (No Step)]])</f>
        <v>4.5</v>
      </c>
      <c r="V135" s="1">
        <f>_xlfn.PERCENTRANK.INC($E:$E,Table1[[#This Row],[Height (No Shoes)]])</f>
        <v>0.80900000000000005</v>
      </c>
      <c r="W135" s="1">
        <f>(Table1[[#This Row],[Height (With Shoes)]]-Table1[[#This Row],[Average Height]])</f>
        <v>0.5</v>
      </c>
      <c r="X135" s="1">
        <f>(Table1[[#This Row],[Weight]]-Table1[[#This Row],[Average Weight]])</f>
        <v>105.45</v>
      </c>
      <c r="Y135" s="1">
        <f t="shared" si="5"/>
        <v>0.65883198590776093</v>
      </c>
      <c r="Z135" s="1">
        <f>(703*Table1[[#This Row],[Average Weight]])/(Table1[[#This Row],[Height (With Shoes)]])^2</f>
        <v>11.383313978806793</v>
      </c>
    </row>
    <row r="136" spans="1:26" x14ac:dyDescent="0.3">
      <c r="A136" t="s">
        <v>152</v>
      </c>
      <c r="B136">
        <v>2011</v>
      </c>
      <c r="C136">
        <v>49</v>
      </c>
      <c r="D136">
        <v>73.75</v>
      </c>
      <c r="E136">
        <v>75</v>
      </c>
      <c r="F136">
        <v>77.25</v>
      </c>
      <c r="G136">
        <v>42</v>
      </c>
      <c r="H136">
        <v>140</v>
      </c>
      <c r="I136">
        <v>29.5</v>
      </c>
      <c r="J136">
        <v>127.5</v>
      </c>
      <c r="K136">
        <v>195</v>
      </c>
      <c r="L136">
        <v>7.9</v>
      </c>
      <c r="M136">
        <v>8.5</v>
      </c>
      <c r="N136">
        <v>9</v>
      </c>
      <c r="O136">
        <v>11.13</v>
      </c>
      <c r="P136">
        <v>3.2</v>
      </c>
      <c r="Q136">
        <f t="shared" si="4"/>
        <v>74.375</v>
      </c>
      <c r="R136">
        <f>AVERAGE(Table1[[#This Row],[Weight]],Table1[[#This Row],[Body Fat]])</f>
        <v>101.45</v>
      </c>
      <c r="S136">
        <f>(0.3*Table1[[#This Row],[Height (With Shoes)]])+(0.25*Table1[[#This Row],[Vertical (Max)]])+(0.15*Table1[[#This Row],[Weight]])-(0.2*Table1[[#This Row],[Agility]])-(0.1*Table1[[#This Row],[Sprint]])</f>
        <v>59.704000000000001</v>
      </c>
      <c r="T136" s="1">
        <f>Table1[[#This Row],[Height (With Shoes)]]-Table1[[#This Row],[Height (No Shoes)]]</f>
        <v>1.25</v>
      </c>
      <c r="U136" s="1">
        <f>(Table1[[#This Row],[Vertical (Max)]]-Table1[[#This Row],[Vertical (No Step)]])</f>
        <v>12.5</v>
      </c>
      <c r="V136" s="1">
        <f>_xlfn.PERCENTRANK.INC($E:$E,Table1[[#This Row],[Height (No Shoes)]])</f>
        <v>0.06</v>
      </c>
      <c r="W136" s="1">
        <f>(Table1[[#This Row],[Height (With Shoes)]]-Table1[[#This Row],[Average Height]])</f>
        <v>0.625</v>
      </c>
      <c r="X136" s="1">
        <f>(Table1[[#This Row],[Weight]]-Table1[[#This Row],[Average Weight]])</f>
        <v>93.55</v>
      </c>
      <c r="Y136" s="1">
        <f t="shared" si="5"/>
        <v>0.65883198590776093</v>
      </c>
      <c r="Z136" s="1">
        <f>(703*Table1[[#This Row],[Average Weight]])/(Table1[[#This Row],[Height (With Shoes)]])^2</f>
        <v>12.678995555555556</v>
      </c>
    </row>
    <row r="137" spans="1:26" x14ac:dyDescent="0.3">
      <c r="A137" t="s">
        <v>153</v>
      </c>
      <c r="B137">
        <v>2011</v>
      </c>
      <c r="C137">
        <v>51</v>
      </c>
      <c r="D137">
        <v>77.25</v>
      </c>
      <c r="E137">
        <v>78.5</v>
      </c>
      <c r="F137">
        <v>78</v>
      </c>
      <c r="G137">
        <v>35</v>
      </c>
      <c r="H137">
        <v>134</v>
      </c>
      <c r="I137">
        <v>28</v>
      </c>
      <c r="J137">
        <v>127</v>
      </c>
      <c r="K137">
        <v>197</v>
      </c>
      <c r="L137">
        <v>8.5</v>
      </c>
      <c r="M137">
        <v>8.25</v>
      </c>
      <c r="N137">
        <v>8.25</v>
      </c>
      <c r="O137">
        <v>10.94</v>
      </c>
      <c r="P137">
        <v>3.37</v>
      </c>
      <c r="Q137">
        <f t="shared" si="4"/>
        <v>77.875</v>
      </c>
      <c r="R137">
        <f>AVERAGE(Table1[[#This Row],[Weight]],Table1[[#This Row],[Body Fat]])</f>
        <v>102.75</v>
      </c>
      <c r="S137">
        <f>(0.3*Table1[[#This Row],[Height (With Shoes)]])+(0.25*Table1[[#This Row],[Vertical (Max)]])+(0.15*Table1[[#This Row],[Weight]])-(0.2*Table1[[#This Row],[Agility]])-(0.1*Table1[[#This Row],[Sprint]])</f>
        <v>59.324999999999989</v>
      </c>
      <c r="T137" s="1">
        <f>Table1[[#This Row],[Height (With Shoes)]]-Table1[[#This Row],[Height (No Shoes)]]</f>
        <v>1.25</v>
      </c>
      <c r="U137" s="1">
        <f>(Table1[[#This Row],[Vertical (Max)]]-Table1[[#This Row],[Vertical (No Step)]])</f>
        <v>7</v>
      </c>
      <c r="V137" s="1">
        <f>_xlfn.PERCENTRANK.INC($E:$E,Table1[[#This Row],[Height (No Shoes)]])</f>
        <v>0.28899999999999998</v>
      </c>
      <c r="W137" s="1">
        <f>(Table1[[#This Row],[Height (With Shoes)]]-Table1[[#This Row],[Average Height]])</f>
        <v>0.625</v>
      </c>
      <c r="X137" s="1">
        <f>(Table1[[#This Row],[Weight]]-Table1[[#This Row],[Average Weight]])</f>
        <v>94.25</v>
      </c>
      <c r="Y137" s="1">
        <f t="shared" si="5"/>
        <v>0.65883198590776093</v>
      </c>
      <c r="Z137" s="1">
        <f>(703*Table1[[#This Row],[Average Weight]])/(Table1[[#This Row],[Height (With Shoes)]])^2</f>
        <v>11.721895411578563</v>
      </c>
    </row>
    <row r="138" spans="1:26" hidden="1" x14ac:dyDescent="0.3">
      <c r="A138" t="s">
        <v>154</v>
      </c>
      <c r="B138">
        <v>2011</v>
      </c>
      <c r="C138">
        <v>53</v>
      </c>
      <c r="D138">
        <v>77</v>
      </c>
      <c r="E138">
        <v>78.25</v>
      </c>
      <c r="F138">
        <v>83</v>
      </c>
      <c r="G138">
        <v>31</v>
      </c>
      <c r="H138">
        <v>134.5</v>
      </c>
      <c r="I138">
        <v>27</v>
      </c>
      <c r="J138">
        <v>130.5</v>
      </c>
      <c r="K138">
        <v>202</v>
      </c>
      <c r="L138">
        <v>5</v>
      </c>
      <c r="M138">
        <v>8.75</v>
      </c>
      <c r="N138">
        <v>10</v>
      </c>
      <c r="P138">
        <v>3.33</v>
      </c>
      <c r="Q138">
        <f t="shared" si="4"/>
        <v>77.625</v>
      </c>
      <c r="R138">
        <f>AVERAGE(Table1[[#This Row],[Weight]],Table1[[#This Row],[Body Fat]])</f>
        <v>103.5</v>
      </c>
      <c r="S138">
        <f>(0.3*Table1[[#This Row],[Height (With Shoes)]])+(0.25*Table1[[#This Row],[Vertical (Max)]])+(0.15*Table1[[#This Row],[Weight]])-(0.2*Table1[[#This Row],[Agility]])-(0.1*Table1[[#This Row],[Sprint]])</f>
        <v>61.191999999999993</v>
      </c>
      <c r="T138" s="1">
        <f>Table1[[#This Row],[Height (With Shoes)]]-Table1[[#This Row],[Height (No Shoes)]]</f>
        <v>1.25</v>
      </c>
      <c r="U138" s="1">
        <f>(Table1[[#This Row],[Vertical (Max)]]-Table1[[#This Row],[Vertical (No Step)]])</f>
        <v>4</v>
      </c>
      <c r="V138" s="1">
        <f>_xlfn.PERCENTRANK.INC($E:$E,Table1[[#This Row],[Height (No Shoes)]])</f>
        <v>0.26200000000000001</v>
      </c>
      <c r="W138" s="1">
        <f>(Table1[[#This Row],[Height (With Shoes)]]-Table1[[#This Row],[Average Height]])</f>
        <v>0.625</v>
      </c>
      <c r="X138" s="1">
        <f>(Table1[[#This Row],[Weight]]-Table1[[#This Row],[Average Weight]])</f>
        <v>98.5</v>
      </c>
      <c r="Y138" s="1">
        <f t="shared" si="5"/>
        <v>0.65883198590776093</v>
      </c>
      <c r="Z138" s="1">
        <f>(703*Table1[[#This Row],[Average Weight]])/(Table1[[#This Row],[Height (With Shoes)]])^2</f>
        <v>11.883024221947759</v>
      </c>
    </row>
    <row r="139" spans="1:26" x14ac:dyDescent="0.3">
      <c r="A139" t="s">
        <v>155</v>
      </c>
      <c r="B139">
        <v>2011</v>
      </c>
      <c r="C139">
        <v>55</v>
      </c>
      <c r="D139">
        <v>74.5</v>
      </c>
      <c r="E139">
        <v>76</v>
      </c>
      <c r="F139">
        <v>81.5</v>
      </c>
      <c r="G139">
        <v>34.5</v>
      </c>
      <c r="H139">
        <v>134</v>
      </c>
      <c r="I139">
        <v>32</v>
      </c>
      <c r="J139">
        <v>131.5</v>
      </c>
      <c r="K139">
        <v>191</v>
      </c>
      <c r="L139">
        <v>7.6</v>
      </c>
      <c r="M139">
        <v>9</v>
      </c>
      <c r="N139">
        <v>10</v>
      </c>
      <c r="O139">
        <v>11.12</v>
      </c>
      <c r="P139">
        <v>3.31</v>
      </c>
      <c r="Q139">
        <f t="shared" si="4"/>
        <v>75.25</v>
      </c>
      <c r="R139">
        <f>AVERAGE(Table1[[#This Row],[Weight]],Table1[[#This Row],[Body Fat]])</f>
        <v>99.3</v>
      </c>
      <c r="S139">
        <f>(0.3*Table1[[#This Row],[Height (With Shoes)]])+(0.25*Table1[[#This Row],[Vertical (Max)]])+(0.15*Table1[[#This Row],[Weight]])-(0.2*Table1[[#This Row],[Agility]])-(0.1*Table1[[#This Row],[Sprint]])</f>
        <v>57.52</v>
      </c>
      <c r="T139" s="1">
        <f>Table1[[#This Row],[Height (With Shoes)]]-Table1[[#This Row],[Height (No Shoes)]]</f>
        <v>1.5</v>
      </c>
      <c r="U139" s="1">
        <f>(Table1[[#This Row],[Vertical (Max)]]-Table1[[#This Row],[Vertical (No Step)]])</f>
        <v>2.5</v>
      </c>
      <c r="V139" s="1">
        <f>_xlfn.PERCENTRANK.INC($E:$E,Table1[[#This Row],[Height (No Shoes)]])</f>
        <v>9.7000000000000003E-2</v>
      </c>
      <c r="W139" s="1">
        <f>(Table1[[#This Row],[Height (With Shoes)]]-Table1[[#This Row],[Average Height]])</f>
        <v>0.75</v>
      </c>
      <c r="X139" s="1">
        <f>(Table1[[#This Row],[Weight]]-Table1[[#This Row],[Average Weight]])</f>
        <v>91.7</v>
      </c>
      <c r="Y139" s="1">
        <f t="shared" si="5"/>
        <v>0.65883198590776093</v>
      </c>
      <c r="Z139" s="1">
        <f>(703*Table1[[#This Row],[Average Weight]])/(Table1[[#This Row],[Height (With Shoes)]])^2</f>
        <v>12.085855263157894</v>
      </c>
    </row>
    <row r="140" spans="1:26" x14ac:dyDescent="0.3">
      <c r="A140" t="s">
        <v>156</v>
      </c>
      <c r="B140">
        <v>2011</v>
      </c>
      <c r="C140">
        <v>60</v>
      </c>
      <c r="D140">
        <v>68.75</v>
      </c>
      <c r="E140">
        <v>70.25</v>
      </c>
      <c r="F140">
        <v>73.75</v>
      </c>
      <c r="G140">
        <v>40</v>
      </c>
      <c r="H140">
        <v>131.5</v>
      </c>
      <c r="I140">
        <v>31.5</v>
      </c>
      <c r="J140">
        <v>123</v>
      </c>
      <c r="K140">
        <v>186</v>
      </c>
      <c r="L140">
        <v>6.7</v>
      </c>
      <c r="M140">
        <v>8.25</v>
      </c>
      <c r="N140">
        <v>9</v>
      </c>
      <c r="O140">
        <v>10.49</v>
      </c>
      <c r="P140">
        <v>3.14</v>
      </c>
      <c r="Q140">
        <f t="shared" si="4"/>
        <v>69.5</v>
      </c>
      <c r="R140">
        <f>AVERAGE(Table1[[#This Row],[Weight]],Table1[[#This Row],[Body Fat]])</f>
        <v>96.35</v>
      </c>
      <c r="S140">
        <f>(0.3*Table1[[#This Row],[Height (With Shoes)]])+(0.25*Table1[[#This Row],[Vertical (Max)]])+(0.15*Table1[[#This Row],[Weight]])-(0.2*Table1[[#This Row],[Agility]])-(0.1*Table1[[#This Row],[Sprint]])</f>
        <v>56.562999999999995</v>
      </c>
      <c r="T140" s="1">
        <f>Table1[[#This Row],[Height (With Shoes)]]-Table1[[#This Row],[Height (No Shoes)]]</f>
        <v>1.5</v>
      </c>
      <c r="U140" s="1">
        <f>(Table1[[#This Row],[Vertical (Max)]]-Table1[[#This Row],[Vertical (No Step)]])</f>
        <v>8.5</v>
      </c>
      <c r="V140" s="1" t="e">
        <f>_xlfn.PERCENTRANK.INC($E:$E,Table1[[#This Row],[Height (No Shoes)]])</f>
        <v>#N/A</v>
      </c>
      <c r="W140" s="1">
        <f>(Table1[[#This Row],[Height (With Shoes)]]-Table1[[#This Row],[Average Height]])</f>
        <v>0.75</v>
      </c>
      <c r="X140" s="1">
        <f>(Table1[[#This Row],[Weight]]-Table1[[#This Row],[Average Weight]])</f>
        <v>89.65</v>
      </c>
      <c r="Y140" s="1">
        <f t="shared" si="5"/>
        <v>0.65883198590776093</v>
      </c>
      <c r="Z140" s="1">
        <f>(703*Table1[[#This Row],[Average Weight]])/(Table1[[#This Row],[Height (With Shoes)]])^2</f>
        <v>13.725064272235661</v>
      </c>
    </row>
    <row r="141" spans="1:26" x14ac:dyDescent="0.3">
      <c r="A141" t="s">
        <v>157</v>
      </c>
      <c r="B141">
        <v>2011</v>
      </c>
      <c r="C141">
        <v>8</v>
      </c>
      <c r="D141">
        <v>73.5</v>
      </c>
      <c r="E141">
        <v>75.25</v>
      </c>
      <c r="F141">
        <v>78.75</v>
      </c>
      <c r="G141">
        <v>37.5</v>
      </c>
      <c r="H141">
        <v>136</v>
      </c>
      <c r="I141">
        <v>29</v>
      </c>
      <c r="J141">
        <v>127.5</v>
      </c>
      <c r="K141">
        <v>177</v>
      </c>
      <c r="L141">
        <v>4.2</v>
      </c>
      <c r="M141">
        <v>8.25</v>
      </c>
      <c r="N141">
        <v>9.5</v>
      </c>
      <c r="O141">
        <v>10.74</v>
      </c>
      <c r="P141">
        <v>3.07</v>
      </c>
      <c r="Q141">
        <f t="shared" si="4"/>
        <v>74.375</v>
      </c>
      <c r="R141">
        <f>AVERAGE(Table1[[#This Row],[Weight]],Table1[[#This Row],[Body Fat]])</f>
        <v>90.6</v>
      </c>
      <c r="S141">
        <f>(0.3*Table1[[#This Row],[Height (With Shoes)]])+(0.25*Table1[[#This Row],[Vertical (Max)]])+(0.15*Table1[[#This Row],[Weight]])-(0.2*Table1[[#This Row],[Agility]])-(0.1*Table1[[#This Row],[Sprint]])</f>
        <v>56.044999999999995</v>
      </c>
      <c r="T141" s="1">
        <f>Table1[[#This Row],[Height (With Shoes)]]-Table1[[#This Row],[Height (No Shoes)]]</f>
        <v>1.75</v>
      </c>
      <c r="U141" s="1">
        <f>(Table1[[#This Row],[Vertical (Max)]]-Table1[[#This Row],[Vertical (No Step)]])</f>
        <v>8.5</v>
      </c>
      <c r="V141" s="1">
        <f>_xlfn.PERCENTRANK.INC($E:$E,Table1[[#This Row],[Height (No Shoes)]])</f>
        <v>0.05</v>
      </c>
      <c r="W141" s="1">
        <f>(Table1[[#This Row],[Height (With Shoes)]]-Table1[[#This Row],[Average Height]])</f>
        <v>0.875</v>
      </c>
      <c r="X141" s="1">
        <f>(Table1[[#This Row],[Weight]]-Table1[[#This Row],[Average Weight]])</f>
        <v>86.4</v>
      </c>
      <c r="Y141" s="1">
        <f t="shared" si="5"/>
        <v>0.65883198590776093</v>
      </c>
      <c r="Z141" s="1">
        <f>(703*Table1[[#This Row],[Average Weight]])/(Table1[[#This Row],[Height (With Shoes)]])^2</f>
        <v>11.24787585125992</v>
      </c>
    </row>
    <row r="142" spans="1:26" x14ac:dyDescent="0.3">
      <c r="A142" t="s">
        <v>158</v>
      </c>
      <c r="B142">
        <v>2011</v>
      </c>
      <c r="C142">
        <v>9</v>
      </c>
      <c r="D142">
        <v>71.5</v>
      </c>
      <c r="E142">
        <v>73</v>
      </c>
      <c r="F142">
        <v>75.5</v>
      </c>
      <c r="G142">
        <v>39.5</v>
      </c>
      <c r="H142">
        <v>131</v>
      </c>
      <c r="I142">
        <v>32</v>
      </c>
      <c r="J142">
        <v>123.5</v>
      </c>
      <c r="K142">
        <v>184</v>
      </c>
      <c r="L142">
        <v>5.9</v>
      </c>
      <c r="M142">
        <v>8</v>
      </c>
      <c r="N142">
        <v>9</v>
      </c>
      <c r="O142">
        <v>10.87</v>
      </c>
      <c r="P142">
        <v>3.16</v>
      </c>
      <c r="Q142">
        <f t="shared" si="4"/>
        <v>72.25</v>
      </c>
      <c r="R142">
        <f>AVERAGE(Table1[[#This Row],[Weight]],Table1[[#This Row],[Body Fat]])</f>
        <v>94.95</v>
      </c>
      <c r="S142">
        <f>(0.3*Table1[[#This Row],[Height (With Shoes)]])+(0.25*Table1[[#This Row],[Vertical (Max)]])+(0.15*Table1[[#This Row],[Weight]])-(0.2*Table1[[#This Row],[Agility]])-(0.1*Table1[[#This Row],[Sprint]])</f>
        <v>56.884999999999998</v>
      </c>
      <c r="T142" s="1">
        <f>Table1[[#This Row],[Height (With Shoes)]]-Table1[[#This Row],[Height (No Shoes)]]</f>
        <v>1.5</v>
      </c>
      <c r="U142" s="1">
        <f>(Table1[[#This Row],[Vertical (Max)]]-Table1[[#This Row],[Vertical (No Step)]])</f>
        <v>7.5</v>
      </c>
      <c r="V142" s="1">
        <f>_xlfn.PERCENTRANK.INC($E:$E,Table1[[#This Row],[Height (No Shoes)]])</f>
        <v>1.0999999999999999E-2</v>
      </c>
      <c r="W142" s="1">
        <f>(Table1[[#This Row],[Height (With Shoes)]]-Table1[[#This Row],[Average Height]])</f>
        <v>0.75</v>
      </c>
      <c r="X142" s="1">
        <f>(Table1[[#This Row],[Weight]]-Table1[[#This Row],[Average Weight]])</f>
        <v>89.05</v>
      </c>
      <c r="Y142" s="1">
        <f t="shared" si="5"/>
        <v>0.65883198590776093</v>
      </c>
      <c r="Z142" s="1">
        <f>(703*Table1[[#This Row],[Average Weight]])/(Table1[[#This Row],[Height (With Shoes)]])^2</f>
        <v>12.525774066428975</v>
      </c>
    </row>
    <row r="143" spans="1:26" hidden="1" x14ac:dyDescent="0.3">
      <c r="A143" t="s">
        <v>159</v>
      </c>
      <c r="B143">
        <v>2011</v>
      </c>
      <c r="D143">
        <v>76.75</v>
      </c>
      <c r="E143">
        <v>78.5</v>
      </c>
      <c r="F143">
        <v>80</v>
      </c>
      <c r="G143">
        <v>33</v>
      </c>
      <c r="H143">
        <v>134</v>
      </c>
      <c r="I143">
        <v>28.5</v>
      </c>
      <c r="J143">
        <v>129.5</v>
      </c>
      <c r="K143">
        <v>216</v>
      </c>
      <c r="L143">
        <v>6.5</v>
      </c>
      <c r="M143">
        <v>9</v>
      </c>
      <c r="N143">
        <v>10</v>
      </c>
      <c r="O143">
        <v>10.81</v>
      </c>
      <c r="P143">
        <v>3.25</v>
      </c>
      <c r="Q143">
        <f t="shared" si="4"/>
        <v>77.625</v>
      </c>
      <c r="R143">
        <f>AVERAGE(Table1[[#This Row],[Weight]],Table1[[#This Row],[Body Fat]])</f>
        <v>111.25</v>
      </c>
      <c r="S143">
        <f>(0.3*Table1[[#This Row],[Height (With Shoes)]])+(0.25*Table1[[#This Row],[Vertical (Max)]])+(0.15*Table1[[#This Row],[Weight]])-(0.2*Table1[[#This Row],[Agility]])-(0.1*Table1[[#This Row],[Sprint]])</f>
        <v>61.713000000000001</v>
      </c>
      <c r="T143" s="1">
        <f>Table1[[#This Row],[Height (With Shoes)]]-Table1[[#This Row],[Height (No Shoes)]]</f>
        <v>1.75</v>
      </c>
      <c r="U143" s="1">
        <f>(Table1[[#This Row],[Vertical (Max)]]-Table1[[#This Row],[Vertical (No Step)]])</f>
        <v>4.5</v>
      </c>
      <c r="V143" s="1">
        <f>_xlfn.PERCENTRANK.INC($E:$E,Table1[[#This Row],[Height (No Shoes)]])</f>
        <v>0.248</v>
      </c>
      <c r="W143" s="1">
        <f>(Table1[[#This Row],[Height (With Shoes)]]-Table1[[#This Row],[Average Height]])</f>
        <v>0.875</v>
      </c>
      <c r="X143" s="1">
        <f>(Table1[[#This Row],[Weight]]-Table1[[#This Row],[Average Weight]])</f>
        <v>104.75</v>
      </c>
      <c r="Y143" s="1">
        <f t="shared" si="5"/>
        <v>0.65883198590776093</v>
      </c>
      <c r="Z143" s="1">
        <f>(703*Table1[[#This Row],[Average Weight]])/(Table1[[#This Row],[Height (With Shoes)]])^2</f>
        <v>12.691589922512069</v>
      </c>
    </row>
    <row r="144" spans="1:26" hidden="1" x14ac:dyDescent="0.3">
      <c r="A144" t="s">
        <v>160</v>
      </c>
      <c r="B144">
        <v>2011</v>
      </c>
      <c r="D144">
        <v>73.75</v>
      </c>
      <c r="E144">
        <v>75.25</v>
      </c>
      <c r="F144">
        <v>78.25</v>
      </c>
      <c r="G144">
        <v>33</v>
      </c>
      <c r="H144">
        <v>132.5</v>
      </c>
      <c r="I144">
        <v>27</v>
      </c>
      <c r="J144">
        <v>126.5</v>
      </c>
      <c r="K144">
        <v>204</v>
      </c>
      <c r="L144">
        <v>6.1</v>
      </c>
      <c r="M144">
        <v>8.5</v>
      </c>
      <c r="N144">
        <v>9</v>
      </c>
      <c r="O144">
        <v>11.55</v>
      </c>
      <c r="P144">
        <v>3.19</v>
      </c>
      <c r="Q144">
        <f t="shared" si="4"/>
        <v>74.5</v>
      </c>
      <c r="R144">
        <f>AVERAGE(Table1[[#This Row],[Weight]],Table1[[#This Row],[Body Fat]])</f>
        <v>105.05</v>
      </c>
      <c r="S144">
        <f>(0.3*Table1[[#This Row],[Height (With Shoes)]])+(0.25*Table1[[#This Row],[Vertical (Max)]])+(0.15*Table1[[#This Row],[Weight]])-(0.2*Table1[[#This Row],[Agility]])-(0.1*Table1[[#This Row],[Sprint]])</f>
        <v>58.795999999999992</v>
      </c>
      <c r="T144" s="1">
        <f>Table1[[#This Row],[Height (With Shoes)]]-Table1[[#This Row],[Height (No Shoes)]]</f>
        <v>1.5</v>
      </c>
      <c r="U144" s="1">
        <f>(Table1[[#This Row],[Vertical (Max)]]-Table1[[#This Row],[Vertical (No Step)]])</f>
        <v>6</v>
      </c>
      <c r="V144" s="1">
        <f>_xlfn.PERCENTRANK.INC($E:$E,Table1[[#This Row],[Height (No Shoes)]])</f>
        <v>0.06</v>
      </c>
      <c r="W144" s="1">
        <f>(Table1[[#This Row],[Height (With Shoes)]]-Table1[[#This Row],[Average Height]])</f>
        <v>0.75</v>
      </c>
      <c r="X144" s="1">
        <f>(Table1[[#This Row],[Weight]]-Table1[[#This Row],[Average Weight]])</f>
        <v>98.95</v>
      </c>
      <c r="Y144" s="1">
        <f t="shared" si="5"/>
        <v>0.65883198590776093</v>
      </c>
      <c r="Z144" s="1">
        <f>(703*Table1[[#This Row],[Average Weight]])/(Table1[[#This Row],[Height (With Shoes)]])^2</f>
        <v>13.041825145417819</v>
      </c>
    </row>
    <row r="145" spans="1:26" hidden="1" x14ac:dyDescent="0.3">
      <c r="A145" t="s">
        <v>161</v>
      </c>
      <c r="B145">
        <v>2011</v>
      </c>
      <c r="D145">
        <v>80</v>
      </c>
      <c r="E145">
        <v>81.25</v>
      </c>
      <c r="F145">
        <v>86.5</v>
      </c>
      <c r="G145">
        <v>36</v>
      </c>
      <c r="H145">
        <v>142.5</v>
      </c>
      <c r="I145">
        <v>29.5</v>
      </c>
      <c r="J145">
        <v>136</v>
      </c>
      <c r="K145">
        <v>253</v>
      </c>
      <c r="L145">
        <v>7.4</v>
      </c>
      <c r="M145">
        <v>9.75</v>
      </c>
      <c r="N145">
        <v>12</v>
      </c>
      <c r="O145">
        <v>12.43</v>
      </c>
      <c r="P145">
        <v>3.36</v>
      </c>
      <c r="Q145">
        <f t="shared" si="4"/>
        <v>80.625</v>
      </c>
      <c r="R145">
        <f>AVERAGE(Table1[[#This Row],[Weight]],Table1[[#This Row],[Body Fat]])</f>
        <v>130.19999999999999</v>
      </c>
      <c r="S145">
        <f>(0.3*Table1[[#This Row],[Height (With Shoes)]])+(0.25*Table1[[#This Row],[Vertical (Max)]])+(0.15*Table1[[#This Row],[Weight]])-(0.2*Table1[[#This Row],[Agility]])-(0.1*Table1[[#This Row],[Sprint]])</f>
        <v>68.502999999999986</v>
      </c>
      <c r="T145" s="1">
        <f>Table1[[#This Row],[Height (With Shoes)]]-Table1[[#This Row],[Height (No Shoes)]]</f>
        <v>1.25</v>
      </c>
      <c r="U145" s="1">
        <f>(Table1[[#This Row],[Vertical (Max)]]-Table1[[#This Row],[Vertical (No Step)]])</f>
        <v>6.5</v>
      </c>
      <c r="V145" s="1">
        <f>_xlfn.PERCENTRANK.INC($E:$E,Table1[[#This Row],[Height (No Shoes)]])</f>
        <v>0.58199999999999996</v>
      </c>
      <c r="W145" s="1">
        <f>(Table1[[#This Row],[Height (With Shoes)]]-Table1[[#This Row],[Average Height]])</f>
        <v>0.625</v>
      </c>
      <c r="X145" s="1">
        <f>(Table1[[#This Row],[Weight]]-Table1[[#This Row],[Average Weight]])</f>
        <v>122.80000000000001</v>
      </c>
      <c r="Y145" s="1">
        <f t="shared" si="5"/>
        <v>0.65883198590776093</v>
      </c>
      <c r="Z145" s="1">
        <f>(703*Table1[[#This Row],[Average Weight]])/(Table1[[#This Row],[Height (With Shoes)]])^2</f>
        <v>13.864990295857988</v>
      </c>
    </row>
    <row r="146" spans="1:26" hidden="1" x14ac:dyDescent="0.3">
      <c r="A146" t="s">
        <v>162</v>
      </c>
      <c r="B146">
        <v>2011</v>
      </c>
      <c r="D146">
        <v>78.5</v>
      </c>
      <c r="E146">
        <v>80</v>
      </c>
      <c r="F146">
        <v>85.25</v>
      </c>
      <c r="G146">
        <v>30.5</v>
      </c>
      <c r="H146">
        <v>137</v>
      </c>
      <c r="I146">
        <v>26</v>
      </c>
      <c r="J146">
        <v>132.5</v>
      </c>
      <c r="K146">
        <v>242</v>
      </c>
      <c r="L146">
        <v>9.8000000000000007</v>
      </c>
      <c r="M146">
        <v>8.5</v>
      </c>
      <c r="N146">
        <v>8.5</v>
      </c>
      <c r="O146">
        <v>12.43</v>
      </c>
      <c r="P146">
        <v>3.46</v>
      </c>
      <c r="Q146">
        <f t="shared" si="4"/>
        <v>79.25</v>
      </c>
      <c r="R146">
        <f>AVERAGE(Table1[[#This Row],[Weight]],Table1[[#This Row],[Body Fat]])</f>
        <v>125.9</v>
      </c>
      <c r="S146">
        <f>(0.3*Table1[[#This Row],[Height (With Shoes)]])+(0.25*Table1[[#This Row],[Vertical (Max)]])+(0.15*Table1[[#This Row],[Weight]])-(0.2*Table1[[#This Row],[Agility]])-(0.1*Table1[[#This Row],[Sprint]])</f>
        <v>65.092999999999989</v>
      </c>
      <c r="T146" s="1">
        <f>Table1[[#This Row],[Height (With Shoes)]]-Table1[[#This Row],[Height (No Shoes)]]</f>
        <v>1.5</v>
      </c>
      <c r="U146" s="1">
        <f>(Table1[[#This Row],[Vertical (Max)]]-Table1[[#This Row],[Vertical (No Step)]])</f>
        <v>4.5</v>
      </c>
      <c r="V146" s="1">
        <f>_xlfn.PERCENTRANK.INC($E:$E,Table1[[#This Row],[Height (No Shoes)]])</f>
        <v>0.433</v>
      </c>
      <c r="W146" s="1">
        <f>(Table1[[#This Row],[Height (With Shoes)]]-Table1[[#This Row],[Average Height]])</f>
        <v>0.75</v>
      </c>
      <c r="X146" s="1">
        <f>(Table1[[#This Row],[Weight]]-Table1[[#This Row],[Average Weight]])</f>
        <v>116.1</v>
      </c>
      <c r="Y146" s="1">
        <f t="shared" si="5"/>
        <v>0.65883198590776093</v>
      </c>
      <c r="Z146" s="1">
        <f>(703*Table1[[#This Row],[Average Weight]])/(Table1[[#This Row],[Height (With Shoes)]])^2</f>
        <v>13.829328125</v>
      </c>
    </row>
    <row r="147" spans="1:26" hidden="1" x14ac:dyDescent="0.3">
      <c r="A147" t="s">
        <v>163</v>
      </c>
      <c r="B147">
        <v>2011</v>
      </c>
      <c r="D147">
        <v>78</v>
      </c>
      <c r="E147">
        <v>79.25</v>
      </c>
      <c r="F147">
        <v>82.25</v>
      </c>
      <c r="G147">
        <v>33.5</v>
      </c>
      <c r="H147">
        <v>140</v>
      </c>
      <c r="I147">
        <v>27</v>
      </c>
      <c r="J147">
        <v>133.5</v>
      </c>
      <c r="K147">
        <v>207</v>
      </c>
      <c r="L147">
        <v>5.5</v>
      </c>
      <c r="M147">
        <v>8.75</v>
      </c>
      <c r="N147">
        <v>9.5</v>
      </c>
      <c r="O147">
        <v>11.74</v>
      </c>
      <c r="P147">
        <v>3.02</v>
      </c>
      <c r="Q147">
        <f t="shared" si="4"/>
        <v>78.625</v>
      </c>
      <c r="R147">
        <f>AVERAGE(Table1[[#This Row],[Weight]],Table1[[#This Row],[Body Fat]])</f>
        <v>106.25</v>
      </c>
      <c r="S147">
        <f>(0.3*Table1[[#This Row],[Height (With Shoes)]])+(0.25*Table1[[#This Row],[Vertical (Max)]])+(0.15*Table1[[#This Row],[Weight]])-(0.2*Table1[[#This Row],[Agility]])-(0.1*Table1[[#This Row],[Sprint]])</f>
        <v>60.55</v>
      </c>
      <c r="T147" s="1">
        <f>Table1[[#This Row],[Height (With Shoes)]]-Table1[[#This Row],[Height (No Shoes)]]</f>
        <v>1.25</v>
      </c>
      <c r="U147" s="1">
        <f>(Table1[[#This Row],[Vertical (Max)]]-Table1[[#This Row],[Vertical (No Step)]])</f>
        <v>6.5</v>
      </c>
      <c r="V147" s="1">
        <f>_xlfn.PERCENTRANK.INC($E:$E,Table1[[#This Row],[Height (No Shoes)]])</f>
        <v>0.372</v>
      </c>
      <c r="W147" s="1">
        <f>(Table1[[#This Row],[Height (With Shoes)]]-Table1[[#This Row],[Average Height]])</f>
        <v>0.625</v>
      </c>
      <c r="X147" s="1">
        <f>(Table1[[#This Row],[Weight]]-Table1[[#This Row],[Average Weight]])</f>
        <v>100.75</v>
      </c>
      <c r="Y147" s="1">
        <f t="shared" si="5"/>
        <v>0.65883198590776093</v>
      </c>
      <c r="Z147" s="1">
        <f>(703*Table1[[#This Row],[Average Weight]])/(Table1[[#This Row],[Height (With Shoes)]])^2</f>
        <v>11.892843992874843</v>
      </c>
    </row>
    <row r="148" spans="1:26" hidden="1" x14ac:dyDescent="0.3">
      <c r="A148" t="s">
        <v>164</v>
      </c>
      <c r="B148">
        <v>2011</v>
      </c>
      <c r="D148">
        <v>75</v>
      </c>
      <c r="E148">
        <v>76</v>
      </c>
      <c r="F148">
        <v>78.25</v>
      </c>
      <c r="G148">
        <v>31</v>
      </c>
      <c r="H148">
        <v>132</v>
      </c>
      <c r="I148">
        <v>26.5</v>
      </c>
      <c r="J148">
        <v>127.5</v>
      </c>
      <c r="K148">
        <v>188</v>
      </c>
      <c r="L148">
        <v>5.5</v>
      </c>
      <c r="M148">
        <v>9</v>
      </c>
      <c r="N148">
        <v>10.25</v>
      </c>
      <c r="O148">
        <v>11.45</v>
      </c>
      <c r="P148">
        <v>3.27</v>
      </c>
      <c r="Q148">
        <f t="shared" si="4"/>
        <v>75.5</v>
      </c>
      <c r="R148">
        <f>AVERAGE(Table1[[#This Row],[Weight]],Table1[[#This Row],[Body Fat]])</f>
        <v>96.75</v>
      </c>
      <c r="S148">
        <f>(0.3*Table1[[#This Row],[Height (With Shoes)]])+(0.25*Table1[[#This Row],[Vertical (Max)]])+(0.15*Table1[[#This Row],[Weight]])-(0.2*Table1[[#This Row],[Agility]])-(0.1*Table1[[#This Row],[Sprint]])</f>
        <v>56.133000000000003</v>
      </c>
      <c r="T148" s="1">
        <f>Table1[[#This Row],[Height (With Shoes)]]-Table1[[#This Row],[Height (No Shoes)]]</f>
        <v>1</v>
      </c>
      <c r="U148" s="1">
        <f>(Table1[[#This Row],[Vertical (Max)]]-Table1[[#This Row],[Vertical (No Step)]])</f>
        <v>4.5</v>
      </c>
      <c r="V148" s="1">
        <f>_xlfn.PERCENTRANK.INC($E:$E,Table1[[#This Row],[Height (No Shoes)]])</f>
        <v>0.11799999999999999</v>
      </c>
      <c r="W148" s="1">
        <f>(Table1[[#This Row],[Height (With Shoes)]]-Table1[[#This Row],[Average Height]])</f>
        <v>0.5</v>
      </c>
      <c r="X148" s="1">
        <f>(Table1[[#This Row],[Weight]]-Table1[[#This Row],[Average Weight]])</f>
        <v>91.25</v>
      </c>
      <c r="Y148" s="1">
        <f t="shared" si="5"/>
        <v>0.65883198590776093</v>
      </c>
      <c r="Z148" s="1">
        <f>(703*Table1[[#This Row],[Average Weight]])/(Table1[[#This Row],[Height (With Shoes)]])^2</f>
        <v>11.775493421052632</v>
      </c>
    </row>
    <row r="149" spans="1:26" hidden="1" x14ac:dyDescent="0.3">
      <c r="A149" t="s">
        <v>165</v>
      </c>
      <c r="B149">
        <v>2011</v>
      </c>
      <c r="D149">
        <v>79.5</v>
      </c>
      <c r="E149">
        <v>80.75</v>
      </c>
      <c r="F149">
        <v>84.5</v>
      </c>
      <c r="G149">
        <v>36.5</v>
      </c>
      <c r="H149">
        <v>144</v>
      </c>
      <c r="I149">
        <v>32</v>
      </c>
      <c r="J149">
        <v>139.5</v>
      </c>
      <c r="K149">
        <v>223</v>
      </c>
      <c r="L149">
        <v>5.9</v>
      </c>
      <c r="M149">
        <v>9.5</v>
      </c>
      <c r="N149">
        <v>10.5</v>
      </c>
      <c r="O149">
        <v>11.31</v>
      </c>
      <c r="P149">
        <v>3.29</v>
      </c>
      <c r="Q149">
        <f t="shared" si="4"/>
        <v>80.125</v>
      </c>
      <c r="R149">
        <f>AVERAGE(Table1[[#This Row],[Weight]],Table1[[#This Row],[Body Fat]])</f>
        <v>114.45</v>
      </c>
      <c r="S149">
        <f>(0.3*Table1[[#This Row],[Height (With Shoes)]])+(0.25*Table1[[#This Row],[Vertical (Max)]])+(0.15*Table1[[#This Row],[Weight]])-(0.2*Table1[[#This Row],[Agility]])-(0.1*Table1[[#This Row],[Sprint]])</f>
        <v>64.208999999999989</v>
      </c>
      <c r="T149" s="1">
        <f>Table1[[#This Row],[Height (With Shoes)]]-Table1[[#This Row],[Height (No Shoes)]]</f>
        <v>1.25</v>
      </c>
      <c r="U149" s="1">
        <f>(Table1[[#This Row],[Vertical (Max)]]-Table1[[#This Row],[Vertical (No Step)]])</f>
        <v>4.5</v>
      </c>
      <c r="V149" s="1">
        <f>_xlfn.PERCENTRANK.INC($E:$E,Table1[[#This Row],[Height (No Shoes)]])</f>
        <v>0.53200000000000003</v>
      </c>
      <c r="W149" s="1">
        <f>(Table1[[#This Row],[Height (With Shoes)]]-Table1[[#This Row],[Average Height]])</f>
        <v>0.625</v>
      </c>
      <c r="X149" s="1">
        <f>(Table1[[#This Row],[Weight]]-Table1[[#This Row],[Average Weight]])</f>
        <v>108.55</v>
      </c>
      <c r="Y149" s="1">
        <f t="shared" si="5"/>
        <v>0.65883198590776093</v>
      </c>
      <c r="Z149" s="1">
        <f>(703*Table1[[#This Row],[Average Weight]])/(Table1[[#This Row],[Height (With Shoes)]])^2</f>
        <v>12.339173192496814</v>
      </c>
    </row>
    <row r="150" spans="1:26" hidden="1" x14ac:dyDescent="0.3">
      <c r="A150" t="s">
        <v>166</v>
      </c>
      <c r="B150">
        <v>2011</v>
      </c>
      <c r="D150">
        <v>80.5</v>
      </c>
      <c r="E150">
        <v>82</v>
      </c>
      <c r="F150">
        <v>87.25</v>
      </c>
      <c r="G150">
        <v>34.5</v>
      </c>
      <c r="H150">
        <v>142</v>
      </c>
      <c r="I150">
        <v>29.5</v>
      </c>
      <c r="J150">
        <v>137</v>
      </c>
      <c r="K150">
        <v>238</v>
      </c>
      <c r="L150">
        <v>8</v>
      </c>
      <c r="M150">
        <v>9</v>
      </c>
      <c r="N150">
        <v>10.75</v>
      </c>
      <c r="O150">
        <v>11.85</v>
      </c>
      <c r="P150">
        <v>3.27</v>
      </c>
      <c r="Q150">
        <f t="shared" si="4"/>
        <v>81.25</v>
      </c>
      <c r="R150">
        <f>AVERAGE(Table1[[#This Row],[Weight]],Table1[[#This Row],[Body Fat]])</f>
        <v>123</v>
      </c>
      <c r="S150">
        <f>(0.3*Table1[[#This Row],[Height (With Shoes)]])+(0.25*Table1[[#This Row],[Vertical (Max)]])+(0.15*Table1[[#This Row],[Weight]])-(0.2*Table1[[#This Row],[Agility]])-(0.1*Table1[[#This Row],[Sprint]])</f>
        <v>66.22799999999998</v>
      </c>
      <c r="T150" s="1">
        <f>Table1[[#This Row],[Height (With Shoes)]]-Table1[[#This Row],[Height (No Shoes)]]</f>
        <v>1.5</v>
      </c>
      <c r="U150" s="1">
        <f>(Table1[[#This Row],[Vertical (Max)]]-Table1[[#This Row],[Vertical (No Step)]])</f>
        <v>5</v>
      </c>
      <c r="V150" s="1">
        <f>_xlfn.PERCENTRANK.INC($E:$E,Table1[[#This Row],[Height (No Shoes)]])</f>
        <v>0.63300000000000001</v>
      </c>
      <c r="W150" s="1">
        <f>(Table1[[#This Row],[Height (With Shoes)]]-Table1[[#This Row],[Average Height]])</f>
        <v>0.75</v>
      </c>
      <c r="X150" s="1">
        <f>(Table1[[#This Row],[Weight]]-Table1[[#This Row],[Average Weight]])</f>
        <v>115</v>
      </c>
      <c r="Y150" s="1">
        <f t="shared" si="5"/>
        <v>0.65883198590776093</v>
      </c>
      <c r="Z150" s="1">
        <f>(703*Table1[[#This Row],[Average Weight]])/(Table1[[#This Row],[Height (With Shoes)]])^2</f>
        <v>12.859756097560975</v>
      </c>
    </row>
    <row r="151" spans="1:26" hidden="1" x14ac:dyDescent="0.3">
      <c r="A151" t="s">
        <v>167</v>
      </c>
      <c r="B151">
        <v>2011</v>
      </c>
      <c r="D151">
        <v>80.25</v>
      </c>
      <c r="E151">
        <v>81.25</v>
      </c>
      <c r="F151">
        <v>86</v>
      </c>
      <c r="G151">
        <v>33</v>
      </c>
      <c r="H151">
        <v>139.5</v>
      </c>
      <c r="I151">
        <v>28.5</v>
      </c>
      <c r="J151">
        <v>135</v>
      </c>
      <c r="K151">
        <v>242</v>
      </c>
      <c r="L151">
        <v>8.3000000000000007</v>
      </c>
      <c r="M151">
        <v>8.75</v>
      </c>
      <c r="N151">
        <v>9.5</v>
      </c>
      <c r="O151">
        <v>11.51</v>
      </c>
      <c r="P151">
        <v>3.26</v>
      </c>
      <c r="Q151">
        <f t="shared" si="4"/>
        <v>80.75</v>
      </c>
      <c r="R151">
        <f>AVERAGE(Table1[[#This Row],[Weight]],Table1[[#This Row],[Body Fat]])</f>
        <v>125.15</v>
      </c>
      <c r="S151">
        <f>(0.3*Table1[[#This Row],[Height (With Shoes)]])+(0.25*Table1[[#This Row],[Vertical (Max)]])+(0.15*Table1[[#This Row],[Weight]])-(0.2*Table1[[#This Row],[Agility]])-(0.1*Table1[[#This Row],[Sprint]])</f>
        <v>66.296999999999997</v>
      </c>
      <c r="T151" s="1">
        <f>Table1[[#This Row],[Height (With Shoes)]]-Table1[[#This Row],[Height (No Shoes)]]</f>
        <v>1</v>
      </c>
      <c r="U151" s="1">
        <f>(Table1[[#This Row],[Vertical (Max)]]-Table1[[#This Row],[Vertical (No Step)]])</f>
        <v>4.5</v>
      </c>
      <c r="V151" s="1">
        <f>_xlfn.PERCENTRANK.INC($E:$E,Table1[[#This Row],[Height (No Shoes)]])</f>
        <v>0.60699999999999998</v>
      </c>
      <c r="W151" s="1">
        <f>(Table1[[#This Row],[Height (With Shoes)]]-Table1[[#This Row],[Average Height]])</f>
        <v>0.5</v>
      </c>
      <c r="X151" s="1">
        <f>(Table1[[#This Row],[Weight]]-Table1[[#This Row],[Average Weight]])</f>
        <v>116.85</v>
      </c>
      <c r="Y151" s="1">
        <f t="shared" si="5"/>
        <v>0.65883198590776093</v>
      </c>
      <c r="Z151" s="1">
        <f>(703*Table1[[#This Row],[Average Weight]])/(Table1[[#This Row],[Height (With Shoes)]])^2</f>
        <v>13.327216094674556</v>
      </c>
    </row>
    <row r="152" spans="1:26" hidden="1" x14ac:dyDescent="0.3">
      <c r="A152" t="s">
        <v>168</v>
      </c>
      <c r="B152">
        <v>2011</v>
      </c>
      <c r="D152">
        <v>77.75</v>
      </c>
      <c r="E152">
        <v>78.5</v>
      </c>
      <c r="F152">
        <v>82.5</v>
      </c>
      <c r="G152">
        <v>36</v>
      </c>
      <c r="H152">
        <v>139.5</v>
      </c>
      <c r="I152">
        <v>32.5</v>
      </c>
      <c r="J152">
        <v>136</v>
      </c>
      <c r="K152">
        <v>205</v>
      </c>
      <c r="L152">
        <v>4.8</v>
      </c>
      <c r="M152">
        <v>8.5</v>
      </c>
      <c r="N152">
        <v>10</v>
      </c>
      <c r="O152">
        <v>10.47</v>
      </c>
      <c r="P152">
        <v>3.18</v>
      </c>
      <c r="Q152">
        <f t="shared" si="4"/>
        <v>78.125</v>
      </c>
      <c r="R152">
        <f>AVERAGE(Table1[[#This Row],[Weight]],Table1[[#This Row],[Body Fat]])</f>
        <v>104.9</v>
      </c>
      <c r="S152">
        <f>(0.3*Table1[[#This Row],[Height (With Shoes)]])+(0.25*Table1[[#This Row],[Vertical (Max)]])+(0.15*Table1[[#This Row],[Weight]])-(0.2*Table1[[#This Row],[Agility]])-(0.1*Table1[[#This Row],[Sprint]])</f>
        <v>60.887999999999998</v>
      </c>
      <c r="T152" s="1">
        <f>Table1[[#This Row],[Height (With Shoes)]]-Table1[[#This Row],[Height (No Shoes)]]</f>
        <v>0.75</v>
      </c>
      <c r="U152" s="1">
        <f>(Table1[[#This Row],[Vertical (Max)]]-Table1[[#This Row],[Vertical (No Step)]])</f>
        <v>3.5</v>
      </c>
      <c r="V152" s="1">
        <f>_xlfn.PERCENTRANK.INC($E:$E,Table1[[#This Row],[Height (No Shoes)]])</f>
        <v>0.34300000000000003</v>
      </c>
      <c r="W152" s="1">
        <f>(Table1[[#This Row],[Height (With Shoes)]]-Table1[[#This Row],[Average Height]])</f>
        <v>0.375</v>
      </c>
      <c r="X152" s="1">
        <f>(Table1[[#This Row],[Weight]]-Table1[[#This Row],[Average Weight]])</f>
        <v>100.1</v>
      </c>
      <c r="Y152" s="1">
        <f t="shared" si="5"/>
        <v>0.65883198590776093</v>
      </c>
      <c r="Z152" s="1">
        <f>(703*Table1[[#This Row],[Average Weight]])/(Table1[[#This Row],[Height (With Shoes)]])^2</f>
        <v>11.967171081991156</v>
      </c>
    </row>
    <row r="153" spans="1:26" hidden="1" x14ac:dyDescent="0.3">
      <c r="A153" t="s">
        <v>169</v>
      </c>
      <c r="B153">
        <v>2012</v>
      </c>
      <c r="C153">
        <v>1</v>
      </c>
      <c r="D153">
        <v>81.25</v>
      </c>
      <c r="E153">
        <v>82.5</v>
      </c>
      <c r="F153">
        <v>89.5</v>
      </c>
      <c r="K153">
        <v>222</v>
      </c>
      <c r="L153">
        <v>7.9</v>
      </c>
      <c r="M153">
        <v>9</v>
      </c>
      <c r="N153">
        <v>8.5</v>
      </c>
      <c r="Q153">
        <f t="shared" si="4"/>
        <v>81.875</v>
      </c>
      <c r="R153">
        <f>AVERAGE(Table1[[#This Row],[Weight]],Table1[[#This Row],[Body Fat]])</f>
        <v>114.95</v>
      </c>
      <c r="S153">
        <f>(0.3*Table1[[#This Row],[Height (With Shoes)]])+(0.25*Table1[[#This Row],[Vertical (Max)]])+(0.15*Table1[[#This Row],[Weight]])-(0.2*Table1[[#This Row],[Agility]])-(0.1*Table1[[#This Row],[Sprint]])</f>
        <v>58.05</v>
      </c>
      <c r="T153" s="1">
        <f>Table1[[#This Row],[Height (With Shoes)]]-Table1[[#This Row],[Height (No Shoes)]]</f>
        <v>1.25</v>
      </c>
      <c r="U153" s="1">
        <f>(Table1[[#This Row],[Vertical (Max)]]-Table1[[#This Row],[Vertical (No Step)]])</f>
        <v>0</v>
      </c>
      <c r="V153" s="1">
        <f>_xlfn.PERCENTRANK.INC($E:$E,Table1[[#This Row],[Height (No Shoes)]])</f>
        <v>0.73199999999999998</v>
      </c>
      <c r="W153" s="1">
        <f>(Table1[[#This Row],[Height (With Shoes)]]-Table1[[#This Row],[Average Height]])</f>
        <v>0.625</v>
      </c>
      <c r="X153" s="1">
        <f>(Table1[[#This Row],[Weight]]-Table1[[#This Row],[Average Weight]])</f>
        <v>107.05</v>
      </c>
      <c r="Y153" s="1">
        <f t="shared" si="5"/>
        <v>0.65883198590776093</v>
      </c>
      <c r="Z153" s="1">
        <f>(703*Table1[[#This Row],[Average Weight]])/(Table1[[#This Row],[Height (With Shoes)]])^2</f>
        <v>11.872888888888889</v>
      </c>
    </row>
    <row r="154" spans="1:26" x14ac:dyDescent="0.3">
      <c r="A154" t="s">
        <v>170</v>
      </c>
      <c r="B154">
        <v>2012</v>
      </c>
      <c r="C154">
        <v>10</v>
      </c>
      <c r="D154">
        <v>75.5</v>
      </c>
      <c r="E154">
        <v>77</v>
      </c>
      <c r="F154">
        <v>79.25</v>
      </c>
      <c r="G154">
        <v>37.5</v>
      </c>
      <c r="H154">
        <v>134</v>
      </c>
      <c r="I154">
        <v>32.5</v>
      </c>
      <c r="J154">
        <v>129</v>
      </c>
      <c r="K154">
        <v>203</v>
      </c>
      <c r="L154">
        <v>6.2</v>
      </c>
      <c r="M154">
        <v>8.5</v>
      </c>
      <c r="N154">
        <v>10</v>
      </c>
      <c r="O154">
        <v>11.54</v>
      </c>
      <c r="P154">
        <v>3.32</v>
      </c>
      <c r="Q154">
        <f t="shared" si="4"/>
        <v>76.25</v>
      </c>
      <c r="R154">
        <f>AVERAGE(Table1[[#This Row],[Weight]],Table1[[#This Row],[Body Fat]])</f>
        <v>104.6</v>
      </c>
      <c r="S154">
        <f>(0.3*Table1[[#This Row],[Height (With Shoes)]])+(0.25*Table1[[#This Row],[Vertical (Max)]])+(0.15*Table1[[#This Row],[Weight]])-(0.2*Table1[[#This Row],[Agility]])-(0.1*Table1[[#This Row],[Sprint]])</f>
        <v>60.284999999999997</v>
      </c>
      <c r="T154" s="1">
        <f>Table1[[#This Row],[Height (With Shoes)]]-Table1[[#This Row],[Height (No Shoes)]]</f>
        <v>1.5</v>
      </c>
      <c r="U154" s="1">
        <f>(Table1[[#This Row],[Vertical (Max)]]-Table1[[#This Row],[Vertical (No Step)]])</f>
        <v>5</v>
      </c>
      <c r="V154" s="1">
        <f>_xlfn.PERCENTRANK.INC($E:$E,Table1[[#This Row],[Height (No Shoes)]])</f>
        <v>0.16300000000000001</v>
      </c>
      <c r="W154" s="1">
        <f>(Table1[[#This Row],[Height (With Shoes)]]-Table1[[#This Row],[Average Height]])</f>
        <v>0.75</v>
      </c>
      <c r="X154" s="1">
        <f>(Table1[[#This Row],[Weight]]-Table1[[#This Row],[Average Weight]])</f>
        <v>98.4</v>
      </c>
      <c r="Y154" s="1">
        <f t="shared" si="5"/>
        <v>0.65883198590776093</v>
      </c>
      <c r="Z154" s="1">
        <f>(703*Table1[[#This Row],[Average Weight]])/(Table1[[#This Row],[Height (With Shoes)]])^2</f>
        <v>12.402395007589814</v>
      </c>
    </row>
    <row r="155" spans="1:26" x14ac:dyDescent="0.3">
      <c r="A155" t="s">
        <v>171</v>
      </c>
      <c r="B155">
        <v>2012</v>
      </c>
      <c r="C155">
        <v>11</v>
      </c>
      <c r="D155">
        <v>83.75</v>
      </c>
      <c r="E155">
        <v>85.25</v>
      </c>
      <c r="F155">
        <v>87</v>
      </c>
      <c r="G155">
        <v>32.5</v>
      </c>
      <c r="H155">
        <v>140.5</v>
      </c>
      <c r="I155">
        <v>30</v>
      </c>
      <c r="J155">
        <v>138</v>
      </c>
      <c r="K155">
        <v>250</v>
      </c>
      <c r="L155">
        <v>5.7</v>
      </c>
      <c r="M155">
        <v>9.25</v>
      </c>
      <c r="N155">
        <v>11</v>
      </c>
      <c r="O155">
        <v>11.34</v>
      </c>
      <c r="P155">
        <v>3.41</v>
      </c>
      <c r="Q155">
        <f t="shared" si="4"/>
        <v>84.5</v>
      </c>
      <c r="R155">
        <f>AVERAGE(Table1[[#This Row],[Weight]],Table1[[#This Row],[Body Fat]])</f>
        <v>127.85</v>
      </c>
      <c r="S155">
        <f>(0.3*Table1[[#This Row],[Height (With Shoes)]])+(0.25*Table1[[#This Row],[Vertical (Max)]])+(0.15*Table1[[#This Row],[Weight]])-(0.2*Table1[[#This Row],[Agility]])-(0.1*Table1[[#This Row],[Sprint]])</f>
        <v>68.591000000000008</v>
      </c>
      <c r="T155" s="1">
        <f>Table1[[#This Row],[Height (With Shoes)]]-Table1[[#This Row],[Height (No Shoes)]]</f>
        <v>1.5</v>
      </c>
      <c r="U155" s="1">
        <f>(Table1[[#This Row],[Vertical (Max)]]-Table1[[#This Row],[Vertical (No Step)]])</f>
        <v>2.5</v>
      </c>
      <c r="V155" s="1">
        <f>_xlfn.PERCENTRANK.INC($E:$E,Table1[[#This Row],[Height (No Shoes)]])</f>
        <v>0.92800000000000005</v>
      </c>
      <c r="W155" s="1">
        <f>(Table1[[#This Row],[Height (With Shoes)]]-Table1[[#This Row],[Average Height]])</f>
        <v>0.75</v>
      </c>
      <c r="X155" s="1">
        <f>(Table1[[#This Row],[Weight]]-Table1[[#This Row],[Average Weight]])</f>
        <v>122.15</v>
      </c>
      <c r="Y155" s="1">
        <f t="shared" si="5"/>
        <v>0.65883198590776093</v>
      </c>
      <c r="Z155" s="1">
        <f>(703*Table1[[#This Row],[Average Weight]])/(Table1[[#This Row],[Height (With Shoes)]])^2</f>
        <v>12.367083186419105</v>
      </c>
    </row>
    <row r="156" spans="1:26" x14ac:dyDescent="0.3">
      <c r="A156" t="s">
        <v>172</v>
      </c>
      <c r="B156">
        <v>2012</v>
      </c>
      <c r="C156">
        <v>12</v>
      </c>
      <c r="D156">
        <v>76</v>
      </c>
      <c r="E156">
        <v>77.25</v>
      </c>
      <c r="F156">
        <v>83</v>
      </c>
      <c r="G156">
        <v>38</v>
      </c>
      <c r="H156">
        <v>140</v>
      </c>
      <c r="I156">
        <v>31.5</v>
      </c>
      <c r="J156">
        <v>133.5</v>
      </c>
      <c r="K156">
        <v>179</v>
      </c>
      <c r="L156">
        <v>4.5</v>
      </c>
      <c r="M156">
        <v>8.75</v>
      </c>
      <c r="N156">
        <v>9.25</v>
      </c>
      <c r="O156">
        <v>10.98</v>
      </c>
      <c r="P156">
        <v>3.25</v>
      </c>
      <c r="Q156">
        <f t="shared" si="4"/>
        <v>76.625</v>
      </c>
      <c r="R156">
        <f>AVERAGE(Table1[[#This Row],[Weight]],Table1[[#This Row],[Body Fat]])</f>
        <v>91.75</v>
      </c>
      <c r="S156">
        <f>(0.3*Table1[[#This Row],[Height (With Shoes)]])+(0.25*Table1[[#This Row],[Vertical (Max)]])+(0.15*Table1[[#This Row],[Weight]])-(0.2*Table1[[#This Row],[Agility]])-(0.1*Table1[[#This Row],[Sprint]])</f>
        <v>57.003999999999991</v>
      </c>
      <c r="T156" s="1">
        <f>Table1[[#This Row],[Height (With Shoes)]]-Table1[[#This Row],[Height (No Shoes)]]</f>
        <v>1.25</v>
      </c>
      <c r="U156" s="1">
        <f>(Table1[[#This Row],[Vertical (Max)]]-Table1[[#This Row],[Vertical (No Step)]])</f>
        <v>6.5</v>
      </c>
      <c r="V156" s="1">
        <f>_xlfn.PERCENTRANK.INC($E:$E,Table1[[#This Row],[Height (No Shoes)]])</f>
        <v>0.184</v>
      </c>
      <c r="W156" s="1">
        <f>(Table1[[#This Row],[Height (With Shoes)]]-Table1[[#This Row],[Average Height]])</f>
        <v>0.625</v>
      </c>
      <c r="X156" s="1">
        <f>(Table1[[#This Row],[Weight]]-Table1[[#This Row],[Average Weight]])</f>
        <v>87.25</v>
      </c>
      <c r="Y156" s="1">
        <f t="shared" si="5"/>
        <v>0.65883198590776093</v>
      </c>
      <c r="Z156" s="1">
        <f>(703*Table1[[#This Row],[Average Weight]])/(Table1[[#This Row],[Height (With Shoes)]])^2</f>
        <v>10.8084749845519</v>
      </c>
    </row>
    <row r="157" spans="1:26" x14ac:dyDescent="0.3">
      <c r="A157" t="s">
        <v>173</v>
      </c>
      <c r="B157">
        <v>2012</v>
      </c>
      <c r="C157">
        <v>13</v>
      </c>
      <c r="D157">
        <v>75.25</v>
      </c>
      <c r="E157">
        <v>76.25</v>
      </c>
      <c r="F157">
        <v>77.5</v>
      </c>
      <c r="G157">
        <v>37</v>
      </c>
      <c r="H157">
        <v>133</v>
      </c>
      <c r="I157">
        <v>31</v>
      </c>
      <c r="J157">
        <v>127</v>
      </c>
      <c r="K157">
        <v>198</v>
      </c>
      <c r="L157">
        <v>7.8</v>
      </c>
      <c r="M157">
        <v>8.5</v>
      </c>
      <c r="N157">
        <v>9</v>
      </c>
      <c r="O157">
        <v>12.03</v>
      </c>
      <c r="P157">
        <v>3.23</v>
      </c>
      <c r="Q157">
        <f t="shared" si="4"/>
        <v>75.75</v>
      </c>
      <c r="R157">
        <f>AVERAGE(Table1[[#This Row],[Weight]],Table1[[#This Row],[Body Fat]])</f>
        <v>102.9</v>
      </c>
      <c r="S157">
        <f>(0.3*Table1[[#This Row],[Height (With Shoes)]])+(0.25*Table1[[#This Row],[Vertical (Max)]])+(0.15*Table1[[#This Row],[Weight]])-(0.2*Table1[[#This Row],[Agility]])-(0.1*Table1[[#This Row],[Sprint]])</f>
        <v>59.096000000000004</v>
      </c>
      <c r="T157" s="1">
        <f>Table1[[#This Row],[Height (With Shoes)]]-Table1[[#This Row],[Height (No Shoes)]]</f>
        <v>1</v>
      </c>
      <c r="U157" s="1">
        <f>(Table1[[#This Row],[Vertical (Max)]]-Table1[[#This Row],[Vertical (No Step)]])</f>
        <v>6</v>
      </c>
      <c r="V157" s="1">
        <f>_xlfn.PERCENTRANK.INC($E:$E,Table1[[#This Row],[Height (No Shoes)]])</f>
        <v>0.13700000000000001</v>
      </c>
      <c r="W157" s="1">
        <f>(Table1[[#This Row],[Height (With Shoes)]]-Table1[[#This Row],[Average Height]])</f>
        <v>0.5</v>
      </c>
      <c r="X157" s="1">
        <f>(Table1[[#This Row],[Weight]]-Table1[[#This Row],[Average Weight]])</f>
        <v>95.1</v>
      </c>
      <c r="Y157" s="1">
        <f t="shared" si="5"/>
        <v>0.65883198590776093</v>
      </c>
      <c r="Z157" s="1">
        <f>(703*Table1[[#This Row],[Average Weight]])/(Table1[[#This Row],[Height (With Shoes)]])^2</f>
        <v>12.442023112066648</v>
      </c>
    </row>
    <row r="158" spans="1:26" hidden="1" x14ac:dyDescent="0.3">
      <c r="A158" t="s">
        <v>174</v>
      </c>
      <c r="B158">
        <v>2012</v>
      </c>
      <c r="C158">
        <v>14</v>
      </c>
      <c r="D158">
        <v>81</v>
      </c>
      <c r="E158">
        <v>82.5</v>
      </c>
      <c r="F158">
        <v>89</v>
      </c>
      <c r="G158">
        <v>30</v>
      </c>
      <c r="H158">
        <v>142</v>
      </c>
      <c r="I158">
        <v>25.5</v>
      </c>
      <c r="J158">
        <v>137.5</v>
      </c>
      <c r="K158">
        <v>216</v>
      </c>
      <c r="L158">
        <v>8.6</v>
      </c>
      <c r="M158">
        <v>9.25</v>
      </c>
      <c r="N158">
        <v>10</v>
      </c>
      <c r="Q158">
        <f t="shared" si="4"/>
        <v>81.75</v>
      </c>
      <c r="R158">
        <f>AVERAGE(Table1[[#This Row],[Weight]],Table1[[#This Row],[Body Fat]])</f>
        <v>112.3</v>
      </c>
      <c r="S158">
        <f>(0.3*Table1[[#This Row],[Height (With Shoes)]])+(0.25*Table1[[#This Row],[Vertical (Max)]])+(0.15*Table1[[#This Row],[Weight]])-(0.2*Table1[[#This Row],[Agility]])-(0.1*Table1[[#This Row],[Sprint]])</f>
        <v>64.650000000000006</v>
      </c>
      <c r="T158" s="1">
        <f>Table1[[#This Row],[Height (With Shoes)]]-Table1[[#This Row],[Height (No Shoes)]]</f>
        <v>1.5</v>
      </c>
      <c r="U158" s="1">
        <f>(Table1[[#This Row],[Vertical (Max)]]-Table1[[#This Row],[Vertical (No Step)]])</f>
        <v>4.5</v>
      </c>
      <c r="V158" s="1">
        <f>_xlfn.PERCENTRANK.INC($E:$E,Table1[[#This Row],[Height (No Shoes)]])</f>
        <v>0.70799999999999996</v>
      </c>
      <c r="W158" s="1">
        <f>(Table1[[#This Row],[Height (With Shoes)]]-Table1[[#This Row],[Average Height]])</f>
        <v>0.75</v>
      </c>
      <c r="X158" s="1">
        <f>(Table1[[#This Row],[Weight]]-Table1[[#This Row],[Average Weight]])</f>
        <v>103.7</v>
      </c>
      <c r="Y158" s="1">
        <f t="shared" si="5"/>
        <v>0.65883198590776093</v>
      </c>
      <c r="Z158" s="1">
        <f>(703*Table1[[#This Row],[Average Weight]])/(Table1[[#This Row],[Height (With Shoes)]])^2</f>
        <v>11.599177226813589</v>
      </c>
    </row>
    <row r="159" spans="1:26" x14ac:dyDescent="0.3">
      <c r="A159" t="s">
        <v>175</v>
      </c>
      <c r="B159">
        <v>2012</v>
      </c>
      <c r="C159">
        <v>15</v>
      </c>
      <c r="D159">
        <v>79.25</v>
      </c>
      <c r="E159">
        <v>80.75</v>
      </c>
      <c r="F159">
        <v>84</v>
      </c>
      <c r="G159">
        <v>37</v>
      </c>
      <c r="H159">
        <v>139.5</v>
      </c>
      <c r="I159">
        <v>32.5</v>
      </c>
      <c r="J159">
        <v>135</v>
      </c>
      <c r="K159">
        <v>207</v>
      </c>
      <c r="L159">
        <v>5.3</v>
      </c>
      <c r="M159">
        <v>9.25</v>
      </c>
      <c r="N159">
        <v>10.25</v>
      </c>
      <c r="O159">
        <v>10.87</v>
      </c>
      <c r="P159">
        <v>3.25</v>
      </c>
      <c r="Q159">
        <f t="shared" si="4"/>
        <v>80</v>
      </c>
      <c r="R159">
        <f>AVERAGE(Table1[[#This Row],[Weight]],Table1[[#This Row],[Body Fat]])</f>
        <v>106.15</v>
      </c>
      <c r="S159">
        <f>(0.3*Table1[[#This Row],[Height (With Shoes)]])+(0.25*Table1[[#This Row],[Vertical (Max)]])+(0.15*Table1[[#This Row],[Weight]])-(0.2*Table1[[#This Row],[Agility]])-(0.1*Table1[[#This Row],[Sprint]])</f>
        <v>62.025999999999989</v>
      </c>
      <c r="T159" s="1">
        <f>Table1[[#This Row],[Height (With Shoes)]]-Table1[[#This Row],[Height (No Shoes)]]</f>
        <v>1.5</v>
      </c>
      <c r="U159" s="1">
        <f>(Table1[[#This Row],[Vertical (Max)]]-Table1[[#This Row],[Vertical (No Step)]])</f>
        <v>4.5</v>
      </c>
      <c r="V159" s="1">
        <f>_xlfn.PERCENTRANK.INC($E:$E,Table1[[#This Row],[Height (No Shoes)]])</f>
        <v>0.51600000000000001</v>
      </c>
      <c r="W159" s="1">
        <f>(Table1[[#This Row],[Height (With Shoes)]]-Table1[[#This Row],[Average Height]])</f>
        <v>0.75</v>
      </c>
      <c r="X159" s="1">
        <f>(Table1[[#This Row],[Weight]]-Table1[[#This Row],[Average Weight]])</f>
        <v>100.85</v>
      </c>
      <c r="Y159" s="1">
        <f t="shared" si="5"/>
        <v>0.65883198590776093</v>
      </c>
      <c r="Z159" s="1">
        <f>(703*Table1[[#This Row],[Average Weight]])/(Table1[[#This Row],[Height (With Shoes)]])^2</f>
        <v>11.444327080677471</v>
      </c>
    </row>
    <row r="160" spans="1:26" hidden="1" x14ac:dyDescent="0.3">
      <c r="A160" t="s">
        <v>176</v>
      </c>
      <c r="B160">
        <v>2012</v>
      </c>
      <c r="C160">
        <v>16</v>
      </c>
      <c r="D160">
        <v>79</v>
      </c>
      <c r="E160">
        <v>80</v>
      </c>
      <c r="F160">
        <v>84</v>
      </c>
      <c r="K160">
        <v>261</v>
      </c>
      <c r="L160">
        <v>10.6</v>
      </c>
      <c r="M160">
        <v>9.5</v>
      </c>
      <c r="N160">
        <v>11.5</v>
      </c>
      <c r="Q160">
        <f t="shared" si="4"/>
        <v>79.5</v>
      </c>
      <c r="R160">
        <f>AVERAGE(Table1[[#This Row],[Weight]],Table1[[#This Row],[Body Fat]])</f>
        <v>135.80000000000001</v>
      </c>
      <c r="S160">
        <f>(0.3*Table1[[#This Row],[Height (With Shoes)]])+(0.25*Table1[[#This Row],[Vertical (Max)]])+(0.15*Table1[[#This Row],[Weight]])-(0.2*Table1[[#This Row],[Agility]])-(0.1*Table1[[#This Row],[Sprint]])</f>
        <v>63.15</v>
      </c>
      <c r="T160" s="1">
        <f>Table1[[#This Row],[Height (With Shoes)]]-Table1[[#This Row],[Height (No Shoes)]]</f>
        <v>1</v>
      </c>
      <c r="U160" s="1">
        <f>(Table1[[#This Row],[Vertical (Max)]]-Table1[[#This Row],[Vertical (No Step)]])</f>
        <v>0</v>
      </c>
      <c r="V160" s="1">
        <f>_xlfn.PERCENTRANK.INC($E:$E,Table1[[#This Row],[Height (No Shoes)]])</f>
        <v>0.48499999999999999</v>
      </c>
      <c r="W160" s="1">
        <f>(Table1[[#This Row],[Height (With Shoes)]]-Table1[[#This Row],[Average Height]])</f>
        <v>0.5</v>
      </c>
      <c r="X160" s="1">
        <f>(Table1[[#This Row],[Weight]]-Table1[[#This Row],[Average Weight]])</f>
        <v>125.19999999999999</v>
      </c>
      <c r="Y160" s="1">
        <f t="shared" si="5"/>
        <v>0.65883198590776093</v>
      </c>
      <c r="Z160" s="1">
        <f>(703*Table1[[#This Row],[Average Weight]])/(Table1[[#This Row],[Height (With Shoes)]])^2</f>
        <v>14.916781250000001</v>
      </c>
    </row>
    <row r="161" spans="1:26" x14ac:dyDescent="0.3">
      <c r="A161" t="s">
        <v>177</v>
      </c>
      <c r="B161">
        <v>2012</v>
      </c>
      <c r="C161">
        <v>17</v>
      </c>
      <c r="D161">
        <v>83.25</v>
      </c>
      <c r="E161">
        <v>84.5</v>
      </c>
      <c r="F161">
        <v>84</v>
      </c>
      <c r="G161">
        <v>34</v>
      </c>
      <c r="H161">
        <v>138.5</v>
      </c>
      <c r="I161">
        <v>30</v>
      </c>
      <c r="J161">
        <v>134.5</v>
      </c>
      <c r="K161">
        <v>247</v>
      </c>
      <c r="L161">
        <v>6.4</v>
      </c>
      <c r="M161">
        <v>9</v>
      </c>
      <c r="N161">
        <v>9.75</v>
      </c>
      <c r="O161">
        <v>11.13</v>
      </c>
      <c r="P161">
        <v>3.4</v>
      </c>
      <c r="Q161">
        <f t="shared" si="4"/>
        <v>83.875</v>
      </c>
      <c r="R161">
        <f>AVERAGE(Table1[[#This Row],[Weight]],Table1[[#This Row],[Body Fat]])</f>
        <v>126.7</v>
      </c>
      <c r="S161">
        <f>(0.3*Table1[[#This Row],[Height (With Shoes)]])+(0.25*Table1[[#This Row],[Vertical (Max)]])+(0.15*Table1[[#This Row],[Weight]])-(0.2*Table1[[#This Row],[Agility]])-(0.1*Table1[[#This Row],[Sprint]])</f>
        <v>68.333999999999989</v>
      </c>
      <c r="T161" s="1">
        <f>Table1[[#This Row],[Height (With Shoes)]]-Table1[[#This Row],[Height (No Shoes)]]</f>
        <v>1.25</v>
      </c>
      <c r="U161" s="1">
        <f>(Table1[[#This Row],[Vertical (Max)]]-Table1[[#This Row],[Vertical (No Step)]])</f>
        <v>4</v>
      </c>
      <c r="V161" s="1">
        <f>_xlfn.PERCENTRANK.INC($E:$E,Table1[[#This Row],[Height (No Shoes)]])</f>
        <v>0.9</v>
      </c>
      <c r="W161" s="1">
        <f>(Table1[[#This Row],[Height (With Shoes)]]-Table1[[#This Row],[Average Height]])</f>
        <v>0.625</v>
      </c>
      <c r="X161" s="1">
        <f>(Table1[[#This Row],[Weight]]-Table1[[#This Row],[Average Weight]])</f>
        <v>120.3</v>
      </c>
      <c r="Y161" s="1">
        <f t="shared" si="5"/>
        <v>0.65883198590776093</v>
      </c>
      <c r="Z161" s="1">
        <f>(703*Table1[[#This Row],[Average Weight]])/(Table1[[#This Row],[Height (With Shoes)]])^2</f>
        <v>12.474367144007564</v>
      </c>
    </row>
    <row r="162" spans="1:26" x14ac:dyDescent="0.3">
      <c r="A162" t="s">
        <v>178</v>
      </c>
      <c r="B162">
        <v>2012</v>
      </c>
      <c r="C162">
        <v>18</v>
      </c>
      <c r="D162">
        <v>80.25</v>
      </c>
      <c r="E162">
        <v>81.5</v>
      </c>
      <c r="F162">
        <v>86.25</v>
      </c>
      <c r="G162">
        <v>34.5</v>
      </c>
      <c r="H162">
        <v>141.5</v>
      </c>
      <c r="I162">
        <v>29.5</v>
      </c>
      <c r="J162">
        <v>136.5</v>
      </c>
      <c r="K162">
        <v>252</v>
      </c>
      <c r="L162">
        <v>7.7</v>
      </c>
      <c r="M162">
        <v>9</v>
      </c>
      <c r="N162">
        <v>10</v>
      </c>
      <c r="O162">
        <v>11.57</v>
      </c>
      <c r="P162">
        <v>3.4</v>
      </c>
      <c r="Q162">
        <f t="shared" si="4"/>
        <v>80.875</v>
      </c>
      <c r="R162">
        <f>AVERAGE(Table1[[#This Row],[Weight]],Table1[[#This Row],[Body Fat]])</f>
        <v>129.85</v>
      </c>
      <c r="S162">
        <f>(0.3*Table1[[#This Row],[Height (With Shoes)]])+(0.25*Table1[[#This Row],[Vertical (Max)]])+(0.15*Table1[[#This Row],[Weight]])-(0.2*Table1[[#This Row],[Agility]])-(0.1*Table1[[#This Row],[Sprint]])</f>
        <v>68.221000000000004</v>
      </c>
      <c r="T162" s="1">
        <f>Table1[[#This Row],[Height (With Shoes)]]-Table1[[#This Row],[Height (No Shoes)]]</f>
        <v>1.25</v>
      </c>
      <c r="U162" s="1">
        <f>(Table1[[#This Row],[Vertical (Max)]]-Table1[[#This Row],[Vertical (No Step)]])</f>
        <v>5</v>
      </c>
      <c r="V162" s="1">
        <f>_xlfn.PERCENTRANK.INC($E:$E,Table1[[#This Row],[Height (No Shoes)]])</f>
        <v>0.60699999999999998</v>
      </c>
      <c r="W162" s="1">
        <f>(Table1[[#This Row],[Height (With Shoes)]]-Table1[[#This Row],[Average Height]])</f>
        <v>0.625</v>
      </c>
      <c r="X162" s="1">
        <f>(Table1[[#This Row],[Weight]]-Table1[[#This Row],[Average Weight]])</f>
        <v>122.15</v>
      </c>
      <c r="Y162" s="1">
        <f t="shared" si="5"/>
        <v>0.65883198590776093</v>
      </c>
      <c r="Z162" s="1">
        <f>(703*Table1[[#This Row],[Average Weight]])/(Table1[[#This Row],[Height (With Shoes)]])^2</f>
        <v>13.743016297188452</v>
      </c>
    </row>
    <row r="163" spans="1:26" x14ac:dyDescent="0.3">
      <c r="A163" t="s">
        <v>179</v>
      </c>
      <c r="B163">
        <v>2012</v>
      </c>
      <c r="C163">
        <v>19</v>
      </c>
      <c r="D163">
        <v>80.5</v>
      </c>
      <c r="E163">
        <v>81.5</v>
      </c>
      <c r="F163">
        <v>88</v>
      </c>
      <c r="G163">
        <v>30.5</v>
      </c>
      <c r="H163">
        <v>137.5</v>
      </c>
      <c r="I163">
        <v>28.5</v>
      </c>
      <c r="J163">
        <v>135.5</v>
      </c>
      <c r="K163">
        <v>234</v>
      </c>
      <c r="L163">
        <v>7.6</v>
      </c>
      <c r="M163">
        <v>10</v>
      </c>
      <c r="N163">
        <v>10.75</v>
      </c>
      <c r="O163">
        <v>11.89</v>
      </c>
      <c r="P163">
        <v>3.67</v>
      </c>
      <c r="Q163">
        <f t="shared" si="4"/>
        <v>81</v>
      </c>
      <c r="R163">
        <f>AVERAGE(Table1[[#This Row],[Weight]],Table1[[#This Row],[Body Fat]])</f>
        <v>120.8</v>
      </c>
      <c r="S163">
        <f>(0.3*Table1[[#This Row],[Height (With Shoes)]])+(0.25*Table1[[#This Row],[Vertical (Max)]])+(0.15*Table1[[#This Row],[Weight]])-(0.2*Table1[[#This Row],[Agility]])-(0.1*Table1[[#This Row],[Sprint]])</f>
        <v>64.430000000000007</v>
      </c>
      <c r="T163" s="1">
        <f>Table1[[#This Row],[Height (With Shoes)]]-Table1[[#This Row],[Height (No Shoes)]]</f>
        <v>1</v>
      </c>
      <c r="U163" s="1">
        <f>(Table1[[#This Row],[Vertical (Max)]]-Table1[[#This Row],[Vertical (No Step)]])</f>
        <v>2</v>
      </c>
      <c r="V163" s="1">
        <f>_xlfn.PERCENTRANK.INC($E:$E,Table1[[#This Row],[Height (No Shoes)]])</f>
        <v>0.63300000000000001</v>
      </c>
      <c r="W163" s="1">
        <f>(Table1[[#This Row],[Height (With Shoes)]]-Table1[[#This Row],[Average Height]])</f>
        <v>0.5</v>
      </c>
      <c r="X163" s="1">
        <f>(Table1[[#This Row],[Weight]]-Table1[[#This Row],[Average Weight]])</f>
        <v>113.2</v>
      </c>
      <c r="Y163" s="1">
        <f t="shared" si="5"/>
        <v>0.65883198590776093</v>
      </c>
      <c r="Z163" s="1">
        <f>(703*Table1[[#This Row],[Average Weight]])/(Table1[[#This Row],[Height (With Shoes)]])^2</f>
        <v>12.785185742782941</v>
      </c>
    </row>
    <row r="164" spans="1:26" x14ac:dyDescent="0.3">
      <c r="A164" t="s">
        <v>180</v>
      </c>
      <c r="B164">
        <v>2012</v>
      </c>
      <c r="C164">
        <v>2</v>
      </c>
      <c r="D164">
        <v>77.75</v>
      </c>
      <c r="E164">
        <v>79.5</v>
      </c>
      <c r="F164">
        <v>84</v>
      </c>
      <c r="G164">
        <v>35.5</v>
      </c>
      <c r="H164">
        <v>140</v>
      </c>
      <c r="I164">
        <v>32</v>
      </c>
      <c r="J164">
        <v>136.5</v>
      </c>
      <c r="K164">
        <v>233</v>
      </c>
      <c r="L164">
        <v>7</v>
      </c>
      <c r="M164">
        <v>9</v>
      </c>
      <c r="N164">
        <v>10.25</v>
      </c>
      <c r="O164">
        <v>11.77</v>
      </c>
      <c r="P164">
        <v>3.18</v>
      </c>
      <c r="Q164">
        <f t="shared" si="4"/>
        <v>78.625</v>
      </c>
      <c r="R164">
        <f>AVERAGE(Table1[[#This Row],[Weight]],Table1[[#This Row],[Body Fat]])</f>
        <v>120</v>
      </c>
      <c r="S164">
        <f>(0.3*Table1[[#This Row],[Height (With Shoes)]])+(0.25*Table1[[#This Row],[Vertical (Max)]])+(0.15*Table1[[#This Row],[Weight]])-(0.2*Table1[[#This Row],[Agility]])-(0.1*Table1[[#This Row],[Sprint]])</f>
        <v>65.002999999999986</v>
      </c>
      <c r="T164" s="1">
        <f>Table1[[#This Row],[Height (With Shoes)]]-Table1[[#This Row],[Height (No Shoes)]]</f>
        <v>1.75</v>
      </c>
      <c r="U164" s="1">
        <f>(Table1[[#This Row],[Vertical (Max)]]-Table1[[#This Row],[Vertical (No Step)]])</f>
        <v>3.5</v>
      </c>
      <c r="V164" s="1">
        <f>_xlfn.PERCENTRANK.INC($E:$E,Table1[[#This Row],[Height (No Shoes)]])</f>
        <v>0.34300000000000003</v>
      </c>
      <c r="W164" s="1">
        <f>(Table1[[#This Row],[Height (With Shoes)]]-Table1[[#This Row],[Average Height]])</f>
        <v>0.875</v>
      </c>
      <c r="X164" s="1">
        <f>(Table1[[#This Row],[Weight]]-Table1[[#This Row],[Average Weight]])</f>
        <v>113</v>
      </c>
      <c r="Y164" s="1">
        <f t="shared" si="5"/>
        <v>0.65883198590776093</v>
      </c>
      <c r="Z164" s="1">
        <f>(703*Table1[[#This Row],[Average Weight]])/(Table1[[#This Row],[Height (With Shoes)]])^2</f>
        <v>13.347573276373561</v>
      </c>
    </row>
    <row r="165" spans="1:26" x14ac:dyDescent="0.3">
      <c r="A165" t="s">
        <v>181</v>
      </c>
      <c r="B165">
        <v>2012</v>
      </c>
      <c r="C165">
        <v>21</v>
      </c>
      <c r="D165">
        <v>79.75</v>
      </c>
      <c r="E165">
        <v>81</v>
      </c>
      <c r="F165">
        <v>85.25</v>
      </c>
      <c r="G165">
        <v>31</v>
      </c>
      <c r="H165">
        <v>136.5</v>
      </c>
      <c r="I165">
        <v>29.5</v>
      </c>
      <c r="J165">
        <v>135</v>
      </c>
      <c r="K165">
        <v>268</v>
      </c>
      <c r="L165">
        <v>10.7</v>
      </c>
      <c r="M165">
        <v>9.25</v>
      </c>
      <c r="N165">
        <v>9.75</v>
      </c>
      <c r="O165">
        <v>12.77</v>
      </c>
      <c r="P165">
        <v>3.81</v>
      </c>
      <c r="Q165">
        <f t="shared" si="4"/>
        <v>80.375</v>
      </c>
      <c r="R165">
        <f>AVERAGE(Table1[[#This Row],[Weight]],Table1[[#This Row],[Body Fat]])</f>
        <v>139.35</v>
      </c>
      <c r="S165">
        <f>(0.3*Table1[[#This Row],[Height (With Shoes)]])+(0.25*Table1[[#This Row],[Vertical (Max)]])+(0.15*Table1[[#This Row],[Weight]])-(0.2*Table1[[#This Row],[Agility]])-(0.1*Table1[[#This Row],[Sprint]])</f>
        <v>69.314999999999998</v>
      </c>
      <c r="T165" s="1">
        <f>Table1[[#This Row],[Height (With Shoes)]]-Table1[[#This Row],[Height (No Shoes)]]</f>
        <v>1.25</v>
      </c>
      <c r="U165" s="1">
        <f>(Table1[[#This Row],[Vertical (Max)]]-Table1[[#This Row],[Vertical (No Step)]])</f>
        <v>1.5</v>
      </c>
      <c r="V165" s="1">
        <f>_xlfn.PERCENTRANK.INC($E:$E,Table1[[#This Row],[Height (No Shoes)]])</f>
        <v>0.55900000000000005</v>
      </c>
      <c r="W165" s="1">
        <f>(Table1[[#This Row],[Height (With Shoes)]]-Table1[[#This Row],[Average Height]])</f>
        <v>0.625</v>
      </c>
      <c r="X165" s="1">
        <f>(Table1[[#This Row],[Weight]]-Table1[[#This Row],[Average Weight]])</f>
        <v>128.65</v>
      </c>
      <c r="Y165" s="1">
        <f t="shared" si="5"/>
        <v>0.65883198590776093</v>
      </c>
      <c r="Z165" s="1">
        <f>(703*Table1[[#This Row],[Average Weight]])/(Table1[[#This Row],[Height (With Shoes)]])^2</f>
        <v>14.931115683584819</v>
      </c>
    </row>
    <row r="166" spans="1:26" x14ac:dyDescent="0.3">
      <c r="A166" t="s">
        <v>182</v>
      </c>
      <c r="B166">
        <v>2012</v>
      </c>
      <c r="C166">
        <v>22</v>
      </c>
      <c r="D166">
        <v>82.75</v>
      </c>
      <c r="E166">
        <v>84</v>
      </c>
      <c r="F166">
        <v>86.5</v>
      </c>
      <c r="G166">
        <v>31</v>
      </c>
      <c r="H166">
        <v>141</v>
      </c>
      <c r="I166">
        <v>29.5</v>
      </c>
      <c r="J166">
        <v>139.5</v>
      </c>
      <c r="K166">
        <v>255</v>
      </c>
      <c r="L166">
        <v>9.1999999999999993</v>
      </c>
      <c r="M166">
        <v>9</v>
      </c>
      <c r="N166">
        <v>10</v>
      </c>
      <c r="O166">
        <v>12.14</v>
      </c>
      <c r="P166">
        <v>3.44</v>
      </c>
      <c r="Q166">
        <f t="shared" si="4"/>
        <v>83.375</v>
      </c>
      <c r="R166">
        <f>AVERAGE(Table1[[#This Row],[Weight]],Table1[[#This Row],[Body Fat]])</f>
        <v>132.1</v>
      </c>
      <c r="S166">
        <f>(0.3*Table1[[#This Row],[Height (With Shoes)]])+(0.25*Table1[[#This Row],[Vertical (Max)]])+(0.15*Table1[[#This Row],[Weight]])-(0.2*Table1[[#This Row],[Agility]])-(0.1*Table1[[#This Row],[Sprint]])</f>
        <v>68.428000000000011</v>
      </c>
      <c r="T166" s="1">
        <f>Table1[[#This Row],[Height (With Shoes)]]-Table1[[#This Row],[Height (No Shoes)]]</f>
        <v>1.25</v>
      </c>
      <c r="U166" s="1">
        <f>(Table1[[#This Row],[Vertical (Max)]]-Table1[[#This Row],[Vertical (No Step)]])</f>
        <v>1.5</v>
      </c>
      <c r="V166" s="1">
        <f>_xlfn.PERCENTRANK.INC($E:$E,Table1[[#This Row],[Height (No Shoes)]])</f>
        <v>0.879</v>
      </c>
      <c r="W166" s="1">
        <f>(Table1[[#This Row],[Height (With Shoes)]]-Table1[[#This Row],[Average Height]])</f>
        <v>0.625</v>
      </c>
      <c r="X166" s="1">
        <f>(Table1[[#This Row],[Weight]]-Table1[[#This Row],[Average Weight]])</f>
        <v>122.9</v>
      </c>
      <c r="Y166" s="1">
        <f t="shared" si="5"/>
        <v>0.65883198590776093</v>
      </c>
      <c r="Z166" s="1">
        <f>(703*Table1[[#This Row],[Average Weight]])/(Table1[[#This Row],[Height (With Shoes)]])^2</f>
        <v>13.161323696145125</v>
      </c>
    </row>
    <row r="167" spans="1:26" x14ac:dyDescent="0.3">
      <c r="A167" t="s">
        <v>183</v>
      </c>
      <c r="B167">
        <v>2012</v>
      </c>
      <c r="C167">
        <v>23</v>
      </c>
      <c r="D167">
        <v>75.25</v>
      </c>
      <c r="E167">
        <v>76.25</v>
      </c>
      <c r="F167">
        <v>80.5</v>
      </c>
      <c r="G167">
        <v>36.5</v>
      </c>
      <c r="H167">
        <v>134.5</v>
      </c>
      <c r="I167">
        <v>30.5</v>
      </c>
      <c r="J167">
        <v>128.5</v>
      </c>
      <c r="K167">
        <v>212</v>
      </c>
      <c r="L167">
        <v>7.1</v>
      </c>
      <c r="M167">
        <v>9</v>
      </c>
      <c r="N167">
        <v>9</v>
      </c>
      <c r="O167">
        <v>11.36</v>
      </c>
      <c r="P167">
        <v>3.37</v>
      </c>
      <c r="Q167">
        <f t="shared" si="4"/>
        <v>75.75</v>
      </c>
      <c r="R167">
        <f>AVERAGE(Table1[[#This Row],[Weight]],Table1[[#This Row],[Body Fat]])</f>
        <v>109.55</v>
      </c>
      <c r="S167">
        <f>(0.3*Table1[[#This Row],[Height (With Shoes)]])+(0.25*Table1[[#This Row],[Vertical (Max)]])+(0.15*Table1[[#This Row],[Weight]])-(0.2*Table1[[#This Row],[Agility]])-(0.1*Table1[[#This Row],[Sprint]])</f>
        <v>61.190999999999995</v>
      </c>
      <c r="T167" s="1">
        <f>Table1[[#This Row],[Height (With Shoes)]]-Table1[[#This Row],[Height (No Shoes)]]</f>
        <v>1</v>
      </c>
      <c r="U167" s="1">
        <f>(Table1[[#This Row],[Vertical (Max)]]-Table1[[#This Row],[Vertical (No Step)]])</f>
        <v>6</v>
      </c>
      <c r="V167" s="1">
        <f>_xlfn.PERCENTRANK.INC($E:$E,Table1[[#This Row],[Height (No Shoes)]])</f>
        <v>0.13700000000000001</v>
      </c>
      <c r="W167" s="1">
        <f>(Table1[[#This Row],[Height (With Shoes)]]-Table1[[#This Row],[Average Height]])</f>
        <v>0.5</v>
      </c>
      <c r="X167" s="1">
        <f>(Table1[[#This Row],[Weight]]-Table1[[#This Row],[Average Weight]])</f>
        <v>102.45</v>
      </c>
      <c r="Y167" s="1">
        <f t="shared" si="5"/>
        <v>0.65883198590776093</v>
      </c>
      <c r="Z167" s="1">
        <f>(703*Table1[[#This Row],[Average Weight]])/(Table1[[#This Row],[Height (With Shoes)]])^2</f>
        <v>13.24609943563558</v>
      </c>
    </row>
    <row r="168" spans="1:26" hidden="1" x14ac:dyDescent="0.3">
      <c r="A168" t="s">
        <v>184</v>
      </c>
      <c r="B168">
        <v>2012</v>
      </c>
      <c r="C168">
        <v>24</v>
      </c>
      <c r="D168">
        <v>75.5</v>
      </c>
      <c r="E168">
        <v>77</v>
      </c>
      <c r="F168">
        <v>78.5</v>
      </c>
      <c r="K168">
        <v>188</v>
      </c>
      <c r="L168">
        <v>3.6</v>
      </c>
      <c r="M168">
        <v>8.25</v>
      </c>
      <c r="N168">
        <v>9</v>
      </c>
      <c r="Q168">
        <f t="shared" si="4"/>
        <v>76.25</v>
      </c>
      <c r="R168">
        <f>AVERAGE(Table1[[#This Row],[Weight]],Table1[[#This Row],[Body Fat]])</f>
        <v>95.8</v>
      </c>
      <c r="S168">
        <f>(0.3*Table1[[#This Row],[Height (With Shoes)]])+(0.25*Table1[[#This Row],[Vertical (Max)]])+(0.15*Table1[[#This Row],[Weight]])-(0.2*Table1[[#This Row],[Agility]])-(0.1*Table1[[#This Row],[Sprint]])</f>
        <v>51.3</v>
      </c>
      <c r="T168" s="1">
        <f>Table1[[#This Row],[Height (With Shoes)]]-Table1[[#This Row],[Height (No Shoes)]]</f>
        <v>1.5</v>
      </c>
      <c r="U168" s="1">
        <f>(Table1[[#This Row],[Vertical (Max)]]-Table1[[#This Row],[Vertical (No Step)]])</f>
        <v>0</v>
      </c>
      <c r="V168" s="1">
        <f>_xlfn.PERCENTRANK.INC($E:$E,Table1[[#This Row],[Height (No Shoes)]])</f>
        <v>0.16300000000000001</v>
      </c>
      <c r="W168" s="1">
        <f>(Table1[[#This Row],[Height (With Shoes)]]-Table1[[#This Row],[Average Height]])</f>
        <v>0.75</v>
      </c>
      <c r="X168" s="1">
        <f>(Table1[[#This Row],[Weight]]-Table1[[#This Row],[Average Weight]])</f>
        <v>92.2</v>
      </c>
      <c r="Y168" s="1">
        <f t="shared" si="5"/>
        <v>0.65883198590776093</v>
      </c>
      <c r="Z168" s="1">
        <f>(703*Table1[[#This Row],[Average Weight]])/(Table1[[#This Row],[Height (With Shoes)]])^2</f>
        <v>11.358981278461798</v>
      </c>
    </row>
    <row r="169" spans="1:26" x14ac:dyDescent="0.3">
      <c r="A169" t="s">
        <v>185</v>
      </c>
      <c r="B169">
        <v>2012</v>
      </c>
      <c r="C169">
        <v>25</v>
      </c>
      <c r="D169">
        <v>76.75</v>
      </c>
      <c r="E169">
        <v>78</v>
      </c>
      <c r="F169">
        <v>81</v>
      </c>
      <c r="G169">
        <v>35.5</v>
      </c>
      <c r="H169">
        <v>136.5</v>
      </c>
      <c r="I169">
        <v>30</v>
      </c>
      <c r="J169">
        <v>131</v>
      </c>
      <c r="K169">
        <v>203</v>
      </c>
      <c r="L169">
        <v>5.2</v>
      </c>
      <c r="M169">
        <v>8</v>
      </c>
      <c r="N169">
        <v>9</v>
      </c>
      <c r="O169">
        <v>10.75</v>
      </c>
      <c r="P169">
        <v>3.24</v>
      </c>
      <c r="Q169">
        <f t="shared" si="4"/>
        <v>77.375</v>
      </c>
      <c r="R169">
        <f>AVERAGE(Table1[[#This Row],[Weight]],Table1[[#This Row],[Body Fat]])</f>
        <v>104.1</v>
      </c>
      <c r="S169">
        <f>(0.3*Table1[[#This Row],[Height (With Shoes)]])+(0.25*Table1[[#This Row],[Vertical (Max)]])+(0.15*Table1[[#This Row],[Weight]])-(0.2*Table1[[#This Row],[Agility]])-(0.1*Table1[[#This Row],[Sprint]])</f>
        <v>60.250999999999998</v>
      </c>
      <c r="T169" s="1">
        <f>Table1[[#This Row],[Height (With Shoes)]]-Table1[[#This Row],[Height (No Shoes)]]</f>
        <v>1.25</v>
      </c>
      <c r="U169" s="1">
        <f>(Table1[[#This Row],[Vertical (Max)]]-Table1[[#This Row],[Vertical (No Step)]])</f>
        <v>5.5</v>
      </c>
      <c r="V169" s="1">
        <f>_xlfn.PERCENTRANK.INC($E:$E,Table1[[#This Row],[Height (No Shoes)]])</f>
        <v>0.248</v>
      </c>
      <c r="W169" s="1">
        <f>(Table1[[#This Row],[Height (With Shoes)]]-Table1[[#This Row],[Average Height]])</f>
        <v>0.625</v>
      </c>
      <c r="X169" s="1">
        <f>(Table1[[#This Row],[Weight]]-Table1[[#This Row],[Average Weight]])</f>
        <v>98.9</v>
      </c>
      <c r="Y169" s="1">
        <f t="shared" si="5"/>
        <v>0.65883198590776093</v>
      </c>
      <c r="Z169" s="1">
        <f>(703*Table1[[#This Row],[Average Weight]])/(Table1[[#This Row],[Height (With Shoes)]])^2</f>
        <v>12.028648915187377</v>
      </c>
    </row>
    <row r="170" spans="1:26" x14ac:dyDescent="0.3">
      <c r="A170" t="s">
        <v>186</v>
      </c>
      <c r="B170">
        <v>2012</v>
      </c>
      <c r="C170">
        <v>26</v>
      </c>
      <c r="D170">
        <v>82.5</v>
      </c>
      <c r="E170">
        <v>83.75</v>
      </c>
      <c r="F170">
        <v>84.75</v>
      </c>
      <c r="G170">
        <v>40.5</v>
      </c>
      <c r="H170">
        <v>146</v>
      </c>
      <c r="I170">
        <v>34</v>
      </c>
      <c r="J170">
        <v>139.5</v>
      </c>
      <c r="K170">
        <v>252</v>
      </c>
      <c r="L170">
        <v>11.4</v>
      </c>
      <c r="M170">
        <v>9.25</v>
      </c>
      <c r="N170">
        <v>9</v>
      </c>
      <c r="O170">
        <v>10.64</v>
      </c>
      <c r="P170">
        <v>3.36</v>
      </c>
      <c r="Q170">
        <f t="shared" si="4"/>
        <v>83.125</v>
      </c>
      <c r="R170">
        <f>AVERAGE(Table1[[#This Row],[Weight]],Table1[[#This Row],[Body Fat]])</f>
        <v>131.69999999999999</v>
      </c>
      <c r="S170">
        <f>(0.3*Table1[[#This Row],[Height (With Shoes)]])+(0.25*Table1[[#This Row],[Vertical (Max)]])+(0.15*Table1[[#This Row],[Weight]])-(0.2*Table1[[#This Row],[Agility]])-(0.1*Table1[[#This Row],[Sprint]])</f>
        <v>70.585999999999999</v>
      </c>
      <c r="T170" s="1">
        <f>Table1[[#This Row],[Height (With Shoes)]]-Table1[[#This Row],[Height (No Shoes)]]</f>
        <v>1.25</v>
      </c>
      <c r="U170" s="1">
        <f>(Table1[[#This Row],[Vertical (Max)]]-Table1[[#This Row],[Vertical (No Step)]])</f>
        <v>6.5</v>
      </c>
      <c r="V170" s="1">
        <f>_xlfn.PERCENTRANK.INC($E:$E,Table1[[#This Row],[Height (No Shoes)]])</f>
        <v>0.85599999999999998</v>
      </c>
      <c r="W170" s="1">
        <f>(Table1[[#This Row],[Height (With Shoes)]]-Table1[[#This Row],[Average Height]])</f>
        <v>0.625</v>
      </c>
      <c r="X170" s="1">
        <f>(Table1[[#This Row],[Weight]]-Table1[[#This Row],[Average Weight]])</f>
        <v>120.30000000000001</v>
      </c>
      <c r="Y170" s="1">
        <f t="shared" si="5"/>
        <v>0.65883198590776093</v>
      </c>
      <c r="Z170" s="1">
        <f>(703*Table1[[#This Row],[Average Weight]])/(Table1[[#This Row],[Height (With Shoes)]])^2</f>
        <v>13.199925150367564</v>
      </c>
    </row>
    <row r="171" spans="1:26" x14ac:dyDescent="0.3">
      <c r="A171" t="s">
        <v>187</v>
      </c>
      <c r="B171">
        <v>2012</v>
      </c>
      <c r="C171">
        <v>27</v>
      </c>
      <c r="D171">
        <v>81.5</v>
      </c>
      <c r="E171">
        <v>82.75</v>
      </c>
      <c r="F171">
        <v>86.25</v>
      </c>
      <c r="G171">
        <v>37.5</v>
      </c>
      <c r="H171">
        <v>144</v>
      </c>
      <c r="I171">
        <v>33.5</v>
      </c>
      <c r="J171">
        <v>140</v>
      </c>
      <c r="K171">
        <v>233</v>
      </c>
      <c r="L171">
        <v>7.7</v>
      </c>
      <c r="M171">
        <v>9.25</v>
      </c>
      <c r="N171">
        <v>9.25</v>
      </c>
      <c r="O171">
        <v>11.32</v>
      </c>
      <c r="P171">
        <v>3.22</v>
      </c>
      <c r="Q171">
        <f t="shared" si="4"/>
        <v>82.125</v>
      </c>
      <c r="R171">
        <f>AVERAGE(Table1[[#This Row],[Weight]],Table1[[#This Row],[Body Fat]])</f>
        <v>120.35</v>
      </c>
      <c r="S171">
        <f>(0.3*Table1[[#This Row],[Height (With Shoes)]])+(0.25*Table1[[#This Row],[Vertical (Max)]])+(0.15*Table1[[#This Row],[Weight]])-(0.2*Table1[[#This Row],[Agility]])-(0.1*Table1[[#This Row],[Sprint]])</f>
        <v>66.564000000000007</v>
      </c>
      <c r="T171" s="1">
        <f>Table1[[#This Row],[Height (With Shoes)]]-Table1[[#This Row],[Height (No Shoes)]]</f>
        <v>1.25</v>
      </c>
      <c r="U171" s="1">
        <f>(Table1[[#This Row],[Vertical (Max)]]-Table1[[#This Row],[Vertical (No Step)]])</f>
        <v>4</v>
      </c>
      <c r="V171" s="1">
        <f>_xlfn.PERCENTRANK.INC($E:$E,Table1[[#This Row],[Height (No Shoes)]])</f>
        <v>0.755</v>
      </c>
      <c r="W171" s="1">
        <f>(Table1[[#This Row],[Height (With Shoes)]]-Table1[[#This Row],[Average Height]])</f>
        <v>0.625</v>
      </c>
      <c r="X171" s="1">
        <f>(Table1[[#This Row],[Weight]]-Table1[[#This Row],[Average Weight]])</f>
        <v>112.65</v>
      </c>
      <c r="Y171" s="1">
        <f t="shared" si="5"/>
        <v>0.65883198590776093</v>
      </c>
      <c r="Z171" s="1">
        <f>(703*Table1[[#This Row],[Average Weight]])/(Table1[[#This Row],[Height (With Shoes)]])^2</f>
        <v>12.355644800613357</v>
      </c>
    </row>
    <row r="172" spans="1:26" x14ac:dyDescent="0.3">
      <c r="A172" t="s">
        <v>188</v>
      </c>
      <c r="B172">
        <v>2012</v>
      </c>
      <c r="C172">
        <v>28</v>
      </c>
      <c r="D172">
        <v>82.25</v>
      </c>
      <c r="E172">
        <v>83.25</v>
      </c>
      <c r="F172">
        <v>85.75</v>
      </c>
      <c r="G172">
        <v>38.5</v>
      </c>
      <c r="H172">
        <v>145.5</v>
      </c>
      <c r="I172">
        <v>33</v>
      </c>
      <c r="J172">
        <v>140</v>
      </c>
      <c r="K172">
        <v>234</v>
      </c>
      <c r="L172">
        <v>4.5999999999999996</v>
      </c>
      <c r="M172">
        <v>9.25</v>
      </c>
      <c r="N172">
        <v>9.5</v>
      </c>
      <c r="O172">
        <v>11.31</v>
      </c>
      <c r="P172">
        <v>3.19</v>
      </c>
      <c r="Q172">
        <f t="shared" si="4"/>
        <v>82.75</v>
      </c>
      <c r="R172">
        <f>AVERAGE(Table1[[#This Row],[Weight]],Table1[[#This Row],[Body Fat]])</f>
        <v>119.3</v>
      </c>
      <c r="S172">
        <f>(0.3*Table1[[#This Row],[Height (With Shoes)]])+(0.25*Table1[[#This Row],[Vertical (Max)]])+(0.15*Table1[[#This Row],[Weight]])-(0.2*Table1[[#This Row],[Agility]])-(0.1*Table1[[#This Row],[Sprint]])</f>
        <v>67.118999999999986</v>
      </c>
      <c r="T172" s="1">
        <f>Table1[[#This Row],[Height (With Shoes)]]-Table1[[#This Row],[Height (No Shoes)]]</f>
        <v>1</v>
      </c>
      <c r="U172" s="1">
        <f>(Table1[[#This Row],[Vertical (Max)]]-Table1[[#This Row],[Vertical (No Step)]])</f>
        <v>5.5</v>
      </c>
      <c r="V172" s="1">
        <f>_xlfn.PERCENTRANK.INC($E:$E,Table1[[#This Row],[Height (No Shoes)]])</f>
        <v>0.83599999999999997</v>
      </c>
      <c r="W172" s="1">
        <f>(Table1[[#This Row],[Height (With Shoes)]]-Table1[[#This Row],[Average Height]])</f>
        <v>0.5</v>
      </c>
      <c r="X172" s="1">
        <f>(Table1[[#This Row],[Weight]]-Table1[[#This Row],[Average Weight]])</f>
        <v>114.7</v>
      </c>
      <c r="Y172" s="1">
        <f t="shared" si="5"/>
        <v>0.65883198590776093</v>
      </c>
      <c r="Z172" s="1">
        <f>(703*Table1[[#This Row],[Average Weight]])/(Table1[[#This Row],[Height (With Shoes)]])^2</f>
        <v>12.101167834501167</v>
      </c>
    </row>
    <row r="173" spans="1:26" x14ac:dyDescent="0.3">
      <c r="A173" t="s">
        <v>189</v>
      </c>
      <c r="B173">
        <v>2012</v>
      </c>
      <c r="C173">
        <v>29</v>
      </c>
      <c r="D173">
        <v>73</v>
      </c>
      <c r="E173">
        <v>74</v>
      </c>
      <c r="F173">
        <v>79.25</v>
      </c>
      <c r="G173">
        <v>40.5</v>
      </c>
      <c r="H173">
        <v>137</v>
      </c>
      <c r="I173">
        <v>32.5</v>
      </c>
      <c r="J173">
        <v>129</v>
      </c>
      <c r="K173">
        <v>180</v>
      </c>
      <c r="L173">
        <v>6.3</v>
      </c>
      <c r="M173">
        <v>8.25</v>
      </c>
      <c r="N173">
        <v>7.75</v>
      </c>
      <c r="O173">
        <v>10.65</v>
      </c>
      <c r="P173">
        <v>3.19</v>
      </c>
      <c r="Q173">
        <f t="shared" si="4"/>
        <v>73.5</v>
      </c>
      <c r="R173">
        <f>AVERAGE(Table1[[#This Row],[Weight]],Table1[[#This Row],[Body Fat]])</f>
        <v>93.15</v>
      </c>
      <c r="S173">
        <f>(0.3*Table1[[#This Row],[Height (With Shoes)]])+(0.25*Table1[[#This Row],[Vertical (Max)]])+(0.15*Table1[[#This Row],[Weight]])-(0.2*Table1[[#This Row],[Agility]])-(0.1*Table1[[#This Row],[Sprint]])</f>
        <v>56.875999999999998</v>
      </c>
      <c r="T173" s="1">
        <f>Table1[[#This Row],[Height (With Shoes)]]-Table1[[#This Row],[Height (No Shoes)]]</f>
        <v>1</v>
      </c>
      <c r="U173" s="1">
        <f>(Table1[[#This Row],[Vertical (Max)]]-Table1[[#This Row],[Vertical (No Step)]])</f>
        <v>8</v>
      </c>
      <c r="V173" s="1">
        <f>_xlfn.PERCENTRANK.INC($E:$E,Table1[[#This Row],[Height (No Shoes)]])</f>
        <v>3.7999999999999999E-2</v>
      </c>
      <c r="W173" s="1">
        <f>(Table1[[#This Row],[Height (With Shoes)]]-Table1[[#This Row],[Average Height]])</f>
        <v>0.5</v>
      </c>
      <c r="X173" s="1">
        <f>(Table1[[#This Row],[Weight]]-Table1[[#This Row],[Average Weight]])</f>
        <v>86.85</v>
      </c>
      <c r="Y173" s="1">
        <f t="shared" si="5"/>
        <v>0.65883198590776093</v>
      </c>
      <c r="Z173" s="1">
        <f>(703*Table1[[#This Row],[Average Weight]])/(Table1[[#This Row],[Height (With Shoes)]])^2</f>
        <v>11.958445945945947</v>
      </c>
    </row>
    <row r="174" spans="1:26" x14ac:dyDescent="0.3">
      <c r="A174" t="s">
        <v>190</v>
      </c>
      <c r="B174">
        <v>2012</v>
      </c>
      <c r="C174">
        <v>3</v>
      </c>
      <c r="D174">
        <v>75.25</v>
      </c>
      <c r="E174">
        <v>76.75</v>
      </c>
      <c r="F174">
        <v>80</v>
      </c>
      <c r="G174">
        <v>39</v>
      </c>
      <c r="H174">
        <v>139</v>
      </c>
      <c r="I174">
        <v>33</v>
      </c>
      <c r="J174">
        <v>133</v>
      </c>
      <c r="K174">
        <v>202</v>
      </c>
      <c r="L174">
        <v>6</v>
      </c>
      <c r="M174">
        <v>8.5</v>
      </c>
      <c r="N174">
        <v>9</v>
      </c>
      <c r="O174">
        <v>10.95</v>
      </c>
      <c r="P174">
        <v>3.28</v>
      </c>
      <c r="Q174">
        <f t="shared" si="4"/>
        <v>76</v>
      </c>
      <c r="R174">
        <f>AVERAGE(Table1[[#This Row],[Weight]],Table1[[#This Row],[Body Fat]])</f>
        <v>104</v>
      </c>
      <c r="S174">
        <f>(0.3*Table1[[#This Row],[Height (With Shoes)]])+(0.25*Table1[[#This Row],[Vertical (Max)]])+(0.15*Table1[[#This Row],[Weight]])-(0.2*Table1[[#This Row],[Agility]])-(0.1*Table1[[#This Row],[Sprint]])</f>
        <v>60.556999999999995</v>
      </c>
      <c r="T174" s="1">
        <f>Table1[[#This Row],[Height (With Shoes)]]-Table1[[#This Row],[Height (No Shoes)]]</f>
        <v>1.5</v>
      </c>
      <c r="U174" s="1">
        <f>(Table1[[#This Row],[Vertical (Max)]]-Table1[[#This Row],[Vertical (No Step)]])</f>
        <v>6</v>
      </c>
      <c r="V174" s="1">
        <f>_xlfn.PERCENTRANK.INC($E:$E,Table1[[#This Row],[Height (No Shoes)]])</f>
        <v>0.13700000000000001</v>
      </c>
      <c r="W174" s="1">
        <f>(Table1[[#This Row],[Height (With Shoes)]]-Table1[[#This Row],[Average Height]])</f>
        <v>0.75</v>
      </c>
      <c r="X174" s="1">
        <f>(Table1[[#This Row],[Weight]]-Table1[[#This Row],[Average Weight]])</f>
        <v>98</v>
      </c>
      <c r="Y174" s="1">
        <f t="shared" si="5"/>
        <v>0.65883198590776093</v>
      </c>
      <c r="Z174" s="1">
        <f>(703*Table1[[#This Row],[Average Weight]])/(Table1[[#This Row],[Height (With Shoes)]])^2</f>
        <v>12.411717896211101</v>
      </c>
    </row>
    <row r="175" spans="1:26" x14ac:dyDescent="0.3">
      <c r="A175" t="s">
        <v>191</v>
      </c>
      <c r="B175">
        <v>2012</v>
      </c>
      <c r="C175">
        <v>30</v>
      </c>
      <c r="D175">
        <v>81.75</v>
      </c>
      <c r="E175">
        <v>83.5</v>
      </c>
      <c r="F175">
        <v>89.75</v>
      </c>
      <c r="G175">
        <v>33.5</v>
      </c>
      <c r="H175">
        <v>141.5</v>
      </c>
      <c r="I175">
        <v>34</v>
      </c>
      <c r="J175">
        <v>142</v>
      </c>
      <c r="K175">
        <v>264</v>
      </c>
      <c r="L175">
        <v>5.5</v>
      </c>
      <c r="M175">
        <v>9</v>
      </c>
      <c r="N175">
        <v>10.75</v>
      </c>
      <c r="O175">
        <v>12.35</v>
      </c>
      <c r="P175">
        <v>3.29</v>
      </c>
      <c r="Q175">
        <f t="shared" si="4"/>
        <v>82.625</v>
      </c>
      <c r="R175">
        <f>AVERAGE(Table1[[#This Row],[Weight]],Table1[[#This Row],[Body Fat]])</f>
        <v>134.75</v>
      </c>
      <c r="S175">
        <f>(0.3*Table1[[#This Row],[Height (With Shoes)]])+(0.25*Table1[[#This Row],[Vertical (Max)]])+(0.15*Table1[[#This Row],[Weight]])-(0.2*Table1[[#This Row],[Agility]])-(0.1*Table1[[#This Row],[Sprint]])</f>
        <v>70.226000000000013</v>
      </c>
      <c r="T175" s="1">
        <f>Table1[[#This Row],[Height (With Shoes)]]-Table1[[#This Row],[Height (No Shoes)]]</f>
        <v>1.75</v>
      </c>
      <c r="U175" s="1">
        <f>(Table1[[#This Row],[Vertical (Max)]]-Table1[[#This Row],[Vertical (No Step)]])</f>
        <v>-0.5</v>
      </c>
      <c r="V175" s="1">
        <f>_xlfn.PERCENTRANK.INC($E:$E,Table1[[#This Row],[Height (No Shoes)]])</f>
        <v>0.78200000000000003</v>
      </c>
      <c r="W175" s="1">
        <f>(Table1[[#This Row],[Height (With Shoes)]]-Table1[[#This Row],[Average Height]])</f>
        <v>0.875</v>
      </c>
      <c r="X175" s="1">
        <f>(Table1[[#This Row],[Weight]]-Table1[[#This Row],[Average Weight]])</f>
        <v>129.25</v>
      </c>
      <c r="Y175" s="1">
        <f t="shared" si="5"/>
        <v>0.65883198590776093</v>
      </c>
      <c r="Z175" s="1">
        <f>(703*Table1[[#This Row],[Average Weight]])/(Table1[[#This Row],[Height (With Shoes)]])^2</f>
        <v>13.586611208720283</v>
      </c>
    </row>
    <row r="176" spans="1:26" x14ac:dyDescent="0.3">
      <c r="A176" t="s">
        <v>192</v>
      </c>
      <c r="B176">
        <v>2012</v>
      </c>
      <c r="C176">
        <v>31</v>
      </c>
      <c r="D176">
        <v>78</v>
      </c>
      <c r="E176">
        <v>79.25</v>
      </c>
      <c r="F176">
        <v>78.25</v>
      </c>
      <c r="G176">
        <v>40</v>
      </c>
      <c r="H176">
        <v>141.5</v>
      </c>
      <c r="I176">
        <v>33.5</v>
      </c>
      <c r="J176">
        <v>135</v>
      </c>
      <c r="K176">
        <v>213</v>
      </c>
      <c r="L176">
        <v>4.2</v>
      </c>
      <c r="M176">
        <v>8.25</v>
      </c>
      <c r="N176">
        <v>9.75</v>
      </c>
      <c r="O176">
        <v>10.87</v>
      </c>
      <c r="P176">
        <v>3.29</v>
      </c>
      <c r="Q176">
        <f t="shared" si="4"/>
        <v>78.625</v>
      </c>
      <c r="R176">
        <f>AVERAGE(Table1[[#This Row],[Weight]],Table1[[#This Row],[Body Fat]])</f>
        <v>108.6</v>
      </c>
      <c r="S176">
        <f>(0.3*Table1[[#This Row],[Height (With Shoes)]])+(0.25*Table1[[#This Row],[Vertical (Max)]])+(0.15*Table1[[#This Row],[Weight]])-(0.2*Table1[[#This Row],[Agility]])-(0.1*Table1[[#This Row],[Sprint]])</f>
        <v>63.221999999999994</v>
      </c>
      <c r="T176" s="1">
        <f>Table1[[#This Row],[Height (With Shoes)]]-Table1[[#This Row],[Height (No Shoes)]]</f>
        <v>1.25</v>
      </c>
      <c r="U176" s="1">
        <f>(Table1[[#This Row],[Vertical (Max)]]-Table1[[#This Row],[Vertical (No Step)]])</f>
        <v>6.5</v>
      </c>
      <c r="V176" s="1">
        <f>_xlfn.PERCENTRANK.INC($E:$E,Table1[[#This Row],[Height (No Shoes)]])</f>
        <v>0.372</v>
      </c>
      <c r="W176" s="1">
        <f>(Table1[[#This Row],[Height (With Shoes)]]-Table1[[#This Row],[Average Height]])</f>
        <v>0.625</v>
      </c>
      <c r="X176" s="1">
        <f>(Table1[[#This Row],[Weight]]-Table1[[#This Row],[Average Weight]])</f>
        <v>104.4</v>
      </c>
      <c r="Y176" s="1">
        <f t="shared" si="5"/>
        <v>0.65883198590776093</v>
      </c>
      <c r="Z176" s="1">
        <f>(703*Table1[[#This Row],[Average Weight]])/(Table1[[#This Row],[Height (With Shoes)]])^2</f>
        <v>12.155885718834897</v>
      </c>
    </row>
    <row r="177" spans="1:26" hidden="1" x14ac:dyDescent="0.3">
      <c r="A177" t="s">
        <v>193</v>
      </c>
      <c r="B177">
        <v>2012</v>
      </c>
      <c r="C177">
        <v>32</v>
      </c>
      <c r="D177">
        <v>78.5</v>
      </c>
      <c r="E177">
        <v>79.5</v>
      </c>
      <c r="F177">
        <v>79.25</v>
      </c>
      <c r="K177">
        <v>201</v>
      </c>
      <c r="L177">
        <v>5.2</v>
      </c>
      <c r="M177">
        <v>8.5</v>
      </c>
      <c r="N177">
        <v>9.5</v>
      </c>
      <c r="Q177">
        <f t="shared" si="4"/>
        <v>79</v>
      </c>
      <c r="R177">
        <f>AVERAGE(Table1[[#This Row],[Weight]],Table1[[#This Row],[Body Fat]])</f>
        <v>103.1</v>
      </c>
      <c r="S177">
        <f>(0.3*Table1[[#This Row],[Height (With Shoes)]])+(0.25*Table1[[#This Row],[Vertical (Max)]])+(0.15*Table1[[#This Row],[Weight]])-(0.2*Table1[[#This Row],[Agility]])-(0.1*Table1[[#This Row],[Sprint]])</f>
        <v>54</v>
      </c>
      <c r="T177" s="1">
        <f>Table1[[#This Row],[Height (With Shoes)]]-Table1[[#This Row],[Height (No Shoes)]]</f>
        <v>1</v>
      </c>
      <c r="U177" s="1">
        <f>(Table1[[#This Row],[Vertical (Max)]]-Table1[[#This Row],[Vertical (No Step)]])</f>
        <v>0</v>
      </c>
      <c r="V177" s="1">
        <f>_xlfn.PERCENTRANK.INC($E:$E,Table1[[#This Row],[Height (No Shoes)]])</f>
        <v>0.433</v>
      </c>
      <c r="W177" s="1">
        <f>(Table1[[#This Row],[Height (With Shoes)]]-Table1[[#This Row],[Average Height]])</f>
        <v>0.5</v>
      </c>
      <c r="X177" s="1">
        <f>(Table1[[#This Row],[Weight]]-Table1[[#This Row],[Average Weight]])</f>
        <v>97.9</v>
      </c>
      <c r="Y177" s="1">
        <f t="shared" si="5"/>
        <v>0.65883198590776093</v>
      </c>
      <c r="Z177" s="1">
        <f>(703*Table1[[#This Row],[Average Weight]])/(Table1[[#This Row],[Height (With Shoes)]])^2</f>
        <v>11.467790039950952</v>
      </c>
    </row>
    <row r="178" spans="1:26" x14ac:dyDescent="0.3">
      <c r="A178" t="s">
        <v>194</v>
      </c>
      <c r="B178">
        <v>2012</v>
      </c>
      <c r="C178">
        <v>33</v>
      </c>
      <c r="D178">
        <v>80.75</v>
      </c>
      <c r="E178">
        <v>82</v>
      </c>
      <c r="F178">
        <v>87</v>
      </c>
      <c r="G178">
        <v>32.5</v>
      </c>
      <c r="H178">
        <v>141</v>
      </c>
      <c r="I178">
        <v>30</v>
      </c>
      <c r="J178">
        <v>138.5</v>
      </c>
      <c r="K178">
        <v>230</v>
      </c>
      <c r="L178">
        <v>5</v>
      </c>
      <c r="M178">
        <v>9</v>
      </c>
      <c r="N178">
        <v>9.25</v>
      </c>
      <c r="O178">
        <v>11.84</v>
      </c>
      <c r="P178">
        <v>3.4</v>
      </c>
      <c r="Q178">
        <f t="shared" si="4"/>
        <v>81.375</v>
      </c>
      <c r="R178">
        <f>AVERAGE(Table1[[#This Row],[Weight]],Table1[[#This Row],[Body Fat]])</f>
        <v>117.5</v>
      </c>
      <c r="S178">
        <f>(0.3*Table1[[#This Row],[Height (With Shoes)]])+(0.25*Table1[[#This Row],[Vertical (Max)]])+(0.15*Table1[[#This Row],[Weight]])-(0.2*Table1[[#This Row],[Agility]])-(0.1*Table1[[#This Row],[Sprint]])</f>
        <v>64.516999999999996</v>
      </c>
      <c r="T178" s="1">
        <f>Table1[[#This Row],[Height (With Shoes)]]-Table1[[#This Row],[Height (No Shoes)]]</f>
        <v>1.25</v>
      </c>
      <c r="U178" s="1">
        <f>(Table1[[#This Row],[Vertical (Max)]]-Table1[[#This Row],[Vertical (No Step)]])</f>
        <v>2.5</v>
      </c>
      <c r="V178" s="1">
        <f>_xlfn.PERCENTRANK.INC($E:$E,Table1[[#This Row],[Height (No Shoes)]])</f>
        <v>0.67300000000000004</v>
      </c>
      <c r="W178" s="1">
        <f>(Table1[[#This Row],[Height (With Shoes)]]-Table1[[#This Row],[Average Height]])</f>
        <v>0.625</v>
      </c>
      <c r="X178" s="1">
        <f>(Table1[[#This Row],[Weight]]-Table1[[#This Row],[Average Weight]])</f>
        <v>112.5</v>
      </c>
      <c r="Y178" s="1">
        <f t="shared" si="5"/>
        <v>0.65883198590776093</v>
      </c>
      <c r="Z178" s="1">
        <f>(703*Table1[[#This Row],[Average Weight]])/(Table1[[#This Row],[Height (With Shoes)]])^2</f>
        <v>12.284726353361094</v>
      </c>
    </row>
    <row r="179" spans="1:26" x14ac:dyDescent="0.3">
      <c r="A179" t="s">
        <v>195</v>
      </c>
      <c r="B179">
        <v>2012</v>
      </c>
      <c r="C179">
        <v>34</v>
      </c>
      <c r="D179">
        <v>76.75</v>
      </c>
      <c r="E179">
        <v>78.5</v>
      </c>
      <c r="F179">
        <v>81.25</v>
      </c>
      <c r="G179">
        <v>34.5</v>
      </c>
      <c r="H179">
        <v>134</v>
      </c>
      <c r="I179">
        <v>31</v>
      </c>
      <c r="J179">
        <v>130.5</v>
      </c>
      <c r="K179">
        <v>241</v>
      </c>
      <c r="L179">
        <v>9</v>
      </c>
      <c r="M179">
        <v>9.5</v>
      </c>
      <c r="N179">
        <v>10.5</v>
      </c>
      <c r="O179">
        <v>11.45</v>
      </c>
      <c r="P179">
        <v>3.37</v>
      </c>
      <c r="Q179">
        <f t="shared" si="4"/>
        <v>77.625</v>
      </c>
      <c r="R179">
        <f>AVERAGE(Table1[[#This Row],[Weight]],Table1[[#This Row],[Body Fat]])</f>
        <v>125</v>
      </c>
      <c r="S179">
        <f>(0.3*Table1[[#This Row],[Height (With Shoes)]])+(0.25*Table1[[#This Row],[Vertical (Max)]])+(0.15*Table1[[#This Row],[Weight]])-(0.2*Table1[[#This Row],[Agility]])-(0.1*Table1[[#This Row],[Sprint]])</f>
        <v>65.697999999999979</v>
      </c>
      <c r="T179" s="1">
        <f>Table1[[#This Row],[Height (With Shoes)]]-Table1[[#This Row],[Height (No Shoes)]]</f>
        <v>1.75</v>
      </c>
      <c r="U179" s="1">
        <f>(Table1[[#This Row],[Vertical (Max)]]-Table1[[#This Row],[Vertical (No Step)]])</f>
        <v>3.5</v>
      </c>
      <c r="V179" s="1">
        <f>_xlfn.PERCENTRANK.INC($E:$E,Table1[[#This Row],[Height (No Shoes)]])</f>
        <v>0.248</v>
      </c>
      <c r="W179" s="1">
        <f>(Table1[[#This Row],[Height (With Shoes)]]-Table1[[#This Row],[Average Height]])</f>
        <v>0.875</v>
      </c>
      <c r="X179" s="1">
        <f>(Table1[[#This Row],[Weight]]-Table1[[#This Row],[Average Weight]])</f>
        <v>116</v>
      </c>
      <c r="Y179" s="1">
        <f t="shared" si="5"/>
        <v>0.65883198590776093</v>
      </c>
      <c r="Z179" s="1">
        <f>(703*Table1[[#This Row],[Average Weight]])/(Table1[[#This Row],[Height (With Shoes)]])^2</f>
        <v>14.260213396080976</v>
      </c>
    </row>
    <row r="180" spans="1:26" x14ac:dyDescent="0.3">
      <c r="A180" t="s">
        <v>196</v>
      </c>
      <c r="B180">
        <v>2012</v>
      </c>
      <c r="C180">
        <v>35</v>
      </c>
      <c r="D180">
        <v>77.75</v>
      </c>
      <c r="E180">
        <v>79.5</v>
      </c>
      <c r="F180">
        <v>85.25</v>
      </c>
      <c r="G180">
        <v>33</v>
      </c>
      <c r="H180">
        <v>138</v>
      </c>
      <c r="I180">
        <v>28</v>
      </c>
      <c r="J180">
        <v>133</v>
      </c>
      <c r="K180">
        <v>236</v>
      </c>
      <c r="L180">
        <v>11.3</v>
      </c>
      <c r="M180">
        <v>9</v>
      </c>
      <c r="N180">
        <v>9.5</v>
      </c>
      <c r="O180">
        <v>11.01</v>
      </c>
      <c r="P180">
        <v>3.4</v>
      </c>
      <c r="Q180">
        <f t="shared" si="4"/>
        <v>78.625</v>
      </c>
      <c r="R180">
        <f>AVERAGE(Table1[[#This Row],[Weight]],Table1[[#This Row],[Body Fat]])</f>
        <v>123.65</v>
      </c>
      <c r="S180">
        <f>(0.3*Table1[[#This Row],[Height (With Shoes)]])+(0.25*Table1[[#This Row],[Vertical (Max)]])+(0.15*Table1[[#This Row],[Weight]])-(0.2*Table1[[#This Row],[Agility]])-(0.1*Table1[[#This Row],[Sprint]])</f>
        <v>64.957999999999998</v>
      </c>
      <c r="T180" s="1">
        <f>Table1[[#This Row],[Height (With Shoes)]]-Table1[[#This Row],[Height (No Shoes)]]</f>
        <v>1.75</v>
      </c>
      <c r="U180" s="1">
        <f>(Table1[[#This Row],[Vertical (Max)]]-Table1[[#This Row],[Vertical (No Step)]])</f>
        <v>5</v>
      </c>
      <c r="V180" s="1">
        <f>_xlfn.PERCENTRANK.INC($E:$E,Table1[[#This Row],[Height (No Shoes)]])</f>
        <v>0.34300000000000003</v>
      </c>
      <c r="W180" s="1">
        <f>(Table1[[#This Row],[Height (With Shoes)]]-Table1[[#This Row],[Average Height]])</f>
        <v>0.875</v>
      </c>
      <c r="X180" s="1">
        <f>(Table1[[#This Row],[Weight]]-Table1[[#This Row],[Average Weight]])</f>
        <v>112.35</v>
      </c>
      <c r="Y180" s="1">
        <f t="shared" si="5"/>
        <v>0.65883198590776093</v>
      </c>
      <c r="Z180" s="1">
        <f>(703*Table1[[#This Row],[Average Weight]])/(Table1[[#This Row],[Height (With Shoes)]])^2</f>
        <v>13.753561963529924</v>
      </c>
    </row>
    <row r="181" spans="1:26" x14ac:dyDescent="0.3">
      <c r="A181" t="s">
        <v>197</v>
      </c>
      <c r="B181">
        <v>2012</v>
      </c>
      <c r="C181">
        <v>36</v>
      </c>
      <c r="D181">
        <v>75.75</v>
      </c>
      <c r="E181">
        <v>77.25</v>
      </c>
      <c r="F181">
        <v>83.25</v>
      </c>
      <c r="G181">
        <v>39.5</v>
      </c>
      <c r="H181">
        <v>138.5</v>
      </c>
      <c r="I181">
        <v>32</v>
      </c>
      <c r="J181">
        <v>131</v>
      </c>
      <c r="K181">
        <v>224</v>
      </c>
      <c r="L181">
        <v>7</v>
      </c>
      <c r="M181">
        <v>9</v>
      </c>
      <c r="N181">
        <v>9.5</v>
      </c>
      <c r="O181">
        <v>10.98</v>
      </c>
      <c r="P181">
        <v>3.25</v>
      </c>
      <c r="Q181">
        <f t="shared" si="4"/>
        <v>76.5</v>
      </c>
      <c r="R181">
        <f>AVERAGE(Table1[[#This Row],[Weight]],Table1[[#This Row],[Body Fat]])</f>
        <v>115.5</v>
      </c>
      <c r="S181">
        <f>(0.3*Table1[[#This Row],[Height (With Shoes)]])+(0.25*Table1[[#This Row],[Vertical (Max)]])+(0.15*Table1[[#This Row],[Weight]])-(0.2*Table1[[#This Row],[Agility]])-(0.1*Table1[[#This Row],[Sprint]])</f>
        <v>64.129000000000005</v>
      </c>
      <c r="T181" s="1">
        <f>Table1[[#This Row],[Height (With Shoes)]]-Table1[[#This Row],[Height (No Shoes)]]</f>
        <v>1.5</v>
      </c>
      <c r="U181" s="1">
        <f>(Table1[[#This Row],[Vertical (Max)]]-Table1[[#This Row],[Vertical (No Step)]])</f>
        <v>7.5</v>
      </c>
      <c r="V181" s="1">
        <f>_xlfn.PERCENTRANK.INC($E:$E,Table1[[#This Row],[Height (No Shoes)]])</f>
        <v>0.17399999999999999</v>
      </c>
      <c r="W181" s="1">
        <f>(Table1[[#This Row],[Height (With Shoes)]]-Table1[[#This Row],[Average Height]])</f>
        <v>0.75</v>
      </c>
      <c r="X181" s="1">
        <f>(Table1[[#This Row],[Weight]]-Table1[[#This Row],[Average Weight]])</f>
        <v>108.5</v>
      </c>
      <c r="Y181" s="1">
        <f t="shared" si="5"/>
        <v>0.65883198590776093</v>
      </c>
      <c r="Z181" s="1">
        <f>(703*Table1[[#This Row],[Average Weight]])/(Table1[[#This Row],[Height (With Shoes)]])^2</f>
        <v>13.606309108618468</v>
      </c>
    </row>
    <row r="182" spans="1:26" x14ac:dyDescent="0.3">
      <c r="A182" t="s">
        <v>198</v>
      </c>
      <c r="B182">
        <v>2012</v>
      </c>
      <c r="C182">
        <v>37</v>
      </c>
      <c r="D182">
        <v>78.5</v>
      </c>
      <c r="E182">
        <v>79.75</v>
      </c>
      <c r="F182">
        <v>86.75</v>
      </c>
      <c r="G182">
        <v>37</v>
      </c>
      <c r="H182">
        <v>143.5</v>
      </c>
      <c r="I182">
        <v>32</v>
      </c>
      <c r="J182">
        <v>138.5</v>
      </c>
      <c r="K182">
        <v>224</v>
      </c>
      <c r="L182">
        <v>7.1</v>
      </c>
      <c r="M182">
        <v>9.5</v>
      </c>
      <c r="N182">
        <v>11</v>
      </c>
      <c r="O182">
        <v>10.48</v>
      </c>
      <c r="P182">
        <v>3.28</v>
      </c>
      <c r="Q182">
        <f t="shared" si="4"/>
        <v>79.125</v>
      </c>
      <c r="R182">
        <f>AVERAGE(Table1[[#This Row],[Weight]],Table1[[#This Row],[Body Fat]])</f>
        <v>115.55</v>
      </c>
      <c r="S182">
        <f>(0.3*Table1[[#This Row],[Height (With Shoes)]])+(0.25*Table1[[#This Row],[Vertical (Max)]])+(0.15*Table1[[#This Row],[Weight]])-(0.2*Table1[[#This Row],[Agility]])-(0.1*Table1[[#This Row],[Sprint]])</f>
        <v>64.350999999999999</v>
      </c>
      <c r="T182" s="1">
        <f>Table1[[#This Row],[Height (With Shoes)]]-Table1[[#This Row],[Height (No Shoes)]]</f>
        <v>1.25</v>
      </c>
      <c r="U182" s="1">
        <f>(Table1[[#This Row],[Vertical (Max)]]-Table1[[#This Row],[Vertical (No Step)]])</f>
        <v>5</v>
      </c>
      <c r="V182" s="1">
        <f>_xlfn.PERCENTRANK.INC($E:$E,Table1[[#This Row],[Height (No Shoes)]])</f>
        <v>0.433</v>
      </c>
      <c r="W182" s="1">
        <f>(Table1[[#This Row],[Height (With Shoes)]]-Table1[[#This Row],[Average Height]])</f>
        <v>0.625</v>
      </c>
      <c r="X182" s="1">
        <f>(Table1[[#This Row],[Weight]]-Table1[[#This Row],[Average Weight]])</f>
        <v>108.45</v>
      </c>
      <c r="Y182" s="1">
        <f t="shared" si="5"/>
        <v>0.65883198590776093</v>
      </c>
      <c r="Z182" s="1">
        <f>(703*Table1[[#This Row],[Average Weight]])/(Table1[[#This Row],[Height (With Shoes)]])^2</f>
        <v>12.772146500132664</v>
      </c>
    </row>
    <row r="183" spans="1:26" x14ac:dyDescent="0.3">
      <c r="A183" t="s">
        <v>199</v>
      </c>
      <c r="B183">
        <v>2012</v>
      </c>
      <c r="C183">
        <v>38</v>
      </c>
      <c r="D183">
        <v>80.75</v>
      </c>
      <c r="E183">
        <v>82</v>
      </c>
      <c r="F183">
        <v>85.25</v>
      </c>
      <c r="G183">
        <v>36</v>
      </c>
      <c r="H183">
        <v>141</v>
      </c>
      <c r="I183">
        <v>30.5</v>
      </c>
      <c r="J183">
        <v>135.5</v>
      </c>
      <c r="K183">
        <v>219</v>
      </c>
      <c r="L183">
        <v>7.8</v>
      </c>
      <c r="M183">
        <v>9.25</v>
      </c>
      <c r="N183">
        <v>10.25</v>
      </c>
      <c r="O183">
        <v>11.05</v>
      </c>
      <c r="P183">
        <v>3.48</v>
      </c>
      <c r="Q183">
        <f t="shared" si="4"/>
        <v>81.375</v>
      </c>
      <c r="R183">
        <f>AVERAGE(Table1[[#This Row],[Weight]],Table1[[#This Row],[Body Fat]])</f>
        <v>113.4</v>
      </c>
      <c r="S183">
        <f>(0.3*Table1[[#This Row],[Height (With Shoes)]])+(0.25*Table1[[#This Row],[Vertical (Max)]])+(0.15*Table1[[#This Row],[Weight]])-(0.2*Table1[[#This Row],[Agility]])-(0.1*Table1[[#This Row],[Sprint]])</f>
        <v>63.891999999999996</v>
      </c>
      <c r="T183" s="1">
        <f>Table1[[#This Row],[Height (With Shoes)]]-Table1[[#This Row],[Height (No Shoes)]]</f>
        <v>1.25</v>
      </c>
      <c r="U183" s="1">
        <f>(Table1[[#This Row],[Vertical (Max)]]-Table1[[#This Row],[Vertical (No Step)]])</f>
        <v>5.5</v>
      </c>
      <c r="V183" s="1">
        <f>_xlfn.PERCENTRANK.INC($E:$E,Table1[[#This Row],[Height (No Shoes)]])</f>
        <v>0.67300000000000004</v>
      </c>
      <c r="W183" s="1">
        <f>(Table1[[#This Row],[Height (With Shoes)]]-Table1[[#This Row],[Average Height]])</f>
        <v>0.625</v>
      </c>
      <c r="X183" s="1">
        <f>(Table1[[#This Row],[Weight]]-Table1[[#This Row],[Average Weight]])</f>
        <v>105.6</v>
      </c>
      <c r="Y183" s="1">
        <f t="shared" si="5"/>
        <v>0.65883198590776093</v>
      </c>
      <c r="Z183" s="1">
        <f>(703*Table1[[#This Row],[Average Weight]])/(Table1[[#This Row],[Height (With Shoes)]])^2</f>
        <v>11.856067816775729</v>
      </c>
    </row>
    <row r="184" spans="1:26" x14ac:dyDescent="0.3">
      <c r="A184" t="s">
        <v>200</v>
      </c>
      <c r="B184">
        <v>2012</v>
      </c>
      <c r="C184">
        <v>39</v>
      </c>
      <c r="D184">
        <v>78.75</v>
      </c>
      <c r="E184">
        <v>80.25</v>
      </c>
      <c r="F184">
        <v>82.75</v>
      </c>
      <c r="G184">
        <v>31</v>
      </c>
      <c r="H184">
        <v>134</v>
      </c>
      <c r="I184">
        <v>28</v>
      </c>
      <c r="J184">
        <v>131</v>
      </c>
      <c r="K184">
        <v>216</v>
      </c>
      <c r="L184">
        <v>7.8</v>
      </c>
      <c r="M184">
        <v>9</v>
      </c>
      <c r="N184">
        <v>9</v>
      </c>
      <c r="O184">
        <v>11.45</v>
      </c>
      <c r="P184">
        <v>3.47</v>
      </c>
      <c r="Q184">
        <f t="shared" si="4"/>
        <v>79.5</v>
      </c>
      <c r="R184">
        <f>AVERAGE(Table1[[#This Row],[Weight]],Table1[[#This Row],[Body Fat]])</f>
        <v>111.9</v>
      </c>
      <c r="S184">
        <f>(0.3*Table1[[#This Row],[Height (With Shoes)]])+(0.25*Table1[[#This Row],[Vertical (Max)]])+(0.15*Table1[[#This Row],[Weight]])-(0.2*Table1[[#This Row],[Agility]])-(0.1*Table1[[#This Row],[Sprint]])</f>
        <v>61.587999999999994</v>
      </c>
      <c r="T184" s="1">
        <f>Table1[[#This Row],[Height (With Shoes)]]-Table1[[#This Row],[Height (No Shoes)]]</f>
        <v>1.5</v>
      </c>
      <c r="U184" s="1">
        <f>(Table1[[#This Row],[Vertical (Max)]]-Table1[[#This Row],[Vertical (No Step)]])</f>
        <v>3</v>
      </c>
      <c r="V184" s="1">
        <f>_xlfn.PERCENTRANK.INC($E:$E,Table1[[#This Row],[Height (No Shoes)]])</f>
        <v>0.46</v>
      </c>
      <c r="W184" s="1">
        <f>(Table1[[#This Row],[Height (With Shoes)]]-Table1[[#This Row],[Average Height]])</f>
        <v>0.75</v>
      </c>
      <c r="X184" s="1">
        <f>(Table1[[#This Row],[Weight]]-Table1[[#This Row],[Average Weight]])</f>
        <v>104.1</v>
      </c>
      <c r="Y184" s="1">
        <f t="shared" si="5"/>
        <v>0.65883198590776093</v>
      </c>
      <c r="Z184" s="1">
        <f>(703*Table1[[#This Row],[Average Weight]])/(Table1[[#This Row],[Height (With Shoes)]])^2</f>
        <v>12.215052260750575</v>
      </c>
    </row>
    <row r="185" spans="1:26" hidden="1" x14ac:dyDescent="0.3">
      <c r="A185" t="s">
        <v>201</v>
      </c>
      <c r="B185">
        <v>2012</v>
      </c>
      <c r="C185">
        <v>4</v>
      </c>
      <c r="D185">
        <v>74.5</v>
      </c>
      <c r="E185">
        <v>76</v>
      </c>
      <c r="F185">
        <v>79.25</v>
      </c>
      <c r="K185">
        <v>221</v>
      </c>
      <c r="L185">
        <v>8.5</v>
      </c>
      <c r="M185">
        <v>8.5</v>
      </c>
      <c r="N185">
        <v>9.5</v>
      </c>
      <c r="Q185">
        <f t="shared" si="4"/>
        <v>75.25</v>
      </c>
      <c r="R185">
        <f>AVERAGE(Table1[[#This Row],[Weight]],Table1[[#This Row],[Body Fat]])</f>
        <v>114.75</v>
      </c>
      <c r="S185">
        <f>(0.3*Table1[[#This Row],[Height (With Shoes)]])+(0.25*Table1[[#This Row],[Vertical (Max)]])+(0.15*Table1[[#This Row],[Weight]])-(0.2*Table1[[#This Row],[Agility]])-(0.1*Table1[[#This Row],[Sprint]])</f>
        <v>55.95</v>
      </c>
      <c r="T185" s="1">
        <f>Table1[[#This Row],[Height (With Shoes)]]-Table1[[#This Row],[Height (No Shoes)]]</f>
        <v>1.5</v>
      </c>
      <c r="U185" s="1">
        <f>(Table1[[#This Row],[Vertical (Max)]]-Table1[[#This Row],[Vertical (No Step)]])</f>
        <v>0</v>
      </c>
      <c r="V185" s="1">
        <f>_xlfn.PERCENTRANK.INC($E:$E,Table1[[#This Row],[Height (No Shoes)]])</f>
        <v>9.7000000000000003E-2</v>
      </c>
      <c r="W185" s="1">
        <f>(Table1[[#This Row],[Height (With Shoes)]]-Table1[[#This Row],[Average Height]])</f>
        <v>0.75</v>
      </c>
      <c r="X185" s="1">
        <f>(Table1[[#This Row],[Weight]]-Table1[[#This Row],[Average Weight]])</f>
        <v>106.25</v>
      </c>
      <c r="Y185" s="1">
        <f t="shared" si="5"/>
        <v>0.65883198590776093</v>
      </c>
      <c r="Z185" s="1">
        <f>(703*Table1[[#This Row],[Average Weight]])/(Table1[[#This Row],[Height (With Shoes)]])^2</f>
        <v>13.966282894736842</v>
      </c>
    </row>
    <row r="186" spans="1:26" x14ac:dyDescent="0.3">
      <c r="A186" t="s">
        <v>202</v>
      </c>
      <c r="B186">
        <v>2012</v>
      </c>
      <c r="C186">
        <v>40</v>
      </c>
      <c r="D186">
        <v>77</v>
      </c>
      <c r="E186">
        <v>78</v>
      </c>
      <c r="F186">
        <v>81.75</v>
      </c>
      <c r="G186">
        <v>34</v>
      </c>
      <c r="H186">
        <v>136.5</v>
      </c>
      <c r="I186">
        <v>30</v>
      </c>
      <c r="J186">
        <v>132.5</v>
      </c>
      <c r="K186">
        <v>174</v>
      </c>
      <c r="L186">
        <v>4.0999999999999996</v>
      </c>
      <c r="M186">
        <v>9</v>
      </c>
      <c r="N186">
        <v>9.5</v>
      </c>
      <c r="O186">
        <v>12.5</v>
      </c>
      <c r="P186">
        <v>3.6</v>
      </c>
      <c r="Q186">
        <f t="shared" si="4"/>
        <v>77.5</v>
      </c>
      <c r="R186">
        <f>AVERAGE(Table1[[#This Row],[Weight]],Table1[[#This Row],[Body Fat]])</f>
        <v>89.05</v>
      </c>
      <c r="S186">
        <f>(0.3*Table1[[#This Row],[Height (With Shoes)]])+(0.25*Table1[[#This Row],[Vertical (Max)]])+(0.15*Table1[[#This Row],[Weight]])-(0.2*Table1[[#This Row],[Agility]])-(0.1*Table1[[#This Row],[Sprint]])</f>
        <v>55.14</v>
      </c>
      <c r="T186" s="1">
        <f>Table1[[#This Row],[Height (With Shoes)]]-Table1[[#This Row],[Height (No Shoes)]]</f>
        <v>1</v>
      </c>
      <c r="U186" s="1">
        <f>(Table1[[#This Row],[Vertical (Max)]]-Table1[[#This Row],[Vertical (No Step)]])</f>
        <v>4</v>
      </c>
      <c r="V186" s="1">
        <f>_xlfn.PERCENTRANK.INC($E:$E,Table1[[#This Row],[Height (No Shoes)]])</f>
        <v>0.26200000000000001</v>
      </c>
      <c r="W186" s="1">
        <f>(Table1[[#This Row],[Height (With Shoes)]]-Table1[[#This Row],[Average Height]])</f>
        <v>0.5</v>
      </c>
      <c r="X186" s="1">
        <f>(Table1[[#This Row],[Weight]]-Table1[[#This Row],[Average Weight]])</f>
        <v>84.95</v>
      </c>
      <c r="Y186" s="1">
        <f t="shared" si="5"/>
        <v>0.65883198590776093</v>
      </c>
      <c r="Z186" s="1">
        <f>(703*Table1[[#This Row],[Average Weight]])/(Table1[[#This Row],[Height (With Shoes)]])^2</f>
        <v>10.289636752136753</v>
      </c>
    </row>
    <row r="187" spans="1:26" x14ac:dyDescent="0.3">
      <c r="A187" t="s">
        <v>203</v>
      </c>
      <c r="B187">
        <v>2012</v>
      </c>
      <c r="C187">
        <v>41</v>
      </c>
      <c r="D187">
        <v>74.75</v>
      </c>
      <c r="E187">
        <v>76</v>
      </c>
      <c r="F187">
        <v>78.25</v>
      </c>
      <c r="G187">
        <v>36.5</v>
      </c>
      <c r="H187">
        <v>134</v>
      </c>
      <c r="I187">
        <v>32</v>
      </c>
      <c r="J187">
        <v>129.5</v>
      </c>
      <c r="K187">
        <v>177</v>
      </c>
      <c r="L187">
        <v>4.2</v>
      </c>
      <c r="M187">
        <v>8.75</v>
      </c>
      <c r="N187">
        <v>8.75</v>
      </c>
      <c r="O187">
        <v>11.48</v>
      </c>
      <c r="P187">
        <v>3.2</v>
      </c>
      <c r="Q187">
        <f t="shared" si="4"/>
        <v>75.375</v>
      </c>
      <c r="R187">
        <f>AVERAGE(Table1[[#This Row],[Weight]],Table1[[#This Row],[Body Fat]])</f>
        <v>90.6</v>
      </c>
      <c r="S187">
        <f>(0.3*Table1[[#This Row],[Height (With Shoes)]])+(0.25*Table1[[#This Row],[Vertical (Max)]])+(0.15*Table1[[#This Row],[Weight]])-(0.2*Table1[[#This Row],[Agility]])-(0.1*Table1[[#This Row],[Sprint]])</f>
        <v>55.859000000000002</v>
      </c>
      <c r="T187" s="1">
        <f>Table1[[#This Row],[Height (With Shoes)]]-Table1[[#This Row],[Height (No Shoes)]]</f>
        <v>1.25</v>
      </c>
      <c r="U187" s="1">
        <f>(Table1[[#This Row],[Vertical (Max)]]-Table1[[#This Row],[Vertical (No Step)]])</f>
        <v>4.5</v>
      </c>
      <c r="V187" s="1">
        <f>_xlfn.PERCENTRANK.INC($E:$E,Table1[[#This Row],[Height (No Shoes)]])</f>
        <v>0.106</v>
      </c>
      <c r="W187" s="1">
        <f>(Table1[[#This Row],[Height (With Shoes)]]-Table1[[#This Row],[Average Height]])</f>
        <v>0.625</v>
      </c>
      <c r="X187" s="1">
        <f>(Table1[[#This Row],[Weight]]-Table1[[#This Row],[Average Weight]])</f>
        <v>86.4</v>
      </c>
      <c r="Y187" s="1">
        <f t="shared" si="5"/>
        <v>0.65883198590776093</v>
      </c>
      <c r="Z187" s="1">
        <f>(703*Table1[[#This Row],[Average Weight]])/(Table1[[#This Row],[Height (With Shoes)]])^2</f>
        <v>11.026973684210526</v>
      </c>
    </row>
    <row r="188" spans="1:26" x14ac:dyDescent="0.3">
      <c r="A188" t="s">
        <v>204</v>
      </c>
      <c r="B188">
        <v>2012</v>
      </c>
      <c r="C188">
        <v>42</v>
      </c>
      <c r="D188">
        <v>75.25</v>
      </c>
      <c r="E188">
        <v>76.75</v>
      </c>
      <c r="F188">
        <v>78.75</v>
      </c>
      <c r="G188">
        <v>33.5</v>
      </c>
      <c r="H188">
        <v>132</v>
      </c>
      <c r="I188">
        <v>29</v>
      </c>
      <c r="J188">
        <v>127.5</v>
      </c>
      <c r="K188">
        <v>199</v>
      </c>
      <c r="L188">
        <v>6.7</v>
      </c>
      <c r="M188">
        <v>8.5</v>
      </c>
      <c r="N188">
        <v>8.75</v>
      </c>
      <c r="O188">
        <v>11.12</v>
      </c>
      <c r="P188">
        <v>3.41</v>
      </c>
      <c r="Q188">
        <f t="shared" si="4"/>
        <v>76</v>
      </c>
      <c r="R188">
        <f>AVERAGE(Table1[[#This Row],[Weight]],Table1[[#This Row],[Body Fat]])</f>
        <v>102.85</v>
      </c>
      <c r="S188">
        <f>(0.3*Table1[[#This Row],[Height (With Shoes)]])+(0.25*Table1[[#This Row],[Vertical (Max)]])+(0.15*Table1[[#This Row],[Weight]])-(0.2*Table1[[#This Row],[Agility]])-(0.1*Table1[[#This Row],[Sprint]])</f>
        <v>58.685000000000002</v>
      </c>
      <c r="T188" s="1">
        <f>Table1[[#This Row],[Height (With Shoes)]]-Table1[[#This Row],[Height (No Shoes)]]</f>
        <v>1.5</v>
      </c>
      <c r="U188" s="1">
        <f>(Table1[[#This Row],[Vertical (Max)]]-Table1[[#This Row],[Vertical (No Step)]])</f>
        <v>4.5</v>
      </c>
      <c r="V188" s="1">
        <f>_xlfn.PERCENTRANK.INC($E:$E,Table1[[#This Row],[Height (No Shoes)]])</f>
        <v>0.13700000000000001</v>
      </c>
      <c r="W188" s="1">
        <f>(Table1[[#This Row],[Height (With Shoes)]]-Table1[[#This Row],[Average Height]])</f>
        <v>0.75</v>
      </c>
      <c r="X188" s="1">
        <f>(Table1[[#This Row],[Weight]]-Table1[[#This Row],[Average Weight]])</f>
        <v>96.15</v>
      </c>
      <c r="Y188" s="1">
        <f t="shared" si="5"/>
        <v>0.65883198590776093</v>
      </c>
      <c r="Z188" s="1">
        <f>(703*Table1[[#This Row],[Average Weight]])/(Table1[[#This Row],[Height (With Shoes)]])^2</f>
        <v>12.274472938704921</v>
      </c>
    </row>
    <row r="189" spans="1:26" x14ac:dyDescent="0.3">
      <c r="A189" t="s">
        <v>205</v>
      </c>
      <c r="B189">
        <v>2012</v>
      </c>
      <c r="C189">
        <v>43</v>
      </c>
      <c r="D189">
        <v>79.25</v>
      </c>
      <c r="E189">
        <v>80.75</v>
      </c>
      <c r="F189">
        <v>82.75</v>
      </c>
      <c r="G189">
        <v>32.5</v>
      </c>
      <c r="H189">
        <v>136.5</v>
      </c>
      <c r="I189">
        <v>27</v>
      </c>
      <c r="J189">
        <v>131</v>
      </c>
      <c r="K189">
        <v>241</v>
      </c>
      <c r="L189">
        <v>10.6</v>
      </c>
      <c r="M189">
        <v>8.5</v>
      </c>
      <c r="N189">
        <v>9</v>
      </c>
      <c r="O189">
        <v>11.59</v>
      </c>
      <c r="P189">
        <v>3.44</v>
      </c>
      <c r="Q189">
        <f t="shared" si="4"/>
        <v>80</v>
      </c>
      <c r="R189">
        <f>AVERAGE(Table1[[#This Row],[Weight]],Table1[[#This Row],[Body Fat]])</f>
        <v>125.8</v>
      </c>
      <c r="S189">
        <f>(0.3*Table1[[#This Row],[Height (With Shoes)]])+(0.25*Table1[[#This Row],[Vertical (Max)]])+(0.15*Table1[[#This Row],[Weight]])-(0.2*Table1[[#This Row],[Agility]])-(0.1*Table1[[#This Row],[Sprint]])</f>
        <v>65.838000000000008</v>
      </c>
      <c r="T189" s="1">
        <f>Table1[[#This Row],[Height (With Shoes)]]-Table1[[#This Row],[Height (No Shoes)]]</f>
        <v>1.5</v>
      </c>
      <c r="U189" s="1">
        <f>(Table1[[#This Row],[Vertical (Max)]]-Table1[[#This Row],[Vertical (No Step)]])</f>
        <v>5.5</v>
      </c>
      <c r="V189" s="1">
        <f>_xlfn.PERCENTRANK.INC($E:$E,Table1[[#This Row],[Height (No Shoes)]])</f>
        <v>0.51600000000000001</v>
      </c>
      <c r="W189" s="1">
        <f>(Table1[[#This Row],[Height (With Shoes)]]-Table1[[#This Row],[Average Height]])</f>
        <v>0.75</v>
      </c>
      <c r="X189" s="1">
        <f>(Table1[[#This Row],[Weight]]-Table1[[#This Row],[Average Weight]])</f>
        <v>115.2</v>
      </c>
      <c r="Y189" s="1">
        <f t="shared" si="5"/>
        <v>0.65883198590776093</v>
      </c>
      <c r="Z189" s="1">
        <f>(703*Table1[[#This Row],[Average Weight]])/(Table1[[#This Row],[Height (With Shoes)]])^2</f>
        <v>13.562848297213622</v>
      </c>
    </row>
    <row r="190" spans="1:26" x14ac:dyDescent="0.3">
      <c r="A190" t="s">
        <v>206</v>
      </c>
      <c r="B190">
        <v>2012</v>
      </c>
      <c r="C190">
        <v>44</v>
      </c>
      <c r="D190">
        <v>76.5</v>
      </c>
      <c r="E190">
        <v>77.75</v>
      </c>
      <c r="F190">
        <v>78.5</v>
      </c>
      <c r="G190">
        <v>36.5</v>
      </c>
      <c r="H190">
        <v>134.5</v>
      </c>
      <c r="I190">
        <v>29</v>
      </c>
      <c r="J190">
        <v>127</v>
      </c>
      <c r="K190">
        <v>192</v>
      </c>
      <c r="L190">
        <v>4.3</v>
      </c>
      <c r="M190">
        <v>8.5</v>
      </c>
      <c r="N190">
        <v>8.75</v>
      </c>
      <c r="O190">
        <v>10.59</v>
      </c>
      <c r="P190">
        <v>3.33</v>
      </c>
      <c r="Q190">
        <f t="shared" si="4"/>
        <v>77.125</v>
      </c>
      <c r="R190">
        <f>AVERAGE(Table1[[#This Row],[Weight]],Table1[[#This Row],[Body Fat]])</f>
        <v>98.15</v>
      </c>
      <c r="S190">
        <f>(0.3*Table1[[#This Row],[Height (With Shoes)]])+(0.25*Table1[[#This Row],[Vertical (Max)]])+(0.15*Table1[[#This Row],[Weight]])-(0.2*Table1[[#This Row],[Agility]])-(0.1*Table1[[#This Row],[Sprint]])</f>
        <v>58.798999999999999</v>
      </c>
      <c r="T190" s="1">
        <f>Table1[[#This Row],[Height (With Shoes)]]-Table1[[#This Row],[Height (No Shoes)]]</f>
        <v>1.25</v>
      </c>
      <c r="U190" s="1">
        <f>(Table1[[#This Row],[Vertical (Max)]]-Table1[[#This Row],[Vertical (No Step)]])</f>
        <v>7.5</v>
      </c>
      <c r="V190" s="1">
        <f>_xlfn.PERCENTRANK.INC($E:$E,Table1[[#This Row],[Height (No Shoes)]])</f>
        <v>0.23100000000000001</v>
      </c>
      <c r="W190" s="1">
        <f>(Table1[[#This Row],[Height (With Shoes)]]-Table1[[#This Row],[Average Height]])</f>
        <v>0.625</v>
      </c>
      <c r="X190" s="1">
        <f>(Table1[[#This Row],[Weight]]-Table1[[#This Row],[Average Weight]])</f>
        <v>93.85</v>
      </c>
      <c r="Y190" s="1">
        <f t="shared" si="5"/>
        <v>0.65883198590776093</v>
      </c>
      <c r="Z190" s="1">
        <f>(703*Table1[[#This Row],[Average Weight]])/(Table1[[#This Row],[Height (With Shoes)]])^2</f>
        <v>11.414183062623421</v>
      </c>
    </row>
    <row r="191" spans="1:26" x14ac:dyDescent="0.3">
      <c r="A191" t="s">
        <v>207</v>
      </c>
      <c r="B191">
        <v>2012</v>
      </c>
      <c r="C191">
        <v>46</v>
      </c>
      <c r="D191">
        <v>78</v>
      </c>
      <c r="E191">
        <v>79.5</v>
      </c>
      <c r="F191">
        <v>81</v>
      </c>
      <c r="G191">
        <v>37</v>
      </c>
      <c r="H191">
        <v>138</v>
      </c>
      <c r="I191">
        <v>33</v>
      </c>
      <c r="J191">
        <v>134</v>
      </c>
      <c r="K191">
        <v>233</v>
      </c>
      <c r="L191">
        <v>7.5</v>
      </c>
      <c r="M191">
        <v>8.5</v>
      </c>
      <c r="N191">
        <v>8.75</v>
      </c>
      <c r="O191">
        <v>11.34</v>
      </c>
      <c r="P191">
        <v>3.31</v>
      </c>
      <c r="Q191">
        <f t="shared" si="4"/>
        <v>78.75</v>
      </c>
      <c r="R191">
        <f>AVERAGE(Table1[[#This Row],[Weight]],Table1[[#This Row],[Body Fat]])</f>
        <v>120.25</v>
      </c>
      <c r="S191">
        <f>(0.3*Table1[[#This Row],[Height (With Shoes)]])+(0.25*Table1[[#This Row],[Vertical (Max)]])+(0.15*Table1[[#This Row],[Weight]])-(0.2*Table1[[#This Row],[Agility]])-(0.1*Table1[[#This Row],[Sprint]])</f>
        <v>65.450999999999979</v>
      </c>
      <c r="T191" s="1">
        <f>Table1[[#This Row],[Height (With Shoes)]]-Table1[[#This Row],[Height (No Shoes)]]</f>
        <v>1.5</v>
      </c>
      <c r="U191" s="1">
        <f>(Table1[[#This Row],[Vertical (Max)]]-Table1[[#This Row],[Vertical (No Step)]])</f>
        <v>4</v>
      </c>
      <c r="V191" s="1">
        <f>_xlfn.PERCENTRANK.INC($E:$E,Table1[[#This Row],[Height (No Shoes)]])</f>
        <v>0.372</v>
      </c>
      <c r="W191" s="1">
        <f>(Table1[[#This Row],[Height (With Shoes)]]-Table1[[#This Row],[Average Height]])</f>
        <v>0.75</v>
      </c>
      <c r="X191" s="1">
        <f>(Table1[[#This Row],[Weight]]-Table1[[#This Row],[Average Weight]])</f>
        <v>112.75</v>
      </c>
      <c r="Y191" s="1">
        <f t="shared" si="5"/>
        <v>0.65883198590776093</v>
      </c>
      <c r="Z191" s="1">
        <f>(703*Table1[[#This Row],[Average Weight]])/(Table1[[#This Row],[Height (With Shoes)]])^2</f>
        <v>13.37538072069934</v>
      </c>
    </row>
    <row r="192" spans="1:26" x14ac:dyDescent="0.3">
      <c r="A192" t="s">
        <v>208</v>
      </c>
      <c r="B192">
        <v>2012</v>
      </c>
      <c r="C192">
        <v>47</v>
      </c>
      <c r="D192">
        <v>77</v>
      </c>
      <c r="E192">
        <v>78.25</v>
      </c>
      <c r="F192">
        <v>78.75</v>
      </c>
      <c r="G192">
        <v>36.5</v>
      </c>
      <c r="H192">
        <v>135.5</v>
      </c>
      <c r="I192">
        <v>31</v>
      </c>
      <c r="J192">
        <v>130</v>
      </c>
      <c r="K192">
        <v>194</v>
      </c>
      <c r="L192">
        <v>5.8</v>
      </c>
      <c r="M192">
        <v>8.5</v>
      </c>
      <c r="N192">
        <v>8.5</v>
      </c>
      <c r="O192">
        <v>10.97</v>
      </c>
      <c r="P192">
        <v>3.42</v>
      </c>
      <c r="Q192">
        <f t="shared" si="4"/>
        <v>77.625</v>
      </c>
      <c r="R192">
        <f>AVERAGE(Table1[[#This Row],[Weight]],Table1[[#This Row],[Body Fat]])</f>
        <v>99.9</v>
      </c>
      <c r="S192">
        <f>(0.3*Table1[[#This Row],[Height (With Shoes)]])+(0.25*Table1[[#This Row],[Vertical (Max)]])+(0.15*Table1[[#This Row],[Weight]])-(0.2*Table1[[#This Row],[Agility]])-(0.1*Table1[[#This Row],[Sprint]])</f>
        <v>59.163999999999987</v>
      </c>
      <c r="T192" s="1">
        <f>Table1[[#This Row],[Height (With Shoes)]]-Table1[[#This Row],[Height (No Shoes)]]</f>
        <v>1.25</v>
      </c>
      <c r="U192" s="1">
        <f>(Table1[[#This Row],[Vertical (Max)]]-Table1[[#This Row],[Vertical (No Step)]])</f>
        <v>5.5</v>
      </c>
      <c r="V192" s="1">
        <f>_xlfn.PERCENTRANK.INC($E:$E,Table1[[#This Row],[Height (No Shoes)]])</f>
        <v>0.26200000000000001</v>
      </c>
      <c r="W192" s="1">
        <f>(Table1[[#This Row],[Height (With Shoes)]]-Table1[[#This Row],[Average Height]])</f>
        <v>0.625</v>
      </c>
      <c r="X192" s="1">
        <f>(Table1[[#This Row],[Weight]]-Table1[[#This Row],[Average Weight]])</f>
        <v>94.1</v>
      </c>
      <c r="Y192" s="1">
        <f t="shared" si="5"/>
        <v>0.65883198590776093</v>
      </c>
      <c r="Z192" s="1">
        <f>(703*Table1[[#This Row],[Average Weight]])/(Table1[[#This Row],[Height (With Shoes)]])^2</f>
        <v>11.469701640314794</v>
      </c>
    </row>
    <row r="193" spans="1:26" x14ac:dyDescent="0.3">
      <c r="A193" t="s">
        <v>209</v>
      </c>
      <c r="B193">
        <v>2012</v>
      </c>
      <c r="C193">
        <v>49</v>
      </c>
      <c r="D193">
        <v>80.5</v>
      </c>
      <c r="E193">
        <v>82</v>
      </c>
      <c r="F193">
        <v>88.75</v>
      </c>
      <c r="G193">
        <v>31.5</v>
      </c>
      <c r="H193">
        <v>138</v>
      </c>
      <c r="I193">
        <v>31.5</v>
      </c>
      <c r="J193">
        <v>138</v>
      </c>
      <c r="K193">
        <v>241</v>
      </c>
      <c r="L193">
        <v>8</v>
      </c>
      <c r="M193">
        <v>9.5</v>
      </c>
      <c r="N193">
        <v>10</v>
      </c>
      <c r="O193">
        <v>11.65</v>
      </c>
      <c r="P193">
        <v>3.53</v>
      </c>
      <c r="Q193">
        <f t="shared" si="4"/>
        <v>81.25</v>
      </c>
      <c r="R193">
        <f>AVERAGE(Table1[[#This Row],[Weight]],Table1[[#This Row],[Body Fat]])</f>
        <v>124.5</v>
      </c>
      <c r="S193">
        <f>(0.3*Table1[[#This Row],[Height (With Shoes)]])+(0.25*Table1[[#This Row],[Vertical (Max)]])+(0.15*Table1[[#This Row],[Weight]])-(0.2*Table1[[#This Row],[Agility]])-(0.1*Table1[[#This Row],[Sprint]])</f>
        <v>65.942000000000007</v>
      </c>
      <c r="T193" s="1">
        <f>Table1[[#This Row],[Height (With Shoes)]]-Table1[[#This Row],[Height (No Shoes)]]</f>
        <v>1.5</v>
      </c>
      <c r="U193" s="1">
        <f>(Table1[[#This Row],[Vertical (Max)]]-Table1[[#This Row],[Vertical (No Step)]])</f>
        <v>0</v>
      </c>
      <c r="V193" s="1">
        <f>_xlfn.PERCENTRANK.INC($E:$E,Table1[[#This Row],[Height (No Shoes)]])</f>
        <v>0.63300000000000001</v>
      </c>
      <c r="W193" s="1">
        <f>(Table1[[#This Row],[Height (With Shoes)]]-Table1[[#This Row],[Average Height]])</f>
        <v>0.75</v>
      </c>
      <c r="X193" s="1">
        <f>(Table1[[#This Row],[Weight]]-Table1[[#This Row],[Average Weight]])</f>
        <v>116.5</v>
      </c>
      <c r="Y193" s="1">
        <f t="shared" si="5"/>
        <v>0.65883198590776093</v>
      </c>
      <c r="Z193" s="1">
        <f>(703*Table1[[#This Row],[Average Weight]])/(Table1[[#This Row],[Height (With Shoes)]])^2</f>
        <v>13.016582391433671</v>
      </c>
    </row>
    <row r="194" spans="1:26" x14ac:dyDescent="0.3">
      <c r="A194" t="s">
        <v>210</v>
      </c>
      <c r="B194">
        <v>2012</v>
      </c>
      <c r="C194">
        <v>5</v>
      </c>
      <c r="D194">
        <v>79.75</v>
      </c>
      <c r="E194">
        <v>80.75</v>
      </c>
      <c r="F194">
        <v>87.25</v>
      </c>
      <c r="G194">
        <v>35.5</v>
      </c>
      <c r="H194">
        <v>141.5</v>
      </c>
      <c r="I194">
        <v>28.5</v>
      </c>
      <c r="J194">
        <v>134.5</v>
      </c>
      <c r="K194">
        <v>244</v>
      </c>
      <c r="L194">
        <v>5</v>
      </c>
      <c r="M194">
        <v>9.75</v>
      </c>
      <c r="N194">
        <v>10.5</v>
      </c>
      <c r="O194">
        <v>11.96</v>
      </c>
      <c r="P194">
        <v>3.17</v>
      </c>
      <c r="Q194">
        <f t="shared" ref="Q194:Q257" si="6">AVERAGE(E194,D194)</f>
        <v>80.25</v>
      </c>
      <c r="R194">
        <f>AVERAGE(Table1[[#This Row],[Weight]],Table1[[#This Row],[Body Fat]])</f>
        <v>124.5</v>
      </c>
      <c r="S194">
        <f>(0.3*Table1[[#This Row],[Height (With Shoes)]])+(0.25*Table1[[#This Row],[Vertical (Max)]])+(0.15*Table1[[#This Row],[Weight]])-(0.2*Table1[[#This Row],[Agility]])-(0.1*Table1[[#This Row],[Sprint]])</f>
        <v>66.991</v>
      </c>
      <c r="T194" s="1">
        <f>Table1[[#This Row],[Height (With Shoes)]]-Table1[[#This Row],[Height (No Shoes)]]</f>
        <v>1</v>
      </c>
      <c r="U194" s="1">
        <f>(Table1[[#This Row],[Vertical (Max)]]-Table1[[#This Row],[Vertical (No Step)]])</f>
        <v>7</v>
      </c>
      <c r="V194" s="1">
        <f>_xlfn.PERCENTRANK.INC($E:$E,Table1[[#This Row],[Height (No Shoes)]])</f>
        <v>0.55900000000000005</v>
      </c>
      <c r="W194" s="1">
        <f>(Table1[[#This Row],[Height (With Shoes)]]-Table1[[#This Row],[Average Height]])</f>
        <v>0.5</v>
      </c>
      <c r="X194" s="1">
        <f>(Table1[[#This Row],[Weight]]-Table1[[#This Row],[Average Weight]])</f>
        <v>119.5</v>
      </c>
      <c r="Y194" s="1">
        <f t="shared" ref="Y194:Y257" si="7">CORREL($E:$E,$S:$S)</f>
        <v>0.65883198590776093</v>
      </c>
      <c r="Z194" s="1">
        <f>(703*Table1[[#This Row],[Average Weight]])/(Table1[[#This Row],[Height (With Shoes)]])^2</f>
        <v>13.422691677290111</v>
      </c>
    </row>
    <row r="195" spans="1:26" hidden="1" x14ac:dyDescent="0.3">
      <c r="A195" t="s">
        <v>211</v>
      </c>
      <c r="B195">
        <v>2012</v>
      </c>
      <c r="C195">
        <v>51</v>
      </c>
      <c r="D195">
        <v>78</v>
      </c>
      <c r="E195">
        <v>79</v>
      </c>
      <c r="F195">
        <v>83</v>
      </c>
      <c r="G195">
        <v>35</v>
      </c>
      <c r="H195">
        <v>139</v>
      </c>
      <c r="I195">
        <v>28.5</v>
      </c>
      <c r="J195">
        <v>132.5</v>
      </c>
      <c r="K195">
        <v>215</v>
      </c>
      <c r="L195">
        <v>8.6</v>
      </c>
      <c r="M195">
        <v>9</v>
      </c>
      <c r="N195">
        <v>9</v>
      </c>
      <c r="P195">
        <v>3.46</v>
      </c>
      <c r="Q195">
        <f t="shared" si="6"/>
        <v>78.5</v>
      </c>
      <c r="R195">
        <f>AVERAGE(Table1[[#This Row],[Weight]],Table1[[#This Row],[Body Fat]])</f>
        <v>111.8</v>
      </c>
      <c r="S195">
        <f>(0.3*Table1[[#This Row],[Height (With Shoes)]])+(0.25*Table1[[#This Row],[Vertical (Max)]])+(0.15*Table1[[#This Row],[Weight]])-(0.2*Table1[[#This Row],[Agility]])-(0.1*Table1[[#This Row],[Sprint]])</f>
        <v>64.353999999999999</v>
      </c>
      <c r="T195" s="1">
        <f>Table1[[#This Row],[Height (With Shoes)]]-Table1[[#This Row],[Height (No Shoes)]]</f>
        <v>1</v>
      </c>
      <c r="U195" s="1">
        <f>(Table1[[#This Row],[Vertical (Max)]]-Table1[[#This Row],[Vertical (No Step)]])</f>
        <v>6.5</v>
      </c>
      <c r="V195" s="1">
        <f>_xlfn.PERCENTRANK.INC($E:$E,Table1[[#This Row],[Height (No Shoes)]])</f>
        <v>0.372</v>
      </c>
      <c r="W195" s="1">
        <f>(Table1[[#This Row],[Height (With Shoes)]]-Table1[[#This Row],[Average Height]])</f>
        <v>0.5</v>
      </c>
      <c r="X195" s="1">
        <f>(Table1[[#This Row],[Weight]]-Table1[[#This Row],[Average Weight]])</f>
        <v>103.2</v>
      </c>
      <c r="Y195" s="1">
        <f t="shared" si="7"/>
        <v>0.65883198590776093</v>
      </c>
      <c r="Z195" s="1">
        <f>(703*Table1[[#This Row],[Average Weight]])/(Table1[[#This Row],[Height (With Shoes)]])^2</f>
        <v>12.593398493831115</v>
      </c>
    </row>
    <row r="196" spans="1:26" x14ac:dyDescent="0.3">
      <c r="A196" t="s">
        <v>212</v>
      </c>
      <c r="B196">
        <v>2012</v>
      </c>
      <c r="C196">
        <v>55</v>
      </c>
      <c r="D196">
        <v>73.5</v>
      </c>
      <c r="E196">
        <v>75</v>
      </c>
      <c r="F196">
        <v>79</v>
      </c>
      <c r="G196">
        <v>41.5</v>
      </c>
      <c r="H196">
        <v>137.5</v>
      </c>
      <c r="I196">
        <v>33.5</v>
      </c>
      <c r="J196">
        <v>129.5</v>
      </c>
      <c r="K196">
        <v>212</v>
      </c>
      <c r="L196">
        <v>7</v>
      </c>
      <c r="M196">
        <v>8.75</v>
      </c>
      <c r="N196">
        <v>8.75</v>
      </c>
      <c r="O196">
        <v>10.76</v>
      </c>
      <c r="P196">
        <v>3.21</v>
      </c>
      <c r="Q196">
        <f t="shared" si="6"/>
        <v>74.25</v>
      </c>
      <c r="R196">
        <f>AVERAGE(Table1[[#This Row],[Weight]],Table1[[#This Row],[Body Fat]])</f>
        <v>109.5</v>
      </c>
      <c r="S196">
        <f>(0.3*Table1[[#This Row],[Height (With Shoes)]])+(0.25*Table1[[#This Row],[Vertical (Max)]])+(0.15*Table1[[#This Row],[Weight]])-(0.2*Table1[[#This Row],[Agility]])-(0.1*Table1[[#This Row],[Sprint]])</f>
        <v>62.201999999999998</v>
      </c>
      <c r="T196" s="1">
        <f>Table1[[#This Row],[Height (With Shoes)]]-Table1[[#This Row],[Height (No Shoes)]]</f>
        <v>1.5</v>
      </c>
      <c r="U196" s="1">
        <f>(Table1[[#This Row],[Vertical (Max)]]-Table1[[#This Row],[Vertical (No Step)]])</f>
        <v>8</v>
      </c>
      <c r="V196" s="1">
        <f>_xlfn.PERCENTRANK.INC($E:$E,Table1[[#This Row],[Height (No Shoes)]])</f>
        <v>0.05</v>
      </c>
      <c r="W196" s="1">
        <f>(Table1[[#This Row],[Height (With Shoes)]]-Table1[[#This Row],[Average Height]])</f>
        <v>0.75</v>
      </c>
      <c r="X196" s="1">
        <f>(Table1[[#This Row],[Weight]]-Table1[[#This Row],[Average Weight]])</f>
        <v>102.5</v>
      </c>
      <c r="Y196" s="1">
        <f t="shared" si="7"/>
        <v>0.65883198590776093</v>
      </c>
      <c r="Z196" s="1">
        <f>(703*Table1[[#This Row],[Average Weight]])/(Table1[[#This Row],[Height (With Shoes)]])^2</f>
        <v>13.685066666666666</v>
      </c>
    </row>
    <row r="197" spans="1:26" x14ac:dyDescent="0.3">
      <c r="A197" t="s">
        <v>213</v>
      </c>
      <c r="B197">
        <v>2012</v>
      </c>
      <c r="C197">
        <v>58</v>
      </c>
      <c r="D197">
        <v>79.25</v>
      </c>
      <c r="E197">
        <v>80.5</v>
      </c>
      <c r="F197">
        <v>80.5</v>
      </c>
      <c r="G197">
        <v>30</v>
      </c>
      <c r="H197">
        <v>132</v>
      </c>
      <c r="I197">
        <v>27.5</v>
      </c>
      <c r="J197">
        <v>129.5</v>
      </c>
      <c r="K197">
        <v>218</v>
      </c>
      <c r="L197">
        <v>9.4</v>
      </c>
      <c r="M197">
        <v>8.5</v>
      </c>
      <c r="N197">
        <v>9.5</v>
      </c>
      <c r="O197">
        <v>11.56</v>
      </c>
      <c r="P197">
        <v>3.41</v>
      </c>
      <c r="Q197">
        <f t="shared" si="6"/>
        <v>79.875</v>
      </c>
      <c r="R197">
        <f>AVERAGE(Table1[[#This Row],[Weight]],Table1[[#This Row],[Body Fat]])</f>
        <v>113.7</v>
      </c>
      <c r="S197">
        <f>(0.3*Table1[[#This Row],[Height (With Shoes)]])+(0.25*Table1[[#This Row],[Vertical (Max)]])+(0.15*Table1[[#This Row],[Weight]])-(0.2*Table1[[#This Row],[Agility]])-(0.1*Table1[[#This Row],[Sprint]])</f>
        <v>61.696999999999996</v>
      </c>
      <c r="T197" s="1">
        <f>Table1[[#This Row],[Height (With Shoes)]]-Table1[[#This Row],[Height (No Shoes)]]</f>
        <v>1.25</v>
      </c>
      <c r="U197" s="1">
        <f>(Table1[[#This Row],[Vertical (Max)]]-Table1[[#This Row],[Vertical (No Step)]])</f>
        <v>2.5</v>
      </c>
      <c r="V197" s="1">
        <f>_xlfn.PERCENTRANK.INC($E:$E,Table1[[#This Row],[Height (No Shoes)]])</f>
        <v>0.51600000000000001</v>
      </c>
      <c r="W197" s="1">
        <f>(Table1[[#This Row],[Height (With Shoes)]]-Table1[[#This Row],[Average Height]])</f>
        <v>0.625</v>
      </c>
      <c r="X197" s="1">
        <f>(Table1[[#This Row],[Weight]]-Table1[[#This Row],[Average Weight]])</f>
        <v>104.3</v>
      </c>
      <c r="Y197" s="1">
        <f t="shared" si="7"/>
        <v>0.65883198590776093</v>
      </c>
      <c r="Z197" s="1">
        <f>(703*Table1[[#This Row],[Average Weight]])/(Table1[[#This Row],[Height (With Shoes)]])^2</f>
        <v>12.334570425523708</v>
      </c>
    </row>
    <row r="198" spans="1:26" x14ac:dyDescent="0.3">
      <c r="A198" t="s">
        <v>214</v>
      </c>
      <c r="B198">
        <v>2012</v>
      </c>
      <c r="C198">
        <v>59</v>
      </c>
      <c r="D198">
        <v>74.25</v>
      </c>
      <c r="E198">
        <v>75.25</v>
      </c>
      <c r="F198">
        <v>77</v>
      </c>
      <c r="G198">
        <v>40</v>
      </c>
      <c r="H198">
        <v>134.5</v>
      </c>
      <c r="I198">
        <v>33.5</v>
      </c>
      <c r="J198">
        <v>128</v>
      </c>
      <c r="K198">
        <v>188</v>
      </c>
      <c r="L198">
        <v>6.6</v>
      </c>
      <c r="M198">
        <v>8.25</v>
      </c>
      <c r="N198">
        <v>9.75</v>
      </c>
      <c r="O198">
        <v>10.82</v>
      </c>
      <c r="P198">
        <v>3.19</v>
      </c>
      <c r="Q198">
        <f t="shared" si="6"/>
        <v>74.75</v>
      </c>
      <c r="R198">
        <f>AVERAGE(Table1[[#This Row],[Weight]],Table1[[#This Row],[Body Fat]])</f>
        <v>97.3</v>
      </c>
      <c r="S198">
        <f>(0.3*Table1[[#This Row],[Height (With Shoes)]])+(0.25*Table1[[#This Row],[Vertical (Max)]])+(0.15*Table1[[#This Row],[Weight]])-(0.2*Table1[[#This Row],[Agility]])-(0.1*Table1[[#This Row],[Sprint]])</f>
        <v>58.292000000000002</v>
      </c>
      <c r="T198" s="1">
        <f>Table1[[#This Row],[Height (With Shoes)]]-Table1[[#This Row],[Height (No Shoes)]]</f>
        <v>1</v>
      </c>
      <c r="U198" s="1">
        <f>(Table1[[#This Row],[Vertical (Max)]]-Table1[[#This Row],[Vertical (No Step)]])</f>
        <v>6.5</v>
      </c>
      <c r="V198" s="1">
        <f>_xlfn.PERCENTRANK.INC($E:$E,Table1[[#This Row],[Height (No Shoes)]])</f>
        <v>8.8999999999999996E-2</v>
      </c>
      <c r="W198" s="1">
        <f>(Table1[[#This Row],[Height (With Shoes)]]-Table1[[#This Row],[Average Height]])</f>
        <v>0.5</v>
      </c>
      <c r="X198" s="1">
        <f>(Table1[[#This Row],[Weight]]-Table1[[#This Row],[Average Weight]])</f>
        <v>90.7</v>
      </c>
      <c r="Y198" s="1">
        <f t="shared" si="7"/>
        <v>0.65883198590776093</v>
      </c>
      <c r="Z198" s="1">
        <f>(703*Table1[[#This Row],[Average Weight]])/(Table1[[#This Row],[Height (With Shoes)]])^2</f>
        <v>12.0796724097968</v>
      </c>
    </row>
    <row r="199" spans="1:26" x14ac:dyDescent="0.3">
      <c r="A199" t="s">
        <v>215</v>
      </c>
      <c r="B199">
        <v>2012</v>
      </c>
      <c r="C199">
        <v>6</v>
      </c>
      <c r="D199">
        <v>73.75</v>
      </c>
      <c r="E199">
        <v>74.75</v>
      </c>
      <c r="F199">
        <v>79.75</v>
      </c>
      <c r="G199">
        <v>39.5</v>
      </c>
      <c r="H199">
        <v>135</v>
      </c>
      <c r="I199">
        <v>34.5</v>
      </c>
      <c r="J199">
        <v>130</v>
      </c>
      <c r="K199">
        <v>189</v>
      </c>
      <c r="L199">
        <v>5.9</v>
      </c>
      <c r="M199">
        <v>8.75</v>
      </c>
      <c r="N199">
        <v>9.75</v>
      </c>
      <c r="O199">
        <v>11.15</v>
      </c>
      <c r="P199">
        <v>3.34</v>
      </c>
      <c r="Q199">
        <f t="shared" si="6"/>
        <v>74.25</v>
      </c>
      <c r="R199">
        <f>AVERAGE(Table1[[#This Row],[Weight]],Table1[[#This Row],[Body Fat]])</f>
        <v>97.45</v>
      </c>
      <c r="S199">
        <f>(0.3*Table1[[#This Row],[Height (With Shoes)]])+(0.25*Table1[[#This Row],[Vertical (Max)]])+(0.15*Table1[[#This Row],[Weight]])-(0.2*Table1[[#This Row],[Agility]])-(0.1*Table1[[#This Row],[Sprint]])</f>
        <v>58.085999999999991</v>
      </c>
      <c r="T199" s="1">
        <f>Table1[[#This Row],[Height (With Shoes)]]-Table1[[#This Row],[Height (No Shoes)]]</f>
        <v>1</v>
      </c>
      <c r="U199" s="1">
        <f>(Table1[[#This Row],[Vertical (Max)]]-Table1[[#This Row],[Vertical (No Step)]])</f>
        <v>5</v>
      </c>
      <c r="V199" s="1">
        <f>_xlfn.PERCENTRANK.INC($E:$E,Table1[[#This Row],[Height (No Shoes)]])</f>
        <v>0.06</v>
      </c>
      <c r="W199" s="1">
        <f>(Table1[[#This Row],[Height (With Shoes)]]-Table1[[#This Row],[Average Height]])</f>
        <v>0.5</v>
      </c>
      <c r="X199" s="1">
        <f>(Table1[[#This Row],[Weight]]-Table1[[#This Row],[Average Weight]])</f>
        <v>91.55</v>
      </c>
      <c r="Y199" s="1">
        <f t="shared" si="7"/>
        <v>0.65883198590776093</v>
      </c>
      <c r="Z199" s="1">
        <f>(703*Table1[[#This Row],[Average Weight]])/(Table1[[#This Row],[Height (With Shoes)]])^2</f>
        <v>12.260686122079173</v>
      </c>
    </row>
    <row r="200" spans="1:26" x14ac:dyDescent="0.3">
      <c r="A200" t="s">
        <v>216</v>
      </c>
      <c r="B200">
        <v>2012</v>
      </c>
      <c r="C200">
        <v>7</v>
      </c>
      <c r="D200">
        <v>79</v>
      </c>
      <c r="E200">
        <v>80</v>
      </c>
      <c r="F200">
        <v>83.25</v>
      </c>
      <c r="G200">
        <v>39.5</v>
      </c>
      <c r="H200">
        <v>141</v>
      </c>
      <c r="I200">
        <v>38</v>
      </c>
      <c r="J200">
        <v>139.5</v>
      </c>
      <c r="K200">
        <v>228</v>
      </c>
      <c r="L200">
        <v>9.6</v>
      </c>
      <c r="M200">
        <v>9</v>
      </c>
      <c r="N200">
        <v>8.5</v>
      </c>
      <c r="O200">
        <v>10.93</v>
      </c>
      <c r="P200">
        <v>3.16</v>
      </c>
      <c r="Q200">
        <f t="shared" si="6"/>
        <v>79.5</v>
      </c>
      <c r="R200">
        <f>AVERAGE(Table1[[#This Row],[Weight]],Table1[[#This Row],[Body Fat]])</f>
        <v>118.8</v>
      </c>
      <c r="S200">
        <f>(0.3*Table1[[#This Row],[Height (With Shoes)]])+(0.25*Table1[[#This Row],[Vertical (Max)]])+(0.15*Table1[[#This Row],[Weight]])-(0.2*Table1[[#This Row],[Agility]])-(0.1*Table1[[#This Row],[Sprint]])</f>
        <v>65.572999999999979</v>
      </c>
      <c r="T200" s="1">
        <f>Table1[[#This Row],[Height (With Shoes)]]-Table1[[#This Row],[Height (No Shoes)]]</f>
        <v>1</v>
      </c>
      <c r="U200" s="1">
        <f>(Table1[[#This Row],[Vertical (Max)]]-Table1[[#This Row],[Vertical (No Step)]])</f>
        <v>1.5</v>
      </c>
      <c r="V200" s="1">
        <f>_xlfn.PERCENTRANK.INC($E:$E,Table1[[#This Row],[Height (No Shoes)]])</f>
        <v>0.48499999999999999</v>
      </c>
      <c r="W200" s="1">
        <f>(Table1[[#This Row],[Height (With Shoes)]]-Table1[[#This Row],[Average Height]])</f>
        <v>0.5</v>
      </c>
      <c r="X200" s="1">
        <f>(Table1[[#This Row],[Weight]]-Table1[[#This Row],[Average Weight]])</f>
        <v>109.2</v>
      </c>
      <c r="Y200" s="1">
        <f t="shared" si="7"/>
        <v>0.65883198590776093</v>
      </c>
      <c r="Z200" s="1">
        <f>(703*Table1[[#This Row],[Average Weight]])/(Table1[[#This Row],[Height (With Shoes)]])^2</f>
        <v>13.0494375</v>
      </c>
    </row>
    <row r="201" spans="1:26" x14ac:dyDescent="0.3">
      <c r="A201" t="s">
        <v>217</v>
      </c>
      <c r="B201">
        <v>2012</v>
      </c>
      <c r="C201">
        <v>8</v>
      </c>
      <c r="D201">
        <v>78</v>
      </c>
      <c r="E201">
        <v>79</v>
      </c>
      <c r="F201">
        <v>79.25</v>
      </c>
      <c r="G201">
        <v>37.5</v>
      </c>
      <c r="H201">
        <v>138</v>
      </c>
      <c r="I201">
        <v>31</v>
      </c>
      <c r="J201">
        <v>131.5</v>
      </c>
      <c r="K201">
        <v>197</v>
      </c>
      <c r="L201">
        <v>3.2</v>
      </c>
      <c r="M201">
        <v>8.75</v>
      </c>
      <c r="N201">
        <v>10.25</v>
      </c>
      <c r="O201">
        <v>11.78</v>
      </c>
      <c r="P201">
        <v>3.28</v>
      </c>
      <c r="Q201">
        <f t="shared" si="6"/>
        <v>78.5</v>
      </c>
      <c r="R201">
        <f>AVERAGE(Table1[[#This Row],[Weight]],Table1[[#This Row],[Body Fat]])</f>
        <v>100.1</v>
      </c>
      <c r="S201">
        <f>(0.3*Table1[[#This Row],[Height (With Shoes)]])+(0.25*Table1[[#This Row],[Vertical (Max)]])+(0.15*Table1[[#This Row],[Weight]])-(0.2*Table1[[#This Row],[Agility]])-(0.1*Table1[[#This Row],[Sprint]])</f>
        <v>59.940999999999995</v>
      </c>
      <c r="T201" s="1">
        <f>Table1[[#This Row],[Height (With Shoes)]]-Table1[[#This Row],[Height (No Shoes)]]</f>
        <v>1</v>
      </c>
      <c r="U201" s="1">
        <f>(Table1[[#This Row],[Vertical (Max)]]-Table1[[#This Row],[Vertical (No Step)]])</f>
        <v>6.5</v>
      </c>
      <c r="V201" s="1">
        <f>_xlfn.PERCENTRANK.INC($E:$E,Table1[[#This Row],[Height (No Shoes)]])</f>
        <v>0.372</v>
      </c>
      <c r="W201" s="1">
        <f>(Table1[[#This Row],[Height (With Shoes)]]-Table1[[#This Row],[Average Height]])</f>
        <v>0.5</v>
      </c>
      <c r="X201" s="1">
        <f>(Table1[[#This Row],[Weight]]-Table1[[#This Row],[Average Weight]])</f>
        <v>96.9</v>
      </c>
      <c r="Y201" s="1">
        <f t="shared" si="7"/>
        <v>0.65883198590776093</v>
      </c>
      <c r="Z201" s="1">
        <f>(703*Table1[[#This Row],[Average Weight]])/(Table1[[#This Row],[Height (With Shoes)]])^2</f>
        <v>11.275484697965069</v>
      </c>
    </row>
    <row r="202" spans="1:26" x14ac:dyDescent="0.3">
      <c r="A202" t="s">
        <v>218</v>
      </c>
      <c r="B202">
        <v>2012</v>
      </c>
      <c r="C202">
        <v>9</v>
      </c>
      <c r="D202">
        <v>81.75</v>
      </c>
      <c r="E202">
        <v>83.75</v>
      </c>
      <c r="F202">
        <v>90.25</v>
      </c>
      <c r="G202">
        <v>33.5</v>
      </c>
      <c r="H202">
        <v>143</v>
      </c>
      <c r="I202">
        <v>31.5</v>
      </c>
      <c r="J202">
        <v>141</v>
      </c>
      <c r="K202">
        <v>279</v>
      </c>
      <c r="L202">
        <v>7.5</v>
      </c>
      <c r="M202">
        <v>9.5</v>
      </c>
      <c r="N202">
        <v>9.5</v>
      </c>
      <c r="O202">
        <v>10.83</v>
      </c>
      <c r="P202">
        <v>3.39</v>
      </c>
      <c r="Q202">
        <f t="shared" si="6"/>
        <v>82.75</v>
      </c>
      <c r="R202">
        <f>AVERAGE(Table1[[#This Row],[Weight]],Table1[[#This Row],[Body Fat]])</f>
        <v>143.25</v>
      </c>
      <c r="S202">
        <f>(0.3*Table1[[#This Row],[Height (With Shoes)]])+(0.25*Table1[[#This Row],[Vertical (Max)]])+(0.15*Table1[[#This Row],[Weight]])-(0.2*Table1[[#This Row],[Agility]])-(0.1*Table1[[#This Row],[Sprint]])</f>
        <v>72.844999999999999</v>
      </c>
      <c r="T202" s="1">
        <f>Table1[[#This Row],[Height (With Shoes)]]-Table1[[#This Row],[Height (No Shoes)]]</f>
        <v>2</v>
      </c>
      <c r="U202" s="1">
        <f>(Table1[[#This Row],[Vertical (Max)]]-Table1[[#This Row],[Vertical (No Step)]])</f>
        <v>2</v>
      </c>
      <c r="V202" s="1">
        <f>_xlfn.PERCENTRANK.INC($E:$E,Table1[[#This Row],[Height (No Shoes)]])</f>
        <v>0.78200000000000003</v>
      </c>
      <c r="W202" s="1">
        <f>(Table1[[#This Row],[Height (With Shoes)]]-Table1[[#This Row],[Average Height]])</f>
        <v>1</v>
      </c>
      <c r="X202" s="1">
        <f>(Table1[[#This Row],[Weight]]-Table1[[#This Row],[Average Weight]])</f>
        <v>135.75</v>
      </c>
      <c r="Y202" s="1">
        <f t="shared" si="7"/>
        <v>0.65883198590776093</v>
      </c>
      <c r="Z202" s="1">
        <f>(703*Table1[[#This Row],[Average Weight]])/(Table1[[#This Row],[Height (With Shoes)]])^2</f>
        <v>14.357549565604812</v>
      </c>
    </row>
    <row r="203" spans="1:26" hidden="1" x14ac:dyDescent="0.3">
      <c r="A203" t="s">
        <v>219</v>
      </c>
      <c r="B203">
        <v>2012</v>
      </c>
      <c r="D203">
        <v>80</v>
      </c>
      <c r="E203">
        <v>80.75</v>
      </c>
      <c r="F203">
        <v>83.5</v>
      </c>
      <c r="G203">
        <v>34</v>
      </c>
      <c r="H203">
        <v>137.5</v>
      </c>
      <c r="I203">
        <v>29</v>
      </c>
      <c r="J203">
        <v>132.5</v>
      </c>
      <c r="K203">
        <v>239</v>
      </c>
      <c r="L203">
        <v>9.1</v>
      </c>
      <c r="M203">
        <v>8.5</v>
      </c>
      <c r="N203">
        <v>9.75</v>
      </c>
      <c r="O203">
        <v>11.35</v>
      </c>
      <c r="P203">
        <v>3.49</v>
      </c>
      <c r="Q203">
        <f t="shared" si="6"/>
        <v>80.375</v>
      </c>
      <c r="R203">
        <f>AVERAGE(Table1[[#This Row],[Weight]],Table1[[#This Row],[Body Fat]])</f>
        <v>124.05</v>
      </c>
      <c r="S203">
        <f>(0.3*Table1[[#This Row],[Height (With Shoes)]])+(0.25*Table1[[#This Row],[Vertical (Max)]])+(0.15*Table1[[#This Row],[Weight]])-(0.2*Table1[[#This Row],[Agility]])-(0.1*Table1[[#This Row],[Sprint]])</f>
        <v>65.955999999999989</v>
      </c>
      <c r="T203" s="1">
        <f>Table1[[#This Row],[Height (With Shoes)]]-Table1[[#This Row],[Height (No Shoes)]]</f>
        <v>0.75</v>
      </c>
      <c r="U203" s="1">
        <f>(Table1[[#This Row],[Vertical (Max)]]-Table1[[#This Row],[Vertical (No Step)]])</f>
        <v>5</v>
      </c>
      <c r="V203" s="1">
        <f>_xlfn.PERCENTRANK.INC($E:$E,Table1[[#This Row],[Height (No Shoes)]])</f>
        <v>0.58199999999999996</v>
      </c>
      <c r="W203" s="1">
        <f>(Table1[[#This Row],[Height (With Shoes)]]-Table1[[#This Row],[Average Height]])</f>
        <v>0.375</v>
      </c>
      <c r="X203" s="1">
        <f>(Table1[[#This Row],[Weight]]-Table1[[#This Row],[Average Weight]])</f>
        <v>114.95</v>
      </c>
      <c r="Y203" s="1">
        <f t="shared" si="7"/>
        <v>0.65883198590776093</v>
      </c>
      <c r="Z203" s="1">
        <f>(703*Table1[[#This Row],[Average Weight]])/(Table1[[#This Row],[Height (With Shoes)]])^2</f>
        <v>13.374175924239664</v>
      </c>
    </row>
    <row r="204" spans="1:26" hidden="1" x14ac:dyDescent="0.3">
      <c r="A204" t="s">
        <v>220</v>
      </c>
      <c r="B204">
        <v>2012</v>
      </c>
      <c r="D204">
        <v>82</v>
      </c>
      <c r="E204">
        <v>83.75</v>
      </c>
      <c r="F204">
        <v>88</v>
      </c>
      <c r="G204">
        <v>29.5</v>
      </c>
      <c r="H204">
        <v>137.5</v>
      </c>
      <c r="I204">
        <v>26.5</v>
      </c>
      <c r="J204">
        <v>134.5</v>
      </c>
      <c r="K204">
        <v>241</v>
      </c>
      <c r="L204">
        <v>7.7</v>
      </c>
      <c r="M204">
        <v>9.25</v>
      </c>
      <c r="N204">
        <v>10</v>
      </c>
      <c r="O204">
        <v>12.33</v>
      </c>
      <c r="P204">
        <v>3.44</v>
      </c>
      <c r="Q204">
        <f t="shared" si="6"/>
        <v>82.875</v>
      </c>
      <c r="R204">
        <f>AVERAGE(Table1[[#This Row],[Weight]],Table1[[#This Row],[Body Fat]])</f>
        <v>124.35</v>
      </c>
      <c r="S204">
        <f>(0.3*Table1[[#This Row],[Height (With Shoes)]])+(0.25*Table1[[#This Row],[Vertical (Max)]])+(0.15*Table1[[#This Row],[Weight]])-(0.2*Table1[[#This Row],[Agility]])-(0.1*Table1[[#This Row],[Sprint]])</f>
        <v>65.840000000000018</v>
      </c>
      <c r="T204" s="1">
        <f>Table1[[#This Row],[Height (With Shoes)]]-Table1[[#This Row],[Height (No Shoes)]]</f>
        <v>1.75</v>
      </c>
      <c r="U204" s="1">
        <f>(Table1[[#This Row],[Vertical (Max)]]-Table1[[#This Row],[Vertical (No Step)]])</f>
        <v>3</v>
      </c>
      <c r="V204" s="1">
        <f>_xlfn.PERCENTRANK.INC($E:$E,Table1[[#This Row],[Height (No Shoes)]])</f>
        <v>0.80900000000000005</v>
      </c>
      <c r="W204" s="1">
        <f>(Table1[[#This Row],[Height (With Shoes)]]-Table1[[#This Row],[Average Height]])</f>
        <v>0.875</v>
      </c>
      <c r="X204" s="1">
        <f>(Table1[[#This Row],[Weight]]-Table1[[#This Row],[Average Weight]])</f>
        <v>116.65</v>
      </c>
      <c r="Y204" s="1">
        <f t="shared" si="7"/>
        <v>0.65883198590776093</v>
      </c>
      <c r="Z204" s="1">
        <f>(703*Table1[[#This Row],[Average Weight]])/(Table1[[#This Row],[Height (With Shoes)]])^2</f>
        <v>12.463255067943864</v>
      </c>
    </row>
    <row r="205" spans="1:26" hidden="1" x14ac:dyDescent="0.3">
      <c r="A205" t="s">
        <v>221</v>
      </c>
      <c r="B205">
        <v>2012</v>
      </c>
      <c r="D205">
        <v>78.75</v>
      </c>
      <c r="E205">
        <v>80</v>
      </c>
      <c r="F205">
        <v>81.5</v>
      </c>
      <c r="G205">
        <v>36.5</v>
      </c>
      <c r="H205">
        <v>139</v>
      </c>
      <c r="I205">
        <v>28.5</v>
      </c>
      <c r="J205">
        <v>131</v>
      </c>
      <c r="K205">
        <v>206</v>
      </c>
      <c r="L205">
        <v>6</v>
      </c>
      <c r="M205">
        <v>8.25</v>
      </c>
      <c r="N205">
        <v>9.75</v>
      </c>
      <c r="O205">
        <v>11.72</v>
      </c>
      <c r="P205">
        <v>3.38</v>
      </c>
      <c r="Q205">
        <f t="shared" si="6"/>
        <v>79.375</v>
      </c>
      <c r="R205">
        <f>AVERAGE(Table1[[#This Row],[Weight]],Table1[[#This Row],[Body Fat]])</f>
        <v>106</v>
      </c>
      <c r="S205">
        <f>(0.3*Table1[[#This Row],[Height (With Shoes)]])+(0.25*Table1[[#This Row],[Vertical (Max)]])+(0.15*Table1[[#This Row],[Weight]])-(0.2*Table1[[#This Row],[Agility]])-(0.1*Table1[[#This Row],[Sprint]])</f>
        <v>61.343000000000004</v>
      </c>
      <c r="T205" s="1">
        <f>Table1[[#This Row],[Height (With Shoes)]]-Table1[[#This Row],[Height (No Shoes)]]</f>
        <v>1.25</v>
      </c>
      <c r="U205" s="1">
        <f>(Table1[[#This Row],[Vertical (Max)]]-Table1[[#This Row],[Vertical (No Step)]])</f>
        <v>8</v>
      </c>
      <c r="V205" s="1">
        <f>_xlfn.PERCENTRANK.INC($E:$E,Table1[[#This Row],[Height (No Shoes)]])</f>
        <v>0.46</v>
      </c>
      <c r="W205" s="1">
        <f>(Table1[[#This Row],[Height (With Shoes)]]-Table1[[#This Row],[Average Height]])</f>
        <v>0.625</v>
      </c>
      <c r="X205" s="1">
        <f>(Table1[[#This Row],[Weight]]-Table1[[#This Row],[Average Weight]])</f>
        <v>100</v>
      </c>
      <c r="Y205" s="1">
        <f t="shared" si="7"/>
        <v>0.65883198590776093</v>
      </c>
      <c r="Z205" s="1">
        <f>(703*Table1[[#This Row],[Average Weight]])/(Table1[[#This Row],[Height (With Shoes)]])^2</f>
        <v>11.643437499999999</v>
      </c>
    </row>
    <row r="206" spans="1:26" hidden="1" x14ac:dyDescent="0.3">
      <c r="A206" t="s">
        <v>222</v>
      </c>
      <c r="B206">
        <v>2012</v>
      </c>
      <c r="D206">
        <v>73</v>
      </c>
      <c r="E206">
        <v>74.25</v>
      </c>
      <c r="F206">
        <v>77.25</v>
      </c>
      <c r="G206">
        <v>29.5</v>
      </c>
      <c r="H206">
        <v>125.5</v>
      </c>
      <c r="I206">
        <v>26</v>
      </c>
      <c r="J206">
        <v>122</v>
      </c>
      <c r="K206">
        <v>202</v>
      </c>
      <c r="L206">
        <v>12.5</v>
      </c>
      <c r="M206">
        <v>7.75</v>
      </c>
      <c r="N206">
        <v>8.25</v>
      </c>
      <c r="O206">
        <v>11.68</v>
      </c>
      <c r="P206">
        <v>3.47</v>
      </c>
      <c r="Q206">
        <f t="shared" si="6"/>
        <v>73.625</v>
      </c>
      <c r="R206">
        <f>AVERAGE(Table1[[#This Row],[Weight]],Table1[[#This Row],[Body Fat]])</f>
        <v>107.25</v>
      </c>
      <c r="S206">
        <f>(0.3*Table1[[#This Row],[Height (With Shoes)]])+(0.25*Table1[[#This Row],[Vertical (Max)]])+(0.15*Table1[[#This Row],[Weight]])-(0.2*Table1[[#This Row],[Agility]])-(0.1*Table1[[#This Row],[Sprint]])</f>
        <v>57.266999999999996</v>
      </c>
      <c r="T206" s="1">
        <f>Table1[[#This Row],[Height (With Shoes)]]-Table1[[#This Row],[Height (No Shoes)]]</f>
        <v>1.25</v>
      </c>
      <c r="U206" s="1">
        <f>(Table1[[#This Row],[Vertical (Max)]]-Table1[[#This Row],[Vertical (No Step)]])</f>
        <v>3.5</v>
      </c>
      <c r="V206" s="1">
        <f>_xlfn.PERCENTRANK.INC($E:$E,Table1[[#This Row],[Height (No Shoes)]])</f>
        <v>3.7999999999999999E-2</v>
      </c>
      <c r="W206" s="1">
        <f>(Table1[[#This Row],[Height (With Shoes)]]-Table1[[#This Row],[Average Height]])</f>
        <v>0.625</v>
      </c>
      <c r="X206" s="1">
        <f>(Table1[[#This Row],[Weight]]-Table1[[#This Row],[Average Weight]])</f>
        <v>94.75</v>
      </c>
      <c r="Y206" s="1">
        <f t="shared" si="7"/>
        <v>0.65883198590776093</v>
      </c>
      <c r="Z206" s="1">
        <f>(703*Table1[[#This Row],[Average Weight]])/(Table1[[#This Row],[Height (With Shoes)]])^2</f>
        <v>13.676019453797231</v>
      </c>
    </row>
    <row r="207" spans="1:26" hidden="1" x14ac:dyDescent="0.3">
      <c r="A207" t="s">
        <v>223</v>
      </c>
      <c r="B207">
        <v>2012</v>
      </c>
      <c r="D207">
        <v>80</v>
      </c>
      <c r="E207">
        <v>81</v>
      </c>
      <c r="F207">
        <v>86.25</v>
      </c>
      <c r="G207">
        <v>32.5</v>
      </c>
      <c r="H207">
        <v>139</v>
      </c>
      <c r="I207">
        <v>29.5</v>
      </c>
      <c r="J207">
        <v>136</v>
      </c>
      <c r="K207">
        <v>217</v>
      </c>
      <c r="L207">
        <v>9.8000000000000007</v>
      </c>
      <c r="M207">
        <v>9.25</v>
      </c>
      <c r="N207">
        <v>9.25</v>
      </c>
      <c r="O207">
        <v>10.63</v>
      </c>
      <c r="P207">
        <v>3.38</v>
      </c>
      <c r="Q207">
        <f t="shared" si="6"/>
        <v>80.5</v>
      </c>
      <c r="R207">
        <f>AVERAGE(Table1[[#This Row],[Weight]],Table1[[#This Row],[Body Fat]])</f>
        <v>113.4</v>
      </c>
      <c r="S207">
        <f>(0.3*Table1[[#This Row],[Height (With Shoes)]])+(0.25*Table1[[#This Row],[Vertical (Max)]])+(0.15*Table1[[#This Row],[Weight]])-(0.2*Table1[[#This Row],[Agility]])-(0.1*Table1[[#This Row],[Sprint]])</f>
        <v>62.510999999999996</v>
      </c>
      <c r="T207" s="1">
        <f>Table1[[#This Row],[Height (With Shoes)]]-Table1[[#This Row],[Height (No Shoes)]]</f>
        <v>1</v>
      </c>
      <c r="U207" s="1">
        <f>(Table1[[#This Row],[Vertical (Max)]]-Table1[[#This Row],[Vertical (No Step)]])</f>
        <v>3</v>
      </c>
      <c r="V207" s="1">
        <f>_xlfn.PERCENTRANK.INC($E:$E,Table1[[#This Row],[Height (No Shoes)]])</f>
        <v>0.58199999999999996</v>
      </c>
      <c r="W207" s="1">
        <f>(Table1[[#This Row],[Height (With Shoes)]]-Table1[[#This Row],[Average Height]])</f>
        <v>0.5</v>
      </c>
      <c r="X207" s="1">
        <f>(Table1[[#This Row],[Weight]]-Table1[[#This Row],[Average Weight]])</f>
        <v>103.6</v>
      </c>
      <c r="Y207" s="1">
        <f t="shared" si="7"/>
        <v>0.65883198590776093</v>
      </c>
      <c r="Z207" s="1">
        <f>(703*Table1[[#This Row],[Average Weight]])/(Table1[[#This Row],[Height (With Shoes)]])^2</f>
        <v>12.150617283950616</v>
      </c>
    </row>
    <row r="208" spans="1:26" hidden="1" x14ac:dyDescent="0.3">
      <c r="A208" t="s">
        <v>224</v>
      </c>
      <c r="B208">
        <v>2012</v>
      </c>
      <c r="D208">
        <v>73</v>
      </c>
      <c r="E208">
        <v>74</v>
      </c>
      <c r="F208">
        <v>75</v>
      </c>
      <c r="G208">
        <v>36.5</v>
      </c>
      <c r="H208">
        <v>129</v>
      </c>
      <c r="I208">
        <v>33</v>
      </c>
      <c r="J208">
        <v>125.5</v>
      </c>
      <c r="K208">
        <v>193</v>
      </c>
      <c r="L208">
        <v>5.5</v>
      </c>
      <c r="M208">
        <v>8.25</v>
      </c>
      <c r="N208">
        <v>9.5</v>
      </c>
      <c r="O208">
        <v>10.57</v>
      </c>
      <c r="P208">
        <v>3.19</v>
      </c>
      <c r="Q208">
        <f t="shared" si="6"/>
        <v>73.5</v>
      </c>
      <c r="R208">
        <f>AVERAGE(Table1[[#This Row],[Weight]],Table1[[#This Row],[Body Fat]])</f>
        <v>99.25</v>
      </c>
      <c r="S208">
        <f>(0.3*Table1[[#This Row],[Height (With Shoes)]])+(0.25*Table1[[#This Row],[Vertical (Max)]])+(0.15*Table1[[#This Row],[Weight]])-(0.2*Table1[[#This Row],[Agility]])-(0.1*Table1[[#This Row],[Sprint]])</f>
        <v>57.841999999999999</v>
      </c>
      <c r="T208" s="1">
        <f>Table1[[#This Row],[Height (With Shoes)]]-Table1[[#This Row],[Height (No Shoes)]]</f>
        <v>1</v>
      </c>
      <c r="U208" s="1">
        <f>(Table1[[#This Row],[Vertical (Max)]]-Table1[[#This Row],[Vertical (No Step)]])</f>
        <v>3.5</v>
      </c>
      <c r="V208" s="1">
        <f>_xlfn.PERCENTRANK.INC($E:$E,Table1[[#This Row],[Height (No Shoes)]])</f>
        <v>3.7999999999999999E-2</v>
      </c>
      <c r="W208" s="1">
        <f>(Table1[[#This Row],[Height (With Shoes)]]-Table1[[#This Row],[Average Height]])</f>
        <v>0.5</v>
      </c>
      <c r="X208" s="1">
        <f>(Table1[[#This Row],[Weight]]-Table1[[#This Row],[Average Weight]])</f>
        <v>93.75</v>
      </c>
      <c r="Y208" s="1">
        <f t="shared" si="7"/>
        <v>0.65883198590776093</v>
      </c>
      <c r="Z208" s="1">
        <f>(703*Table1[[#This Row],[Average Weight]])/(Table1[[#This Row],[Height (With Shoes)]])^2</f>
        <v>12.741554054054054</v>
      </c>
    </row>
    <row r="209" spans="1:26" hidden="1" x14ac:dyDescent="0.3">
      <c r="A209" t="s">
        <v>225</v>
      </c>
      <c r="B209">
        <v>2012</v>
      </c>
      <c r="D209">
        <v>78.25</v>
      </c>
      <c r="E209">
        <v>79.5</v>
      </c>
      <c r="F209">
        <v>85.5</v>
      </c>
      <c r="G209">
        <v>32.5</v>
      </c>
      <c r="H209">
        <v>137.5</v>
      </c>
      <c r="I209">
        <v>27.5</v>
      </c>
      <c r="J209">
        <v>132.5</v>
      </c>
      <c r="K209">
        <v>251</v>
      </c>
      <c r="L209">
        <v>11.2</v>
      </c>
      <c r="M209">
        <v>9</v>
      </c>
      <c r="N209">
        <v>7.75</v>
      </c>
      <c r="O209">
        <v>11.94</v>
      </c>
      <c r="P209">
        <v>3.6</v>
      </c>
      <c r="Q209">
        <f t="shared" si="6"/>
        <v>78.875</v>
      </c>
      <c r="R209">
        <f>AVERAGE(Table1[[#This Row],[Weight]],Table1[[#This Row],[Body Fat]])</f>
        <v>131.1</v>
      </c>
      <c r="S209">
        <f>(0.3*Table1[[#This Row],[Height (With Shoes)]])+(0.25*Table1[[#This Row],[Vertical (Max)]])+(0.15*Table1[[#This Row],[Weight]])-(0.2*Table1[[#This Row],[Agility]])-(0.1*Table1[[#This Row],[Sprint]])</f>
        <v>66.876999999999995</v>
      </c>
      <c r="T209" s="1">
        <f>Table1[[#This Row],[Height (With Shoes)]]-Table1[[#This Row],[Height (No Shoes)]]</f>
        <v>1.25</v>
      </c>
      <c r="U209" s="1">
        <f>(Table1[[#This Row],[Vertical (Max)]]-Table1[[#This Row],[Vertical (No Step)]])</f>
        <v>5</v>
      </c>
      <c r="V209" s="1">
        <f>_xlfn.PERCENTRANK.INC($E:$E,Table1[[#This Row],[Height (No Shoes)]])</f>
        <v>0.4</v>
      </c>
      <c r="W209" s="1">
        <f>(Table1[[#This Row],[Height (With Shoes)]]-Table1[[#This Row],[Average Height]])</f>
        <v>0.625</v>
      </c>
      <c r="X209" s="1">
        <f>(Table1[[#This Row],[Weight]]-Table1[[#This Row],[Average Weight]])</f>
        <v>119.9</v>
      </c>
      <c r="Y209" s="1">
        <f t="shared" si="7"/>
        <v>0.65883198590776093</v>
      </c>
      <c r="Z209" s="1">
        <f>(703*Table1[[#This Row],[Average Weight]])/(Table1[[#This Row],[Height (With Shoes)]])^2</f>
        <v>14.582223804438115</v>
      </c>
    </row>
    <row r="210" spans="1:26" hidden="1" x14ac:dyDescent="0.3">
      <c r="A210" t="s">
        <v>226</v>
      </c>
      <c r="B210">
        <v>2012</v>
      </c>
      <c r="D210">
        <v>73</v>
      </c>
      <c r="E210">
        <v>74</v>
      </c>
      <c r="F210">
        <v>76</v>
      </c>
      <c r="G210">
        <v>32.5</v>
      </c>
      <c r="H210">
        <v>127</v>
      </c>
      <c r="I210">
        <v>27</v>
      </c>
      <c r="J210">
        <v>121.5</v>
      </c>
      <c r="K210">
        <v>206</v>
      </c>
      <c r="L210">
        <v>5.8</v>
      </c>
      <c r="M210">
        <v>8.5</v>
      </c>
      <c r="N210">
        <v>9.5</v>
      </c>
      <c r="O210">
        <v>11.26</v>
      </c>
      <c r="P210">
        <v>3.3</v>
      </c>
      <c r="Q210">
        <f t="shared" si="6"/>
        <v>73.5</v>
      </c>
      <c r="R210">
        <f>AVERAGE(Table1[[#This Row],[Weight]],Table1[[#This Row],[Body Fat]])</f>
        <v>105.9</v>
      </c>
      <c r="S210">
        <f>(0.3*Table1[[#This Row],[Height (With Shoes)]])+(0.25*Table1[[#This Row],[Vertical (Max)]])+(0.15*Table1[[#This Row],[Weight]])-(0.2*Table1[[#This Row],[Agility]])-(0.1*Table1[[#This Row],[Sprint]])</f>
        <v>58.642999999999994</v>
      </c>
      <c r="T210" s="1">
        <f>Table1[[#This Row],[Height (With Shoes)]]-Table1[[#This Row],[Height (No Shoes)]]</f>
        <v>1</v>
      </c>
      <c r="U210" s="1">
        <f>(Table1[[#This Row],[Vertical (Max)]]-Table1[[#This Row],[Vertical (No Step)]])</f>
        <v>5.5</v>
      </c>
      <c r="V210" s="1">
        <f>_xlfn.PERCENTRANK.INC($E:$E,Table1[[#This Row],[Height (No Shoes)]])</f>
        <v>3.7999999999999999E-2</v>
      </c>
      <c r="W210" s="1">
        <f>(Table1[[#This Row],[Height (With Shoes)]]-Table1[[#This Row],[Average Height]])</f>
        <v>0.5</v>
      </c>
      <c r="X210" s="1">
        <f>(Table1[[#This Row],[Weight]]-Table1[[#This Row],[Average Weight]])</f>
        <v>100.1</v>
      </c>
      <c r="Y210" s="1">
        <f t="shared" si="7"/>
        <v>0.65883198590776093</v>
      </c>
      <c r="Z210" s="1">
        <f>(703*Table1[[#This Row],[Average Weight]])/(Table1[[#This Row],[Height (With Shoes)]])^2</f>
        <v>13.595270270270269</v>
      </c>
    </row>
    <row r="211" spans="1:26" hidden="1" x14ac:dyDescent="0.3">
      <c r="A211" t="s">
        <v>227</v>
      </c>
      <c r="B211">
        <v>2012</v>
      </c>
      <c r="D211">
        <v>77.25</v>
      </c>
      <c r="E211">
        <v>78.25</v>
      </c>
      <c r="F211">
        <v>82</v>
      </c>
      <c r="G211">
        <v>40</v>
      </c>
      <c r="H211">
        <v>140</v>
      </c>
      <c r="I211">
        <v>31.5</v>
      </c>
      <c r="J211">
        <v>131.5</v>
      </c>
      <c r="K211">
        <v>216</v>
      </c>
      <c r="L211">
        <v>5.7</v>
      </c>
      <c r="M211">
        <v>8.5</v>
      </c>
      <c r="N211">
        <v>10</v>
      </c>
      <c r="O211">
        <v>11.72</v>
      </c>
      <c r="P211">
        <v>3.47</v>
      </c>
      <c r="Q211">
        <f t="shared" si="6"/>
        <v>77.75</v>
      </c>
      <c r="R211">
        <f>AVERAGE(Table1[[#This Row],[Weight]],Table1[[#This Row],[Body Fat]])</f>
        <v>110.85</v>
      </c>
      <c r="S211">
        <f>(0.3*Table1[[#This Row],[Height (With Shoes)]])+(0.25*Table1[[#This Row],[Vertical (Max)]])+(0.15*Table1[[#This Row],[Weight]])-(0.2*Table1[[#This Row],[Agility]])-(0.1*Table1[[#This Row],[Sprint]])</f>
        <v>63.183999999999997</v>
      </c>
      <c r="T211" s="1">
        <f>Table1[[#This Row],[Height (With Shoes)]]-Table1[[#This Row],[Height (No Shoes)]]</f>
        <v>1</v>
      </c>
      <c r="U211" s="1">
        <f>(Table1[[#This Row],[Vertical (Max)]]-Table1[[#This Row],[Vertical (No Step)]])</f>
        <v>8.5</v>
      </c>
      <c r="V211" s="1">
        <f>_xlfn.PERCENTRANK.INC($E:$E,Table1[[#This Row],[Height (No Shoes)]])</f>
        <v>0.28899999999999998</v>
      </c>
      <c r="W211" s="1">
        <f>(Table1[[#This Row],[Height (With Shoes)]]-Table1[[#This Row],[Average Height]])</f>
        <v>0.5</v>
      </c>
      <c r="X211" s="1">
        <f>(Table1[[#This Row],[Weight]]-Table1[[#This Row],[Average Weight]])</f>
        <v>105.15</v>
      </c>
      <c r="Y211" s="1">
        <f t="shared" si="7"/>
        <v>0.65883198590776093</v>
      </c>
      <c r="Z211" s="1">
        <f>(703*Table1[[#This Row],[Average Weight]])/(Table1[[#This Row],[Height (With Shoes)]])^2</f>
        <v>12.726891159448398</v>
      </c>
    </row>
    <row r="212" spans="1:26" hidden="1" x14ac:dyDescent="0.3">
      <c r="A212" t="s">
        <v>228</v>
      </c>
      <c r="B212">
        <v>2012</v>
      </c>
      <c r="D212">
        <v>70.5</v>
      </c>
      <c r="E212">
        <v>71.75</v>
      </c>
      <c r="F212">
        <v>77.5</v>
      </c>
      <c r="G212">
        <v>35</v>
      </c>
      <c r="H212">
        <v>129.5</v>
      </c>
      <c r="I212">
        <v>28</v>
      </c>
      <c r="J212">
        <v>122.5</v>
      </c>
      <c r="K212">
        <v>187</v>
      </c>
      <c r="L212">
        <v>8.5</v>
      </c>
      <c r="M212">
        <v>8.75</v>
      </c>
      <c r="N212">
        <v>10</v>
      </c>
      <c r="O212">
        <v>11</v>
      </c>
      <c r="P212">
        <v>3.42</v>
      </c>
      <c r="Q212">
        <f t="shared" si="6"/>
        <v>71.125</v>
      </c>
      <c r="R212">
        <f>AVERAGE(Table1[[#This Row],[Weight]],Table1[[#This Row],[Body Fat]])</f>
        <v>97.75</v>
      </c>
      <c r="S212">
        <f>(0.3*Table1[[#This Row],[Height (With Shoes)]])+(0.25*Table1[[#This Row],[Vertical (Max)]])+(0.15*Table1[[#This Row],[Weight]])-(0.2*Table1[[#This Row],[Agility]])-(0.1*Table1[[#This Row],[Sprint]])</f>
        <v>55.783000000000001</v>
      </c>
      <c r="T212" s="1">
        <f>Table1[[#This Row],[Height (With Shoes)]]-Table1[[#This Row],[Height (No Shoes)]]</f>
        <v>1.25</v>
      </c>
      <c r="U212" s="1">
        <f>(Table1[[#This Row],[Vertical (Max)]]-Table1[[#This Row],[Vertical (No Step)]])</f>
        <v>7</v>
      </c>
      <c r="V212" s="1">
        <f>_xlfn.PERCENTRANK.INC($E:$E,Table1[[#This Row],[Height (No Shoes)]])</f>
        <v>5.0000000000000001E-3</v>
      </c>
      <c r="W212" s="1">
        <f>(Table1[[#This Row],[Height (With Shoes)]]-Table1[[#This Row],[Average Height]])</f>
        <v>0.625</v>
      </c>
      <c r="X212" s="1">
        <f>(Table1[[#This Row],[Weight]]-Table1[[#This Row],[Average Weight]])</f>
        <v>89.25</v>
      </c>
      <c r="Y212" s="1">
        <f t="shared" si="7"/>
        <v>0.65883198590776093</v>
      </c>
      <c r="Z212" s="1">
        <f>(703*Table1[[#This Row],[Average Weight]])/(Table1[[#This Row],[Height (With Shoes)]])^2</f>
        <v>13.348371353300392</v>
      </c>
    </row>
    <row r="213" spans="1:26" hidden="1" x14ac:dyDescent="0.3">
      <c r="A213" t="s">
        <v>229</v>
      </c>
      <c r="B213">
        <v>2012</v>
      </c>
      <c r="D213">
        <v>76</v>
      </c>
      <c r="E213">
        <v>77</v>
      </c>
      <c r="F213">
        <v>81.5</v>
      </c>
      <c r="G213">
        <v>32.5</v>
      </c>
      <c r="H213">
        <v>134.5</v>
      </c>
      <c r="I213">
        <v>27.5</v>
      </c>
      <c r="J213">
        <v>129.5</v>
      </c>
      <c r="K213">
        <v>215</v>
      </c>
      <c r="L213">
        <v>11.3</v>
      </c>
      <c r="M213">
        <v>8.75</v>
      </c>
      <c r="N213">
        <v>10</v>
      </c>
      <c r="O213">
        <v>11.4</v>
      </c>
      <c r="P213">
        <v>3.43</v>
      </c>
      <c r="Q213">
        <f t="shared" si="6"/>
        <v>76.5</v>
      </c>
      <c r="R213">
        <f>AVERAGE(Table1[[#This Row],[Weight]],Table1[[#This Row],[Body Fat]])</f>
        <v>113.15</v>
      </c>
      <c r="S213">
        <f>(0.3*Table1[[#This Row],[Height (With Shoes)]])+(0.25*Table1[[#This Row],[Vertical (Max)]])+(0.15*Table1[[#This Row],[Weight]])-(0.2*Table1[[#This Row],[Agility]])-(0.1*Table1[[#This Row],[Sprint]])</f>
        <v>60.85199999999999</v>
      </c>
      <c r="T213" s="1">
        <f>Table1[[#This Row],[Height (With Shoes)]]-Table1[[#This Row],[Height (No Shoes)]]</f>
        <v>1</v>
      </c>
      <c r="U213" s="1">
        <f>(Table1[[#This Row],[Vertical (Max)]]-Table1[[#This Row],[Vertical (No Step)]])</f>
        <v>5</v>
      </c>
      <c r="V213" s="1">
        <f>_xlfn.PERCENTRANK.INC($E:$E,Table1[[#This Row],[Height (No Shoes)]])</f>
        <v>0.184</v>
      </c>
      <c r="W213" s="1">
        <f>(Table1[[#This Row],[Height (With Shoes)]]-Table1[[#This Row],[Average Height]])</f>
        <v>0.5</v>
      </c>
      <c r="X213" s="1">
        <f>(Table1[[#This Row],[Weight]]-Table1[[#This Row],[Average Weight]])</f>
        <v>101.85</v>
      </c>
      <c r="Y213" s="1">
        <f t="shared" si="7"/>
        <v>0.65883198590776093</v>
      </c>
      <c r="Z213" s="1">
        <f>(703*Table1[[#This Row],[Average Weight]])/(Table1[[#This Row],[Height (With Shoes)]])^2</f>
        <v>13.416166301231236</v>
      </c>
    </row>
    <row r="214" spans="1:26" x14ac:dyDescent="0.3">
      <c r="A214" t="s">
        <v>230</v>
      </c>
      <c r="B214">
        <v>2013</v>
      </c>
      <c r="C214">
        <v>10</v>
      </c>
      <c r="D214">
        <v>74.25</v>
      </c>
      <c r="E214">
        <v>75.25</v>
      </c>
      <c r="F214">
        <v>78.25</v>
      </c>
      <c r="G214">
        <v>38.5</v>
      </c>
      <c r="H214">
        <v>135</v>
      </c>
      <c r="I214">
        <v>32</v>
      </c>
      <c r="J214">
        <v>128.5</v>
      </c>
      <c r="K214">
        <v>197</v>
      </c>
      <c r="L214">
        <v>8.6</v>
      </c>
      <c r="M214">
        <v>8</v>
      </c>
      <c r="N214">
        <v>9.5</v>
      </c>
      <c r="O214">
        <v>11.02</v>
      </c>
      <c r="P214">
        <v>3.32</v>
      </c>
      <c r="Q214">
        <f t="shared" si="6"/>
        <v>74.75</v>
      </c>
      <c r="R214">
        <f>AVERAGE(Table1[[#This Row],[Weight]],Table1[[#This Row],[Body Fat]])</f>
        <v>102.8</v>
      </c>
      <c r="S214">
        <f>(0.3*Table1[[#This Row],[Height (With Shoes)]])+(0.25*Table1[[#This Row],[Vertical (Max)]])+(0.15*Table1[[#This Row],[Weight]])-(0.2*Table1[[#This Row],[Agility]])-(0.1*Table1[[#This Row],[Sprint]])</f>
        <v>59.213999999999999</v>
      </c>
      <c r="T214" s="1">
        <f>Table1[[#This Row],[Height (With Shoes)]]-Table1[[#This Row],[Height (No Shoes)]]</f>
        <v>1</v>
      </c>
      <c r="U214" s="1">
        <f>(Table1[[#This Row],[Vertical (Max)]]-Table1[[#This Row],[Vertical (No Step)]])</f>
        <v>6.5</v>
      </c>
      <c r="V214" s="1">
        <f>_xlfn.PERCENTRANK.INC($E:$E,Table1[[#This Row],[Height (No Shoes)]])</f>
        <v>8.8999999999999996E-2</v>
      </c>
      <c r="W214" s="1">
        <f>(Table1[[#This Row],[Height (With Shoes)]]-Table1[[#This Row],[Average Height]])</f>
        <v>0.5</v>
      </c>
      <c r="X214" s="1">
        <f>(Table1[[#This Row],[Weight]]-Table1[[#This Row],[Average Weight]])</f>
        <v>94.2</v>
      </c>
      <c r="Y214" s="1">
        <f t="shared" si="7"/>
        <v>0.65883198590776093</v>
      </c>
      <c r="Z214" s="1">
        <f>(703*Table1[[#This Row],[Average Weight]])/(Table1[[#This Row],[Height (With Shoes)]])^2</f>
        <v>12.762490480237524</v>
      </c>
    </row>
    <row r="215" spans="1:26" x14ac:dyDescent="0.3">
      <c r="A215" t="s">
        <v>231</v>
      </c>
      <c r="B215">
        <v>2013</v>
      </c>
      <c r="C215">
        <v>11</v>
      </c>
      <c r="D215">
        <v>76.75</v>
      </c>
      <c r="E215">
        <v>77.75</v>
      </c>
      <c r="F215">
        <v>79.25</v>
      </c>
      <c r="G215">
        <v>41</v>
      </c>
      <c r="H215">
        <v>142</v>
      </c>
      <c r="I215">
        <v>31.5</v>
      </c>
      <c r="J215">
        <v>132.5</v>
      </c>
      <c r="K215">
        <v>184</v>
      </c>
      <c r="L215">
        <v>4.4000000000000004</v>
      </c>
      <c r="M215">
        <v>7.5</v>
      </c>
      <c r="N215">
        <v>8.5</v>
      </c>
      <c r="O215">
        <v>10.68</v>
      </c>
      <c r="P215">
        <v>3.22</v>
      </c>
      <c r="Q215">
        <f t="shared" si="6"/>
        <v>77.25</v>
      </c>
      <c r="R215">
        <f>AVERAGE(Table1[[#This Row],[Weight]],Table1[[#This Row],[Body Fat]])</f>
        <v>94.2</v>
      </c>
      <c r="S215">
        <f>(0.3*Table1[[#This Row],[Height (With Shoes)]])+(0.25*Table1[[#This Row],[Vertical (Max)]])+(0.15*Table1[[#This Row],[Weight]])-(0.2*Table1[[#This Row],[Agility]])-(0.1*Table1[[#This Row],[Sprint]])</f>
        <v>58.716999999999992</v>
      </c>
      <c r="T215" s="1">
        <f>Table1[[#This Row],[Height (With Shoes)]]-Table1[[#This Row],[Height (No Shoes)]]</f>
        <v>1</v>
      </c>
      <c r="U215" s="1">
        <f>(Table1[[#This Row],[Vertical (Max)]]-Table1[[#This Row],[Vertical (No Step)]])</f>
        <v>9.5</v>
      </c>
      <c r="V215" s="1">
        <f>_xlfn.PERCENTRANK.INC($E:$E,Table1[[#This Row],[Height (No Shoes)]])</f>
        <v>0.248</v>
      </c>
      <c r="W215" s="1">
        <f>(Table1[[#This Row],[Height (With Shoes)]]-Table1[[#This Row],[Average Height]])</f>
        <v>0.5</v>
      </c>
      <c r="X215" s="1">
        <f>(Table1[[#This Row],[Weight]]-Table1[[#This Row],[Average Weight]])</f>
        <v>89.8</v>
      </c>
      <c r="Y215" s="1">
        <f t="shared" si="7"/>
        <v>0.65883198590776093</v>
      </c>
      <c r="Z215" s="1">
        <f>(703*Table1[[#This Row],[Average Weight]])/(Table1[[#This Row],[Height (With Shoes)]])^2</f>
        <v>10.954824701977854</v>
      </c>
    </row>
    <row r="216" spans="1:26" x14ac:dyDescent="0.3">
      <c r="A216" t="s">
        <v>232</v>
      </c>
      <c r="B216">
        <v>2013</v>
      </c>
      <c r="C216">
        <v>12</v>
      </c>
      <c r="D216">
        <v>82.75</v>
      </c>
      <c r="E216">
        <v>84</v>
      </c>
      <c r="F216">
        <v>88.5</v>
      </c>
      <c r="G216">
        <v>33</v>
      </c>
      <c r="H216">
        <v>142.5</v>
      </c>
      <c r="I216">
        <v>28.5</v>
      </c>
      <c r="J216">
        <v>138</v>
      </c>
      <c r="K216">
        <v>255</v>
      </c>
      <c r="L216">
        <v>6.7</v>
      </c>
      <c r="M216">
        <v>9.5</v>
      </c>
      <c r="N216">
        <v>11</v>
      </c>
      <c r="O216">
        <v>11.85</v>
      </c>
      <c r="P216">
        <v>3.4</v>
      </c>
      <c r="Q216">
        <f t="shared" si="6"/>
        <v>83.375</v>
      </c>
      <c r="R216">
        <f>AVERAGE(Table1[[#This Row],[Weight]],Table1[[#This Row],[Body Fat]])</f>
        <v>130.85</v>
      </c>
      <c r="S216">
        <f>(0.3*Table1[[#This Row],[Height (With Shoes)]])+(0.25*Table1[[#This Row],[Vertical (Max)]])+(0.15*Table1[[#This Row],[Weight]])-(0.2*Table1[[#This Row],[Agility]])-(0.1*Table1[[#This Row],[Sprint]])</f>
        <v>68.989999999999995</v>
      </c>
      <c r="T216" s="1">
        <f>Table1[[#This Row],[Height (With Shoes)]]-Table1[[#This Row],[Height (No Shoes)]]</f>
        <v>1.25</v>
      </c>
      <c r="U216" s="1">
        <f>(Table1[[#This Row],[Vertical (Max)]]-Table1[[#This Row],[Vertical (No Step)]])</f>
        <v>4.5</v>
      </c>
      <c r="V216" s="1">
        <f>_xlfn.PERCENTRANK.INC($E:$E,Table1[[#This Row],[Height (No Shoes)]])</f>
        <v>0.879</v>
      </c>
      <c r="W216" s="1">
        <f>(Table1[[#This Row],[Height (With Shoes)]]-Table1[[#This Row],[Average Height]])</f>
        <v>0.625</v>
      </c>
      <c r="X216" s="1">
        <f>(Table1[[#This Row],[Weight]]-Table1[[#This Row],[Average Weight]])</f>
        <v>124.15</v>
      </c>
      <c r="Y216" s="1">
        <f t="shared" si="7"/>
        <v>0.65883198590776093</v>
      </c>
      <c r="Z216" s="1">
        <f>(703*Table1[[#This Row],[Average Weight]])/(Table1[[#This Row],[Height (With Shoes)]])^2</f>
        <v>13.036784297052154</v>
      </c>
    </row>
    <row r="217" spans="1:26" x14ac:dyDescent="0.3">
      <c r="A217" t="s">
        <v>233</v>
      </c>
      <c r="B217">
        <v>2013</v>
      </c>
      <c r="C217">
        <v>13</v>
      </c>
      <c r="D217">
        <v>82.75</v>
      </c>
      <c r="E217">
        <v>84</v>
      </c>
      <c r="F217">
        <v>81.75</v>
      </c>
      <c r="G217">
        <v>29.5</v>
      </c>
      <c r="H217">
        <v>137.5</v>
      </c>
      <c r="I217">
        <v>24.5</v>
      </c>
      <c r="J217">
        <v>132.5</v>
      </c>
      <c r="K217">
        <v>234</v>
      </c>
      <c r="L217">
        <v>6.7</v>
      </c>
      <c r="M217">
        <v>8.5</v>
      </c>
      <c r="N217">
        <v>10</v>
      </c>
      <c r="O217">
        <v>11.42</v>
      </c>
      <c r="P217">
        <v>3.59</v>
      </c>
      <c r="Q217">
        <f t="shared" si="6"/>
        <v>83.375</v>
      </c>
      <c r="R217">
        <f>AVERAGE(Table1[[#This Row],[Weight]],Table1[[#This Row],[Body Fat]])</f>
        <v>120.35</v>
      </c>
      <c r="S217">
        <f>(0.3*Table1[[#This Row],[Height (With Shoes)]])+(0.25*Table1[[#This Row],[Vertical (Max)]])+(0.15*Table1[[#This Row],[Weight]])-(0.2*Table1[[#This Row],[Agility]])-(0.1*Table1[[#This Row],[Sprint]])</f>
        <v>65.032000000000011</v>
      </c>
      <c r="T217" s="1">
        <f>Table1[[#This Row],[Height (With Shoes)]]-Table1[[#This Row],[Height (No Shoes)]]</f>
        <v>1.25</v>
      </c>
      <c r="U217" s="1">
        <f>(Table1[[#This Row],[Vertical (Max)]]-Table1[[#This Row],[Vertical (No Step)]])</f>
        <v>5</v>
      </c>
      <c r="V217" s="1">
        <f>_xlfn.PERCENTRANK.INC($E:$E,Table1[[#This Row],[Height (No Shoes)]])</f>
        <v>0.879</v>
      </c>
      <c r="W217" s="1">
        <f>(Table1[[#This Row],[Height (With Shoes)]]-Table1[[#This Row],[Average Height]])</f>
        <v>0.625</v>
      </c>
      <c r="X217" s="1">
        <f>(Table1[[#This Row],[Weight]]-Table1[[#This Row],[Average Weight]])</f>
        <v>113.65</v>
      </c>
      <c r="Y217" s="1">
        <f t="shared" si="7"/>
        <v>0.65883198590776093</v>
      </c>
      <c r="Z217" s="1">
        <f>(703*Table1[[#This Row],[Average Weight]])/(Table1[[#This Row],[Height (With Shoes)]])^2</f>
        <v>11.990653344671202</v>
      </c>
    </row>
    <row r="218" spans="1:26" x14ac:dyDescent="0.3">
      <c r="A218" t="s">
        <v>234</v>
      </c>
      <c r="B218">
        <v>2013</v>
      </c>
      <c r="C218">
        <v>14</v>
      </c>
      <c r="D218">
        <v>76.75</v>
      </c>
      <c r="E218">
        <v>78.25</v>
      </c>
      <c r="F218">
        <v>83</v>
      </c>
      <c r="G218">
        <v>37</v>
      </c>
      <c r="H218">
        <v>141.5</v>
      </c>
      <c r="I218">
        <v>29.5</v>
      </c>
      <c r="J218">
        <v>134</v>
      </c>
      <c r="K218">
        <v>222</v>
      </c>
      <c r="L218">
        <v>9</v>
      </c>
      <c r="M218">
        <v>9</v>
      </c>
      <c r="N218">
        <v>10</v>
      </c>
      <c r="O218">
        <v>10.99</v>
      </c>
      <c r="P218">
        <v>3.32</v>
      </c>
      <c r="Q218">
        <f t="shared" si="6"/>
        <v>77.5</v>
      </c>
      <c r="R218">
        <f>AVERAGE(Table1[[#This Row],[Weight]],Table1[[#This Row],[Body Fat]])</f>
        <v>115.5</v>
      </c>
      <c r="S218">
        <f>(0.3*Table1[[#This Row],[Height (With Shoes)]])+(0.25*Table1[[#This Row],[Vertical (Max)]])+(0.15*Table1[[#This Row],[Weight]])-(0.2*Table1[[#This Row],[Agility]])-(0.1*Table1[[#This Row],[Sprint]])</f>
        <v>63.49499999999999</v>
      </c>
      <c r="T218" s="1">
        <f>Table1[[#This Row],[Height (With Shoes)]]-Table1[[#This Row],[Height (No Shoes)]]</f>
        <v>1.5</v>
      </c>
      <c r="U218" s="1">
        <f>(Table1[[#This Row],[Vertical (Max)]]-Table1[[#This Row],[Vertical (No Step)]])</f>
        <v>7.5</v>
      </c>
      <c r="V218" s="1">
        <f>_xlfn.PERCENTRANK.INC($E:$E,Table1[[#This Row],[Height (No Shoes)]])</f>
        <v>0.248</v>
      </c>
      <c r="W218" s="1">
        <f>(Table1[[#This Row],[Height (With Shoes)]]-Table1[[#This Row],[Average Height]])</f>
        <v>0.75</v>
      </c>
      <c r="X218" s="1">
        <f>(Table1[[#This Row],[Weight]]-Table1[[#This Row],[Average Weight]])</f>
        <v>106.5</v>
      </c>
      <c r="Y218" s="1">
        <f t="shared" si="7"/>
        <v>0.65883198590776093</v>
      </c>
      <c r="Z218" s="1">
        <f>(703*Table1[[#This Row],[Average Weight]])/(Table1[[#This Row],[Height (With Shoes)]])^2</f>
        <v>13.260766160724311</v>
      </c>
    </row>
    <row r="219" spans="1:26" x14ac:dyDescent="0.3">
      <c r="A219" t="s">
        <v>235</v>
      </c>
      <c r="B219">
        <v>2013</v>
      </c>
      <c r="C219">
        <v>17</v>
      </c>
      <c r="D219">
        <v>73</v>
      </c>
      <c r="E219">
        <v>74</v>
      </c>
      <c r="F219">
        <v>79.75</v>
      </c>
      <c r="G219">
        <v>34</v>
      </c>
      <c r="H219">
        <v>132</v>
      </c>
      <c r="I219">
        <v>30</v>
      </c>
      <c r="J219">
        <v>128</v>
      </c>
      <c r="K219">
        <v>165</v>
      </c>
      <c r="L219">
        <v>4.0999999999999996</v>
      </c>
      <c r="M219">
        <v>8.75</v>
      </c>
      <c r="N219">
        <v>10.5</v>
      </c>
      <c r="O219">
        <v>11.09</v>
      </c>
      <c r="P219">
        <v>3.21</v>
      </c>
      <c r="Q219">
        <f t="shared" si="6"/>
        <v>73.5</v>
      </c>
      <c r="R219">
        <f>AVERAGE(Table1[[#This Row],[Weight]],Table1[[#This Row],[Body Fat]])</f>
        <v>84.55</v>
      </c>
      <c r="S219">
        <f>(0.3*Table1[[#This Row],[Height (With Shoes)]])+(0.25*Table1[[#This Row],[Vertical (Max)]])+(0.15*Table1[[#This Row],[Weight]])-(0.2*Table1[[#This Row],[Agility]])-(0.1*Table1[[#This Row],[Sprint]])</f>
        <v>52.911000000000001</v>
      </c>
      <c r="T219" s="1">
        <f>Table1[[#This Row],[Height (With Shoes)]]-Table1[[#This Row],[Height (No Shoes)]]</f>
        <v>1</v>
      </c>
      <c r="U219" s="1">
        <f>(Table1[[#This Row],[Vertical (Max)]]-Table1[[#This Row],[Vertical (No Step)]])</f>
        <v>4</v>
      </c>
      <c r="V219" s="1">
        <f>_xlfn.PERCENTRANK.INC($E:$E,Table1[[#This Row],[Height (No Shoes)]])</f>
        <v>3.7999999999999999E-2</v>
      </c>
      <c r="W219" s="1">
        <f>(Table1[[#This Row],[Height (With Shoes)]]-Table1[[#This Row],[Average Height]])</f>
        <v>0.5</v>
      </c>
      <c r="X219" s="1">
        <f>(Table1[[#This Row],[Weight]]-Table1[[#This Row],[Average Weight]])</f>
        <v>80.45</v>
      </c>
      <c r="Y219" s="1">
        <f t="shared" si="7"/>
        <v>0.65883198590776093</v>
      </c>
      <c r="Z219" s="1">
        <f>(703*Table1[[#This Row],[Average Weight]])/(Table1[[#This Row],[Height (With Shoes)]])^2</f>
        <v>10.854391891891892</v>
      </c>
    </row>
    <row r="220" spans="1:26" x14ac:dyDescent="0.3">
      <c r="A220" t="s">
        <v>236</v>
      </c>
      <c r="B220">
        <v>2013</v>
      </c>
      <c r="C220">
        <v>18</v>
      </c>
      <c r="D220">
        <v>70.25</v>
      </c>
      <c r="E220">
        <v>71.5</v>
      </c>
      <c r="F220">
        <v>70.75</v>
      </c>
      <c r="G220">
        <v>44</v>
      </c>
      <c r="H220">
        <v>133.5</v>
      </c>
      <c r="I220">
        <v>34.5</v>
      </c>
      <c r="J220">
        <v>124</v>
      </c>
      <c r="K220">
        <v>171</v>
      </c>
      <c r="L220">
        <v>3.8</v>
      </c>
      <c r="M220">
        <v>7.5</v>
      </c>
      <c r="N220">
        <v>8.75</v>
      </c>
      <c r="O220">
        <v>10.64</v>
      </c>
      <c r="P220">
        <v>3.08</v>
      </c>
      <c r="Q220">
        <f t="shared" si="6"/>
        <v>70.875</v>
      </c>
      <c r="R220">
        <f>AVERAGE(Table1[[#This Row],[Weight]],Table1[[#This Row],[Body Fat]])</f>
        <v>87.4</v>
      </c>
      <c r="S220">
        <f>(0.3*Table1[[#This Row],[Height (With Shoes)]])+(0.25*Table1[[#This Row],[Vertical (Max)]])+(0.15*Table1[[#This Row],[Weight]])-(0.2*Table1[[#This Row],[Agility]])-(0.1*Table1[[#This Row],[Sprint]])</f>
        <v>55.664000000000001</v>
      </c>
      <c r="T220" s="1">
        <f>Table1[[#This Row],[Height (With Shoes)]]-Table1[[#This Row],[Height (No Shoes)]]</f>
        <v>1.25</v>
      </c>
      <c r="U220" s="1">
        <f>(Table1[[#This Row],[Vertical (Max)]]-Table1[[#This Row],[Vertical (No Step)]])</f>
        <v>9.5</v>
      </c>
      <c r="V220" s="1">
        <f>_xlfn.PERCENTRANK.INC($E:$E,Table1[[#This Row],[Height (No Shoes)]])</f>
        <v>3.0000000000000001E-3</v>
      </c>
      <c r="W220" s="1">
        <f>(Table1[[#This Row],[Height (With Shoes)]]-Table1[[#This Row],[Average Height]])</f>
        <v>0.625</v>
      </c>
      <c r="X220" s="1">
        <f>(Table1[[#This Row],[Weight]]-Table1[[#This Row],[Average Weight]])</f>
        <v>83.6</v>
      </c>
      <c r="Y220" s="1">
        <f t="shared" si="7"/>
        <v>0.65883198590776093</v>
      </c>
      <c r="Z220" s="1">
        <f>(703*Table1[[#This Row],[Average Weight]])/(Table1[[#This Row],[Height (With Shoes)]])^2</f>
        <v>12.018621937503058</v>
      </c>
    </row>
    <row r="221" spans="1:26" x14ac:dyDescent="0.3">
      <c r="A221" t="s">
        <v>237</v>
      </c>
      <c r="B221">
        <v>2013</v>
      </c>
      <c r="C221">
        <v>2</v>
      </c>
      <c r="D221">
        <v>75.25</v>
      </c>
      <c r="E221">
        <v>76.25</v>
      </c>
      <c r="F221">
        <v>81.25</v>
      </c>
      <c r="G221">
        <v>42</v>
      </c>
      <c r="H221">
        <v>142.5</v>
      </c>
      <c r="I221">
        <v>33</v>
      </c>
      <c r="J221">
        <v>133.5</v>
      </c>
      <c r="K221">
        <v>213</v>
      </c>
      <c r="L221">
        <v>6.6</v>
      </c>
      <c r="M221">
        <v>8.75</v>
      </c>
      <c r="N221">
        <v>9.25</v>
      </c>
      <c r="O221">
        <v>10.69</v>
      </c>
      <c r="P221">
        <v>3.25</v>
      </c>
      <c r="Q221">
        <f t="shared" si="6"/>
        <v>75.75</v>
      </c>
      <c r="R221">
        <f>AVERAGE(Table1[[#This Row],[Weight]],Table1[[#This Row],[Body Fat]])</f>
        <v>109.8</v>
      </c>
      <c r="S221">
        <f>(0.3*Table1[[#This Row],[Height (With Shoes)]])+(0.25*Table1[[#This Row],[Vertical (Max)]])+(0.15*Table1[[#This Row],[Weight]])-(0.2*Table1[[#This Row],[Agility]])-(0.1*Table1[[#This Row],[Sprint]])</f>
        <v>62.862000000000002</v>
      </c>
      <c r="T221" s="1">
        <f>Table1[[#This Row],[Height (With Shoes)]]-Table1[[#This Row],[Height (No Shoes)]]</f>
        <v>1</v>
      </c>
      <c r="U221" s="1">
        <f>(Table1[[#This Row],[Vertical (Max)]]-Table1[[#This Row],[Vertical (No Step)]])</f>
        <v>9</v>
      </c>
      <c r="V221" s="1">
        <f>_xlfn.PERCENTRANK.INC($E:$E,Table1[[#This Row],[Height (No Shoes)]])</f>
        <v>0.13700000000000001</v>
      </c>
      <c r="W221" s="1">
        <f>(Table1[[#This Row],[Height (With Shoes)]]-Table1[[#This Row],[Average Height]])</f>
        <v>0.5</v>
      </c>
      <c r="X221" s="1">
        <f>(Table1[[#This Row],[Weight]]-Table1[[#This Row],[Average Weight]])</f>
        <v>103.2</v>
      </c>
      <c r="Y221" s="1">
        <f t="shared" si="7"/>
        <v>0.65883198590776093</v>
      </c>
      <c r="Z221" s="1">
        <f>(703*Table1[[#This Row],[Average Weight]])/(Table1[[#This Row],[Height (With Shoes)]])^2</f>
        <v>13.276327868852459</v>
      </c>
    </row>
    <row r="222" spans="1:26" x14ac:dyDescent="0.3">
      <c r="A222" t="s">
        <v>238</v>
      </c>
      <c r="B222">
        <v>2013</v>
      </c>
      <c r="C222">
        <v>20</v>
      </c>
      <c r="D222">
        <v>78</v>
      </c>
      <c r="E222">
        <v>79.25</v>
      </c>
      <c r="F222">
        <v>83.5</v>
      </c>
      <c r="G222">
        <v>36.5</v>
      </c>
      <c r="H222">
        <v>142</v>
      </c>
      <c r="I222">
        <v>30</v>
      </c>
      <c r="J222">
        <v>135.5</v>
      </c>
      <c r="K222">
        <v>198</v>
      </c>
      <c r="L222">
        <v>4.9000000000000004</v>
      </c>
      <c r="M222">
        <v>9</v>
      </c>
      <c r="N222">
        <v>9.5</v>
      </c>
      <c r="O222">
        <v>10.36</v>
      </c>
      <c r="P222">
        <v>3.25</v>
      </c>
      <c r="Q222">
        <f t="shared" si="6"/>
        <v>78.625</v>
      </c>
      <c r="R222">
        <f>AVERAGE(Table1[[#This Row],[Weight]],Table1[[#This Row],[Body Fat]])</f>
        <v>101.45</v>
      </c>
      <c r="S222">
        <f>(0.3*Table1[[#This Row],[Height (With Shoes)]])+(0.25*Table1[[#This Row],[Vertical (Max)]])+(0.15*Table1[[#This Row],[Weight]])-(0.2*Table1[[#This Row],[Agility]])-(0.1*Table1[[#This Row],[Sprint]])</f>
        <v>60.202999999999989</v>
      </c>
      <c r="T222" s="1">
        <f>Table1[[#This Row],[Height (With Shoes)]]-Table1[[#This Row],[Height (No Shoes)]]</f>
        <v>1.25</v>
      </c>
      <c r="U222" s="1">
        <f>(Table1[[#This Row],[Vertical (Max)]]-Table1[[#This Row],[Vertical (No Step)]])</f>
        <v>6.5</v>
      </c>
      <c r="V222" s="1">
        <f>_xlfn.PERCENTRANK.INC($E:$E,Table1[[#This Row],[Height (No Shoes)]])</f>
        <v>0.372</v>
      </c>
      <c r="W222" s="1">
        <f>(Table1[[#This Row],[Height (With Shoes)]]-Table1[[#This Row],[Average Height]])</f>
        <v>0.625</v>
      </c>
      <c r="X222" s="1">
        <f>(Table1[[#This Row],[Weight]]-Table1[[#This Row],[Average Weight]])</f>
        <v>96.55</v>
      </c>
      <c r="Y222" s="1">
        <f t="shared" si="7"/>
        <v>0.65883198590776093</v>
      </c>
      <c r="Z222" s="1">
        <f>(703*Table1[[#This Row],[Average Weight]])/(Table1[[#This Row],[Height (With Shoes)]])^2</f>
        <v>11.355567276020262</v>
      </c>
    </row>
    <row r="223" spans="1:26" hidden="1" x14ac:dyDescent="0.3">
      <c r="A223" t="s">
        <v>239</v>
      </c>
      <c r="B223">
        <v>2013</v>
      </c>
      <c r="C223">
        <v>21</v>
      </c>
      <c r="D223">
        <v>81.75</v>
      </c>
      <c r="E223">
        <v>82.75</v>
      </c>
      <c r="F223">
        <v>87.5</v>
      </c>
      <c r="K223">
        <v>230</v>
      </c>
      <c r="L223">
        <v>5.4</v>
      </c>
      <c r="M223">
        <v>9</v>
      </c>
      <c r="N223">
        <v>10</v>
      </c>
      <c r="Q223">
        <f t="shared" si="6"/>
        <v>82.25</v>
      </c>
      <c r="R223">
        <f>AVERAGE(Table1[[#This Row],[Weight]],Table1[[#This Row],[Body Fat]])</f>
        <v>117.7</v>
      </c>
      <c r="S223">
        <f>(0.3*Table1[[#This Row],[Height (With Shoes)]])+(0.25*Table1[[#This Row],[Vertical (Max)]])+(0.15*Table1[[#This Row],[Weight]])-(0.2*Table1[[#This Row],[Agility]])-(0.1*Table1[[#This Row],[Sprint]])</f>
        <v>59.325000000000003</v>
      </c>
      <c r="T223" s="1">
        <f>Table1[[#This Row],[Height (With Shoes)]]-Table1[[#This Row],[Height (No Shoes)]]</f>
        <v>1</v>
      </c>
      <c r="U223" s="1">
        <f>(Table1[[#This Row],[Vertical (Max)]]-Table1[[#This Row],[Vertical (No Step)]])</f>
        <v>0</v>
      </c>
      <c r="V223" s="1">
        <f>_xlfn.PERCENTRANK.INC($E:$E,Table1[[#This Row],[Height (No Shoes)]])</f>
        <v>0.78200000000000003</v>
      </c>
      <c r="W223" s="1">
        <f>(Table1[[#This Row],[Height (With Shoes)]]-Table1[[#This Row],[Average Height]])</f>
        <v>0.5</v>
      </c>
      <c r="X223" s="1">
        <f>(Table1[[#This Row],[Weight]]-Table1[[#This Row],[Average Weight]])</f>
        <v>112.3</v>
      </c>
      <c r="Y223" s="1">
        <f t="shared" si="7"/>
        <v>0.65883198590776093</v>
      </c>
      <c r="Z223" s="1">
        <f>(703*Table1[[#This Row],[Average Weight]])/(Table1[[#This Row],[Height (With Shoes)]])^2</f>
        <v>12.083584487180659</v>
      </c>
    </row>
    <row r="224" spans="1:26" x14ac:dyDescent="0.3">
      <c r="A224" t="s">
        <v>240</v>
      </c>
      <c r="B224">
        <v>2013</v>
      </c>
      <c r="C224">
        <v>22</v>
      </c>
      <c r="D224">
        <v>83.25</v>
      </c>
      <c r="E224">
        <v>84.5</v>
      </c>
      <c r="F224">
        <v>83</v>
      </c>
      <c r="G224">
        <v>36</v>
      </c>
      <c r="H224">
        <v>144</v>
      </c>
      <c r="I224">
        <v>30.5</v>
      </c>
      <c r="J224">
        <v>138.5</v>
      </c>
      <c r="K224">
        <v>238</v>
      </c>
      <c r="L224">
        <v>6.2</v>
      </c>
      <c r="M224">
        <v>9.75</v>
      </c>
      <c r="N224">
        <v>9.5</v>
      </c>
      <c r="O224">
        <v>10.89</v>
      </c>
      <c r="P224">
        <v>3.29</v>
      </c>
      <c r="Q224">
        <f t="shared" si="6"/>
        <v>83.875</v>
      </c>
      <c r="R224">
        <f>AVERAGE(Table1[[#This Row],[Weight]],Table1[[#This Row],[Body Fat]])</f>
        <v>122.1</v>
      </c>
      <c r="S224">
        <f>(0.3*Table1[[#This Row],[Height (With Shoes)]])+(0.25*Table1[[#This Row],[Vertical (Max)]])+(0.15*Table1[[#This Row],[Weight]])-(0.2*Table1[[#This Row],[Agility]])-(0.1*Table1[[#This Row],[Sprint]])</f>
        <v>67.542999999999992</v>
      </c>
      <c r="T224" s="1">
        <f>Table1[[#This Row],[Height (With Shoes)]]-Table1[[#This Row],[Height (No Shoes)]]</f>
        <v>1.25</v>
      </c>
      <c r="U224" s="1">
        <f>(Table1[[#This Row],[Vertical (Max)]]-Table1[[#This Row],[Vertical (No Step)]])</f>
        <v>5.5</v>
      </c>
      <c r="V224" s="1">
        <f>_xlfn.PERCENTRANK.INC($E:$E,Table1[[#This Row],[Height (No Shoes)]])</f>
        <v>0.9</v>
      </c>
      <c r="W224" s="1">
        <f>(Table1[[#This Row],[Height (With Shoes)]]-Table1[[#This Row],[Average Height]])</f>
        <v>0.625</v>
      </c>
      <c r="X224" s="1">
        <f>(Table1[[#This Row],[Weight]]-Table1[[#This Row],[Average Weight]])</f>
        <v>115.9</v>
      </c>
      <c r="Y224" s="1">
        <f t="shared" si="7"/>
        <v>0.65883198590776093</v>
      </c>
      <c r="Z224" s="1">
        <f>(703*Table1[[#This Row],[Average Weight]])/(Table1[[#This Row],[Height (With Shoes)]])^2</f>
        <v>12.021469836490319</v>
      </c>
    </row>
    <row r="225" spans="1:26" x14ac:dyDescent="0.3">
      <c r="A225" t="s">
        <v>241</v>
      </c>
      <c r="B225">
        <v>2013</v>
      </c>
      <c r="C225">
        <v>23</v>
      </c>
      <c r="D225">
        <v>77.5</v>
      </c>
      <c r="E225">
        <v>79</v>
      </c>
      <c r="F225">
        <v>81</v>
      </c>
      <c r="G225">
        <v>37.5</v>
      </c>
      <c r="H225">
        <v>140.5</v>
      </c>
      <c r="I225">
        <v>29.5</v>
      </c>
      <c r="J225">
        <v>132.5</v>
      </c>
      <c r="K225">
        <v>226</v>
      </c>
      <c r="L225">
        <v>7.6</v>
      </c>
      <c r="M225">
        <v>9</v>
      </c>
      <c r="N225">
        <v>10.5</v>
      </c>
      <c r="O225">
        <v>10.77</v>
      </c>
      <c r="P225">
        <v>3.19</v>
      </c>
      <c r="Q225">
        <f t="shared" si="6"/>
        <v>78.25</v>
      </c>
      <c r="R225">
        <f>AVERAGE(Table1[[#This Row],[Weight]],Table1[[#This Row],[Body Fat]])</f>
        <v>116.8</v>
      </c>
      <c r="S225">
        <f>(0.3*Table1[[#This Row],[Height (With Shoes)]])+(0.25*Table1[[#This Row],[Vertical (Max)]])+(0.15*Table1[[#This Row],[Weight]])-(0.2*Table1[[#This Row],[Agility]])-(0.1*Table1[[#This Row],[Sprint]])</f>
        <v>64.501999999999995</v>
      </c>
      <c r="T225" s="1">
        <f>Table1[[#This Row],[Height (With Shoes)]]-Table1[[#This Row],[Height (No Shoes)]]</f>
        <v>1.5</v>
      </c>
      <c r="U225" s="1">
        <f>(Table1[[#This Row],[Vertical (Max)]]-Table1[[#This Row],[Vertical (No Step)]])</f>
        <v>8</v>
      </c>
      <c r="V225" s="1">
        <f>_xlfn.PERCENTRANK.INC($E:$E,Table1[[#This Row],[Height (No Shoes)]])</f>
        <v>0.318</v>
      </c>
      <c r="W225" s="1">
        <f>(Table1[[#This Row],[Height (With Shoes)]]-Table1[[#This Row],[Average Height]])</f>
        <v>0.75</v>
      </c>
      <c r="X225" s="1">
        <f>(Table1[[#This Row],[Weight]]-Table1[[#This Row],[Average Weight]])</f>
        <v>109.2</v>
      </c>
      <c r="Y225" s="1">
        <f t="shared" si="7"/>
        <v>0.65883198590776093</v>
      </c>
      <c r="Z225" s="1">
        <f>(703*Table1[[#This Row],[Average Weight]])/(Table1[[#This Row],[Height (With Shoes)]])^2</f>
        <v>13.156609517705496</v>
      </c>
    </row>
    <row r="226" spans="1:26" x14ac:dyDescent="0.3">
      <c r="A226" t="s">
        <v>242</v>
      </c>
      <c r="B226">
        <v>2013</v>
      </c>
      <c r="C226">
        <v>24</v>
      </c>
      <c r="D226">
        <v>76.5</v>
      </c>
      <c r="E226">
        <v>78.25</v>
      </c>
      <c r="F226">
        <v>79</v>
      </c>
      <c r="G226">
        <v>37.5</v>
      </c>
      <c r="H226">
        <v>138.5</v>
      </c>
      <c r="I226">
        <v>31.5</v>
      </c>
      <c r="J226">
        <v>132.5</v>
      </c>
      <c r="K226">
        <v>199</v>
      </c>
      <c r="L226">
        <v>6.1</v>
      </c>
      <c r="M226">
        <v>8</v>
      </c>
      <c r="N226">
        <v>9.25</v>
      </c>
      <c r="O226">
        <v>10.68</v>
      </c>
      <c r="P226">
        <v>3.25</v>
      </c>
      <c r="Q226">
        <f t="shared" si="6"/>
        <v>77.375</v>
      </c>
      <c r="R226">
        <f>AVERAGE(Table1[[#This Row],[Weight]],Table1[[#This Row],[Body Fat]])</f>
        <v>102.55</v>
      </c>
      <c r="S226">
        <f>(0.3*Table1[[#This Row],[Height (With Shoes)]])+(0.25*Table1[[#This Row],[Vertical (Max)]])+(0.15*Table1[[#This Row],[Weight]])-(0.2*Table1[[#This Row],[Agility]])-(0.1*Table1[[#This Row],[Sprint]])</f>
        <v>60.238999999999983</v>
      </c>
      <c r="T226" s="1">
        <f>Table1[[#This Row],[Height (With Shoes)]]-Table1[[#This Row],[Height (No Shoes)]]</f>
        <v>1.75</v>
      </c>
      <c r="U226" s="1">
        <f>(Table1[[#This Row],[Vertical (Max)]]-Table1[[#This Row],[Vertical (No Step)]])</f>
        <v>6</v>
      </c>
      <c r="V226" s="1">
        <f>_xlfn.PERCENTRANK.INC($E:$E,Table1[[#This Row],[Height (No Shoes)]])</f>
        <v>0.23100000000000001</v>
      </c>
      <c r="W226" s="1">
        <f>(Table1[[#This Row],[Height (With Shoes)]]-Table1[[#This Row],[Average Height]])</f>
        <v>0.875</v>
      </c>
      <c r="X226" s="1">
        <f>(Table1[[#This Row],[Weight]]-Table1[[#This Row],[Average Weight]])</f>
        <v>96.45</v>
      </c>
      <c r="Y226" s="1">
        <f t="shared" si="7"/>
        <v>0.65883198590776093</v>
      </c>
      <c r="Z226" s="1">
        <f>(703*Table1[[#This Row],[Average Weight]])/(Table1[[#This Row],[Height (With Shoes)]])^2</f>
        <v>11.773952985127949</v>
      </c>
    </row>
    <row r="227" spans="1:26" x14ac:dyDescent="0.3">
      <c r="A227" t="s">
        <v>243</v>
      </c>
      <c r="B227">
        <v>2013</v>
      </c>
      <c r="C227">
        <v>25</v>
      </c>
      <c r="D227">
        <v>77.75</v>
      </c>
      <c r="E227">
        <v>79</v>
      </c>
      <c r="F227">
        <v>80.75</v>
      </c>
      <c r="G227">
        <v>36.5</v>
      </c>
      <c r="H227">
        <v>138.5</v>
      </c>
      <c r="I227">
        <v>31</v>
      </c>
      <c r="J227">
        <v>133</v>
      </c>
      <c r="K227">
        <v>200</v>
      </c>
      <c r="L227">
        <v>7</v>
      </c>
      <c r="M227">
        <v>8.5</v>
      </c>
      <c r="N227">
        <v>9</v>
      </c>
      <c r="O227">
        <v>11.33</v>
      </c>
      <c r="P227">
        <v>3.31</v>
      </c>
      <c r="Q227">
        <f t="shared" si="6"/>
        <v>78.375</v>
      </c>
      <c r="R227">
        <f>AVERAGE(Table1[[#This Row],[Weight]],Table1[[#This Row],[Body Fat]])</f>
        <v>103.5</v>
      </c>
      <c r="S227">
        <f>(0.3*Table1[[#This Row],[Height (With Shoes)]])+(0.25*Table1[[#This Row],[Vertical (Max)]])+(0.15*Table1[[#This Row],[Weight]])-(0.2*Table1[[#This Row],[Agility]])-(0.1*Table1[[#This Row],[Sprint]])</f>
        <v>60.228000000000002</v>
      </c>
      <c r="T227" s="1">
        <f>Table1[[#This Row],[Height (With Shoes)]]-Table1[[#This Row],[Height (No Shoes)]]</f>
        <v>1.25</v>
      </c>
      <c r="U227" s="1">
        <f>(Table1[[#This Row],[Vertical (Max)]]-Table1[[#This Row],[Vertical (No Step)]])</f>
        <v>5.5</v>
      </c>
      <c r="V227" s="1">
        <f>_xlfn.PERCENTRANK.INC($E:$E,Table1[[#This Row],[Height (No Shoes)]])</f>
        <v>0.34300000000000003</v>
      </c>
      <c r="W227" s="1">
        <f>(Table1[[#This Row],[Height (With Shoes)]]-Table1[[#This Row],[Average Height]])</f>
        <v>0.625</v>
      </c>
      <c r="X227" s="1">
        <f>(Table1[[#This Row],[Weight]]-Table1[[#This Row],[Average Weight]])</f>
        <v>96.5</v>
      </c>
      <c r="Y227" s="1">
        <f t="shared" si="7"/>
        <v>0.65883198590776093</v>
      </c>
      <c r="Z227" s="1">
        <f>(703*Table1[[#This Row],[Average Weight]])/(Table1[[#This Row],[Height (With Shoes)]])^2</f>
        <v>11.658468194199648</v>
      </c>
    </row>
    <row r="228" spans="1:26" x14ac:dyDescent="0.3">
      <c r="A228" t="s">
        <v>244</v>
      </c>
      <c r="B228">
        <v>2013</v>
      </c>
      <c r="C228">
        <v>26</v>
      </c>
      <c r="D228">
        <v>78.25</v>
      </c>
      <c r="E228">
        <v>79</v>
      </c>
      <c r="F228">
        <v>83</v>
      </c>
      <c r="G228">
        <v>36.5</v>
      </c>
      <c r="H228">
        <v>141</v>
      </c>
      <c r="I228">
        <v>30</v>
      </c>
      <c r="J228">
        <v>134.5</v>
      </c>
      <c r="K228">
        <v>206</v>
      </c>
      <c r="L228">
        <v>7.1</v>
      </c>
      <c r="M228">
        <v>8.75</v>
      </c>
      <c r="N228">
        <v>9.5</v>
      </c>
      <c r="O228">
        <v>11.36</v>
      </c>
      <c r="P228">
        <v>3.34</v>
      </c>
      <c r="Q228">
        <f t="shared" si="6"/>
        <v>78.625</v>
      </c>
      <c r="R228">
        <f>AVERAGE(Table1[[#This Row],[Weight]],Table1[[#This Row],[Body Fat]])</f>
        <v>106.55</v>
      </c>
      <c r="S228">
        <f>(0.3*Table1[[#This Row],[Height (With Shoes)]])+(0.25*Table1[[#This Row],[Vertical (Max)]])+(0.15*Table1[[#This Row],[Weight]])-(0.2*Table1[[#This Row],[Agility]])-(0.1*Table1[[#This Row],[Sprint]])</f>
        <v>61.119</v>
      </c>
      <c r="T228" s="1">
        <f>Table1[[#This Row],[Height (With Shoes)]]-Table1[[#This Row],[Height (No Shoes)]]</f>
        <v>0.75</v>
      </c>
      <c r="U228" s="1">
        <f>(Table1[[#This Row],[Vertical (Max)]]-Table1[[#This Row],[Vertical (No Step)]])</f>
        <v>6.5</v>
      </c>
      <c r="V228" s="1">
        <f>_xlfn.PERCENTRANK.INC($E:$E,Table1[[#This Row],[Height (No Shoes)]])</f>
        <v>0.4</v>
      </c>
      <c r="W228" s="1">
        <f>(Table1[[#This Row],[Height (With Shoes)]]-Table1[[#This Row],[Average Height]])</f>
        <v>0.375</v>
      </c>
      <c r="X228" s="1">
        <f>(Table1[[#This Row],[Weight]]-Table1[[#This Row],[Average Weight]])</f>
        <v>99.45</v>
      </c>
      <c r="Y228" s="1">
        <f t="shared" si="7"/>
        <v>0.65883198590776093</v>
      </c>
      <c r="Z228" s="1">
        <f>(703*Table1[[#This Row],[Average Weight]])/(Table1[[#This Row],[Height (With Shoes)]])^2</f>
        <v>12.002026918763018</v>
      </c>
    </row>
    <row r="229" spans="1:26" x14ac:dyDescent="0.3">
      <c r="A229" t="s">
        <v>245</v>
      </c>
      <c r="B229">
        <v>2013</v>
      </c>
      <c r="C229">
        <v>27</v>
      </c>
      <c r="D229">
        <v>84.5</v>
      </c>
      <c r="E229">
        <v>86</v>
      </c>
      <c r="F229">
        <v>92.5</v>
      </c>
      <c r="G229">
        <v>29</v>
      </c>
      <c r="H229">
        <v>144</v>
      </c>
      <c r="I229">
        <v>25</v>
      </c>
      <c r="J229">
        <v>140</v>
      </c>
      <c r="K229">
        <v>238</v>
      </c>
      <c r="L229">
        <v>4.4000000000000004</v>
      </c>
      <c r="M229">
        <v>9.75</v>
      </c>
      <c r="N229">
        <v>10</v>
      </c>
      <c r="O229">
        <v>12.85</v>
      </c>
      <c r="P229">
        <v>3.57</v>
      </c>
      <c r="Q229">
        <f t="shared" si="6"/>
        <v>85.25</v>
      </c>
      <c r="R229">
        <f>AVERAGE(Table1[[#This Row],[Weight]],Table1[[#This Row],[Body Fat]])</f>
        <v>121.2</v>
      </c>
      <c r="S229">
        <f>(0.3*Table1[[#This Row],[Height (With Shoes)]])+(0.25*Table1[[#This Row],[Vertical (Max)]])+(0.15*Table1[[#This Row],[Weight]])-(0.2*Table1[[#This Row],[Agility]])-(0.1*Table1[[#This Row],[Sprint]])</f>
        <v>65.823000000000008</v>
      </c>
      <c r="T229" s="1">
        <f>Table1[[#This Row],[Height (With Shoes)]]-Table1[[#This Row],[Height (No Shoes)]]</f>
        <v>1.5</v>
      </c>
      <c r="U229" s="1">
        <f>(Table1[[#This Row],[Vertical (Max)]]-Table1[[#This Row],[Vertical (No Step)]])</f>
        <v>4</v>
      </c>
      <c r="V229" s="1">
        <f>_xlfn.PERCENTRANK.INC($E:$E,Table1[[#This Row],[Height (No Shoes)]])</f>
        <v>0.96499999999999997</v>
      </c>
      <c r="W229" s="1">
        <f>(Table1[[#This Row],[Height (With Shoes)]]-Table1[[#This Row],[Average Height]])</f>
        <v>0.75</v>
      </c>
      <c r="X229" s="1">
        <f>(Table1[[#This Row],[Weight]]-Table1[[#This Row],[Average Weight]])</f>
        <v>116.8</v>
      </c>
      <c r="Y229" s="1">
        <f t="shared" si="7"/>
        <v>0.65883198590776093</v>
      </c>
      <c r="Z229" s="1">
        <f>(703*Table1[[#This Row],[Average Weight]])/(Table1[[#This Row],[Height (With Shoes)]])^2</f>
        <v>11.52022714981071</v>
      </c>
    </row>
    <row r="230" spans="1:26" x14ac:dyDescent="0.3">
      <c r="A230" t="s">
        <v>246</v>
      </c>
      <c r="B230">
        <v>2013</v>
      </c>
      <c r="C230">
        <v>29</v>
      </c>
      <c r="D230">
        <v>75.75</v>
      </c>
      <c r="E230">
        <v>77.25</v>
      </c>
      <c r="F230">
        <v>81.5</v>
      </c>
      <c r="G230">
        <v>36</v>
      </c>
      <c r="H230">
        <v>138</v>
      </c>
      <c r="I230">
        <v>30</v>
      </c>
      <c r="J230">
        <v>132</v>
      </c>
      <c r="K230">
        <v>189</v>
      </c>
      <c r="L230">
        <v>4.5999999999999996</v>
      </c>
      <c r="M230">
        <v>8.5</v>
      </c>
      <c r="N230">
        <v>9</v>
      </c>
      <c r="O230">
        <v>10.75</v>
      </c>
      <c r="P230">
        <v>3.27</v>
      </c>
      <c r="Q230">
        <f t="shared" si="6"/>
        <v>76.5</v>
      </c>
      <c r="R230">
        <f>AVERAGE(Table1[[#This Row],[Weight]],Table1[[#This Row],[Body Fat]])</f>
        <v>96.8</v>
      </c>
      <c r="S230">
        <f>(0.3*Table1[[#This Row],[Height (With Shoes)]])+(0.25*Table1[[#This Row],[Vertical (Max)]])+(0.15*Table1[[#This Row],[Weight]])-(0.2*Table1[[#This Row],[Agility]])-(0.1*Table1[[#This Row],[Sprint]])</f>
        <v>58.047999999999995</v>
      </c>
      <c r="T230" s="1">
        <f>Table1[[#This Row],[Height (With Shoes)]]-Table1[[#This Row],[Height (No Shoes)]]</f>
        <v>1.5</v>
      </c>
      <c r="U230" s="1">
        <f>(Table1[[#This Row],[Vertical (Max)]]-Table1[[#This Row],[Vertical (No Step)]])</f>
        <v>6</v>
      </c>
      <c r="V230" s="1">
        <f>_xlfn.PERCENTRANK.INC($E:$E,Table1[[#This Row],[Height (No Shoes)]])</f>
        <v>0.17399999999999999</v>
      </c>
      <c r="W230" s="1">
        <f>(Table1[[#This Row],[Height (With Shoes)]]-Table1[[#This Row],[Average Height]])</f>
        <v>0.75</v>
      </c>
      <c r="X230" s="1">
        <f>(Table1[[#This Row],[Weight]]-Table1[[#This Row],[Average Weight]])</f>
        <v>92.2</v>
      </c>
      <c r="Y230" s="1">
        <f t="shared" si="7"/>
        <v>0.65883198590776093</v>
      </c>
      <c r="Z230" s="1">
        <f>(703*Table1[[#This Row],[Average Weight]])/(Table1[[#This Row],[Height (With Shoes)]])^2</f>
        <v>11.403382871985002</v>
      </c>
    </row>
    <row r="231" spans="1:26" x14ac:dyDescent="0.3">
      <c r="A231" t="s">
        <v>247</v>
      </c>
      <c r="B231">
        <v>2013</v>
      </c>
      <c r="C231">
        <v>3</v>
      </c>
      <c r="D231">
        <v>79.5</v>
      </c>
      <c r="E231">
        <v>80.5</v>
      </c>
      <c r="F231">
        <v>85.5</v>
      </c>
      <c r="G231">
        <v>36</v>
      </c>
      <c r="H231">
        <v>141.5</v>
      </c>
      <c r="I231">
        <v>27</v>
      </c>
      <c r="J231">
        <v>132.5</v>
      </c>
      <c r="K231">
        <v>198</v>
      </c>
      <c r="L231">
        <v>6.7</v>
      </c>
      <c r="M231">
        <v>8.75</v>
      </c>
      <c r="N231">
        <v>9.25</v>
      </c>
      <c r="O231">
        <v>11.25</v>
      </c>
      <c r="P231">
        <v>3.4</v>
      </c>
      <c r="Q231">
        <f t="shared" si="6"/>
        <v>80</v>
      </c>
      <c r="R231">
        <f>AVERAGE(Table1[[#This Row],[Weight]],Table1[[#This Row],[Body Fat]])</f>
        <v>102.35</v>
      </c>
      <c r="S231">
        <f>(0.3*Table1[[#This Row],[Height (With Shoes)]])+(0.25*Table1[[#This Row],[Vertical (Max)]])+(0.15*Table1[[#This Row],[Weight]])-(0.2*Table1[[#This Row],[Agility]])-(0.1*Table1[[#This Row],[Sprint]])</f>
        <v>60.259999999999991</v>
      </c>
      <c r="T231" s="1">
        <f>Table1[[#This Row],[Height (With Shoes)]]-Table1[[#This Row],[Height (No Shoes)]]</f>
        <v>1</v>
      </c>
      <c r="U231" s="1">
        <f>(Table1[[#This Row],[Vertical (Max)]]-Table1[[#This Row],[Vertical (No Step)]])</f>
        <v>9</v>
      </c>
      <c r="V231" s="1">
        <f>_xlfn.PERCENTRANK.INC($E:$E,Table1[[#This Row],[Height (No Shoes)]])</f>
        <v>0.53200000000000003</v>
      </c>
      <c r="W231" s="1">
        <f>(Table1[[#This Row],[Height (With Shoes)]]-Table1[[#This Row],[Average Height]])</f>
        <v>0.5</v>
      </c>
      <c r="X231" s="1">
        <f>(Table1[[#This Row],[Weight]]-Table1[[#This Row],[Average Weight]])</f>
        <v>95.65</v>
      </c>
      <c r="Y231" s="1">
        <f t="shared" si="7"/>
        <v>0.65883198590776093</v>
      </c>
      <c r="Z231" s="1">
        <f>(703*Table1[[#This Row],[Average Weight]])/(Table1[[#This Row],[Height (With Shoes)]])^2</f>
        <v>11.103283052351376</v>
      </c>
    </row>
    <row r="232" spans="1:26" x14ac:dyDescent="0.3">
      <c r="A232" t="s">
        <v>248</v>
      </c>
      <c r="B232">
        <v>2013</v>
      </c>
      <c r="C232">
        <v>31</v>
      </c>
      <c r="D232">
        <v>77.25</v>
      </c>
      <c r="E232">
        <v>78.25</v>
      </c>
      <c r="F232">
        <v>83.25</v>
      </c>
      <c r="G232">
        <v>36</v>
      </c>
      <c r="H232">
        <v>139.5</v>
      </c>
      <c r="I232">
        <v>30.5</v>
      </c>
      <c r="J232">
        <v>134</v>
      </c>
      <c r="K232">
        <v>197</v>
      </c>
      <c r="L232">
        <v>4.7</v>
      </c>
      <c r="M232">
        <v>8.25</v>
      </c>
      <c r="N232">
        <v>8.5</v>
      </c>
      <c r="O232">
        <v>10.67</v>
      </c>
      <c r="P232">
        <v>3.32</v>
      </c>
      <c r="Q232">
        <f t="shared" si="6"/>
        <v>77.75</v>
      </c>
      <c r="R232">
        <f>AVERAGE(Table1[[#This Row],[Weight]],Table1[[#This Row],[Body Fat]])</f>
        <v>100.85</v>
      </c>
      <c r="S232">
        <f>(0.3*Table1[[#This Row],[Height (With Shoes)]])+(0.25*Table1[[#This Row],[Vertical (Max)]])+(0.15*Table1[[#This Row],[Weight]])-(0.2*Table1[[#This Row],[Agility]])-(0.1*Table1[[#This Row],[Sprint]])</f>
        <v>59.55899999999999</v>
      </c>
      <c r="T232" s="1">
        <f>Table1[[#This Row],[Height (With Shoes)]]-Table1[[#This Row],[Height (No Shoes)]]</f>
        <v>1</v>
      </c>
      <c r="U232" s="1">
        <f>(Table1[[#This Row],[Vertical (Max)]]-Table1[[#This Row],[Vertical (No Step)]])</f>
        <v>5.5</v>
      </c>
      <c r="V232" s="1">
        <f>_xlfn.PERCENTRANK.INC($E:$E,Table1[[#This Row],[Height (No Shoes)]])</f>
        <v>0.28899999999999998</v>
      </c>
      <c r="W232" s="1">
        <f>(Table1[[#This Row],[Height (With Shoes)]]-Table1[[#This Row],[Average Height]])</f>
        <v>0.5</v>
      </c>
      <c r="X232" s="1">
        <f>(Table1[[#This Row],[Weight]]-Table1[[#This Row],[Average Weight]])</f>
        <v>96.15</v>
      </c>
      <c r="Y232" s="1">
        <f t="shared" si="7"/>
        <v>0.65883198590776093</v>
      </c>
      <c r="Z232" s="1">
        <f>(703*Table1[[#This Row],[Average Weight]])/(Table1[[#This Row],[Height (With Shoes)]])^2</f>
        <v>11.578772877134604</v>
      </c>
    </row>
    <row r="233" spans="1:26" x14ac:dyDescent="0.3">
      <c r="A233" t="s">
        <v>249</v>
      </c>
      <c r="B233">
        <v>2013</v>
      </c>
      <c r="C233">
        <v>33</v>
      </c>
      <c r="D233">
        <v>76.75</v>
      </c>
      <c r="E233">
        <v>78.25</v>
      </c>
      <c r="F233">
        <v>81.25</v>
      </c>
      <c r="G233">
        <v>38.5</v>
      </c>
      <c r="H233">
        <v>142</v>
      </c>
      <c r="I233">
        <v>32</v>
      </c>
      <c r="J233">
        <v>135.5</v>
      </c>
      <c r="K233">
        <v>203</v>
      </c>
      <c r="L233">
        <v>3.3</v>
      </c>
      <c r="M233">
        <v>8.5</v>
      </c>
      <c r="N233">
        <v>9.5</v>
      </c>
      <c r="O233">
        <v>11.16</v>
      </c>
      <c r="P233">
        <v>3.25</v>
      </c>
      <c r="Q233">
        <f t="shared" si="6"/>
        <v>77.5</v>
      </c>
      <c r="R233">
        <f>AVERAGE(Table1[[#This Row],[Weight]],Table1[[#This Row],[Body Fat]])</f>
        <v>103.15</v>
      </c>
      <c r="S233">
        <f>(0.3*Table1[[#This Row],[Height (With Shoes)]])+(0.25*Table1[[#This Row],[Vertical (Max)]])+(0.15*Table1[[#This Row],[Weight]])-(0.2*Table1[[#This Row],[Agility]])-(0.1*Table1[[#This Row],[Sprint]])</f>
        <v>60.992999999999995</v>
      </c>
      <c r="T233" s="1">
        <f>Table1[[#This Row],[Height (With Shoes)]]-Table1[[#This Row],[Height (No Shoes)]]</f>
        <v>1.5</v>
      </c>
      <c r="U233" s="1">
        <f>(Table1[[#This Row],[Vertical (Max)]]-Table1[[#This Row],[Vertical (No Step)]])</f>
        <v>6.5</v>
      </c>
      <c r="V233" s="1">
        <f>_xlfn.PERCENTRANK.INC($E:$E,Table1[[#This Row],[Height (No Shoes)]])</f>
        <v>0.248</v>
      </c>
      <c r="W233" s="1">
        <f>(Table1[[#This Row],[Height (With Shoes)]]-Table1[[#This Row],[Average Height]])</f>
        <v>0.75</v>
      </c>
      <c r="X233" s="1">
        <f>(Table1[[#This Row],[Weight]]-Table1[[#This Row],[Average Weight]])</f>
        <v>99.85</v>
      </c>
      <c r="Y233" s="1">
        <f t="shared" si="7"/>
        <v>0.65883198590776093</v>
      </c>
      <c r="Z233" s="1">
        <f>(703*Table1[[#This Row],[Average Weight]])/(Table1[[#This Row],[Height (With Shoes)]])^2</f>
        <v>11.842840082066775</v>
      </c>
    </row>
    <row r="234" spans="1:26" x14ac:dyDescent="0.3">
      <c r="A234" t="s">
        <v>250</v>
      </c>
      <c r="B234">
        <v>2013</v>
      </c>
      <c r="C234">
        <v>34</v>
      </c>
      <c r="D234">
        <v>71</v>
      </c>
      <c r="E234">
        <v>72</v>
      </c>
      <c r="F234">
        <v>76.5</v>
      </c>
      <c r="G234">
        <v>40.5</v>
      </c>
      <c r="H234">
        <v>135</v>
      </c>
      <c r="I234">
        <v>33</v>
      </c>
      <c r="J234">
        <v>127.5</v>
      </c>
      <c r="K234">
        <v>188</v>
      </c>
      <c r="L234">
        <v>5.9</v>
      </c>
      <c r="M234">
        <v>8.25</v>
      </c>
      <c r="N234">
        <v>9.5</v>
      </c>
      <c r="O234">
        <v>10.98</v>
      </c>
      <c r="P234">
        <v>3.22</v>
      </c>
      <c r="Q234">
        <f t="shared" si="6"/>
        <v>71.5</v>
      </c>
      <c r="R234">
        <f>AVERAGE(Table1[[#This Row],[Weight]],Table1[[#This Row],[Body Fat]])</f>
        <v>96.95</v>
      </c>
      <c r="S234">
        <f>(0.3*Table1[[#This Row],[Height (With Shoes)]])+(0.25*Table1[[#This Row],[Vertical (Max)]])+(0.15*Table1[[#This Row],[Weight]])-(0.2*Table1[[#This Row],[Agility]])-(0.1*Table1[[#This Row],[Sprint]])</f>
        <v>57.406999999999996</v>
      </c>
      <c r="T234" s="1">
        <f>Table1[[#This Row],[Height (With Shoes)]]-Table1[[#This Row],[Height (No Shoes)]]</f>
        <v>1</v>
      </c>
      <c r="U234" s="1">
        <f>(Table1[[#This Row],[Vertical (Max)]]-Table1[[#This Row],[Vertical (No Step)]])</f>
        <v>7.5</v>
      </c>
      <c r="V234" s="1">
        <f>_xlfn.PERCENTRANK.INC($E:$E,Table1[[#This Row],[Height (No Shoes)]])</f>
        <v>7.0000000000000001E-3</v>
      </c>
      <c r="W234" s="1">
        <f>(Table1[[#This Row],[Height (With Shoes)]]-Table1[[#This Row],[Average Height]])</f>
        <v>0.5</v>
      </c>
      <c r="X234" s="1">
        <f>(Table1[[#This Row],[Weight]]-Table1[[#This Row],[Average Weight]])</f>
        <v>91.05</v>
      </c>
      <c r="Y234" s="1">
        <f t="shared" si="7"/>
        <v>0.65883198590776093</v>
      </c>
      <c r="Z234" s="1">
        <f>(703*Table1[[#This Row],[Average Weight]])/(Table1[[#This Row],[Height (With Shoes)]])^2</f>
        <v>13.147347608024692</v>
      </c>
    </row>
    <row r="235" spans="1:26" x14ac:dyDescent="0.3">
      <c r="A235" t="s">
        <v>251</v>
      </c>
      <c r="B235">
        <v>2013</v>
      </c>
      <c r="C235">
        <v>35</v>
      </c>
      <c r="D235">
        <v>76.5</v>
      </c>
      <c r="E235">
        <v>77.75</v>
      </c>
      <c r="F235">
        <v>81.25</v>
      </c>
      <c r="G235">
        <v>40.5</v>
      </c>
      <c r="H235">
        <v>142</v>
      </c>
      <c r="I235">
        <v>33</v>
      </c>
      <c r="J235">
        <v>134.5</v>
      </c>
      <c r="K235">
        <v>211</v>
      </c>
      <c r="L235">
        <v>8.5</v>
      </c>
      <c r="M235">
        <v>8.5</v>
      </c>
      <c r="N235">
        <v>9</v>
      </c>
      <c r="O235">
        <v>10.99</v>
      </c>
      <c r="P235">
        <v>3.25</v>
      </c>
      <c r="Q235">
        <f t="shared" si="6"/>
        <v>77.125</v>
      </c>
      <c r="R235">
        <f>AVERAGE(Table1[[#This Row],[Weight]],Table1[[#This Row],[Body Fat]])</f>
        <v>109.75</v>
      </c>
      <c r="S235">
        <f>(0.3*Table1[[#This Row],[Height (With Shoes)]])+(0.25*Table1[[#This Row],[Vertical (Max)]])+(0.15*Table1[[#This Row],[Weight]])-(0.2*Table1[[#This Row],[Agility]])-(0.1*Table1[[#This Row],[Sprint]])</f>
        <v>62.576999999999991</v>
      </c>
      <c r="T235" s="1">
        <f>Table1[[#This Row],[Height (With Shoes)]]-Table1[[#This Row],[Height (No Shoes)]]</f>
        <v>1.25</v>
      </c>
      <c r="U235" s="1">
        <f>(Table1[[#This Row],[Vertical (Max)]]-Table1[[#This Row],[Vertical (No Step)]])</f>
        <v>7.5</v>
      </c>
      <c r="V235" s="1">
        <f>_xlfn.PERCENTRANK.INC($E:$E,Table1[[#This Row],[Height (No Shoes)]])</f>
        <v>0.23100000000000001</v>
      </c>
      <c r="W235" s="1">
        <f>(Table1[[#This Row],[Height (With Shoes)]]-Table1[[#This Row],[Average Height]])</f>
        <v>0.625</v>
      </c>
      <c r="X235" s="1">
        <f>(Table1[[#This Row],[Weight]]-Table1[[#This Row],[Average Weight]])</f>
        <v>101.25</v>
      </c>
      <c r="Y235" s="1">
        <f t="shared" si="7"/>
        <v>0.65883198590776093</v>
      </c>
      <c r="Z235" s="1">
        <f>(703*Table1[[#This Row],[Average Weight]])/(Table1[[#This Row],[Height (With Shoes)]])^2</f>
        <v>12.763184830595216</v>
      </c>
    </row>
    <row r="236" spans="1:26" x14ac:dyDescent="0.3">
      <c r="A236" t="s">
        <v>252</v>
      </c>
      <c r="B236">
        <v>2013</v>
      </c>
      <c r="C236">
        <v>36</v>
      </c>
      <c r="D236">
        <v>72.25</v>
      </c>
      <c r="E236">
        <v>73.75</v>
      </c>
      <c r="F236">
        <v>75.25</v>
      </c>
      <c r="G236">
        <v>40</v>
      </c>
      <c r="H236">
        <v>136.5</v>
      </c>
      <c r="I236">
        <v>30.5</v>
      </c>
      <c r="J236">
        <v>127</v>
      </c>
      <c r="K236">
        <v>191</v>
      </c>
      <c r="L236">
        <v>7.3</v>
      </c>
      <c r="M236">
        <v>8</v>
      </c>
      <c r="N236">
        <v>8.75</v>
      </c>
      <c r="O236">
        <v>10.82</v>
      </c>
      <c r="P236">
        <v>3.25</v>
      </c>
      <c r="Q236">
        <f t="shared" si="6"/>
        <v>73</v>
      </c>
      <c r="R236">
        <f>AVERAGE(Table1[[#This Row],[Weight]],Table1[[#This Row],[Body Fat]])</f>
        <v>99.15</v>
      </c>
      <c r="S236">
        <f>(0.3*Table1[[#This Row],[Height (With Shoes)]])+(0.25*Table1[[#This Row],[Vertical (Max)]])+(0.15*Table1[[#This Row],[Weight]])-(0.2*Table1[[#This Row],[Agility]])-(0.1*Table1[[#This Row],[Sprint]])</f>
        <v>58.285999999999994</v>
      </c>
      <c r="T236" s="1">
        <f>Table1[[#This Row],[Height (With Shoes)]]-Table1[[#This Row],[Height (No Shoes)]]</f>
        <v>1.5</v>
      </c>
      <c r="U236" s="1">
        <f>(Table1[[#This Row],[Vertical (Max)]]-Table1[[#This Row],[Vertical (No Step)]])</f>
        <v>9.5</v>
      </c>
      <c r="V236" s="1">
        <f>_xlfn.PERCENTRANK.INC($E:$E,Table1[[#This Row],[Height (No Shoes)]])</f>
        <v>2.5999999999999999E-2</v>
      </c>
      <c r="W236" s="1">
        <f>(Table1[[#This Row],[Height (With Shoes)]]-Table1[[#This Row],[Average Height]])</f>
        <v>0.75</v>
      </c>
      <c r="X236" s="1">
        <f>(Table1[[#This Row],[Weight]]-Table1[[#This Row],[Average Weight]])</f>
        <v>91.85</v>
      </c>
      <c r="Y236" s="1">
        <f t="shared" si="7"/>
        <v>0.65883198590776093</v>
      </c>
      <c r="Z236" s="1">
        <f>(703*Table1[[#This Row],[Average Weight]])/(Table1[[#This Row],[Height (With Shoes)]])^2</f>
        <v>12.815158862395863</v>
      </c>
    </row>
    <row r="237" spans="1:26" x14ac:dyDescent="0.3">
      <c r="A237" t="s">
        <v>253</v>
      </c>
      <c r="B237">
        <v>2013</v>
      </c>
      <c r="C237">
        <v>37</v>
      </c>
      <c r="D237">
        <v>79.5</v>
      </c>
      <c r="E237">
        <v>80.75</v>
      </c>
      <c r="F237">
        <v>86.5</v>
      </c>
      <c r="G237">
        <v>38</v>
      </c>
      <c r="H237">
        <v>144.5</v>
      </c>
      <c r="I237">
        <v>33.5</v>
      </c>
      <c r="J237">
        <v>140</v>
      </c>
      <c r="K237">
        <v>236</v>
      </c>
      <c r="L237">
        <v>5.6</v>
      </c>
      <c r="M237">
        <v>9</v>
      </c>
      <c r="N237">
        <v>10</v>
      </c>
      <c r="O237">
        <v>11.82</v>
      </c>
      <c r="P237">
        <v>3.52</v>
      </c>
      <c r="Q237">
        <f t="shared" si="6"/>
        <v>80.125</v>
      </c>
      <c r="R237">
        <f>AVERAGE(Table1[[#This Row],[Weight]],Table1[[#This Row],[Body Fat]])</f>
        <v>120.8</v>
      </c>
      <c r="S237">
        <f>(0.3*Table1[[#This Row],[Height (With Shoes)]])+(0.25*Table1[[#This Row],[Vertical (Max)]])+(0.15*Table1[[#This Row],[Weight]])-(0.2*Table1[[#This Row],[Agility]])-(0.1*Table1[[#This Row],[Sprint]])</f>
        <v>66.408999999999992</v>
      </c>
      <c r="T237" s="1">
        <f>Table1[[#This Row],[Height (With Shoes)]]-Table1[[#This Row],[Height (No Shoes)]]</f>
        <v>1.25</v>
      </c>
      <c r="U237" s="1">
        <f>(Table1[[#This Row],[Vertical (Max)]]-Table1[[#This Row],[Vertical (No Step)]])</f>
        <v>4.5</v>
      </c>
      <c r="V237" s="1">
        <f>_xlfn.PERCENTRANK.INC($E:$E,Table1[[#This Row],[Height (No Shoes)]])</f>
        <v>0.53200000000000003</v>
      </c>
      <c r="W237" s="1">
        <f>(Table1[[#This Row],[Height (With Shoes)]]-Table1[[#This Row],[Average Height]])</f>
        <v>0.625</v>
      </c>
      <c r="X237" s="1">
        <f>(Table1[[#This Row],[Weight]]-Table1[[#This Row],[Average Weight]])</f>
        <v>115.2</v>
      </c>
      <c r="Y237" s="1">
        <f t="shared" si="7"/>
        <v>0.65883198590776093</v>
      </c>
      <c r="Z237" s="1">
        <f>(703*Table1[[#This Row],[Average Weight]])/(Table1[[#This Row],[Height (With Shoes)]])^2</f>
        <v>13.023784374430885</v>
      </c>
    </row>
    <row r="238" spans="1:26" hidden="1" x14ac:dyDescent="0.3">
      <c r="A238" t="s">
        <v>254</v>
      </c>
      <c r="B238">
        <v>2013</v>
      </c>
      <c r="C238">
        <v>38</v>
      </c>
      <c r="D238">
        <v>75.5</v>
      </c>
      <c r="E238">
        <v>76.75</v>
      </c>
      <c r="F238">
        <v>75.75</v>
      </c>
      <c r="K238">
        <v>196</v>
      </c>
      <c r="L238">
        <v>5.5</v>
      </c>
      <c r="M238">
        <v>8.25</v>
      </c>
      <c r="N238">
        <v>8.75</v>
      </c>
      <c r="Q238">
        <f t="shared" si="6"/>
        <v>76.125</v>
      </c>
      <c r="R238">
        <f>AVERAGE(Table1[[#This Row],[Weight]],Table1[[#This Row],[Body Fat]])</f>
        <v>100.75</v>
      </c>
      <c r="S238">
        <f>(0.3*Table1[[#This Row],[Height (With Shoes)]])+(0.25*Table1[[#This Row],[Vertical (Max)]])+(0.15*Table1[[#This Row],[Weight]])-(0.2*Table1[[#This Row],[Agility]])-(0.1*Table1[[#This Row],[Sprint]])</f>
        <v>52.424999999999997</v>
      </c>
      <c r="T238" s="1">
        <f>Table1[[#This Row],[Height (With Shoes)]]-Table1[[#This Row],[Height (No Shoes)]]</f>
        <v>1.25</v>
      </c>
      <c r="U238" s="1">
        <f>(Table1[[#This Row],[Vertical (Max)]]-Table1[[#This Row],[Vertical (No Step)]])</f>
        <v>0</v>
      </c>
      <c r="V238" s="1">
        <f>_xlfn.PERCENTRANK.INC($E:$E,Table1[[#This Row],[Height (No Shoes)]])</f>
        <v>0.16300000000000001</v>
      </c>
      <c r="W238" s="1">
        <f>(Table1[[#This Row],[Height (With Shoes)]]-Table1[[#This Row],[Average Height]])</f>
        <v>0.625</v>
      </c>
      <c r="X238" s="1">
        <f>(Table1[[#This Row],[Weight]]-Table1[[#This Row],[Average Weight]])</f>
        <v>95.25</v>
      </c>
      <c r="Y238" s="1">
        <f t="shared" si="7"/>
        <v>0.65883198590776093</v>
      </c>
      <c r="Z238" s="1">
        <f>(703*Table1[[#This Row],[Average Weight]])/(Table1[[#This Row],[Height (With Shoes)]])^2</f>
        <v>12.023851711954503</v>
      </c>
    </row>
    <row r="239" spans="1:26" x14ac:dyDescent="0.3">
      <c r="A239" t="s">
        <v>255</v>
      </c>
      <c r="B239">
        <v>2013</v>
      </c>
      <c r="C239">
        <v>39</v>
      </c>
      <c r="D239">
        <v>82.75</v>
      </c>
      <c r="E239">
        <v>84.5</v>
      </c>
      <c r="F239">
        <v>86</v>
      </c>
      <c r="G239">
        <v>29</v>
      </c>
      <c r="H239">
        <v>139.5</v>
      </c>
      <c r="I239">
        <v>26.5</v>
      </c>
      <c r="J239">
        <v>137</v>
      </c>
      <c r="K239">
        <v>222</v>
      </c>
      <c r="L239">
        <v>8.6999999999999993</v>
      </c>
      <c r="M239">
        <v>9</v>
      </c>
      <c r="N239">
        <v>9.75</v>
      </c>
      <c r="O239">
        <v>12.49</v>
      </c>
      <c r="P239">
        <v>3.47</v>
      </c>
      <c r="Q239">
        <f t="shared" si="6"/>
        <v>83.625</v>
      </c>
      <c r="R239">
        <f>AVERAGE(Table1[[#This Row],[Weight]],Table1[[#This Row],[Body Fat]])</f>
        <v>115.35</v>
      </c>
      <c r="S239">
        <f>(0.3*Table1[[#This Row],[Height (With Shoes)]])+(0.25*Table1[[#This Row],[Vertical (Max)]])+(0.15*Table1[[#This Row],[Weight]])-(0.2*Table1[[#This Row],[Agility]])-(0.1*Table1[[#This Row],[Sprint]])</f>
        <v>63.054999999999993</v>
      </c>
      <c r="T239" s="1">
        <f>Table1[[#This Row],[Height (With Shoes)]]-Table1[[#This Row],[Height (No Shoes)]]</f>
        <v>1.75</v>
      </c>
      <c r="U239" s="1">
        <f>(Table1[[#This Row],[Vertical (Max)]]-Table1[[#This Row],[Vertical (No Step)]])</f>
        <v>2.5</v>
      </c>
      <c r="V239" s="1">
        <f>_xlfn.PERCENTRANK.INC($E:$E,Table1[[#This Row],[Height (No Shoes)]])</f>
        <v>0.879</v>
      </c>
      <c r="W239" s="1">
        <f>(Table1[[#This Row],[Height (With Shoes)]]-Table1[[#This Row],[Average Height]])</f>
        <v>0.875</v>
      </c>
      <c r="X239" s="1">
        <f>(Table1[[#This Row],[Weight]]-Table1[[#This Row],[Average Weight]])</f>
        <v>106.65</v>
      </c>
      <c r="Y239" s="1">
        <f t="shared" si="7"/>
        <v>0.65883198590776093</v>
      </c>
      <c r="Z239" s="1">
        <f>(703*Table1[[#This Row],[Average Weight]])/(Table1[[#This Row],[Height (With Shoes)]])^2</f>
        <v>11.356892265676972</v>
      </c>
    </row>
    <row r="240" spans="1:26" x14ac:dyDescent="0.3">
      <c r="A240" t="s">
        <v>256</v>
      </c>
      <c r="B240">
        <v>2013</v>
      </c>
      <c r="C240">
        <v>4</v>
      </c>
      <c r="D240">
        <v>82.75</v>
      </c>
      <c r="E240">
        <v>84.25</v>
      </c>
      <c r="F240">
        <v>82.75</v>
      </c>
      <c r="G240">
        <v>37.5</v>
      </c>
      <c r="H240">
        <v>143.5</v>
      </c>
      <c r="I240">
        <v>35.5</v>
      </c>
      <c r="J240">
        <v>141.5</v>
      </c>
      <c r="K240">
        <v>230</v>
      </c>
      <c r="L240">
        <v>4.8</v>
      </c>
      <c r="M240">
        <v>8.5</v>
      </c>
      <c r="N240">
        <v>10.5</v>
      </c>
      <c r="O240">
        <v>10.82</v>
      </c>
      <c r="P240">
        <v>3.15</v>
      </c>
      <c r="Q240">
        <f t="shared" si="6"/>
        <v>83.5</v>
      </c>
      <c r="R240">
        <f>AVERAGE(Table1[[#This Row],[Weight]],Table1[[#This Row],[Body Fat]])</f>
        <v>117.4</v>
      </c>
      <c r="S240">
        <f>(0.3*Table1[[#This Row],[Height (With Shoes)]])+(0.25*Table1[[#This Row],[Vertical (Max)]])+(0.15*Table1[[#This Row],[Weight]])-(0.2*Table1[[#This Row],[Agility]])-(0.1*Table1[[#This Row],[Sprint]])</f>
        <v>66.671000000000006</v>
      </c>
      <c r="T240" s="1">
        <f>Table1[[#This Row],[Height (With Shoes)]]-Table1[[#This Row],[Height (No Shoes)]]</f>
        <v>1.5</v>
      </c>
      <c r="U240" s="1">
        <f>(Table1[[#This Row],[Vertical (Max)]]-Table1[[#This Row],[Vertical (No Step)]])</f>
        <v>2</v>
      </c>
      <c r="V240" s="1">
        <f>_xlfn.PERCENTRANK.INC($E:$E,Table1[[#This Row],[Height (No Shoes)]])</f>
        <v>0.879</v>
      </c>
      <c r="W240" s="1">
        <f>(Table1[[#This Row],[Height (With Shoes)]]-Table1[[#This Row],[Average Height]])</f>
        <v>0.75</v>
      </c>
      <c r="X240" s="1">
        <f>(Table1[[#This Row],[Weight]]-Table1[[#This Row],[Average Weight]])</f>
        <v>112.6</v>
      </c>
      <c r="Y240" s="1">
        <f t="shared" si="7"/>
        <v>0.65883198590776093</v>
      </c>
      <c r="Z240" s="1">
        <f>(703*Table1[[#This Row],[Average Weight]])/(Table1[[#This Row],[Height (With Shoes)]])^2</f>
        <v>11.627426498428267</v>
      </c>
    </row>
    <row r="241" spans="1:26" x14ac:dyDescent="0.3">
      <c r="A241" t="s">
        <v>257</v>
      </c>
      <c r="B241">
        <v>2013</v>
      </c>
      <c r="C241">
        <v>40</v>
      </c>
      <c r="D241">
        <v>80.75</v>
      </c>
      <c r="E241">
        <v>82.25</v>
      </c>
      <c r="F241">
        <v>86</v>
      </c>
      <c r="G241">
        <v>34</v>
      </c>
      <c r="H241">
        <v>143</v>
      </c>
      <c r="I241">
        <v>28.5</v>
      </c>
      <c r="J241">
        <v>137.5</v>
      </c>
      <c r="K241">
        <v>232</v>
      </c>
      <c r="L241">
        <v>10.1</v>
      </c>
      <c r="M241">
        <v>8.5</v>
      </c>
      <c r="N241">
        <v>9.25</v>
      </c>
      <c r="O241">
        <v>11.85</v>
      </c>
      <c r="P241">
        <v>3.51</v>
      </c>
      <c r="Q241">
        <f t="shared" si="6"/>
        <v>81.5</v>
      </c>
      <c r="R241">
        <f>AVERAGE(Table1[[#This Row],[Weight]],Table1[[#This Row],[Body Fat]])</f>
        <v>121.05</v>
      </c>
      <c r="S241">
        <f>(0.3*Table1[[#This Row],[Height (With Shoes)]])+(0.25*Table1[[#This Row],[Vertical (Max)]])+(0.15*Table1[[#This Row],[Weight]])-(0.2*Table1[[#This Row],[Agility]])-(0.1*Table1[[#This Row],[Sprint]])</f>
        <v>65.253999999999991</v>
      </c>
      <c r="T241" s="1">
        <f>Table1[[#This Row],[Height (With Shoes)]]-Table1[[#This Row],[Height (No Shoes)]]</f>
        <v>1.5</v>
      </c>
      <c r="U241" s="1">
        <f>(Table1[[#This Row],[Vertical (Max)]]-Table1[[#This Row],[Vertical (No Step)]])</f>
        <v>5.5</v>
      </c>
      <c r="V241" s="1">
        <f>_xlfn.PERCENTRANK.INC($E:$E,Table1[[#This Row],[Height (No Shoes)]])</f>
        <v>0.67300000000000004</v>
      </c>
      <c r="W241" s="1">
        <f>(Table1[[#This Row],[Height (With Shoes)]]-Table1[[#This Row],[Average Height]])</f>
        <v>0.75</v>
      </c>
      <c r="X241" s="1">
        <f>(Table1[[#This Row],[Weight]]-Table1[[#This Row],[Average Weight]])</f>
        <v>110.95</v>
      </c>
      <c r="Y241" s="1">
        <f t="shared" si="7"/>
        <v>0.65883198590776093</v>
      </c>
      <c r="Z241" s="1">
        <f>(703*Table1[[#This Row],[Average Weight]])/(Table1[[#This Row],[Height (With Shoes)]])^2</f>
        <v>12.579063386332351</v>
      </c>
    </row>
    <row r="242" spans="1:26" hidden="1" x14ac:dyDescent="0.3">
      <c r="A242" t="s">
        <v>258</v>
      </c>
      <c r="B242">
        <v>2013</v>
      </c>
      <c r="C242">
        <v>41</v>
      </c>
      <c r="D242">
        <v>76</v>
      </c>
      <c r="E242">
        <v>77.25</v>
      </c>
      <c r="F242">
        <v>83.25</v>
      </c>
      <c r="K242">
        <v>191</v>
      </c>
      <c r="L242">
        <v>8.3000000000000007</v>
      </c>
      <c r="M242">
        <v>8.5</v>
      </c>
      <c r="N242">
        <v>8.25</v>
      </c>
      <c r="Q242">
        <f t="shared" si="6"/>
        <v>76.625</v>
      </c>
      <c r="R242">
        <f>AVERAGE(Table1[[#This Row],[Weight]],Table1[[#This Row],[Body Fat]])</f>
        <v>99.65</v>
      </c>
      <c r="S242">
        <f>(0.3*Table1[[#This Row],[Height (With Shoes)]])+(0.25*Table1[[#This Row],[Vertical (Max)]])+(0.15*Table1[[#This Row],[Weight]])-(0.2*Table1[[#This Row],[Agility]])-(0.1*Table1[[#This Row],[Sprint]])</f>
        <v>51.825000000000003</v>
      </c>
      <c r="T242" s="1">
        <f>Table1[[#This Row],[Height (With Shoes)]]-Table1[[#This Row],[Height (No Shoes)]]</f>
        <v>1.25</v>
      </c>
      <c r="U242" s="1">
        <f>(Table1[[#This Row],[Vertical (Max)]]-Table1[[#This Row],[Vertical (No Step)]])</f>
        <v>0</v>
      </c>
      <c r="V242" s="1">
        <f>_xlfn.PERCENTRANK.INC($E:$E,Table1[[#This Row],[Height (No Shoes)]])</f>
        <v>0.184</v>
      </c>
      <c r="W242" s="1">
        <f>(Table1[[#This Row],[Height (With Shoes)]]-Table1[[#This Row],[Average Height]])</f>
        <v>0.625</v>
      </c>
      <c r="X242" s="1">
        <f>(Table1[[#This Row],[Weight]]-Table1[[#This Row],[Average Weight]])</f>
        <v>91.35</v>
      </c>
      <c r="Y242" s="1">
        <f t="shared" si="7"/>
        <v>0.65883198590776093</v>
      </c>
      <c r="Z242" s="1">
        <f>(703*Table1[[#This Row],[Average Weight]])/(Table1[[#This Row],[Height (With Shoes)]])^2</f>
        <v>11.739122966872991</v>
      </c>
    </row>
    <row r="243" spans="1:26" hidden="1" x14ac:dyDescent="0.3">
      <c r="A243" t="s">
        <v>259</v>
      </c>
      <c r="B243">
        <v>2013</v>
      </c>
      <c r="C243">
        <v>42</v>
      </c>
      <c r="D243">
        <v>69.5</v>
      </c>
      <c r="E243">
        <v>70.5</v>
      </c>
      <c r="F243">
        <v>70</v>
      </c>
      <c r="K243">
        <v>176</v>
      </c>
      <c r="L243">
        <v>4.5</v>
      </c>
      <c r="M243">
        <v>7.5</v>
      </c>
      <c r="N243">
        <v>8.25</v>
      </c>
      <c r="Q243">
        <f t="shared" si="6"/>
        <v>70</v>
      </c>
      <c r="R243">
        <f>AVERAGE(Table1[[#This Row],[Weight]],Table1[[#This Row],[Body Fat]])</f>
        <v>90.25</v>
      </c>
      <c r="S243">
        <f>(0.3*Table1[[#This Row],[Height (With Shoes)]])+(0.25*Table1[[#This Row],[Vertical (Max)]])+(0.15*Table1[[#This Row],[Weight]])-(0.2*Table1[[#This Row],[Agility]])-(0.1*Table1[[#This Row],[Sprint]])</f>
        <v>47.55</v>
      </c>
      <c r="T243" s="1">
        <f>Table1[[#This Row],[Height (With Shoes)]]-Table1[[#This Row],[Height (No Shoes)]]</f>
        <v>1</v>
      </c>
      <c r="U243" s="1">
        <f>(Table1[[#This Row],[Vertical (Max)]]-Table1[[#This Row],[Vertical (No Step)]])</f>
        <v>0</v>
      </c>
      <c r="V243" s="1">
        <f>_xlfn.PERCENTRANK.INC($E:$E,Table1[[#This Row],[Height (No Shoes)]])</f>
        <v>0</v>
      </c>
      <c r="W243" s="1">
        <f>(Table1[[#This Row],[Height (With Shoes)]]-Table1[[#This Row],[Average Height]])</f>
        <v>0.5</v>
      </c>
      <c r="X243" s="1">
        <f>(Table1[[#This Row],[Weight]]-Table1[[#This Row],[Average Weight]])</f>
        <v>85.75</v>
      </c>
      <c r="Y243" s="1">
        <f t="shared" si="7"/>
        <v>0.65883198590776093</v>
      </c>
      <c r="Z243" s="1">
        <f>(703*Table1[[#This Row],[Average Weight]])/(Table1[[#This Row],[Height (With Shoes)]])^2</f>
        <v>12.765102359036266</v>
      </c>
    </row>
    <row r="244" spans="1:26" x14ac:dyDescent="0.3">
      <c r="A244" t="s">
        <v>260</v>
      </c>
      <c r="B244">
        <v>2013</v>
      </c>
      <c r="C244">
        <v>43</v>
      </c>
      <c r="D244">
        <v>76.75</v>
      </c>
      <c r="E244">
        <v>78</v>
      </c>
      <c r="F244">
        <v>79.25</v>
      </c>
      <c r="G244">
        <v>33.5</v>
      </c>
      <c r="H244">
        <v>136</v>
      </c>
      <c r="I244">
        <v>27</v>
      </c>
      <c r="J244">
        <v>129.5</v>
      </c>
      <c r="K244">
        <v>197</v>
      </c>
      <c r="L244">
        <v>10.3</v>
      </c>
      <c r="M244">
        <v>8.5</v>
      </c>
      <c r="N244">
        <v>9.25</v>
      </c>
      <c r="O244">
        <v>10.72</v>
      </c>
      <c r="P244">
        <v>3.32</v>
      </c>
      <c r="Q244">
        <f t="shared" si="6"/>
        <v>77.375</v>
      </c>
      <c r="R244">
        <f>AVERAGE(Table1[[#This Row],[Weight]],Table1[[#This Row],[Body Fat]])</f>
        <v>103.65</v>
      </c>
      <c r="S244">
        <f>(0.3*Table1[[#This Row],[Height (With Shoes)]])+(0.25*Table1[[#This Row],[Vertical (Max)]])+(0.15*Table1[[#This Row],[Weight]])-(0.2*Table1[[#This Row],[Agility]])-(0.1*Table1[[#This Row],[Sprint]])</f>
        <v>58.848999999999997</v>
      </c>
      <c r="T244" s="1">
        <f>Table1[[#This Row],[Height (With Shoes)]]-Table1[[#This Row],[Height (No Shoes)]]</f>
        <v>1.25</v>
      </c>
      <c r="U244" s="1">
        <f>(Table1[[#This Row],[Vertical (Max)]]-Table1[[#This Row],[Vertical (No Step)]])</f>
        <v>6.5</v>
      </c>
      <c r="V244" s="1">
        <f>_xlfn.PERCENTRANK.INC($E:$E,Table1[[#This Row],[Height (No Shoes)]])</f>
        <v>0.248</v>
      </c>
      <c r="W244" s="1">
        <f>(Table1[[#This Row],[Height (With Shoes)]]-Table1[[#This Row],[Average Height]])</f>
        <v>0.625</v>
      </c>
      <c r="X244" s="1">
        <f>(Table1[[#This Row],[Weight]]-Table1[[#This Row],[Average Weight]])</f>
        <v>93.35</v>
      </c>
      <c r="Y244" s="1">
        <f t="shared" si="7"/>
        <v>0.65883198590776093</v>
      </c>
      <c r="Z244" s="1">
        <f>(703*Table1[[#This Row],[Average Weight]])/(Table1[[#This Row],[Height (With Shoes)]])^2</f>
        <v>11.976651873767258</v>
      </c>
    </row>
    <row r="245" spans="1:26" x14ac:dyDescent="0.3">
      <c r="A245" t="s">
        <v>261</v>
      </c>
      <c r="B245">
        <v>2013</v>
      </c>
      <c r="C245">
        <v>44</v>
      </c>
      <c r="D245">
        <v>82.25</v>
      </c>
      <c r="E245">
        <v>83.5</v>
      </c>
      <c r="F245">
        <v>85</v>
      </c>
      <c r="G245">
        <v>33.5</v>
      </c>
      <c r="H245">
        <v>141.5</v>
      </c>
      <c r="I245">
        <v>28</v>
      </c>
      <c r="J245">
        <v>136</v>
      </c>
      <c r="K245">
        <v>230</v>
      </c>
      <c r="L245">
        <v>6.8</v>
      </c>
      <c r="M245">
        <v>8.5</v>
      </c>
      <c r="N245">
        <v>9</v>
      </c>
      <c r="O245">
        <v>11.76</v>
      </c>
      <c r="P245">
        <v>3.44</v>
      </c>
      <c r="Q245">
        <f t="shared" si="6"/>
        <v>82.875</v>
      </c>
      <c r="R245">
        <f>AVERAGE(Table1[[#This Row],[Weight]],Table1[[#This Row],[Body Fat]])</f>
        <v>118.4</v>
      </c>
      <c r="S245">
        <f>(0.3*Table1[[#This Row],[Height (With Shoes)]])+(0.25*Table1[[#This Row],[Vertical (Max)]])+(0.15*Table1[[#This Row],[Weight]])-(0.2*Table1[[#This Row],[Agility]])-(0.1*Table1[[#This Row],[Sprint]])</f>
        <v>65.228999999999999</v>
      </c>
      <c r="T245" s="1">
        <f>Table1[[#This Row],[Height (With Shoes)]]-Table1[[#This Row],[Height (No Shoes)]]</f>
        <v>1.25</v>
      </c>
      <c r="U245" s="1">
        <f>(Table1[[#This Row],[Vertical (Max)]]-Table1[[#This Row],[Vertical (No Step)]])</f>
        <v>5.5</v>
      </c>
      <c r="V245" s="1">
        <f>_xlfn.PERCENTRANK.INC($E:$E,Table1[[#This Row],[Height (No Shoes)]])</f>
        <v>0.83599999999999997</v>
      </c>
      <c r="W245" s="1">
        <f>(Table1[[#This Row],[Height (With Shoes)]]-Table1[[#This Row],[Average Height]])</f>
        <v>0.625</v>
      </c>
      <c r="X245" s="1">
        <f>(Table1[[#This Row],[Weight]]-Table1[[#This Row],[Average Weight]])</f>
        <v>111.6</v>
      </c>
      <c r="Y245" s="1">
        <f t="shared" si="7"/>
        <v>0.65883198590776093</v>
      </c>
      <c r="Z245" s="1">
        <f>(703*Table1[[#This Row],[Average Weight]])/(Table1[[#This Row],[Height (With Shoes)]])^2</f>
        <v>11.938068772634372</v>
      </c>
    </row>
    <row r="246" spans="1:26" hidden="1" x14ac:dyDescent="0.3">
      <c r="A246" t="s">
        <v>262</v>
      </c>
      <c r="B246">
        <v>2013</v>
      </c>
      <c r="C246">
        <v>46</v>
      </c>
      <c r="D246">
        <v>73.5</v>
      </c>
      <c r="E246">
        <v>75</v>
      </c>
      <c r="F246">
        <v>77.75</v>
      </c>
      <c r="K246">
        <v>178</v>
      </c>
      <c r="L246">
        <v>4.4000000000000004</v>
      </c>
      <c r="M246">
        <v>8.5</v>
      </c>
      <c r="N246">
        <v>9</v>
      </c>
      <c r="Q246">
        <f t="shared" si="6"/>
        <v>74.25</v>
      </c>
      <c r="R246">
        <f>AVERAGE(Table1[[#This Row],[Weight]],Table1[[#This Row],[Body Fat]])</f>
        <v>91.2</v>
      </c>
      <c r="S246">
        <f>(0.3*Table1[[#This Row],[Height (With Shoes)]])+(0.25*Table1[[#This Row],[Vertical (Max)]])+(0.15*Table1[[#This Row],[Weight]])-(0.2*Table1[[#This Row],[Agility]])-(0.1*Table1[[#This Row],[Sprint]])</f>
        <v>49.2</v>
      </c>
      <c r="T246" s="1">
        <f>Table1[[#This Row],[Height (With Shoes)]]-Table1[[#This Row],[Height (No Shoes)]]</f>
        <v>1.5</v>
      </c>
      <c r="U246" s="1">
        <f>(Table1[[#This Row],[Vertical (Max)]]-Table1[[#This Row],[Vertical (No Step)]])</f>
        <v>0</v>
      </c>
      <c r="V246" s="1">
        <f>_xlfn.PERCENTRANK.INC($E:$E,Table1[[#This Row],[Height (No Shoes)]])</f>
        <v>0.05</v>
      </c>
      <c r="W246" s="1">
        <f>(Table1[[#This Row],[Height (With Shoes)]]-Table1[[#This Row],[Average Height]])</f>
        <v>0.75</v>
      </c>
      <c r="X246" s="1">
        <f>(Table1[[#This Row],[Weight]]-Table1[[#This Row],[Average Weight]])</f>
        <v>86.8</v>
      </c>
      <c r="Y246" s="1">
        <f t="shared" si="7"/>
        <v>0.65883198590776093</v>
      </c>
      <c r="Z246" s="1">
        <f>(703*Table1[[#This Row],[Average Weight]])/(Table1[[#This Row],[Height (With Shoes)]])^2</f>
        <v>11.397973333333333</v>
      </c>
    </row>
    <row r="247" spans="1:26" hidden="1" x14ac:dyDescent="0.3">
      <c r="A247" t="s">
        <v>263</v>
      </c>
      <c r="B247">
        <v>2013</v>
      </c>
      <c r="C247">
        <v>48</v>
      </c>
      <c r="D247">
        <v>81.75</v>
      </c>
      <c r="E247">
        <v>83.75</v>
      </c>
      <c r="F247">
        <v>83.5</v>
      </c>
      <c r="K247">
        <v>228</v>
      </c>
      <c r="L247">
        <v>14.8</v>
      </c>
      <c r="M247">
        <v>9</v>
      </c>
      <c r="N247">
        <v>10</v>
      </c>
      <c r="Q247">
        <f t="shared" si="6"/>
        <v>82.75</v>
      </c>
      <c r="R247">
        <f>AVERAGE(Table1[[#This Row],[Weight]],Table1[[#This Row],[Body Fat]])</f>
        <v>121.4</v>
      </c>
      <c r="S247">
        <f>(0.3*Table1[[#This Row],[Height (With Shoes)]])+(0.25*Table1[[#This Row],[Vertical (Max)]])+(0.15*Table1[[#This Row],[Weight]])-(0.2*Table1[[#This Row],[Agility]])-(0.1*Table1[[#This Row],[Sprint]])</f>
        <v>59.324999999999996</v>
      </c>
      <c r="T247" s="1">
        <f>Table1[[#This Row],[Height (With Shoes)]]-Table1[[#This Row],[Height (No Shoes)]]</f>
        <v>2</v>
      </c>
      <c r="U247" s="1">
        <f>(Table1[[#This Row],[Vertical (Max)]]-Table1[[#This Row],[Vertical (No Step)]])</f>
        <v>0</v>
      </c>
      <c r="V247" s="1">
        <f>_xlfn.PERCENTRANK.INC($E:$E,Table1[[#This Row],[Height (No Shoes)]])</f>
        <v>0.78200000000000003</v>
      </c>
      <c r="W247" s="1">
        <f>(Table1[[#This Row],[Height (With Shoes)]]-Table1[[#This Row],[Average Height]])</f>
        <v>1</v>
      </c>
      <c r="X247" s="1">
        <f>(Table1[[#This Row],[Weight]]-Table1[[#This Row],[Average Weight]])</f>
        <v>106.6</v>
      </c>
      <c r="Y247" s="1">
        <f t="shared" si="7"/>
        <v>0.65883198590776093</v>
      </c>
      <c r="Z247" s="1">
        <f>(703*Table1[[#This Row],[Average Weight]])/(Table1[[#This Row],[Height (With Shoes)]])^2</f>
        <v>12.167584762753396</v>
      </c>
    </row>
    <row r="248" spans="1:26" x14ac:dyDescent="0.3">
      <c r="A248" t="s">
        <v>264</v>
      </c>
      <c r="B248">
        <v>2013</v>
      </c>
      <c r="C248">
        <v>49</v>
      </c>
      <c r="D248">
        <v>80.75</v>
      </c>
      <c r="E248">
        <v>81.5</v>
      </c>
      <c r="F248">
        <v>82.5</v>
      </c>
      <c r="G248">
        <v>29.5</v>
      </c>
      <c r="H248">
        <v>137.5</v>
      </c>
      <c r="I248">
        <v>24.5</v>
      </c>
      <c r="J248">
        <v>132.5</v>
      </c>
      <c r="K248">
        <v>240</v>
      </c>
      <c r="L248">
        <v>8</v>
      </c>
      <c r="M248">
        <v>8.75</v>
      </c>
      <c r="N248">
        <v>9.75</v>
      </c>
      <c r="O248">
        <v>12.19</v>
      </c>
      <c r="P248">
        <v>3.57</v>
      </c>
      <c r="Q248">
        <f t="shared" si="6"/>
        <v>81.125</v>
      </c>
      <c r="R248">
        <f>AVERAGE(Table1[[#This Row],[Weight]],Table1[[#This Row],[Body Fat]])</f>
        <v>124</v>
      </c>
      <c r="S248">
        <f>(0.3*Table1[[#This Row],[Height (With Shoes)]])+(0.25*Table1[[#This Row],[Vertical (Max)]])+(0.15*Table1[[#This Row],[Weight]])-(0.2*Table1[[#This Row],[Agility]])-(0.1*Table1[[#This Row],[Sprint]])</f>
        <v>65.03</v>
      </c>
      <c r="T248" s="1">
        <f>Table1[[#This Row],[Height (With Shoes)]]-Table1[[#This Row],[Height (No Shoes)]]</f>
        <v>0.75</v>
      </c>
      <c r="U248" s="1">
        <f>(Table1[[#This Row],[Vertical (Max)]]-Table1[[#This Row],[Vertical (No Step)]])</f>
        <v>5</v>
      </c>
      <c r="V248" s="1">
        <f>_xlfn.PERCENTRANK.INC($E:$E,Table1[[#This Row],[Height (No Shoes)]])</f>
        <v>0.67300000000000004</v>
      </c>
      <c r="W248" s="1">
        <f>(Table1[[#This Row],[Height (With Shoes)]]-Table1[[#This Row],[Average Height]])</f>
        <v>0.375</v>
      </c>
      <c r="X248" s="1">
        <f>(Table1[[#This Row],[Weight]]-Table1[[#This Row],[Average Weight]])</f>
        <v>116</v>
      </c>
      <c r="Y248" s="1">
        <f t="shared" si="7"/>
        <v>0.65883198590776093</v>
      </c>
      <c r="Z248" s="1">
        <f>(703*Table1[[#This Row],[Average Weight]])/(Table1[[#This Row],[Height (With Shoes)]])^2</f>
        <v>13.123866159810305</v>
      </c>
    </row>
    <row r="249" spans="1:26" x14ac:dyDescent="0.3">
      <c r="A249" t="s">
        <v>265</v>
      </c>
      <c r="B249">
        <v>2013</v>
      </c>
      <c r="C249">
        <v>50</v>
      </c>
      <c r="D249">
        <v>77.75</v>
      </c>
      <c r="E249">
        <v>79</v>
      </c>
      <c r="F249">
        <v>83.5</v>
      </c>
      <c r="G249">
        <v>36.5</v>
      </c>
      <c r="H249">
        <v>141</v>
      </c>
      <c r="I249">
        <v>29.5</v>
      </c>
      <c r="J249">
        <v>134</v>
      </c>
      <c r="K249">
        <v>201</v>
      </c>
      <c r="L249">
        <v>4.5</v>
      </c>
      <c r="M249">
        <v>8.5</v>
      </c>
      <c r="N249">
        <v>8.75</v>
      </c>
      <c r="O249">
        <v>11.55</v>
      </c>
      <c r="P249">
        <v>3.4</v>
      </c>
      <c r="Q249">
        <f t="shared" si="6"/>
        <v>78.375</v>
      </c>
      <c r="R249">
        <f>AVERAGE(Table1[[#This Row],[Weight]],Table1[[#This Row],[Body Fat]])</f>
        <v>102.75</v>
      </c>
      <c r="S249">
        <f>(0.3*Table1[[#This Row],[Height (With Shoes)]])+(0.25*Table1[[#This Row],[Vertical (Max)]])+(0.15*Table1[[#This Row],[Weight]])-(0.2*Table1[[#This Row],[Agility]])-(0.1*Table1[[#This Row],[Sprint]])</f>
        <v>60.324999999999996</v>
      </c>
      <c r="T249" s="1">
        <f>Table1[[#This Row],[Height (With Shoes)]]-Table1[[#This Row],[Height (No Shoes)]]</f>
        <v>1.25</v>
      </c>
      <c r="U249" s="1">
        <f>(Table1[[#This Row],[Vertical (Max)]]-Table1[[#This Row],[Vertical (No Step)]])</f>
        <v>7</v>
      </c>
      <c r="V249" s="1">
        <f>_xlfn.PERCENTRANK.INC($E:$E,Table1[[#This Row],[Height (No Shoes)]])</f>
        <v>0.34300000000000003</v>
      </c>
      <c r="W249" s="1">
        <f>(Table1[[#This Row],[Height (With Shoes)]]-Table1[[#This Row],[Average Height]])</f>
        <v>0.625</v>
      </c>
      <c r="X249" s="1">
        <f>(Table1[[#This Row],[Weight]]-Table1[[#This Row],[Average Weight]])</f>
        <v>98.25</v>
      </c>
      <c r="Y249" s="1">
        <f t="shared" si="7"/>
        <v>0.65883198590776093</v>
      </c>
      <c r="Z249" s="1">
        <f>(703*Table1[[#This Row],[Average Weight]])/(Table1[[#This Row],[Height (With Shoes)]])^2</f>
        <v>11.57398654061849</v>
      </c>
    </row>
    <row r="250" spans="1:26" x14ac:dyDescent="0.3">
      <c r="A250" t="s">
        <v>266</v>
      </c>
      <c r="B250">
        <v>2013</v>
      </c>
      <c r="C250">
        <v>52</v>
      </c>
      <c r="D250">
        <v>76</v>
      </c>
      <c r="E250">
        <v>77.25</v>
      </c>
      <c r="F250">
        <v>79</v>
      </c>
      <c r="G250">
        <v>34</v>
      </c>
      <c r="H250">
        <v>134</v>
      </c>
      <c r="I250">
        <v>28</v>
      </c>
      <c r="J250">
        <v>128</v>
      </c>
      <c r="K250">
        <v>189</v>
      </c>
      <c r="L250">
        <v>4</v>
      </c>
      <c r="M250">
        <v>8.25</v>
      </c>
      <c r="N250">
        <v>8.5</v>
      </c>
      <c r="O250">
        <v>11.78</v>
      </c>
      <c r="P250">
        <v>3.4</v>
      </c>
      <c r="Q250">
        <f t="shared" si="6"/>
        <v>76.625</v>
      </c>
      <c r="R250">
        <f>AVERAGE(Table1[[#This Row],[Weight]],Table1[[#This Row],[Body Fat]])</f>
        <v>96.5</v>
      </c>
      <c r="S250">
        <f>(0.3*Table1[[#This Row],[Height (With Shoes)]])+(0.25*Table1[[#This Row],[Vertical (Max)]])+(0.15*Table1[[#This Row],[Weight]])-(0.2*Table1[[#This Row],[Agility]])-(0.1*Table1[[#This Row],[Sprint]])</f>
        <v>57.328999999999994</v>
      </c>
      <c r="T250" s="1">
        <f>Table1[[#This Row],[Height (With Shoes)]]-Table1[[#This Row],[Height (No Shoes)]]</f>
        <v>1.25</v>
      </c>
      <c r="U250" s="1">
        <f>(Table1[[#This Row],[Vertical (Max)]]-Table1[[#This Row],[Vertical (No Step)]])</f>
        <v>6</v>
      </c>
      <c r="V250" s="1">
        <f>_xlfn.PERCENTRANK.INC($E:$E,Table1[[#This Row],[Height (No Shoes)]])</f>
        <v>0.184</v>
      </c>
      <c r="W250" s="1">
        <f>(Table1[[#This Row],[Height (With Shoes)]]-Table1[[#This Row],[Average Height]])</f>
        <v>0.625</v>
      </c>
      <c r="X250" s="1">
        <f>(Table1[[#This Row],[Weight]]-Table1[[#This Row],[Average Weight]])</f>
        <v>92.5</v>
      </c>
      <c r="Y250" s="1">
        <f t="shared" si="7"/>
        <v>0.65883198590776093</v>
      </c>
      <c r="Z250" s="1">
        <f>(703*Table1[[#This Row],[Average Weight]])/(Table1[[#This Row],[Height (With Shoes)]])^2</f>
        <v>11.368041809365215</v>
      </c>
    </row>
    <row r="251" spans="1:26" hidden="1" x14ac:dyDescent="0.3">
      <c r="A251" t="s">
        <v>267</v>
      </c>
      <c r="B251">
        <v>2013</v>
      </c>
      <c r="C251">
        <v>53</v>
      </c>
      <c r="D251">
        <v>82.5</v>
      </c>
      <c r="E251">
        <v>84</v>
      </c>
      <c r="F251">
        <v>86</v>
      </c>
      <c r="K251">
        <v>263</v>
      </c>
      <c r="L251">
        <v>9.6</v>
      </c>
      <c r="M251">
        <v>9.25</v>
      </c>
      <c r="N251">
        <v>9.5</v>
      </c>
      <c r="Q251">
        <f t="shared" si="6"/>
        <v>83.25</v>
      </c>
      <c r="R251">
        <f>AVERAGE(Table1[[#This Row],[Weight]],Table1[[#This Row],[Body Fat]])</f>
        <v>136.30000000000001</v>
      </c>
      <c r="S251">
        <f>(0.3*Table1[[#This Row],[Height (With Shoes)]])+(0.25*Table1[[#This Row],[Vertical (Max)]])+(0.15*Table1[[#This Row],[Weight]])-(0.2*Table1[[#This Row],[Agility]])-(0.1*Table1[[#This Row],[Sprint]])</f>
        <v>64.649999999999991</v>
      </c>
      <c r="T251" s="1">
        <f>Table1[[#This Row],[Height (With Shoes)]]-Table1[[#This Row],[Height (No Shoes)]]</f>
        <v>1.5</v>
      </c>
      <c r="U251" s="1">
        <f>(Table1[[#This Row],[Vertical (Max)]]-Table1[[#This Row],[Vertical (No Step)]])</f>
        <v>0</v>
      </c>
      <c r="V251" s="1">
        <f>_xlfn.PERCENTRANK.INC($E:$E,Table1[[#This Row],[Height (No Shoes)]])</f>
        <v>0.85599999999999998</v>
      </c>
      <c r="W251" s="1">
        <f>(Table1[[#This Row],[Height (With Shoes)]]-Table1[[#This Row],[Average Height]])</f>
        <v>0.75</v>
      </c>
      <c r="X251" s="1">
        <f>(Table1[[#This Row],[Weight]]-Table1[[#This Row],[Average Weight]])</f>
        <v>126.69999999999999</v>
      </c>
      <c r="Y251" s="1">
        <f t="shared" si="7"/>
        <v>0.65883198590776093</v>
      </c>
      <c r="Z251" s="1">
        <f>(703*Table1[[#This Row],[Average Weight]])/(Table1[[#This Row],[Height (With Shoes)]])^2</f>
        <v>13.579776077097508</v>
      </c>
    </row>
    <row r="252" spans="1:26" x14ac:dyDescent="0.3">
      <c r="A252" t="s">
        <v>268</v>
      </c>
      <c r="B252">
        <v>2013</v>
      </c>
      <c r="C252">
        <v>56</v>
      </c>
      <c r="D252">
        <v>71.5</v>
      </c>
      <c r="E252">
        <v>73</v>
      </c>
      <c r="F252">
        <v>75</v>
      </c>
      <c r="G252">
        <v>41.5</v>
      </c>
      <c r="H252">
        <v>134.5</v>
      </c>
      <c r="I252">
        <v>33.5</v>
      </c>
      <c r="J252">
        <v>126.5</v>
      </c>
      <c r="K252">
        <v>181</v>
      </c>
      <c r="L252">
        <v>6.1</v>
      </c>
      <c r="M252">
        <v>8</v>
      </c>
      <c r="N252">
        <v>9.75</v>
      </c>
      <c r="O252">
        <v>10.59</v>
      </c>
      <c r="P252">
        <v>3.16</v>
      </c>
      <c r="Q252">
        <f t="shared" si="6"/>
        <v>72.25</v>
      </c>
      <c r="R252">
        <f>AVERAGE(Table1[[#This Row],[Weight]],Table1[[#This Row],[Body Fat]])</f>
        <v>93.55</v>
      </c>
      <c r="S252">
        <f>(0.3*Table1[[#This Row],[Height (With Shoes)]])+(0.25*Table1[[#This Row],[Vertical (Max)]])+(0.15*Table1[[#This Row],[Weight]])-(0.2*Table1[[#This Row],[Agility]])-(0.1*Table1[[#This Row],[Sprint]])</f>
        <v>56.990999999999993</v>
      </c>
      <c r="T252" s="1">
        <f>Table1[[#This Row],[Height (With Shoes)]]-Table1[[#This Row],[Height (No Shoes)]]</f>
        <v>1.5</v>
      </c>
      <c r="U252" s="1">
        <f>(Table1[[#This Row],[Vertical (Max)]]-Table1[[#This Row],[Vertical (No Step)]])</f>
        <v>8</v>
      </c>
      <c r="V252" s="1">
        <f>_xlfn.PERCENTRANK.INC($E:$E,Table1[[#This Row],[Height (No Shoes)]])</f>
        <v>1.0999999999999999E-2</v>
      </c>
      <c r="W252" s="1">
        <f>(Table1[[#This Row],[Height (With Shoes)]]-Table1[[#This Row],[Average Height]])</f>
        <v>0.75</v>
      </c>
      <c r="X252" s="1">
        <f>(Table1[[#This Row],[Weight]]-Table1[[#This Row],[Average Weight]])</f>
        <v>87.45</v>
      </c>
      <c r="Y252" s="1">
        <f t="shared" si="7"/>
        <v>0.65883198590776093</v>
      </c>
      <c r="Z252" s="1">
        <f>(703*Table1[[#This Row],[Average Weight]])/(Table1[[#This Row],[Height (With Shoes)]])^2</f>
        <v>12.341086507787576</v>
      </c>
    </row>
    <row r="253" spans="1:26" x14ac:dyDescent="0.3">
      <c r="A253" t="s">
        <v>269</v>
      </c>
      <c r="B253">
        <v>2013</v>
      </c>
      <c r="C253">
        <v>58</v>
      </c>
      <c r="D253">
        <v>77</v>
      </c>
      <c r="E253">
        <v>79</v>
      </c>
      <c r="F253">
        <v>82</v>
      </c>
      <c r="G253">
        <v>32</v>
      </c>
      <c r="H253">
        <v>136</v>
      </c>
      <c r="I253">
        <v>28.5</v>
      </c>
      <c r="J253">
        <v>132.5</v>
      </c>
      <c r="K253">
        <v>220</v>
      </c>
      <c r="L253">
        <v>9.1</v>
      </c>
      <c r="M253">
        <v>8</v>
      </c>
      <c r="N253">
        <v>8.75</v>
      </c>
      <c r="O253">
        <v>12.94</v>
      </c>
      <c r="P253">
        <v>3.53</v>
      </c>
      <c r="Q253">
        <f t="shared" si="6"/>
        <v>78</v>
      </c>
      <c r="R253">
        <f>AVERAGE(Table1[[#This Row],[Weight]],Table1[[#This Row],[Body Fat]])</f>
        <v>114.55</v>
      </c>
      <c r="S253">
        <f>(0.3*Table1[[#This Row],[Height (With Shoes)]])+(0.25*Table1[[#This Row],[Vertical (Max)]])+(0.15*Table1[[#This Row],[Weight]])-(0.2*Table1[[#This Row],[Agility]])-(0.1*Table1[[#This Row],[Sprint]])</f>
        <v>61.759</v>
      </c>
      <c r="T253" s="1">
        <f>Table1[[#This Row],[Height (With Shoes)]]-Table1[[#This Row],[Height (No Shoes)]]</f>
        <v>2</v>
      </c>
      <c r="U253" s="1">
        <f>(Table1[[#This Row],[Vertical (Max)]]-Table1[[#This Row],[Vertical (No Step)]])</f>
        <v>3.5</v>
      </c>
      <c r="V253" s="1">
        <f>_xlfn.PERCENTRANK.INC($E:$E,Table1[[#This Row],[Height (No Shoes)]])</f>
        <v>0.26200000000000001</v>
      </c>
      <c r="W253" s="1">
        <f>(Table1[[#This Row],[Height (With Shoes)]]-Table1[[#This Row],[Average Height]])</f>
        <v>1</v>
      </c>
      <c r="X253" s="1">
        <f>(Table1[[#This Row],[Weight]]-Table1[[#This Row],[Average Weight]])</f>
        <v>105.45</v>
      </c>
      <c r="Y253" s="1">
        <f t="shared" si="7"/>
        <v>0.65883198590776093</v>
      </c>
      <c r="Z253" s="1">
        <f>(703*Table1[[#This Row],[Average Weight]])/(Table1[[#This Row],[Height (With Shoes)]])^2</f>
        <v>12.903164556962025</v>
      </c>
    </row>
    <row r="254" spans="1:26" hidden="1" x14ac:dyDescent="0.3">
      <c r="A254" t="s">
        <v>270</v>
      </c>
      <c r="B254">
        <v>2013</v>
      </c>
      <c r="C254">
        <v>6</v>
      </c>
      <c r="D254">
        <v>82</v>
      </c>
      <c r="E254">
        <v>83.75</v>
      </c>
      <c r="F254">
        <v>87.75</v>
      </c>
      <c r="K254">
        <v>206</v>
      </c>
      <c r="L254">
        <v>4.2</v>
      </c>
      <c r="M254">
        <v>9.5</v>
      </c>
      <c r="N254">
        <v>10</v>
      </c>
      <c r="Q254">
        <f t="shared" si="6"/>
        <v>82.875</v>
      </c>
      <c r="R254">
        <f>AVERAGE(Table1[[#This Row],[Weight]],Table1[[#This Row],[Body Fat]])</f>
        <v>105.1</v>
      </c>
      <c r="S254">
        <f>(0.3*Table1[[#This Row],[Height (With Shoes)]])+(0.25*Table1[[#This Row],[Vertical (Max)]])+(0.15*Table1[[#This Row],[Weight]])-(0.2*Table1[[#This Row],[Agility]])-(0.1*Table1[[#This Row],[Sprint]])</f>
        <v>56.024999999999999</v>
      </c>
      <c r="T254" s="1">
        <f>Table1[[#This Row],[Height (With Shoes)]]-Table1[[#This Row],[Height (No Shoes)]]</f>
        <v>1.75</v>
      </c>
      <c r="U254" s="1">
        <f>(Table1[[#This Row],[Vertical (Max)]]-Table1[[#This Row],[Vertical (No Step)]])</f>
        <v>0</v>
      </c>
      <c r="V254" s="1">
        <f>_xlfn.PERCENTRANK.INC($E:$E,Table1[[#This Row],[Height (No Shoes)]])</f>
        <v>0.80900000000000005</v>
      </c>
      <c r="W254" s="1">
        <f>(Table1[[#This Row],[Height (With Shoes)]]-Table1[[#This Row],[Average Height]])</f>
        <v>0.875</v>
      </c>
      <c r="X254" s="1">
        <f>(Table1[[#This Row],[Weight]]-Table1[[#This Row],[Average Weight]])</f>
        <v>100.9</v>
      </c>
      <c r="Y254" s="1">
        <f t="shared" si="7"/>
        <v>0.65883198590776093</v>
      </c>
      <c r="Z254" s="1">
        <f>(703*Table1[[#This Row],[Average Weight]])/(Table1[[#This Row],[Height (With Shoes)]])^2</f>
        <v>10.533881042548453</v>
      </c>
    </row>
    <row r="255" spans="1:26" x14ac:dyDescent="0.3">
      <c r="A255" t="s">
        <v>271</v>
      </c>
      <c r="B255">
        <v>2013</v>
      </c>
      <c r="C255">
        <v>7</v>
      </c>
      <c r="D255">
        <v>75.5</v>
      </c>
      <c r="E255">
        <v>76.75</v>
      </c>
      <c r="F255">
        <v>79.75</v>
      </c>
      <c r="G255">
        <v>42</v>
      </c>
      <c r="H255">
        <v>142.5</v>
      </c>
      <c r="I255">
        <v>32.5</v>
      </c>
      <c r="J255">
        <v>133</v>
      </c>
      <c r="K255">
        <v>189</v>
      </c>
      <c r="L255">
        <v>5</v>
      </c>
      <c r="M255">
        <v>8.75</v>
      </c>
      <c r="N255">
        <v>9.5</v>
      </c>
      <c r="O255">
        <v>11.87</v>
      </c>
      <c r="P255">
        <v>3.27</v>
      </c>
      <c r="Q255">
        <f t="shared" si="6"/>
        <v>76.125</v>
      </c>
      <c r="R255">
        <f>AVERAGE(Table1[[#This Row],[Weight]],Table1[[#This Row],[Body Fat]])</f>
        <v>97</v>
      </c>
      <c r="S255">
        <f>(0.3*Table1[[#This Row],[Height (With Shoes)]])+(0.25*Table1[[#This Row],[Vertical (Max)]])+(0.15*Table1[[#This Row],[Weight]])-(0.2*Table1[[#This Row],[Agility]])-(0.1*Table1[[#This Row],[Sprint]])</f>
        <v>59.173999999999999</v>
      </c>
      <c r="T255" s="1">
        <f>Table1[[#This Row],[Height (With Shoes)]]-Table1[[#This Row],[Height (No Shoes)]]</f>
        <v>1.25</v>
      </c>
      <c r="U255" s="1">
        <f>(Table1[[#This Row],[Vertical (Max)]]-Table1[[#This Row],[Vertical (No Step)]])</f>
        <v>9.5</v>
      </c>
      <c r="V255" s="1">
        <f>_xlfn.PERCENTRANK.INC($E:$E,Table1[[#This Row],[Height (No Shoes)]])</f>
        <v>0.16300000000000001</v>
      </c>
      <c r="W255" s="1">
        <f>(Table1[[#This Row],[Height (With Shoes)]]-Table1[[#This Row],[Average Height]])</f>
        <v>0.625</v>
      </c>
      <c r="X255" s="1">
        <f>(Table1[[#This Row],[Weight]]-Table1[[#This Row],[Average Weight]])</f>
        <v>92</v>
      </c>
      <c r="Y255" s="1">
        <f t="shared" si="7"/>
        <v>0.65883198590776093</v>
      </c>
      <c r="Z255" s="1">
        <f>(703*Table1[[#This Row],[Average Weight]])/(Table1[[#This Row],[Height (With Shoes)]])^2</f>
        <v>11.576313807043045</v>
      </c>
    </row>
    <row r="256" spans="1:26" x14ac:dyDescent="0.3">
      <c r="A256" t="s">
        <v>272</v>
      </c>
      <c r="B256">
        <v>2013</v>
      </c>
      <c r="C256">
        <v>8</v>
      </c>
      <c r="D256">
        <v>76.5</v>
      </c>
      <c r="E256">
        <v>77.5</v>
      </c>
      <c r="F256">
        <v>80</v>
      </c>
      <c r="G256">
        <v>34.5</v>
      </c>
      <c r="H256">
        <v>135</v>
      </c>
      <c r="I256">
        <v>29</v>
      </c>
      <c r="J256">
        <v>129.5</v>
      </c>
      <c r="K256">
        <v>204</v>
      </c>
      <c r="L256">
        <v>6.5</v>
      </c>
      <c r="M256">
        <v>8.5</v>
      </c>
      <c r="N256">
        <v>9</v>
      </c>
      <c r="O256">
        <v>10.6</v>
      </c>
      <c r="P256">
        <v>3.12</v>
      </c>
      <c r="Q256">
        <f t="shared" si="6"/>
        <v>77</v>
      </c>
      <c r="R256">
        <f>AVERAGE(Table1[[#This Row],[Weight]],Table1[[#This Row],[Body Fat]])</f>
        <v>105.25</v>
      </c>
      <c r="S256">
        <f>(0.3*Table1[[#This Row],[Height (With Shoes)]])+(0.25*Table1[[#This Row],[Vertical (Max)]])+(0.15*Table1[[#This Row],[Weight]])-(0.2*Table1[[#This Row],[Agility]])-(0.1*Table1[[#This Row],[Sprint]])</f>
        <v>60.042999999999999</v>
      </c>
      <c r="T256" s="1">
        <f>Table1[[#This Row],[Height (With Shoes)]]-Table1[[#This Row],[Height (No Shoes)]]</f>
        <v>1</v>
      </c>
      <c r="U256" s="1">
        <f>(Table1[[#This Row],[Vertical (Max)]]-Table1[[#This Row],[Vertical (No Step)]])</f>
        <v>5.5</v>
      </c>
      <c r="V256" s="1">
        <f>_xlfn.PERCENTRANK.INC($E:$E,Table1[[#This Row],[Height (No Shoes)]])</f>
        <v>0.23100000000000001</v>
      </c>
      <c r="W256" s="1">
        <f>(Table1[[#This Row],[Height (With Shoes)]]-Table1[[#This Row],[Average Height]])</f>
        <v>0.5</v>
      </c>
      <c r="X256" s="1">
        <f>(Table1[[#This Row],[Weight]]-Table1[[#This Row],[Average Weight]])</f>
        <v>98.75</v>
      </c>
      <c r="Y256" s="1">
        <f t="shared" si="7"/>
        <v>0.65883198590776093</v>
      </c>
      <c r="Z256" s="1">
        <f>(703*Table1[[#This Row],[Average Weight]])/(Table1[[#This Row],[Height (With Shoes)]])^2</f>
        <v>12.318959417273673</v>
      </c>
    </row>
    <row r="257" spans="1:26" x14ac:dyDescent="0.3">
      <c r="A257" t="s">
        <v>273</v>
      </c>
      <c r="B257">
        <v>2013</v>
      </c>
      <c r="C257">
        <v>9</v>
      </c>
      <c r="D257">
        <v>71.75</v>
      </c>
      <c r="E257">
        <v>73.25</v>
      </c>
      <c r="F257">
        <v>77.5</v>
      </c>
      <c r="G257">
        <v>36.5</v>
      </c>
      <c r="H257">
        <v>134</v>
      </c>
      <c r="I257">
        <v>29.5</v>
      </c>
      <c r="J257">
        <v>127</v>
      </c>
      <c r="K257">
        <v>187</v>
      </c>
      <c r="L257">
        <v>6.9</v>
      </c>
      <c r="M257">
        <v>8.25</v>
      </c>
      <c r="N257">
        <v>8.75</v>
      </c>
      <c r="O257">
        <v>11.2</v>
      </c>
      <c r="P257">
        <v>3.16</v>
      </c>
      <c r="Q257">
        <f t="shared" si="6"/>
        <v>72.5</v>
      </c>
      <c r="R257">
        <f>AVERAGE(Table1[[#This Row],[Weight]],Table1[[#This Row],[Body Fat]])</f>
        <v>96.95</v>
      </c>
      <c r="S257">
        <f>(0.3*Table1[[#This Row],[Height (With Shoes)]])+(0.25*Table1[[#This Row],[Vertical (Max)]])+(0.15*Table1[[#This Row],[Weight]])-(0.2*Table1[[#This Row],[Agility]])-(0.1*Table1[[#This Row],[Sprint]])</f>
        <v>56.593999999999994</v>
      </c>
      <c r="T257" s="1">
        <f>Table1[[#This Row],[Height (With Shoes)]]-Table1[[#This Row],[Height (No Shoes)]]</f>
        <v>1.5</v>
      </c>
      <c r="U257" s="1">
        <f>(Table1[[#This Row],[Vertical (Max)]]-Table1[[#This Row],[Vertical (No Step)]])</f>
        <v>7</v>
      </c>
      <c r="V257" s="1">
        <f>_xlfn.PERCENTRANK.INC($E:$E,Table1[[#This Row],[Height (No Shoes)]])</f>
        <v>1.7000000000000001E-2</v>
      </c>
      <c r="W257" s="1">
        <f>(Table1[[#This Row],[Height (With Shoes)]]-Table1[[#This Row],[Average Height]])</f>
        <v>0.75</v>
      </c>
      <c r="X257" s="1">
        <f>(Table1[[#This Row],[Weight]]-Table1[[#This Row],[Average Weight]])</f>
        <v>90.05</v>
      </c>
      <c r="Y257" s="1">
        <f t="shared" si="7"/>
        <v>0.65883198590776093</v>
      </c>
      <c r="Z257" s="1">
        <f>(703*Table1[[#This Row],[Average Weight]])/(Table1[[#This Row],[Height (With Shoes)]])^2</f>
        <v>12.702461298326131</v>
      </c>
    </row>
    <row r="258" spans="1:26" hidden="1" x14ac:dyDescent="0.3">
      <c r="A258" t="s">
        <v>274</v>
      </c>
      <c r="B258">
        <v>2013</v>
      </c>
      <c r="D258">
        <v>76.75</v>
      </c>
      <c r="E258">
        <v>77.75</v>
      </c>
      <c r="F258">
        <v>85</v>
      </c>
      <c r="G258">
        <v>40.5</v>
      </c>
      <c r="H258">
        <v>139.5</v>
      </c>
      <c r="I258">
        <v>34.5</v>
      </c>
      <c r="J258">
        <v>133.5</v>
      </c>
      <c r="K258">
        <v>232</v>
      </c>
      <c r="L258">
        <v>7.5</v>
      </c>
      <c r="M258">
        <v>9.25</v>
      </c>
      <c r="N258">
        <v>9.5</v>
      </c>
      <c r="O258">
        <v>11.66</v>
      </c>
      <c r="P258">
        <v>3.32</v>
      </c>
      <c r="Q258">
        <f t="shared" ref="Q258:Q321" si="8">AVERAGE(E258,D258)</f>
        <v>77.25</v>
      </c>
      <c r="R258">
        <f>AVERAGE(Table1[[#This Row],[Weight]],Table1[[#This Row],[Body Fat]])</f>
        <v>119.75</v>
      </c>
      <c r="S258">
        <f>(0.3*Table1[[#This Row],[Height (With Shoes)]])+(0.25*Table1[[#This Row],[Vertical (Max)]])+(0.15*Table1[[#This Row],[Weight]])-(0.2*Table1[[#This Row],[Agility]])-(0.1*Table1[[#This Row],[Sprint]])</f>
        <v>65.586000000000013</v>
      </c>
      <c r="T258" s="1">
        <f>Table1[[#This Row],[Height (With Shoes)]]-Table1[[#This Row],[Height (No Shoes)]]</f>
        <v>1</v>
      </c>
      <c r="U258" s="1">
        <f>(Table1[[#This Row],[Vertical (Max)]]-Table1[[#This Row],[Vertical (No Step)]])</f>
        <v>6</v>
      </c>
      <c r="V258" s="1">
        <f>_xlfn.PERCENTRANK.INC($E:$E,Table1[[#This Row],[Height (No Shoes)]])</f>
        <v>0.248</v>
      </c>
      <c r="W258" s="1">
        <f>(Table1[[#This Row],[Height (With Shoes)]]-Table1[[#This Row],[Average Height]])</f>
        <v>0.5</v>
      </c>
      <c r="X258" s="1">
        <f>(Table1[[#This Row],[Weight]]-Table1[[#This Row],[Average Weight]])</f>
        <v>112.25</v>
      </c>
      <c r="Y258" s="1">
        <f t="shared" ref="Y258:Y321" si="9">CORREL($E:$E,$S:$S)</f>
        <v>0.65883198590776093</v>
      </c>
      <c r="Z258" s="1">
        <f>(703*Table1[[#This Row],[Average Weight]])/(Table1[[#This Row],[Height (With Shoes)]])^2</f>
        <v>13.926117389191592</v>
      </c>
    </row>
    <row r="259" spans="1:26" hidden="1" x14ac:dyDescent="0.3">
      <c r="A259" t="s">
        <v>275</v>
      </c>
      <c r="B259">
        <v>2013</v>
      </c>
      <c r="D259">
        <v>74.25</v>
      </c>
      <c r="E259">
        <v>75.5</v>
      </c>
      <c r="F259">
        <v>80.25</v>
      </c>
      <c r="K259">
        <v>179</v>
      </c>
      <c r="L259">
        <v>4.7</v>
      </c>
      <c r="M259">
        <v>8.5</v>
      </c>
      <c r="N259">
        <v>9.5</v>
      </c>
      <c r="Q259">
        <f t="shared" si="8"/>
        <v>74.875</v>
      </c>
      <c r="R259">
        <f>AVERAGE(Table1[[#This Row],[Weight]],Table1[[#This Row],[Body Fat]])</f>
        <v>91.85</v>
      </c>
      <c r="S259">
        <f>(0.3*Table1[[#This Row],[Height (With Shoes)]])+(0.25*Table1[[#This Row],[Vertical (Max)]])+(0.15*Table1[[#This Row],[Weight]])-(0.2*Table1[[#This Row],[Agility]])-(0.1*Table1[[#This Row],[Sprint]])</f>
        <v>49.5</v>
      </c>
      <c r="T259" s="1">
        <f>Table1[[#This Row],[Height (With Shoes)]]-Table1[[#This Row],[Height (No Shoes)]]</f>
        <v>1.25</v>
      </c>
      <c r="U259" s="1">
        <f>(Table1[[#This Row],[Vertical (Max)]]-Table1[[#This Row],[Vertical (No Step)]])</f>
        <v>0</v>
      </c>
      <c r="V259" s="1">
        <f>_xlfn.PERCENTRANK.INC($E:$E,Table1[[#This Row],[Height (No Shoes)]])</f>
        <v>8.8999999999999996E-2</v>
      </c>
      <c r="W259" s="1">
        <f>(Table1[[#This Row],[Height (With Shoes)]]-Table1[[#This Row],[Average Height]])</f>
        <v>0.625</v>
      </c>
      <c r="X259" s="1">
        <f>(Table1[[#This Row],[Weight]]-Table1[[#This Row],[Average Weight]])</f>
        <v>87.15</v>
      </c>
      <c r="Y259" s="1">
        <f t="shared" si="9"/>
        <v>0.65883198590776093</v>
      </c>
      <c r="Z259" s="1">
        <f>(703*Table1[[#This Row],[Average Weight]])/(Table1[[#This Row],[Height (With Shoes)]])^2</f>
        <v>11.327669839042146</v>
      </c>
    </row>
    <row r="260" spans="1:26" hidden="1" x14ac:dyDescent="0.3">
      <c r="A260" t="s">
        <v>276</v>
      </c>
      <c r="B260">
        <v>2013</v>
      </c>
      <c r="D260">
        <v>80.5</v>
      </c>
      <c r="E260">
        <v>82.25</v>
      </c>
      <c r="F260">
        <v>85.5</v>
      </c>
      <c r="G260">
        <v>31.5</v>
      </c>
      <c r="H260">
        <v>140</v>
      </c>
      <c r="I260">
        <v>26</v>
      </c>
      <c r="J260">
        <v>134.5</v>
      </c>
      <c r="K260">
        <v>242</v>
      </c>
      <c r="L260">
        <v>8.6</v>
      </c>
      <c r="M260">
        <v>9</v>
      </c>
      <c r="N260">
        <v>11</v>
      </c>
      <c r="O260">
        <v>11.22</v>
      </c>
      <c r="P260">
        <v>3.5</v>
      </c>
      <c r="Q260">
        <f t="shared" si="8"/>
        <v>81.375</v>
      </c>
      <c r="R260">
        <f>AVERAGE(Table1[[#This Row],[Weight]],Table1[[#This Row],[Body Fat]])</f>
        <v>125.3</v>
      </c>
      <c r="S260">
        <f>(0.3*Table1[[#This Row],[Height (With Shoes)]])+(0.25*Table1[[#This Row],[Vertical (Max)]])+(0.15*Table1[[#This Row],[Weight]])-(0.2*Table1[[#This Row],[Agility]])-(0.1*Table1[[#This Row],[Sprint]])</f>
        <v>66.256</v>
      </c>
      <c r="T260" s="1">
        <f>Table1[[#This Row],[Height (With Shoes)]]-Table1[[#This Row],[Height (No Shoes)]]</f>
        <v>1.75</v>
      </c>
      <c r="U260" s="1">
        <f>(Table1[[#This Row],[Vertical (Max)]]-Table1[[#This Row],[Vertical (No Step)]])</f>
        <v>5.5</v>
      </c>
      <c r="V260" s="1">
        <f>_xlfn.PERCENTRANK.INC($E:$E,Table1[[#This Row],[Height (No Shoes)]])</f>
        <v>0.63300000000000001</v>
      </c>
      <c r="W260" s="1">
        <f>(Table1[[#This Row],[Height (With Shoes)]]-Table1[[#This Row],[Average Height]])</f>
        <v>0.875</v>
      </c>
      <c r="X260" s="1">
        <f>(Table1[[#This Row],[Weight]]-Table1[[#This Row],[Average Weight]])</f>
        <v>116.7</v>
      </c>
      <c r="Y260" s="1">
        <f t="shared" si="9"/>
        <v>0.65883198590776093</v>
      </c>
      <c r="Z260" s="1">
        <f>(703*Table1[[#This Row],[Average Weight]])/(Table1[[#This Row],[Height (With Shoes)]])^2</f>
        <v>13.020707495311388</v>
      </c>
    </row>
    <row r="261" spans="1:26" hidden="1" x14ac:dyDescent="0.3">
      <c r="A261" t="s">
        <v>277</v>
      </c>
      <c r="B261">
        <v>2013</v>
      </c>
      <c r="D261">
        <v>74.75</v>
      </c>
      <c r="E261">
        <v>76</v>
      </c>
      <c r="F261">
        <v>82.25</v>
      </c>
      <c r="G261">
        <v>39.5</v>
      </c>
      <c r="H261">
        <v>137.5</v>
      </c>
      <c r="I261">
        <v>33.5</v>
      </c>
      <c r="J261">
        <v>131.5</v>
      </c>
      <c r="K261">
        <v>201</v>
      </c>
      <c r="L261">
        <v>5.3</v>
      </c>
      <c r="M261">
        <v>8.5</v>
      </c>
      <c r="N261">
        <v>9.5</v>
      </c>
      <c r="O261">
        <v>11.16</v>
      </c>
      <c r="P261">
        <v>3.37</v>
      </c>
      <c r="Q261">
        <f t="shared" si="8"/>
        <v>75.375</v>
      </c>
      <c r="R261">
        <f>AVERAGE(Table1[[#This Row],[Weight]],Table1[[#This Row],[Body Fat]])</f>
        <v>103.15</v>
      </c>
      <c r="S261">
        <f>(0.3*Table1[[#This Row],[Height (With Shoes)]])+(0.25*Table1[[#This Row],[Vertical (Max)]])+(0.15*Table1[[#This Row],[Weight]])-(0.2*Table1[[#This Row],[Agility]])-(0.1*Table1[[#This Row],[Sprint]])</f>
        <v>60.255999999999993</v>
      </c>
      <c r="T261" s="1">
        <f>Table1[[#This Row],[Height (With Shoes)]]-Table1[[#This Row],[Height (No Shoes)]]</f>
        <v>1.25</v>
      </c>
      <c r="U261" s="1">
        <f>(Table1[[#This Row],[Vertical (Max)]]-Table1[[#This Row],[Vertical (No Step)]])</f>
        <v>6</v>
      </c>
      <c r="V261" s="1">
        <f>_xlfn.PERCENTRANK.INC($E:$E,Table1[[#This Row],[Height (No Shoes)]])</f>
        <v>0.106</v>
      </c>
      <c r="W261" s="1">
        <f>(Table1[[#This Row],[Height (With Shoes)]]-Table1[[#This Row],[Average Height]])</f>
        <v>0.625</v>
      </c>
      <c r="X261" s="1">
        <f>(Table1[[#This Row],[Weight]]-Table1[[#This Row],[Average Weight]])</f>
        <v>97.85</v>
      </c>
      <c r="Y261" s="1">
        <f t="shared" si="9"/>
        <v>0.65883198590776093</v>
      </c>
      <c r="Z261" s="1">
        <f>(703*Table1[[#This Row],[Average Weight]])/(Table1[[#This Row],[Height (With Shoes)]])^2</f>
        <v>12.554440789473684</v>
      </c>
    </row>
    <row r="262" spans="1:26" hidden="1" x14ac:dyDescent="0.3">
      <c r="A262" t="s">
        <v>278</v>
      </c>
      <c r="B262">
        <v>2013</v>
      </c>
      <c r="D262">
        <v>79.5</v>
      </c>
      <c r="E262">
        <v>80.75</v>
      </c>
      <c r="F262">
        <v>86.25</v>
      </c>
      <c r="G262">
        <v>40.5</v>
      </c>
      <c r="H262">
        <v>145</v>
      </c>
      <c r="I262">
        <v>32.5</v>
      </c>
      <c r="J262">
        <v>137</v>
      </c>
      <c r="K262">
        <v>209</v>
      </c>
      <c r="L262">
        <v>8</v>
      </c>
      <c r="M262">
        <v>8.75</v>
      </c>
      <c r="N262">
        <v>9</v>
      </c>
      <c r="O262">
        <v>10.19</v>
      </c>
      <c r="P262">
        <v>3.1</v>
      </c>
      <c r="Q262">
        <f t="shared" si="8"/>
        <v>80.125</v>
      </c>
      <c r="R262">
        <f>AVERAGE(Table1[[#This Row],[Weight]],Table1[[#This Row],[Body Fat]])</f>
        <v>108.5</v>
      </c>
      <c r="S262">
        <f>(0.3*Table1[[#This Row],[Height (With Shoes)]])+(0.25*Table1[[#This Row],[Vertical (Max)]])+(0.15*Table1[[#This Row],[Weight]])-(0.2*Table1[[#This Row],[Agility]])-(0.1*Table1[[#This Row],[Sprint]])</f>
        <v>63.35199999999999</v>
      </c>
      <c r="T262" s="1">
        <f>Table1[[#This Row],[Height (With Shoes)]]-Table1[[#This Row],[Height (No Shoes)]]</f>
        <v>1.25</v>
      </c>
      <c r="U262" s="1">
        <f>(Table1[[#This Row],[Vertical (Max)]]-Table1[[#This Row],[Vertical (No Step)]])</f>
        <v>8</v>
      </c>
      <c r="V262" s="1">
        <f>_xlfn.PERCENTRANK.INC($E:$E,Table1[[#This Row],[Height (No Shoes)]])</f>
        <v>0.53200000000000003</v>
      </c>
      <c r="W262" s="1">
        <f>(Table1[[#This Row],[Height (With Shoes)]]-Table1[[#This Row],[Average Height]])</f>
        <v>0.625</v>
      </c>
      <c r="X262" s="1">
        <f>(Table1[[#This Row],[Weight]]-Table1[[#This Row],[Average Weight]])</f>
        <v>100.5</v>
      </c>
      <c r="Y262" s="1">
        <f t="shared" si="9"/>
        <v>0.65883198590776093</v>
      </c>
      <c r="Z262" s="1">
        <f>(703*Table1[[#This Row],[Average Weight]])/(Table1[[#This Row],[Height (With Shoes)]])^2</f>
        <v>11.697687124385357</v>
      </c>
    </row>
    <row r="263" spans="1:26" hidden="1" x14ac:dyDescent="0.3">
      <c r="A263" t="s">
        <v>279</v>
      </c>
      <c r="B263">
        <v>2013</v>
      </c>
      <c r="D263">
        <v>82</v>
      </c>
      <c r="E263">
        <v>83.5</v>
      </c>
      <c r="F263">
        <v>88</v>
      </c>
      <c r="G263">
        <v>32.5</v>
      </c>
      <c r="H263">
        <v>141.5</v>
      </c>
      <c r="I263">
        <v>28</v>
      </c>
      <c r="J263">
        <v>137</v>
      </c>
      <c r="K263">
        <v>239</v>
      </c>
      <c r="L263">
        <v>8.4</v>
      </c>
      <c r="M263">
        <v>9</v>
      </c>
      <c r="N263">
        <v>11</v>
      </c>
      <c r="O263">
        <v>12.75</v>
      </c>
      <c r="P263">
        <v>3.4</v>
      </c>
      <c r="Q263">
        <f t="shared" si="8"/>
        <v>82.75</v>
      </c>
      <c r="R263">
        <f>AVERAGE(Table1[[#This Row],[Weight]],Table1[[#This Row],[Body Fat]])</f>
        <v>123.7</v>
      </c>
      <c r="S263">
        <f>(0.3*Table1[[#This Row],[Height (With Shoes)]])+(0.25*Table1[[#This Row],[Vertical (Max)]])+(0.15*Table1[[#This Row],[Weight]])-(0.2*Table1[[#This Row],[Agility]])-(0.1*Table1[[#This Row],[Sprint]])</f>
        <v>66.135000000000005</v>
      </c>
      <c r="T263" s="1">
        <f>Table1[[#This Row],[Height (With Shoes)]]-Table1[[#This Row],[Height (No Shoes)]]</f>
        <v>1.5</v>
      </c>
      <c r="U263" s="1">
        <f>(Table1[[#This Row],[Vertical (Max)]]-Table1[[#This Row],[Vertical (No Step)]])</f>
        <v>4.5</v>
      </c>
      <c r="V263" s="1">
        <f>_xlfn.PERCENTRANK.INC($E:$E,Table1[[#This Row],[Height (No Shoes)]])</f>
        <v>0.80900000000000005</v>
      </c>
      <c r="W263" s="1">
        <f>(Table1[[#This Row],[Height (With Shoes)]]-Table1[[#This Row],[Average Height]])</f>
        <v>0.75</v>
      </c>
      <c r="X263" s="1">
        <f>(Table1[[#This Row],[Weight]]-Table1[[#This Row],[Average Weight]])</f>
        <v>115.3</v>
      </c>
      <c r="Y263" s="1">
        <f t="shared" si="9"/>
        <v>0.65883198590776093</v>
      </c>
      <c r="Z263" s="1">
        <f>(703*Table1[[#This Row],[Average Weight]])/(Table1[[#This Row],[Height (With Shoes)]])^2</f>
        <v>12.472458675463445</v>
      </c>
    </row>
    <row r="264" spans="1:26" hidden="1" x14ac:dyDescent="0.3">
      <c r="A264" t="s">
        <v>280</v>
      </c>
      <c r="B264">
        <v>2013</v>
      </c>
      <c r="D264">
        <v>79.5</v>
      </c>
      <c r="E264">
        <v>81</v>
      </c>
      <c r="F264">
        <v>85.5</v>
      </c>
      <c r="G264">
        <v>32</v>
      </c>
      <c r="H264">
        <v>139</v>
      </c>
      <c r="I264">
        <v>30</v>
      </c>
      <c r="J264">
        <v>137</v>
      </c>
      <c r="K264">
        <v>241</v>
      </c>
      <c r="L264">
        <v>5.8</v>
      </c>
      <c r="M264">
        <v>9</v>
      </c>
      <c r="N264">
        <v>10.25</v>
      </c>
      <c r="O264">
        <v>11.83</v>
      </c>
      <c r="P264">
        <v>3.35</v>
      </c>
      <c r="Q264">
        <f t="shared" si="8"/>
        <v>80.25</v>
      </c>
      <c r="R264">
        <f>AVERAGE(Table1[[#This Row],[Weight]],Table1[[#This Row],[Body Fat]])</f>
        <v>123.4</v>
      </c>
      <c r="S264">
        <f>(0.3*Table1[[#This Row],[Height (With Shoes)]])+(0.25*Table1[[#This Row],[Vertical (Max)]])+(0.15*Table1[[#This Row],[Weight]])-(0.2*Table1[[#This Row],[Agility]])-(0.1*Table1[[#This Row],[Sprint]])</f>
        <v>65.748999999999995</v>
      </c>
      <c r="T264" s="1">
        <f>Table1[[#This Row],[Height (With Shoes)]]-Table1[[#This Row],[Height (No Shoes)]]</f>
        <v>1.5</v>
      </c>
      <c r="U264" s="1">
        <f>(Table1[[#This Row],[Vertical (Max)]]-Table1[[#This Row],[Vertical (No Step)]])</f>
        <v>2</v>
      </c>
      <c r="V264" s="1">
        <f>_xlfn.PERCENTRANK.INC($E:$E,Table1[[#This Row],[Height (No Shoes)]])</f>
        <v>0.53200000000000003</v>
      </c>
      <c r="W264" s="1">
        <f>(Table1[[#This Row],[Height (With Shoes)]]-Table1[[#This Row],[Average Height]])</f>
        <v>0.75</v>
      </c>
      <c r="X264" s="1">
        <f>(Table1[[#This Row],[Weight]]-Table1[[#This Row],[Average Weight]])</f>
        <v>117.6</v>
      </c>
      <c r="Y264" s="1">
        <f t="shared" si="9"/>
        <v>0.65883198590776093</v>
      </c>
      <c r="Z264" s="1">
        <f>(703*Table1[[#This Row],[Average Weight]])/(Table1[[#This Row],[Height (With Shoes)]])^2</f>
        <v>13.222100289590001</v>
      </c>
    </row>
    <row r="265" spans="1:26" hidden="1" x14ac:dyDescent="0.3">
      <c r="A265" t="s">
        <v>281</v>
      </c>
      <c r="B265">
        <v>2013</v>
      </c>
      <c r="D265">
        <v>79</v>
      </c>
      <c r="E265">
        <v>80</v>
      </c>
      <c r="F265">
        <v>85</v>
      </c>
      <c r="G265">
        <v>32</v>
      </c>
      <c r="H265">
        <v>138</v>
      </c>
      <c r="I265">
        <v>29</v>
      </c>
      <c r="J265">
        <v>135</v>
      </c>
      <c r="K265">
        <v>221</v>
      </c>
      <c r="L265">
        <v>8.1</v>
      </c>
      <c r="M265">
        <v>8</v>
      </c>
      <c r="N265">
        <v>9.5</v>
      </c>
      <c r="O265">
        <v>10.9</v>
      </c>
      <c r="P265">
        <v>3.38</v>
      </c>
      <c r="Q265">
        <f t="shared" si="8"/>
        <v>79.5</v>
      </c>
      <c r="R265">
        <f>AVERAGE(Table1[[#This Row],[Weight]],Table1[[#This Row],[Body Fat]])</f>
        <v>114.55</v>
      </c>
      <c r="S265">
        <f>(0.3*Table1[[#This Row],[Height (With Shoes)]])+(0.25*Table1[[#This Row],[Vertical (Max)]])+(0.15*Table1[[#This Row],[Weight]])-(0.2*Table1[[#This Row],[Agility]])-(0.1*Table1[[#This Row],[Sprint]])</f>
        <v>62.632000000000005</v>
      </c>
      <c r="T265" s="1">
        <f>Table1[[#This Row],[Height (With Shoes)]]-Table1[[#This Row],[Height (No Shoes)]]</f>
        <v>1</v>
      </c>
      <c r="U265" s="1">
        <f>(Table1[[#This Row],[Vertical (Max)]]-Table1[[#This Row],[Vertical (No Step)]])</f>
        <v>3</v>
      </c>
      <c r="V265" s="1">
        <f>_xlfn.PERCENTRANK.INC($E:$E,Table1[[#This Row],[Height (No Shoes)]])</f>
        <v>0.48499999999999999</v>
      </c>
      <c r="W265" s="1">
        <f>(Table1[[#This Row],[Height (With Shoes)]]-Table1[[#This Row],[Average Height]])</f>
        <v>0.5</v>
      </c>
      <c r="X265" s="1">
        <f>(Table1[[#This Row],[Weight]]-Table1[[#This Row],[Average Weight]])</f>
        <v>106.45</v>
      </c>
      <c r="Y265" s="1">
        <f t="shared" si="9"/>
        <v>0.65883198590776093</v>
      </c>
      <c r="Z265" s="1">
        <f>(703*Table1[[#This Row],[Average Weight]])/(Table1[[#This Row],[Height (With Shoes)]])^2</f>
        <v>12.582601562499999</v>
      </c>
    </row>
    <row r="266" spans="1:26" hidden="1" x14ac:dyDescent="0.3">
      <c r="A266" t="s">
        <v>282</v>
      </c>
      <c r="B266">
        <v>2013</v>
      </c>
      <c r="D266">
        <v>80.75</v>
      </c>
      <c r="E266">
        <v>82</v>
      </c>
      <c r="F266">
        <v>87</v>
      </c>
      <c r="G266">
        <v>38</v>
      </c>
      <c r="H266">
        <v>144.5</v>
      </c>
      <c r="I266">
        <v>34</v>
      </c>
      <c r="J266">
        <v>140.5</v>
      </c>
      <c r="K266">
        <v>242</v>
      </c>
      <c r="L266">
        <v>7.5</v>
      </c>
      <c r="M266">
        <v>9</v>
      </c>
      <c r="N266">
        <v>10.25</v>
      </c>
      <c r="O266">
        <v>11.47</v>
      </c>
      <c r="P266">
        <v>3.44</v>
      </c>
      <c r="Q266">
        <f t="shared" si="8"/>
        <v>81.375</v>
      </c>
      <c r="R266">
        <f>AVERAGE(Table1[[#This Row],[Weight]],Table1[[#This Row],[Body Fat]])</f>
        <v>124.75</v>
      </c>
      <c r="S266">
        <f>(0.3*Table1[[#This Row],[Height (With Shoes)]])+(0.25*Table1[[#This Row],[Vertical (Max)]])+(0.15*Table1[[#This Row],[Weight]])-(0.2*Table1[[#This Row],[Agility]])-(0.1*Table1[[#This Row],[Sprint]])</f>
        <v>67.762</v>
      </c>
      <c r="T266" s="1">
        <f>Table1[[#This Row],[Height (With Shoes)]]-Table1[[#This Row],[Height (No Shoes)]]</f>
        <v>1.25</v>
      </c>
      <c r="U266" s="1">
        <f>(Table1[[#This Row],[Vertical (Max)]]-Table1[[#This Row],[Vertical (No Step)]])</f>
        <v>4</v>
      </c>
      <c r="V266" s="1">
        <f>_xlfn.PERCENTRANK.INC($E:$E,Table1[[#This Row],[Height (No Shoes)]])</f>
        <v>0.67300000000000004</v>
      </c>
      <c r="W266" s="1">
        <f>(Table1[[#This Row],[Height (With Shoes)]]-Table1[[#This Row],[Average Height]])</f>
        <v>0.625</v>
      </c>
      <c r="X266" s="1">
        <f>(Table1[[#This Row],[Weight]]-Table1[[#This Row],[Average Weight]])</f>
        <v>117.25</v>
      </c>
      <c r="Y266" s="1">
        <f t="shared" si="9"/>
        <v>0.65883198590776093</v>
      </c>
      <c r="Z266" s="1">
        <f>(703*Table1[[#This Row],[Average Weight]])/(Table1[[#This Row],[Height (With Shoes)]])^2</f>
        <v>13.04272010707912</v>
      </c>
    </row>
    <row r="267" spans="1:26" hidden="1" x14ac:dyDescent="0.3">
      <c r="A267" t="s">
        <v>283</v>
      </c>
      <c r="B267">
        <v>2013</v>
      </c>
      <c r="D267">
        <v>73.25</v>
      </c>
      <c r="E267">
        <v>74.75</v>
      </c>
      <c r="F267">
        <v>78.25</v>
      </c>
      <c r="G267">
        <v>33.5</v>
      </c>
      <c r="H267">
        <v>131.5</v>
      </c>
      <c r="I267">
        <v>27.5</v>
      </c>
      <c r="J267">
        <v>125.5</v>
      </c>
      <c r="K267">
        <v>180</v>
      </c>
      <c r="L267">
        <v>6</v>
      </c>
      <c r="M267">
        <v>8.25</v>
      </c>
      <c r="N267">
        <v>9</v>
      </c>
      <c r="O267">
        <v>10.64</v>
      </c>
      <c r="P267">
        <v>3.34</v>
      </c>
      <c r="Q267">
        <f t="shared" si="8"/>
        <v>74</v>
      </c>
      <c r="R267">
        <f>AVERAGE(Table1[[#This Row],[Weight]],Table1[[#This Row],[Body Fat]])</f>
        <v>93</v>
      </c>
      <c r="S267">
        <f>(0.3*Table1[[#This Row],[Height (With Shoes)]])+(0.25*Table1[[#This Row],[Vertical (Max)]])+(0.15*Table1[[#This Row],[Weight]])-(0.2*Table1[[#This Row],[Agility]])-(0.1*Table1[[#This Row],[Sprint]])</f>
        <v>55.337999999999994</v>
      </c>
      <c r="T267" s="1">
        <f>Table1[[#This Row],[Height (With Shoes)]]-Table1[[#This Row],[Height (No Shoes)]]</f>
        <v>1.5</v>
      </c>
      <c r="U267" s="1">
        <f>(Table1[[#This Row],[Vertical (Max)]]-Table1[[#This Row],[Vertical (No Step)]])</f>
        <v>6</v>
      </c>
      <c r="V267" s="1">
        <f>_xlfn.PERCENTRANK.INC($E:$E,Table1[[#This Row],[Height (No Shoes)]])</f>
        <v>4.3999999999999997E-2</v>
      </c>
      <c r="W267" s="1">
        <f>(Table1[[#This Row],[Height (With Shoes)]]-Table1[[#This Row],[Average Height]])</f>
        <v>0.75</v>
      </c>
      <c r="X267" s="1">
        <f>(Table1[[#This Row],[Weight]]-Table1[[#This Row],[Average Weight]])</f>
        <v>87</v>
      </c>
      <c r="Y267" s="1">
        <f t="shared" si="9"/>
        <v>0.65883198590776093</v>
      </c>
      <c r="Z267" s="1">
        <f>(703*Table1[[#This Row],[Average Weight]])/(Table1[[#This Row],[Height (With Shoes)]])^2</f>
        <v>11.700808715786177</v>
      </c>
    </row>
    <row r="268" spans="1:26" hidden="1" x14ac:dyDescent="0.3">
      <c r="A268" t="s">
        <v>284</v>
      </c>
      <c r="B268">
        <v>2013</v>
      </c>
      <c r="D268">
        <v>81.5</v>
      </c>
      <c r="E268">
        <v>82.5</v>
      </c>
      <c r="F268">
        <v>86.5</v>
      </c>
      <c r="G268">
        <v>34.5</v>
      </c>
      <c r="H268">
        <v>143.5</v>
      </c>
      <c r="I268">
        <v>31</v>
      </c>
      <c r="J268">
        <v>140</v>
      </c>
      <c r="K268">
        <v>207</v>
      </c>
      <c r="L268">
        <v>5.2</v>
      </c>
      <c r="M268">
        <v>8.75</v>
      </c>
      <c r="N268">
        <v>9.5</v>
      </c>
      <c r="O268">
        <v>11.49</v>
      </c>
      <c r="P268">
        <v>3.32</v>
      </c>
      <c r="Q268">
        <f t="shared" si="8"/>
        <v>82</v>
      </c>
      <c r="R268">
        <f>AVERAGE(Table1[[#This Row],[Weight]],Table1[[#This Row],[Body Fat]])</f>
        <v>106.1</v>
      </c>
      <c r="S268">
        <f>(0.3*Table1[[#This Row],[Height (With Shoes)]])+(0.25*Table1[[#This Row],[Vertical (Max)]])+(0.15*Table1[[#This Row],[Weight]])-(0.2*Table1[[#This Row],[Agility]])-(0.1*Table1[[#This Row],[Sprint]])</f>
        <v>61.794999999999995</v>
      </c>
      <c r="T268" s="1">
        <f>Table1[[#This Row],[Height (With Shoes)]]-Table1[[#This Row],[Height (No Shoes)]]</f>
        <v>1</v>
      </c>
      <c r="U268" s="1">
        <f>(Table1[[#This Row],[Vertical (Max)]]-Table1[[#This Row],[Vertical (No Step)]])</f>
        <v>3.5</v>
      </c>
      <c r="V268" s="1">
        <f>_xlfn.PERCENTRANK.INC($E:$E,Table1[[#This Row],[Height (No Shoes)]])</f>
        <v>0.755</v>
      </c>
      <c r="W268" s="1">
        <f>(Table1[[#This Row],[Height (With Shoes)]]-Table1[[#This Row],[Average Height]])</f>
        <v>0.5</v>
      </c>
      <c r="X268" s="1">
        <f>(Table1[[#This Row],[Weight]]-Table1[[#This Row],[Average Weight]])</f>
        <v>100.9</v>
      </c>
      <c r="Y268" s="1">
        <f t="shared" si="9"/>
        <v>0.65883198590776093</v>
      </c>
      <c r="Z268" s="1">
        <f>(703*Table1[[#This Row],[Average Weight]])/(Table1[[#This Row],[Height (With Shoes)]])^2</f>
        <v>10.958795224977044</v>
      </c>
    </row>
    <row r="269" spans="1:26" hidden="1" x14ac:dyDescent="0.3">
      <c r="A269" t="s">
        <v>285</v>
      </c>
      <c r="B269">
        <v>2013</v>
      </c>
      <c r="D269">
        <v>69.5</v>
      </c>
      <c r="E269">
        <v>71.5</v>
      </c>
      <c r="F269">
        <v>74.25</v>
      </c>
      <c r="G269">
        <v>38.5</v>
      </c>
      <c r="H269">
        <v>130.5</v>
      </c>
      <c r="I269">
        <v>33</v>
      </c>
      <c r="J269">
        <v>125</v>
      </c>
      <c r="K269">
        <v>177</v>
      </c>
      <c r="L269">
        <v>4.7</v>
      </c>
      <c r="M269">
        <v>7.75</v>
      </c>
      <c r="N269">
        <v>9.75</v>
      </c>
      <c r="O269">
        <v>10.86</v>
      </c>
      <c r="P269">
        <v>3.13</v>
      </c>
      <c r="Q269">
        <f t="shared" si="8"/>
        <v>70.5</v>
      </c>
      <c r="R269">
        <f>AVERAGE(Table1[[#This Row],[Weight]],Table1[[#This Row],[Body Fat]])</f>
        <v>90.85</v>
      </c>
      <c r="S269">
        <f>(0.3*Table1[[#This Row],[Height (With Shoes)]])+(0.25*Table1[[#This Row],[Vertical (Max)]])+(0.15*Table1[[#This Row],[Weight]])-(0.2*Table1[[#This Row],[Agility]])-(0.1*Table1[[#This Row],[Sprint]])</f>
        <v>55.14</v>
      </c>
      <c r="T269" s="1">
        <f>Table1[[#This Row],[Height (With Shoes)]]-Table1[[#This Row],[Height (No Shoes)]]</f>
        <v>2</v>
      </c>
      <c r="U269" s="1">
        <f>(Table1[[#This Row],[Vertical (Max)]]-Table1[[#This Row],[Vertical (No Step)]])</f>
        <v>5.5</v>
      </c>
      <c r="V269" s="1">
        <f>_xlfn.PERCENTRANK.INC($E:$E,Table1[[#This Row],[Height (No Shoes)]])</f>
        <v>0</v>
      </c>
      <c r="W269" s="1">
        <f>(Table1[[#This Row],[Height (With Shoes)]]-Table1[[#This Row],[Average Height]])</f>
        <v>1</v>
      </c>
      <c r="X269" s="1">
        <f>(Table1[[#This Row],[Weight]]-Table1[[#This Row],[Average Weight]])</f>
        <v>86.15</v>
      </c>
      <c r="Y269" s="1">
        <f t="shared" si="9"/>
        <v>0.65883198590776093</v>
      </c>
      <c r="Z269" s="1">
        <f>(703*Table1[[#This Row],[Average Weight]])/(Table1[[#This Row],[Height (With Shoes)]])^2</f>
        <v>12.493041224509755</v>
      </c>
    </row>
    <row r="270" spans="1:26" hidden="1" x14ac:dyDescent="0.3">
      <c r="A270" t="s">
        <v>286</v>
      </c>
      <c r="B270">
        <v>2013</v>
      </c>
      <c r="D270">
        <v>78.25</v>
      </c>
      <c r="E270">
        <v>79.5</v>
      </c>
      <c r="F270">
        <v>82.25</v>
      </c>
      <c r="K270">
        <v>250</v>
      </c>
      <c r="L270">
        <v>8.8000000000000007</v>
      </c>
      <c r="M270">
        <v>8.75</v>
      </c>
      <c r="N270">
        <v>9.5</v>
      </c>
      <c r="Q270">
        <f t="shared" si="8"/>
        <v>78.875</v>
      </c>
      <c r="R270">
        <f>AVERAGE(Table1[[#This Row],[Weight]],Table1[[#This Row],[Body Fat]])</f>
        <v>129.4</v>
      </c>
      <c r="S270">
        <f>(0.3*Table1[[#This Row],[Height (With Shoes)]])+(0.25*Table1[[#This Row],[Vertical (Max)]])+(0.15*Table1[[#This Row],[Weight]])-(0.2*Table1[[#This Row],[Agility]])-(0.1*Table1[[#This Row],[Sprint]])</f>
        <v>61.349999999999994</v>
      </c>
      <c r="T270" s="1">
        <f>Table1[[#This Row],[Height (With Shoes)]]-Table1[[#This Row],[Height (No Shoes)]]</f>
        <v>1.25</v>
      </c>
      <c r="U270" s="1">
        <f>(Table1[[#This Row],[Vertical (Max)]]-Table1[[#This Row],[Vertical (No Step)]])</f>
        <v>0</v>
      </c>
      <c r="V270" s="1">
        <f>_xlfn.PERCENTRANK.INC($E:$E,Table1[[#This Row],[Height (No Shoes)]])</f>
        <v>0.4</v>
      </c>
      <c r="W270" s="1">
        <f>(Table1[[#This Row],[Height (With Shoes)]]-Table1[[#This Row],[Average Height]])</f>
        <v>0.625</v>
      </c>
      <c r="X270" s="1">
        <f>(Table1[[#This Row],[Weight]]-Table1[[#This Row],[Average Weight]])</f>
        <v>120.6</v>
      </c>
      <c r="Y270" s="1">
        <f t="shared" si="9"/>
        <v>0.65883198590776093</v>
      </c>
      <c r="Z270" s="1">
        <f>(703*Table1[[#This Row],[Average Weight]])/(Table1[[#This Row],[Height (With Shoes)]])^2</f>
        <v>14.393133183022822</v>
      </c>
    </row>
    <row r="271" spans="1:26" hidden="1" x14ac:dyDescent="0.3">
      <c r="A271" t="s">
        <v>287</v>
      </c>
      <c r="B271">
        <v>2013</v>
      </c>
      <c r="D271">
        <v>78.25</v>
      </c>
      <c r="E271">
        <v>79.5</v>
      </c>
      <c r="F271">
        <v>85.75</v>
      </c>
      <c r="G271">
        <v>36</v>
      </c>
      <c r="H271">
        <v>142</v>
      </c>
      <c r="I271">
        <v>29.5</v>
      </c>
      <c r="J271">
        <v>135.5</v>
      </c>
      <c r="K271">
        <v>209</v>
      </c>
      <c r="L271">
        <v>4.7</v>
      </c>
      <c r="M271">
        <v>9</v>
      </c>
      <c r="N271">
        <v>8.5</v>
      </c>
      <c r="O271">
        <v>11.69</v>
      </c>
      <c r="P271">
        <v>3.34</v>
      </c>
      <c r="Q271">
        <f t="shared" si="8"/>
        <v>78.875</v>
      </c>
      <c r="R271">
        <f>AVERAGE(Table1[[#This Row],[Weight]],Table1[[#This Row],[Body Fat]])</f>
        <v>106.85</v>
      </c>
      <c r="S271">
        <f>(0.3*Table1[[#This Row],[Height (With Shoes)]])+(0.25*Table1[[#This Row],[Vertical (Max)]])+(0.15*Table1[[#This Row],[Weight]])-(0.2*Table1[[#This Row],[Agility]])-(0.1*Table1[[#This Row],[Sprint]])</f>
        <v>61.527999999999984</v>
      </c>
      <c r="T271" s="1">
        <f>Table1[[#This Row],[Height (With Shoes)]]-Table1[[#This Row],[Height (No Shoes)]]</f>
        <v>1.25</v>
      </c>
      <c r="U271" s="1">
        <f>(Table1[[#This Row],[Vertical (Max)]]-Table1[[#This Row],[Vertical (No Step)]])</f>
        <v>6.5</v>
      </c>
      <c r="V271" s="1">
        <f>_xlfn.PERCENTRANK.INC($E:$E,Table1[[#This Row],[Height (No Shoes)]])</f>
        <v>0.4</v>
      </c>
      <c r="W271" s="1">
        <f>(Table1[[#This Row],[Height (With Shoes)]]-Table1[[#This Row],[Average Height]])</f>
        <v>0.625</v>
      </c>
      <c r="X271" s="1">
        <f>(Table1[[#This Row],[Weight]]-Table1[[#This Row],[Average Weight]])</f>
        <v>102.15</v>
      </c>
      <c r="Y271" s="1">
        <f t="shared" si="9"/>
        <v>0.65883198590776093</v>
      </c>
      <c r="Z271" s="1">
        <f>(703*Table1[[#This Row],[Average Weight]])/(Table1[[#This Row],[Height (With Shoes)]])^2</f>
        <v>11.884901704837626</v>
      </c>
    </row>
    <row r="272" spans="1:26" hidden="1" x14ac:dyDescent="0.3">
      <c r="A272" t="s">
        <v>288</v>
      </c>
      <c r="B272">
        <v>2013</v>
      </c>
      <c r="D272">
        <v>73</v>
      </c>
      <c r="E272">
        <v>75</v>
      </c>
      <c r="F272">
        <v>76</v>
      </c>
      <c r="K272">
        <v>179</v>
      </c>
      <c r="L272">
        <v>9.6</v>
      </c>
      <c r="M272">
        <v>8</v>
      </c>
      <c r="N272">
        <v>8.25</v>
      </c>
      <c r="Q272">
        <f t="shared" si="8"/>
        <v>74</v>
      </c>
      <c r="R272">
        <f>AVERAGE(Table1[[#This Row],[Weight]],Table1[[#This Row],[Body Fat]])</f>
        <v>94.3</v>
      </c>
      <c r="S272">
        <f>(0.3*Table1[[#This Row],[Height (With Shoes)]])+(0.25*Table1[[#This Row],[Vertical (Max)]])+(0.15*Table1[[#This Row],[Weight]])-(0.2*Table1[[#This Row],[Agility]])-(0.1*Table1[[#This Row],[Sprint]])</f>
        <v>49.349999999999994</v>
      </c>
      <c r="T272" s="1">
        <f>Table1[[#This Row],[Height (With Shoes)]]-Table1[[#This Row],[Height (No Shoes)]]</f>
        <v>2</v>
      </c>
      <c r="U272" s="1">
        <f>(Table1[[#This Row],[Vertical (Max)]]-Table1[[#This Row],[Vertical (No Step)]])</f>
        <v>0</v>
      </c>
      <c r="V272" s="1">
        <f>_xlfn.PERCENTRANK.INC($E:$E,Table1[[#This Row],[Height (No Shoes)]])</f>
        <v>3.7999999999999999E-2</v>
      </c>
      <c r="W272" s="1">
        <f>(Table1[[#This Row],[Height (With Shoes)]]-Table1[[#This Row],[Average Height]])</f>
        <v>1</v>
      </c>
      <c r="X272" s="1">
        <f>(Table1[[#This Row],[Weight]]-Table1[[#This Row],[Average Weight]])</f>
        <v>84.7</v>
      </c>
      <c r="Y272" s="1">
        <f t="shared" si="9"/>
        <v>0.65883198590776093</v>
      </c>
      <c r="Z272" s="1">
        <f>(703*Table1[[#This Row],[Average Weight]])/(Table1[[#This Row],[Height (With Shoes)]])^2</f>
        <v>11.785404444444444</v>
      </c>
    </row>
    <row r="273" spans="1:26" hidden="1" x14ac:dyDescent="0.3">
      <c r="A273" t="s">
        <v>289</v>
      </c>
      <c r="B273">
        <v>2013</v>
      </c>
      <c r="D273">
        <v>78.75</v>
      </c>
      <c r="E273">
        <v>80</v>
      </c>
      <c r="F273">
        <v>88</v>
      </c>
      <c r="G273">
        <v>36.5</v>
      </c>
      <c r="H273">
        <v>143</v>
      </c>
      <c r="I273">
        <v>30</v>
      </c>
      <c r="J273">
        <v>136.5</v>
      </c>
      <c r="K273">
        <v>236</v>
      </c>
      <c r="L273">
        <v>5.9</v>
      </c>
      <c r="M273">
        <v>9.5</v>
      </c>
      <c r="N273">
        <v>11.5</v>
      </c>
      <c r="O273">
        <v>12.01</v>
      </c>
      <c r="P273">
        <v>3.32</v>
      </c>
      <c r="Q273">
        <f t="shared" si="8"/>
        <v>79.375</v>
      </c>
      <c r="R273">
        <f>AVERAGE(Table1[[#This Row],[Weight]],Table1[[#This Row],[Body Fat]])</f>
        <v>120.95</v>
      </c>
      <c r="S273">
        <f>(0.3*Table1[[#This Row],[Height (With Shoes)]])+(0.25*Table1[[#This Row],[Vertical (Max)]])+(0.15*Table1[[#This Row],[Weight]])-(0.2*Table1[[#This Row],[Agility]])-(0.1*Table1[[#This Row],[Sprint]])</f>
        <v>65.791000000000011</v>
      </c>
      <c r="T273" s="1">
        <f>Table1[[#This Row],[Height (With Shoes)]]-Table1[[#This Row],[Height (No Shoes)]]</f>
        <v>1.25</v>
      </c>
      <c r="U273" s="1">
        <f>(Table1[[#This Row],[Vertical (Max)]]-Table1[[#This Row],[Vertical (No Step)]])</f>
        <v>6.5</v>
      </c>
      <c r="V273" s="1">
        <f>_xlfn.PERCENTRANK.INC($E:$E,Table1[[#This Row],[Height (No Shoes)]])</f>
        <v>0.46</v>
      </c>
      <c r="W273" s="1">
        <f>(Table1[[#This Row],[Height (With Shoes)]]-Table1[[#This Row],[Average Height]])</f>
        <v>0.625</v>
      </c>
      <c r="X273" s="1">
        <f>(Table1[[#This Row],[Weight]]-Table1[[#This Row],[Average Weight]])</f>
        <v>115.05</v>
      </c>
      <c r="Y273" s="1">
        <f t="shared" si="9"/>
        <v>0.65883198590776093</v>
      </c>
      <c r="Z273" s="1">
        <f>(703*Table1[[#This Row],[Average Weight]])/(Table1[[#This Row],[Height (With Shoes)]])^2</f>
        <v>13.2856015625</v>
      </c>
    </row>
    <row r="274" spans="1:26" hidden="1" x14ac:dyDescent="0.3">
      <c r="A274" t="s">
        <v>290</v>
      </c>
      <c r="B274">
        <v>2013</v>
      </c>
      <c r="D274">
        <v>75.5</v>
      </c>
      <c r="E274">
        <v>77.25</v>
      </c>
      <c r="F274">
        <v>78</v>
      </c>
      <c r="G274">
        <v>37.5</v>
      </c>
      <c r="H274">
        <v>138</v>
      </c>
      <c r="I274">
        <v>28</v>
      </c>
      <c r="J274">
        <v>128.5</v>
      </c>
      <c r="K274">
        <v>197</v>
      </c>
      <c r="L274">
        <v>4.5999999999999996</v>
      </c>
      <c r="M274">
        <v>8.5</v>
      </c>
      <c r="N274">
        <v>9.5</v>
      </c>
      <c r="O274">
        <v>10.4</v>
      </c>
      <c r="P274">
        <v>3.14</v>
      </c>
      <c r="Q274">
        <f t="shared" si="8"/>
        <v>76.375</v>
      </c>
      <c r="R274">
        <f>AVERAGE(Table1[[#This Row],[Weight]],Table1[[#This Row],[Body Fat]])</f>
        <v>100.8</v>
      </c>
      <c r="S274">
        <f>(0.3*Table1[[#This Row],[Height (With Shoes)]])+(0.25*Table1[[#This Row],[Vertical (Max)]])+(0.15*Table1[[#This Row],[Weight]])-(0.2*Table1[[#This Row],[Agility]])-(0.1*Table1[[#This Row],[Sprint]])</f>
        <v>59.705999999999996</v>
      </c>
      <c r="T274" s="1">
        <f>Table1[[#This Row],[Height (With Shoes)]]-Table1[[#This Row],[Height (No Shoes)]]</f>
        <v>1.75</v>
      </c>
      <c r="U274" s="1">
        <f>(Table1[[#This Row],[Vertical (Max)]]-Table1[[#This Row],[Vertical (No Step)]])</f>
        <v>9.5</v>
      </c>
      <c r="V274" s="1">
        <f>_xlfn.PERCENTRANK.INC($E:$E,Table1[[#This Row],[Height (No Shoes)]])</f>
        <v>0.16300000000000001</v>
      </c>
      <c r="W274" s="1">
        <f>(Table1[[#This Row],[Height (With Shoes)]]-Table1[[#This Row],[Average Height]])</f>
        <v>0.875</v>
      </c>
      <c r="X274" s="1">
        <f>(Table1[[#This Row],[Weight]]-Table1[[#This Row],[Average Weight]])</f>
        <v>96.2</v>
      </c>
      <c r="Y274" s="1">
        <f t="shared" si="9"/>
        <v>0.65883198590776093</v>
      </c>
      <c r="Z274" s="1">
        <f>(703*Table1[[#This Row],[Average Weight]])/(Table1[[#This Row],[Height (With Shoes)]])^2</f>
        <v>11.874597040248844</v>
      </c>
    </row>
    <row r="275" spans="1:26" hidden="1" x14ac:dyDescent="0.3">
      <c r="A275" t="s">
        <v>291</v>
      </c>
      <c r="B275">
        <v>2013</v>
      </c>
      <c r="D275">
        <v>77.75</v>
      </c>
      <c r="E275">
        <v>79</v>
      </c>
      <c r="F275">
        <v>84.25</v>
      </c>
      <c r="G275">
        <v>34.5</v>
      </c>
      <c r="H275">
        <v>139.5</v>
      </c>
      <c r="I275">
        <v>28</v>
      </c>
      <c r="J275">
        <v>133</v>
      </c>
      <c r="K275">
        <v>210</v>
      </c>
      <c r="L275">
        <v>6.9</v>
      </c>
      <c r="M275">
        <v>9.25</v>
      </c>
      <c r="N275">
        <v>10.25</v>
      </c>
      <c r="O275">
        <v>11.68</v>
      </c>
      <c r="P275">
        <v>3.38</v>
      </c>
      <c r="Q275">
        <f t="shared" si="8"/>
        <v>78.375</v>
      </c>
      <c r="R275">
        <f>AVERAGE(Table1[[#This Row],[Weight]],Table1[[#This Row],[Body Fat]])</f>
        <v>108.45</v>
      </c>
      <c r="S275">
        <f>(0.3*Table1[[#This Row],[Height (With Shoes)]])+(0.25*Table1[[#This Row],[Vertical (Max)]])+(0.15*Table1[[#This Row],[Weight]])-(0.2*Table1[[#This Row],[Agility]])-(0.1*Table1[[#This Row],[Sprint]])</f>
        <v>61.151000000000003</v>
      </c>
      <c r="T275" s="1">
        <f>Table1[[#This Row],[Height (With Shoes)]]-Table1[[#This Row],[Height (No Shoes)]]</f>
        <v>1.25</v>
      </c>
      <c r="U275" s="1">
        <f>(Table1[[#This Row],[Vertical (Max)]]-Table1[[#This Row],[Vertical (No Step)]])</f>
        <v>6.5</v>
      </c>
      <c r="V275" s="1">
        <f>_xlfn.PERCENTRANK.INC($E:$E,Table1[[#This Row],[Height (No Shoes)]])</f>
        <v>0.34300000000000003</v>
      </c>
      <c r="W275" s="1">
        <f>(Table1[[#This Row],[Height (With Shoes)]]-Table1[[#This Row],[Average Height]])</f>
        <v>0.625</v>
      </c>
      <c r="X275" s="1">
        <f>(Table1[[#This Row],[Weight]]-Table1[[#This Row],[Average Weight]])</f>
        <v>101.55</v>
      </c>
      <c r="Y275" s="1">
        <f t="shared" si="9"/>
        <v>0.65883198590776093</v>
      </c>
      <c r="Z275" s="1">
        <f>(703*Table1[[#This Row],[Average Weight]])/(Table1[[#This Row],[Height (With Shoes)]])^2</f>
        <v>12.216047107835283</v>
      </c>
    </row>
    <row r="276" spans="1:26" x14ac:dyDescent="0.3">
      <c r="A276" t="s">
        <v>292</v>
      </c>
      <c r="B276">
        <v>2014</v>
      </c>
      <c r="C276">
        <v>10</v>
      </c>
      <c r="D276">
        <v>74.5</v>
      </c>
      <c r="E276">
        <v>75.75</v>
      </c>
      <c r="F276">
        <v>80</v>
      </c>
      <c r="G276">
        <v>35.5</v>
      </c>
      <c r="H276">
        <v>134</v>
      </c>
      <c r="I276">
        <v>31.5</v>
      </c>
      <c r="J276">
        <v>130</v>
      </c>
      <c r="K276">
        <v>185</v>
      </c>
      <c r="L276">
        <v>5.7</v>
      </c>
      <c r="M276">
        <v>8.75</v>
      </c>
      <c r="N276">
        <v>9</v>
      </c>
      <c r="O276">
        <v>11.06</v>
      </c>
      <c r="P276">
        <v>3.23</v>
      </c>
      <c r="Q276">
        <f t="shared" si="8"/>
        <v>75.125</v>
      </c>
      <c r="R276">
        <f>AVERAGE(Table1[[#This Row],[Weight]],Table1[[#This Row],[Body Fat]])</f>
        <v>95.35</v>
      </c>
      <c r="S276">
        <f>(0.3*Table1[[#This Row],[Height (With Shoes)]])+(0.25*Table1[[#This Row],[Vertical (Max)]])+(0.15*Table1[[#This Row],[Weight]])-(0.2*Table1[[#This Row],[Agility]])-(0.1*Table1[[#This Row],[Sprint]])</f>
        <v>56.814999999999991</v>
      </c>
      <c r="T276" s="1">
        <f>Table1[[#This Row],[Height (With Shoes)]]-Table1[[#This Row],[Height (No Shoes)]]</f>
        <v>1.25</v>
      </c>
      <c r="U276" s="1">
        <f>(Table1[[#This Row],[Vertical (Max)]]-Table1[[#This Row],[Vertical (No Step)]])</f>
        <v>4</v>
      </c>
      <c r="V276" s="1">
        <f>_xlfn.PERCENTRANK.INC($E:$E,Table1[[#This Row],[Height (No Shoes)]])</f>
        <v>9.7000000000000003E-2</v>
      </c>
      <c r="W276" s="1">
        <f>(Table1[[#This Row],[Height (With Shoes)]]-Table1[[#This Row],[Average Height]])</f>
        <v>0.625</v>
      </c>
      <c r="X276" s="1">
        <f>(Table1[[#This Row],[Weight]]-Table1[[#This Row],[Average Weight]])</f>
        <v>89.65</v>
      </c>
      <c r="Y276" s="1">
        <f t="shared" si="9"/>
        <v>0.65883198590776093</v>
      </c>
      <c r="Z276" s="1">
        <f>(703*Table1[[#This Row],[Average Weight]])/(Table1[[#This Row],[Height (With Shoes)]])^2</f>
        <v>11.681826400461828</v>
      </c>
    </row>
    <row r="277" spans="1:26" x14ac:dyDescent="0.3">
      <c r="A277" t="s">
        <v>293</v>
      </c>
      <c r="B277">
        <v>2014</v>
      </c>
      <c r="C277">
        <v>11</v>
      </c>
      <c r="D277">
        <v>78.25</v>
      </c>
      <c r="E277">
        <v>79.75</v>
      </c>
      <c r="F277">
        <v>81.25</v>
      </c>
      <c r="G277">
        <v>36.5</v>
      </c>
      <c r="H277">
        <v>139.5</v>
      </c>
      <c r="I277">
        <v>28.5</v>
      </c>
      <c r="J277">
        <v>131.5</v>
      </c>
      <c r="K277">
        <v>218</v>
      </c>
      <c r="L277">
        <v>7.1</v>
      </c>
      <c r="M277">
        <v>8.75</v>
      </c>
      <c r="N277">
        <v>9.75</v>
      </c>
      <c r="O277">
        <v>11.1</v>
      </c>
      <c r="P277">
        <v>3.29</v>
      </c>
      <c r="Q277">
        <f t="shared" si="8"/>
        <v>79</v>
      </c>
      <c r="R277">
        <f>AVERAGE(Table1[[#This Row],[Weight]],Table1[[#This Row],[Body Fat]])</f>
        <v>112.55</v>
      </c>
      <c r="S277">
        <f>(0.3*Table1[[#This Row],[Height (With Shoes)]])+(0.25*Table1[[#This Row],[Vertical (Max)]])+(0.15*Table1[[#This Row],[Weight]])-(0.2*Table1[[#This Row],[Agility]])-(0.1*Table1[[#This Row],[Sprint]])</f>
        <v>63.201000000000001</v>
      </c>
      <c r="T277" s="1">
        <f>Table1[[#This Row],[Height (With Shoes)]]-Table1[[#This Row],[Height (No Shoes)]]</f>
        <v>1.5</v>
      </c>
      <c r="U277" s="1">
        <f>(Table1[[#This Row],[Vertical (Max)]]-Table1[[#This Row],[Vertical (No Step)]])</f>
        <v>8</v>
      </c>
      <c r="V277" s="1">
        <f>_xlfn.PERCENTRANK.INC($E:$E,Table1[[#This Row],[Height (No Shoes)]])</f>
        <v>0.4</v>
      </c>
      <c r="W277" s="1">
        <f>(Table1[[#This Row],[Height (With Shoes)]]-Table1[[#This Row],[Average Height]])</f>
        <v>0.75</v>
      </c>
      <c r="X277" s="1">
        <f>(Table1[[#This Row],[Weight]]-Table1[[#This Row],[Average Weight]])</f>
        <v>105.45</v>
      </c>
      <c r="Y277" s="1">
        <f t="shared" si="9"/>
        <v>0.65883198590776093</v>
      </c>
      <c r="Z277" s="1">
        <f>(703*Table1[[#This Row],[Average Weight]])/(Table1[[#This Row],[Height (With Shoes)]])^2</f>
        <v>12.440545985200616</v>
      </c>
    </row>
    <row r="278" spans="1:26" x14ac:dyDescent="0.3">
      <c r="A278" t="s">
        <v>294</v>
      </c>
      <c r="B278">
        <v>2014</v>
      </c>
      <c r="C278">
        <v>13</v>
      </c>
      <c r="D278">
        <v>76.5</v>
      </c>
      <c r="E278">
        <v>77.75</v>
      </c>
      <c r="F278">
        <v>80.25</v>
      </c>
      <c r="G278">
        <v>41.5</v>
      </c>
      <c r="H278">
        <v>141.5</v>
      </c>
      <c r="I278">
        <v>33.5</v>
      </c>
      <c r="J278">
        <v>133.5</v>
      </c>
      <c r="K278">
        <v>181</v>
      </c>
      <c r="L278">
        <v>4.7</v>
      </c>
      <c r="M278">
        <v>8.25</v>
      </c>
      <c r="N278">
        <v>8.75</v>
      </c>
      <c r="O278">
        <v>10.42</v>
      </c>
      <c r="P278">
        <v>3.19</v>
      </c>
      <c r="Q278">
        <f t="shared" si="8"/>
        <v>77.125</v>
      </c>
      <c r="R278">
        <f>AVERAGE(Table1[[#This Row],[Weight]],Table1[[#This Row],[Body Fat]])</f>
        <v>92.85</v>
      </c>
      <c r="S278">
        <f>(0.3*Table1[[#This Row],[Height (With Shoes)]])+(0.25*Table1[[#This Row],[Vertical (Max)]])+(0.15*Table1[[#This Row],[Weight]])-(0.2*Table1[[#This Row],[Agility]])-(0.1*Table1[[#This Row],[Sprint]])</f>
        <v>58.446999999999996</v>
      </c>
      <c r="T278" s="1">
        <f>Table1[[#This Row],[Height (With Shoes)]]-Table1[[#This Row],[Height (No Shoes)]]</f>
        <v>1.25</v>
      </c>
      <c r="U278" s="1">
        <f>(Table1[[#This Row],[Vertical (Max)]]-Table1[[#This Row],[Vertical (No Step)]])</f>
        <v>8</v>
      </c>
      <c r="V278" s="1">
        <f>_xlfn.PERCENTRANK.INC($E:$E,Table1[[#This Row],[Height (No Shoes)]])</f>
        <v>0.23100000000000001</v>
      </c>
      <c r="W278" s="1">
        <f>(Table1[[#This Row],[Height (With Shoes)]]-Table1[[#This Row],[Average Height]])</f>
        <v>0.625</v>
      </c>
      <c r="X278" s="1">
        <f>(Table1[[#This Row],[Weight]]-Table1[[#This Row],[Average Weight]])</f>
        <v>88.15</v>
      </c>
      <c r="Y278" s="1">
        <f t="shared" si="9"/>
        <v>0.65883198590776093</v>
      </c>
      <c r="Z278" s="1">
        <f>(703*Table1[[#This Row],[Average Weight]])/(Table1[[#This Row],[Height (With Shoes)]])^2</f>
        <v>10.797828806567342</v>
      </c>
    </row>
    <row r="279" spans="1:26" x14ac:dyDescent="0.3">
      <c r="A279" t="s">
        <v>295</v>
      </c>
      <c r="B279">
        <v>2014</v>
      </c>
      <c r="C279">
        <v>14</v>
      </c>
      <c r="D279">
        <v>79</v>
      </c>
      <c r="E279">
        <v>80.25</v>
      </c>
      <c r="F279">
        <v>82.25</v>
      </c>
      <c r="G279">
        <v>35.5</v>
      </c>
      <c r="H279">
        <v>139.5</v>
      </c>
      <c r="I279">
        <v>27</v>
      </c>
      <c r="J279">
        <v>131</v>
      </c>
      <c r="K279">
        <v>220</v>
      </c>
      <c r="L279">
        <v>8</v>
      </c>
      <c r="M279">
        <v>8.75</v>
      </c>
      <c r="N279">
        <v>9</v>
      </c>
      <c r="O279">
        <v>11.1</v>
      </c>
      <c r="P279">
        <v>3.26</v>
      </c>
      <c r="Q279">
        <f t="shared" si="8"/>
        <v>79.625</v>
      </c>
      <c r="R279">
        <f>AVERAGE(Table1[[#This Row],[Weight]],Table1[[#This Row],[Body Fat]])</f>
        <v>114</v>
      </c>
      <c r="S279">
        <f>(0.3*Table1[[#This Row],[Height (With Shoes)]])+(0.25*Table1[[#This Row],[Vertical (Max)]])+(0.15*Table1[[#This Row],[Weight]])-(0.2*Table1[[#This Row],[Agility]])-(0.1*Table1[[#This Row],[Sprint]])</f>
        <v>63.404000000000003</v>
      </c>
      <c r="T279" s="1">
        <f>Table1[[#This Row],[Height (With Shoes)]]-Table1[[#This Row],[Height (No Shoes)]]</f>
        <v>1.25</v>
      </c>
      <c r="U279" s="1">
        <f>(Table1[[#This Row],[Vertical (Max)]]-Table1[[#This Row],[Vertical (No Step)]])</f>
        <v>8.5</v>
      </c>
      <c r="V279" s="1">
        <f>_xlfn.PERCENTRANK.INC($E:$E,Table1[[#This Row],[Height (No Shoes)]])</f>
        <v>0.48499999999999999</v>
      </c>
      <c r="W279" s="1">
        <f>(Table1[[#This Row],[Height (With Shoes)]]-Table1[[#This Row],[Average Height]])</f>
        <v>0.625</v>
      </c>
      <c r="X279" s="1">
        <f>(Table1[[#This Row],[Weight]]-Table1[[#This Row],[Average Weight]])</f>
        <v>106</v>
      </c>
      <c r="Y279" s="1">
        <f t="shared" si="9"/>
        <v>0.65883198590776093</v>
      </c>
      <c r="Z279" s="1">
        <f>(703*Table1[[#This Row],[Average Weight]])/(Table1[[#This Row],[Height (With Shoes)]])^2</f>
        <v>12.444289166448307</v>
      </c>
    </row>
    <row r="280" spans="1:26" hidden="1" x14ac:dyDescent="0.3">
      <c r="A280" t="s">
        <v>296</v>
      </c>
      <c r="B280">
        <v>2014</v>
      </c>
      <c r="C280">
        <v>15</v>
      </c>
      <c r="D280">
        <v>81</v>
      </c>
      <c r="E280">
        <v>81.75</v>
      </c>
      <c r="F280">
        <v>88</v>
      </c>
      <c r="K280">
        <v>239</v>
      </c>
      <c r="L280">
        <v>7.6</v>
      </c>
      <c r="M280">
        <v>9.25</v>
      </c>
      <c r="N280">
        <v>9.5</v>
      </c>
      <c r="Q280">
        <f t="shared" si="8"/>
        <v>81.375</v>
      </c>
      <c r="R280">
        <f>AVERAGE(Table1[[#This Row],[Weight]],Table1[[#This Row],[Body Fat]])</f>
        <v>123.3</v>
      </c>
      <c r="S280">
        <f>(0.3*Table1[[#This Row],[Height (With Shoes)]])+(0.25*Table1[[#This Row],[Vertical (Max)]])+(0.15*Table1[[#This Row],[Weight]])-(0.2*Table1[[#This Row],[Agility]])-(0.1*Table1[[#This Row],[Sprint]])</f>
        <v>60.375</v>
      </c>
      <c r="T280" s="1">
        <f>Table1[[#This Row],[Height (With Shoes)]]-Table1[[#This Row],[Height (No Shoes)]]</f>
        <v>0.75</v>
      </c>
      <c r="U280" s="1">
        <f>(Table1[[#This Row],[Vertical (Max)]]-Table1[[#This Row],[Vertical (No Step)]])</f>
        <v>0</v>
      </c>
      <c r="V280" s="1">
        <f>_xlfn.PERCENTRANK.INC($E:$E,Table1[[#This Row],[Height (No Shoes)]])</f>
        <v>0.70799999999999996</v>
      </c>
      <c r="W280" s="1">
        <f>(Table1[[#This Row],[Height (With Shoes)]]-Table1[[#This Row],[Average Height]])</f>
        <v>0.375</v>
      </c>
      <c r="X280" s="1">
        <f>(Table1[[#This Row],[Weight]]-Table1[[#This Row],[Average Weight]])</f>
        <v>115.7</v>
      </c>
      <c r="Y280" s="1">
        <f t="shared" si="9"/>
        <v>0.65883198590776093</v>
      </c>
      <c r="Z280" s="1">
        <f>(703*Table1[[#This Row],[Average Weight]])/(Table1[[#This Row],[Height (With Shoes)]])^2</f>
        <v>12.970086693039306</v>
      </c>
    </row>
    <row r="281" spans="1:26" hidden="1" x14ac:dyDescent="0.3">
      <c r="A281" t="s">
        <v>297</v>
      </c>
      <c r="B281">
        <v>2014</v>
      </c>
      <c r="C281">
        <v>17</v>
      </c>
      <c r="D281">
        <v>77.25</v>
      </c>
      <c r="E281">
        <v>78.75</v>
      </c>
      <c r="F281">
        <v>84</v>
      </c>
      <c r="G281">
        <v>35.5</v>
      </c>
      <c r="H281">
        <v>139.5</v>
      </c>
      <c r="I281">
        <v>28</v>
      </c>
      <c r="J281">
        <v>132</v>
      </c>
      <c r="K281">
        <v>213</v>
      </c>
      <c r="L281">
        <v>5.0999999999999996</v>
      </c>
      <c r="M281">
        <v>9</v>
      </c>
      <c r="N281">
        <v>9.5</v>
      </c>
      <c r="Q281">
        <f t="shared" si="8"/>
        <v>78</v>
      </c>
      <c r="R281">
        <f>AVERAGE(Table1[[#This Row],[Weight]],Table1[[#This Row],[Body Fat]])</f>
        <v>109.05</v>
      </c>
      <c r="S281">
        <f>(0.3*Table1[[#This Row],[Height (With Shoes)]])+(0.25*Table1[[#This Row],[Vertical (Max)]])+(0.15*Table1[[#This Row],[Weight]])-(0.2*Table1[[#This Row],[Agility]])-(0.1*Table1[[#This Row],[Sprint]])</f>
        <v>64.45</v>
      </c>
      <c r="T281" s="1">
        <f>Table1[[#This Row],[Height (With Shoes)]]-Table1[[#This Row],[Height (No Shoes)]]</f>
        <v>1.5</v>
      </c>
      <c r="U281" s="1">
        <f>(Table1[[#This Row],[Vertical (Max)]]-Table1[[#This Row],[Vertical (No Step)]])</f>
        <v>7.5</v>
      </c>
      <c r="V281" s="1">
        <f>_xlfn.PERCENTRANK.INC($E:$E,Table1[[#This Row],[Height (No Shoes)]])</f>
        <v>0.28899999999999998</v>
      </c>
      <c r="W281" s="1">
        <f>(Table1[[#This Row],[Height (With Shoes)]]-Table1[[#This Row],[Average Height]])</f>
        <v>0.75</v>
      </c>
      <c r="X281" s="1">
        <f>(Table1[[#This Row],[Weight]]-Table1[[#This Row],[Average Weight]])</f>
        <v>103.95</v>
      </c>
      <c r="Y281" s="1">
        <f t="shared" si="9"/>
        <v>0.65883198590776093</v>
      </c>
      <c r="Z281" s="1">
        <f>(703*Table1[[#This Row],[Average Weight]])/(Table1[[#This Row],[Height (With Shoes)]])^2</f>
        <v>12.361747543461828</v>
      </c>
    </row>
    <row r="282" spans="1:26" x14ac:dyDescent="0.3">
      <c r="A282" t="s">
        <v>298</v>
      </c>
      <c r="B282">
        <v>2014</v>
      </c>
      <c r="C282">
        <v>18</v>
      </c>
      <c r="D282">
        <v>73</v>
      </c>
      <c r="E282">
        <v>74.5</v>
      </c>
      <c r="F282">
        <v>79.25</v>
      </c>
      <c r="G282">
        <v>36</v>
      </c>
      <c r="H282">
        <v>134</v>
      </c>
      <c r="I282">
        <v>29</v>
      </c>
      <c r="J282">
        <v>127</v>
      </c>
      <c r="K282">
        <v>182</v>
      </c>
      <c r="L282">
        <v>6.2</v>
      </c>
      <c r="M282">
        <v>8.25</v>
      </c>
      <c r="N282">
        <v>8.75</v>
      </c>
      <c r="O282">
        <v>11.12</v>
      </c>
      <c r="P282">
        <v>3.3</v>
      </c>
      <c r="Q282">
        <f t="shared" si="8"/>
        <v>73.75</v>
      </c>
      <c r="R282">
        <f>AVERAGE(Table1[[#This Row],[Weight]],Table1[[#This Row],[Body Fat]])</f>
        <v>94.1</v>
      </c>
      <c r="S282">
        <f>(0.3*Table1[[#This Row],[Height (With Shoes)]])+(0.25*Table1[[#This Row],[Vertical (Max)]])+(0.15*Table1[[#This Row],[Weight]])-(0.2*Table1[[#This Row],[Agility]])-(0.1*Table1[[#This Row],[Sprint]])</f>
        <v>56.096000000000004</v>
      </c>
      <c r="T282" s="1">
        <f>Table1[[#This Row],[Height (With Shoes)]]-Table1[[#This Row],[Height (No Shoes)]]</f>
        <v>1.5</v>
      </c>
      <c r="U282" s="1">
        <f>(Table1[[#This Row],[Vertical (Max)]]-Table1[[#This Row],[Vertical (No Step)]])</f>
        <v>7</v>
      </c>
      <c r="V282" s="1">
        <f>_xlfn.PERCENTRANK.INC($E:$E,Table1[[#This Row],[Height (No Shoes)]])</f>
        <v>3.7999999999999999E-2</v>
      </c>
      <c r="W282" s="1">
        <f>(Table1[[#This Row],[Height (With Shoes)]]-Table1[[#This Row],[Average Height]])</f>
        <v>0.75</v>
      </c>
      <c r="X282" s="1">
        <f>(Table1[[#This Row],[Weight]]-Table1[[#This Row],[Average Weight]])</f>
        <v>87.9</v>
      </c>
      <c r="Y282" s="1">
        <f t="shared" si="9"/>
        <v>0.65883198590776093</v>
      </c>
      <c r="Z282" s="1">
        <f>(703*Table1[[#This Row],[Average Weight]])/(Table1[[#This Row],[Height (With Shoes)]])^2</f>
        <v>11.918796450610333</v>
      </c>
    </row>
    <row r="283" spans="1:26" hidden="1" x14ac:dyDescent="0.3">
      <c r="A283" t="s">
        <v>299</v>
      </c>
      <c r="B283">
        <v>2014</v>
      </c>
      <c r="C283">
        <v>19</v>
      </c>
      <c r="D283">
        <v>74.5</v>
      </c>
      <c r="E283">
        <v>76.5</v>
      </c>
      <c r="F283">
        <v>78.75</v>
      </c>
      <c r="K283">
        <v>205</v>
      </c>
      <c r="L283">
        <v>4.5999999999999996</v>
      </c>
      <c r="M283">
        <v>8.5</v>
      </c>
      <c r="N283">
        <v>9.5</v>
      </c>
      <c r="Q283">
        <f t="shared" si="8"/>
        <v>75.5</v>
      </c>
      <c r="R283">
        <f>AVERAGE(Table1[[#This Row],[Weight]],Table1[[#This Row],[Body Fat]])</f>
        <v>104.8</v>
      </c>
      <c r="S283">
        <f>(0.3*Table1[[#This Row],[Height (With Shoes)]])+(0.25*Table1[[#This Row],[Vertical (Max)]])+(0.15*Table1[[#This Row],[Weight]])-(0.2*Table1[[#This Row],[Agility]])-(0.1*Table1[[#This Row],[Sprint]])</f>
        <v>53.7</v>
      </c>
      <c r="T283" s="1">
        <f>Table1[[#This Row],[Height (With Shoes)]]-Table1[[#This Row],[Height (No Shoes)]]</f>
        <v>2</v>
      </c>
      <c r="U283" s="1">
        <f>(Table1[[#This Row],[Vertical (Max)]]-Table1[[#This Row],[Vertical (No Step)]])</f>
        <v>0</v>
      </c>
      <c r="V283" s="1">
        <f>_xlfn.PERCENTRANK.INC($E:$E,Table1[[#This Row],[Height (No Shoes)]])</f>
        <v>9.7000000000000003E-2</v>
      </c>
      <c r="W283" s="1">
        <f>(Table1[[#This Row],[Height (With Shoes)]]-Table1[[#This Row],[Average Height]])</f>
        <v>1</v>
      </c>
      <c r="X283" s="1">
        <f>(Table1[[#This Row],[Weight]]-Table1[[#This Row],[Average Weight]])</f>
        <v>100.2</v>
      </c>
      <c r="Y283" s="1">
        <f t="shared" si="9"/>
        <v>0.65883198590776093</v>
      </c>
      <c r="Z283" s="1">
        <f>(703*Table1[[#This Row],[Average Weight]])/(Table1[[#This Row],[Height (With Shoes)]])^2</f>
        <v>12.589072578922636</v>
      </c>
    </row>
    <row r="284" spans="1:26" x14ac:dyDescent="0.3">
      <c r="A284" t="s">
        <v>300</v>
      </c>
      <c r="B284">
        <v>2014</v>
      </c>
      <c r="C284">
        <v>22</v>
      </c>
      <c r="D284">
        <v>75.5</v>
      </c>
      <c r="E284">
        <v>76.75</v>
      </c>
      <c r="F284">
        <v>82</v>
      </c>
      <c r="G284">
        <v>29.5</v>
      </c>
      <c r="H284">
        <v>131.5</v>
      </c>
      <c r="I284">
        <v>24.5</v>
      </c>
      <c r="J284">
        <v>126.5</v>
      </c>
      <c r="K284">
        <v>209</v>
      </c>
      <c r="L284">
        <v>10.8</v>
      </c>
      <c r="M284">
        <v>8.5</v>
      </c>
      <c r="N284">
        <v>7.5</v>
      </c>
      <c r="O284">
        <v>12.13</v>
      </c>
      <c r="P284">
        <v>3.5</v>
      </c>
      <c r="Q284">
        <f t="shared" si="8"/>
        <v>76.125</v>
      </c>
      <c r="R284">
        <f>AVERAGE(Table1[[#This Row],[Weight]],Table1[[#This Row],[Body Fat]])</f>
        <v>109.9</v>
      </c>
      <c r="S284">
        <f>(0.3*Table1[[#This Row],[Height (With Shoes)]])+(0.25*Table1[[#This Row],[Vertical (Max)]])+(0.15*Table1[[#This Row],[Weight]])-(0.2*Table1[[#This Row],[Agility]])-(0.1*Table1[[#This Row],[Sprint]])</f>
        <v>58.973999999999997</v>
      </c>
      <c r="T284" s="1">
        <f>Table1[[#This Row],[Height (With Shoes)]]-Table1[[#This Row],[Height (No Shoes)]]</f>
        <v>1.25</v>
      </c>
      <c r="U284" s="1">
        <f>(Table1[[#This Row],[Vertical (Max)]]-Table1[[#This Row],[Vertical (No Step)]])</f>
        <v>5</v>
      </c>
      <c r="V284" s="1">
        <f>_xlfn.PERCENTRANK.INC($E:$E,Table1[[#This Row],[Height (No Shoes)]])</f>
        <v>0.16300000000000001</v>
      </c>
      <c r="W284" s="1">
        <f>(Table1[[#This Row],[Height (With Shoes)]]-Table1[[#This Row],[Average Height]])</f>
        <v>0.625</v>
      </c>
      <c r="X284" s="1">
        <f>(Table1[[#This Row],[Weight]]-Table1[[#This Row],[Average Weight]])</f>
        <v>99.1</v>
      </c>
      <c r="Y284" s="1">
        <f t="shared" si="9"/>
        <v>0.65883198590776093</v>
      </c>
      <c r="Z284" s="1">
        <f>(703*Table1[[#This Row],[Average Weight]])/(Table1[[#This Row],[Height (With Shoes)]])^2</f>
        <v>13.11584419993846</v>
      </c>
    </row>
    <row r="285" spans="1:26" x14ac:dyDescent="0.3">
      <c r="A285" t="s">
        <v>301</v>
      </c>
      <c r="B285">
        <v>2014</v>
      </c>
      <c r="C285">
        <v>23</v>
      </c>
      <c r="D285">
        <v>79.25</v>
      </c>
      <c r="E285">
        <v>80.5</v>
      </c>
      <c r="F285">
        <v>80.5</v>
      </c>
      <c r="G285">
        <v>36</v>
      </c>
      <c r="H285">
        <v>139</v>
      </c>
      <c r="I285">
        <v>29</v>
      </c>
      <c r="J285">
        <v>132</v>
      </c>
      <c r="K285">
        <v>208</v>
      </c>
      <c r="L285">
        <v>7.5</v>
      </c>
      <c r="M285">
        <v>8.5</v>
      </c>
      <c r="N285">
        <v>8.5</v>
      </c>
      <c r="O285">
        <v>11.21</v>
      </c>
      <c r="P285">
        <v>3.38</v>
      </c>
      <c r="Q285">
        <f t="shared" si="8"/>
        <v>79.875</v>
      </c>
      <c r="R285">
        <f>AVERAGE(Table1[[#This Row],[Weight]],Table1[[#This Row],[Body Fat]])</f>
        <v>107.75</v>
      </c>
      <c r="S285">
        <f>(0.3*Table1[[#This Row],[Height (With Shoes)]])+(0.25*Table1[[#This Row],[Vertical (Max)]])+(0.15*Table1[[#This Row],[Weight]])-(0.2*Table1[[#This Row],[Agility]])-(0.1*Table1[[#This Row],[Sprint]])</f>
        <v>61.769999999999996</v>
      </c>
      <c r="T285" s="1">
        <f>Table1[[#This Row],[Height (With Shoes)]]-Table1[[#This Row],[Height (No Shoes)]]</f>
        <v>1.25</v>
      </c>
      <c r="U285" s="1">
        <f>(Table1[[#This Row],[Vertical (Max)]]-Table1[[#This Row],[Vertical (No Step)]])</f>
        <v>7</v>
      </c>
      <c r="V285" s="1">
        <f>_xlfn.PERCENTRANK.INC($E:$E,Table1[[#This Row],[Height (No Shoes)]])</f>
        <v>0.51600000000000001</v>
      </c>
      <c r="W285" s="1">
        <f>(Table1[[#This Row],[Height (With Shoes)]]-Table1[[#This Row],[Average Height]])</f>
        <v>0.625</v>
      </c>
      <c r="X285" s="1">
        <f>(Table1[[#This Row],[Weight]]-Table1[[#This Row],[Average Weight]])</f>
        <v>100.25</v>
      </c>
      <c r="Y285" s="1">
        <f t="shared" si="9"/>
        <v>0.65883198590776093</v>
      </c>
      <c r="Z285" s="1">
        <f>(703*Table1[[#This Row],[Average Weight]])/(Table1[[#This Row],[Height (With Shoes)]])^2</f>
        <v>11.689093784961999</v>
      </c>
    </row>
    <row r="286" spans="1:26" x14ac:dyDescent="0.3">
      <c r="A286" t="s">
        <v>302</v>
      </c>
      <c r="B286">
        <v>2014</v>
      </c>
      <c r="C286">
        <v>24</v>
      </c>
      <c r="D286">
        <v>71</v>
      </c>
      <c r="E286">
        <v>73</v>
      </c>
      <c r="F286">
        <v>75.25</v>
      </c>
      <c r="G286">
        <v>37.5</v>
      </c>
      <c r="H286">
        <v>130.5</v>
      </c>
      <c r="I286">
        <v>30.5</v>
      </c>
      <c r="J286">
        <v>123.5</v>
      </c>
      <c r="K286">
        <v>175</v>
      </c>
      <c r="L286">
        <v>7.4</v>
      </c>
      <c r="M286">
        <v>8.25</v>
      </c>
      <c r="N286">
        <v>8.5</v>
      </c>
      <c r="O286">
        <v>11.6</v>
      </c>
      <c r="P286">
        <v>3.2</v>
      </c>
      <c r="Q286">
        <f t="shared" si="8"/>
        <v>72</v>
      </c>
      <c r="R286">
        <f>AVERAGE(Table1[[#This Row],[Weight]],Table1[[#This Row],[Body Fat]])</f>
        <v>91.2</v>
      </c>
      <c r="S286">
        <f>(0.3*Table1[[#This Row],[Height (With Shoes)]])+(0.25*Table1[[#This Row],[Vertical (Max)]])+(0.15*Table1[[#This Row],[Weight]])-(0.2*Table1[[#This Row],[Agility]])-(0.1*Table1[[#This Row],[Sprint]])</f>
        <v>54.884999999999998</v>
      </c>
      <c r="T286" s="1">
        <f>Table1[[#This Row],[Height (With Shoes)]]-Table1[[#This Row],[Height (No Shoes)]]</f>
        <v>2</v>
      </c>
      <c r="U286" s="1">
        <f>(Table1[[#This Row],[Vertical (Max)]]-Table1[[#This Row],[Vertical (No Step)]])</f>
        <v>7</v>
      </c>
      <c r="V286" s="1">
        <f>_xlfn.PERCENTRANK.INC($E:$E,Table1[[#This Row],[Height (No Shoes)]])</f>
        <v>7.0000000000000001E-3</v>
      </c>
      <c r="W286" s="1">
        <f>(Table1[[#This Row],[Height (With Shoes)]]-Table1[[#This Row],[Average Height]])</f>
        <v>1</v>
      </c>
      <c r="X286" s="1">
        <f>(Table1[[#This Row],[Weight]]-Table1[[#This Row],[Average Weight]])</f>
        <v>83.8</v>
      </c>
      <c r="Y286" s="1">
        <f t="shared" si="9"/>
        <v>0.65883198590776093</v>
      </c>
      <c r="Z286" s="1">
        <f>(703*Table1[[#This Row],[Average Weight]])/(Table1[[#This Row],[Height (With Shoes)]])^2</f>
        <v>12.031075248639519</v>
      </c>
    </row>
    <row r="287" spans="1:26" x14ac:dyDescent="0.3">
      <c r="A287" t="s">
        <v>303</v>
      </c>
      <c r="B287">
        <v>2014</v>
      </c>
      <c r="C287">
        <v>26</v>
      </c>
      <c r="D287">
        <v>76.25</v>
      </c>
      <c r="E287">
        <v>77.25</v>
      </c>
      <c r="F287">
        <v>81</v>
      </c>
      <c r="G287">
        <v>37</v>
      </c>
      <c r="H287">
        <v>138</v>
      </c>
      <c r="I287">
        <v>32</v>
      </c>
      <c r="J287">
        <v>133</v>
      </c>
      <c r="K287">
        <v>229</v>
      </c>
      <c r="L287">
        <v>8.1999999999999993</v>
      </c>
      <c r="M287">
        <v>8.75</v>
      </c>
      <c r="N287">
        <v>9.75</v>
      </c>
      <c r="O287">
        <v>11.12</v>
      </c>
      <c r="P287">
        <v>3.32</v>
      </c>
      <c r="Q287">
        <f t="shared" si="8"/>
        <v>76.75</v>
      </c>
      <c r="R287">
        <f>AVERAGE(Table1[[#This Row],[Weight]],Table1[[#This Row],[Body Fat]])</f>
        <v>118.6</v>
      </c>
      <c r="S287">
        <f>(0.3*Table1[[#This Row],[Height (With Shoes)]])+(0.25*Table1[[#This Row],[Vertical (Max)]])+(0.15*Table1[[#This Row],[Weight]])-(0.2*Table1[[#This Row],[Agility]])-(0.1*Table1[[#This Row],[Sprint]])</f>
        <v>64.219000000000008</v>
      </c>
      <c r="T287" s="1">
        <f>Table1[[#This Row],[Height (With Shoes)]]-Table1[[#This Row],[Height (No Shoes)]]</f>
        <v>1</v>
      </c>
      <c r="U287" s="1">
        <f>(Table1[[#This Row],[Vertical (Max)]]-Table1[[#This Row],[Vertical (No Step)]])</f>
        <v>5</v>
      </c>
      <c r="V287" s="1">
        <f>_xlfn.PERCENTRANK.INC($E:$E,Table1[[#This Row],[Height (No Shoes)]])</f>
        <v>0.20300000000000001</v>
      </c>
      <c r="W287" s="1">
        <f>(Table1[[#This Row],[Height (With Shoes)]]-Table1[[#This Row],[Average Height]])</f>
        <v>0.5</v>
      </c>
      <c r="X287" s="1">
        <f>(Table1[[#This Row],[Weight]]-Table1[[#This Row],[Average Weight]])</f>
        <v>110.4</v>
      </c>
      <c r="Y287" s="1">
        <f t="shared" si="9"/>
        <v>0.65883198590776093</v>
      </c>
      <c r="Z287" s="1">
        <f>(703*Table1[[#This Row],[Average Weight]])/(Table1[[#This Row],[Height (With Shoes)]])^2</f>
        <v>13.971500089022948</v>
      </c>
    </row>
    <row r="288" spans="1:26" x14ac:dyDescent="0.3">
      <c r="A288" t="s">
        <v>304</v>
      </c>
      <c r="B288">
        <v>2014</v>
      </c>
      <c r="C288">
        <v>28</v>
      </c>
      <c r="D288">
        <v>75.5</v>
      </c>
      <c r="E288">
        <v>77</v>
      </c>
      <c r="F288">
        <v>81.75</v>
      </c>
      <c r="G288">
        <v>37.5</v>
      </c>
      <c r="H288">
        <v>138</v>
      </c>
      <c r="I288">
        <v>31</v>
      </c>
      <c r="J288">
        <v>131.5</v>
      </c>
      <c r="K288">
        <v>201</v>
      </c>
      <c r="L288">
        <v>6.5</v>
      </c>
      <c r="M288">
        <v>8.75</v>
      </c>
      <c r="N288">
        <v>9</v>
      </c>
      <c r="O288">
        <v>11.3</v>
      </c>
      <c r="P288">
        <v>3.22</v>
      </c>
      <c r="Q288">
        <f t="shared" si="8"/>
        <v>76.25</v>
      </c>
      <c r="R288">
        <f>AVERAGE(Table1[[#This Row],[Weight]],Table1[[#This Row],[Body Fat]])</f>
        <v>103.75</v>
      </c>
      <c r="S288">
        <f>(0.3*Table1[[#This Row],[Height (With Shoes)]])+(0.25*Table1[[#This Row],[Vertical (Max)]])+(0.15*Table1[[#This Row],[Weight]])-(0.2*Table1[[#This Row],[Agility]])-(0.1*Table1[[#This Row],[Sprint]])</f>
        <v>60.042999999999992</v>
      </c>
      <c r="T288" s="1">
        <f>Table1[[#This Row],[Height (With Shoes)]]-Table1[[#This Row],[Height (No Shoes)]]</f>
        <v>1.5</v>
      </c>
      <c r="U288" s="1">
        <f>(Table1[[#This Row],[Vertical (Max)]]-Table1[[#This Row],[Vertical (No Step)]])</f>
        <v>6.5</v>
      </c>
      <c r="V288" s="1">
        <f>_xlfn.PERCENTRANK.INC($E:$E,Table1[[#This Row],[Height (No Shoes)]])</f>
        <v>0.16300000000000001</v>
      </c>
      <c r="W288" s="1">
        <f>(Table1[[#This Row],[Height (With Shoes)]]-Table1[[#This Row],[Average Height]])</f>
        <v>0.75</v>
      </c>
      <c r="X288" s="1">
        <f>(Table1[[#This Row],[Weight]]-Table1[[#This Row],[Average Weight]])</f>
        <v>97.25</v>
      </c>
      <c r="Y288" s="1">
        <f t="shared" si="9"/>
        <v>0.65883198590776093</v>
      </c>
      <c r="Z288" s="1">
        <f>(703*Table1[[#This Row],[Average Weight]])/(Table1[[#This Row],[Height (With Shoes)]])^2</f>
        <v>12.301610726935403</v>
      </c>
    </row>
    <row r="289" spans="1:26" hidden="1" x14ac:dyDescent="0.3">
      <c r="A289" t="s">
        <v>305</v>
      </c>
      <c r="B289">
        <v>2014</v>
      </c>
      <c r="C289">
        <v>30</v>
      </c>
      <c r="D289">
        <v>79.5</v>
      </c>
      <c r="E289">
        <v>80.5</v>
      </c>
      <c r="F289">
        <v>86.75</v>
      </c>
      <c r="K289">
        <v>230</v>
      </c>
      <c r="L289">
        <v>13.4</v>
      </c>
      <c r="M289">
        <v>8.25</v>
      </c>
      <c r="N289">
        <v>8.75</v>
      </c>
      <c r="Q289">
        <f t="shared" si="8"/>
        <v>80</v>
      </c>
      <c r="R289">
        <f>AVERAGE(Table1[[#This Row],[Weight]],Table1[[#This Row],[Body Fat]])</f>
        <v>121.7</v>
      </c>
      <c r="S289">
        <f>(0.3*Table1[[#This Row],[Height (With Shoes)]])+(0.25*Table1[[#This Row],[Vertical (Max)]])+(0.15*Table1[[#This Row],[Weight]])-(0.2*Table1[[#This Row],[Agility]])-(0.1*Table1[[#This Row],[Sprint]])</f>
        <v>58.65</v>
      </c>
      <c r="T289" s="1">
        <f>Table1[[#This Row],[Height (With Shoes)]]-Table1[[#This Row],[Height (No Shoes)]]</f>
        <v>1</v>
      </c>
      <c r="U289" s="1">
        <f>(Table1[[#This Row],[Vertical (Max)]]-Table1[[#This Row],[Vertical (No Step)]])</f>
        <v>0</v>
      </c>
      <c r="V289" s="1">
        <f>_xlfn.PERCENTRANK.INC($E:$E,Table1[[#This Row],[Height (No Shoes)]])</f>
        <v>0.53200000000000003</v>
      </c>
      <c r="W289" s="1">
        <f>(Table1[[#This Row],[Height (With Shoes)]]-Table1[[#This Row],[Average Height]])</f>
        <v>0.5</v>
      </c>
      <c r="X289" s="1">
        <f>(Table1[[#This Row],[Weight]]-Table1[[#This Row],[Average Weight]])</f>
        <v>108.3</v>
      </c>
      <c r="Y289" s="1">
        <f t="shared" si="9"/>
        <v>0.65883198590776093</v>
      </c>
      <c r="Z289" s="1">
        <f>(703*Table1[[#This Row],[Average Weight]])/(Table1[[#This Row],[Height (With Shoes)]])^2</f>
        <v>13.202438177539447</v>
      </c>
    </row>
    <row r="290" spans="1:26" x14ac:dyDescent="0.3">
      <c r="A290" t="s">
        <v>306</v>
      </c>
      <c r="B290">
        <v>2014</v>
      </c>
      <c r="C290">
        <v>32</v>
      </c>
      <c r="D290">
        <v>76.5</v>
      </c>
      <c r="E290">
        <v>78</v>
      </c>
      <c r="F290">
        <v>83.25</v>
      </c>
      <c r="G290">
        <v>37</v>
      </c>
      <c r="H290">
        <v>139</v>
      </c>
      <c r="I290">
        <v>33</v>
      </c>
      <c r="J290">
        <v>135</v>
      </c>
      <c r="K290">
        <v>196</v>
      </c>
      <c r="L290">
        <v>4.5</v>
      </c>
      <c r="M290">
        <v>8.75</v>
      </c>
      <c r="N290">
        <v>9.75</v>
      </c>
      <c r="O290">
        <v>12.71</v>
      </c>
      <c r="P290">
        <v>3.1</v>
      </c>
      <c r="Q290">
        <f t="shared" si="8"/>
        <v>77.25</v>
      </c>
      <c r="R290">
        <f>AVERAGE(Table1[[#This Row],[Weight]],Table1[[#This Row],[Body Fat]])</f>
        <v>100.25</v>
      </c>
      <c r="S290">
        <f>(0.3*Table1[[#This Row],[Height (With Shoes)]])+(0.25*Table1[[#This Row],[Vertical (Max)]])+(0.15*Table1[[#This Row],[Weight]])-(0.2*Table1[[#This Row],[Agility]])-(0.1*Table1[[#This Row],[Sprint]])</f>
        <v>59.197999999999993</v>
      </c>
      <c r="T290" s="1">
        <f>Table1[[#This Row],[Height (With Shoes)]]-Table1[[#This Row],[Height (No Shoes)]]</f>
        <v>1.5</v>
      </c>
      <c r="U290" s="1">
        <f>(Table1[[#This Row],[Vertical (Max)]]-Table1[[#This Row],[Vertical (No Step)]])</f>
        <v>4</v>
      </c>
      <c r="V290" s="1">
        <f>_xlfn.PERCENTRANK.INC($E:$E,Table1[[#This Row],[Height (No Shoes)]])</f>
        <v>0.23100000000000001</v>
      </c>
      <c r="W290" s="1">
        <f>(Table1[[#This Row],[Height (With Shoes)]]-Table1[[#This Row],[Average Height]])</f>
        <v>0.75</v>
      </c>
      <c r="X290" s="1">
        <f>(Table1[[#This Row],[Weight]]-Table1[[#This Row],[Average Weight]])</f>
        <v>95.75</v>
      </c>
      <c r="Y290" s="1">
        <f t="shared" si="9"/>
        <v>0.65883198590776093</v>
      </c>
      <c r="Z290" s="1">
        <f>(703*Table1[[#This Row],[Average Weight]])/(Table1[[#This Row],[Height (With Shoes)]])^2</f>
        <v>11.583785338593032</v>
      </c>
    </row>
    <row r="291" spans="1:26" x14ac:dyDescent="0.3">
      <c r="A291" t="s">
        <v>307</v>
      </c>
      <c r="B291">
        <v>2014</v>
      </c>
      <c r="C291">
        <v>33</v>
      </c>
      <c r="D291">
        <v>76.75</v>
      </c>
      <c r="E291">
        <v>78.25</v>
      </c>
      <c r="F291">
        <v>78</v>
      </c>
      <c r="G291">
        <v>33.5</v>
      </c>
      <c r="H291">
        <v>133.5</v>
      </c>
      <c r="I291">
        <v>28.5</v>
      </c>
      <c r="J291">
        <v>128.5</v>
      </c>
      <c r="K291">
        <v>215</v>
      </c>
      <c r="L291">
        <v>6.2</v>
      </c>
      <c r="M291">
        <v>8.5</v>
      </c>
      <c r="N291">
        <v>9.75</v>
      </c>
      <c r="O291">
        <v>11.11</v>
      </c>
      <c r="P291">
        <v>3.31</v>
      </c>
      <c r="Q291">
        <f t="shared" si="8"/>
        <v>77.5</v>
      </c>
      <c r="R291">
        <f>AVERAGE(Table1[[#This Row],[Weight]],Table1[[#This Row],[Body Fat]])</f>
        <v>110.6</v>
      </c>
      <c r="S291">
        <f>(0.3*Table1[[#This Row],[Height (With Shoes)]])+(0.25*Table1[[#This Row],[Vertical (Max)]])+(0.15*Table1[[#This Row],[Weight]])-(0.2*Table1[[#This Row],[Agility]])-(0.1*Table1[[#This Row],[Sprint]])</f>
        <v>61.54699999999999</v>
      </c>
      <c r="T291" s="1">
        <f>Table1[[#This Row],[Height (With Shoes)]]-Table1[[#This Row],[Height (No Shoes)]]</f>
        <v>1.5</v>
      </c>
      <c r="U291" s="1">
        <f>(Table1[[#This Row],[Vertical (Max)]]-Table1[[#This Row],[Vertical (No Step)]])</f>
        <v>5</v>
      </c>
      <c r="V291" s="1">
        <f>_xlfn.PERCENTRANK.INC($E:$E,Table1[[#This Row],[Height (No Shoes)]])</f>
        <v>0.248</v>
      </c>
      <c r="W291" s="1">
        <f>(Table1[[#This Row],[Height (With Shoes)]]-Table1[[#This Row],[Average Height]])</f>
        <v>0.75</v>
      </c>
      <c r="X291" s="1">
        <f>(Table1[[#This Row],[Weight]]-Table1[[#This Row],[Average Weight]])</f>
        <v>104.4</v>
      </c>
      <c r="Y291" s="1">
        <f t="shared" si="9"/>
        <v>0.65883198590776093</v>
      </c>
      <c r="Z291" s="1">
        <f>(703*Table1[[#This Row],[Average Weight]])/(Table1[[#This Row],[Height (With Shoes)]])^2</f>
        <v>12.698188202390552</v>
      </c>
    </row>
    <row r="292" spans="1:26" x14ac:dyDescent="0.3">
      <c r="A292" t="s">
        <v>308</v>
      </c>
      <c r="B292">
        <v>2014</v>
      </c>
      <c r="C292">
        <v>34</v>
      </c>
      <c r="D292">
        <v>78</v>
      </c>
      <c r="E292">
        <v>79.25</v>
      </c>
      <c r="F292">
        <v>82.75</v>
      </c>
      <c r="G292">
        <v>40</v>
      </c>
      <c r="H292">
        <v>141.5</v>
      </c>
      <c r="I292">
        <v>34</v>
      </c>
      <c r="J292">
        <v>135.5</v>
      </c>
      <c r="K292">
        <v>209</v>
      </c>
      <c r="L292">
        <v>4.5</v>
      </c>
      <c r="M292">
        <v>8.5</v>
      </c>
      <c r="N292">
        <v>9</v>
      </c>
      <c r="O292">
        <v>11.15</v>
      </c>
      <c r="P292">
        <v>3.18</v>
      </c>
      <c r="Q292">
        <f t="shared" si="8"/>
        <v>78.625</v>
      </c>
      <c r="R292">
        <f>AVERAGE(Table1[[#This Row],[Weight]],Table1[[#This Row],[Body Fat]])</f>
        <v>106.75</v>
      </c>
      <c r="S292">
        <f>(0.3*Table1[[#This Row],[Height (With Shoes)]])+(0.25*Table1[[#This Row],[Vertical (Max)]])+(0.15*Table1[[#This Row],[Weight]])-(0.2*Table1[[#This Row],[Agility]])-(0.1*Table1[[#This Row],[Sprint]])</f>
        <v>62.577000000000005</v>
      </c>
      <c r="T292" s="1">
        <f>Table1[[#This Row],[Height (With Shoes)]]-Table1[[#This Row],[Height (No Shoes)]]</f>
        <v>1.25</v>
      </c>
      <c r="U292" s="1">
        <f>(Table1[[#This Row],[Vertical (Max)]]-Table1[[#This Row],[Vertical (No Step)]])</f>
        <v>6</v>
      </c>
      <c r="V292" s="1">
        <f>_xlfn.PERCENTRANK.INC($E:$E,Table1[[#This Row],[Height (No Shoes)]])</f>
        <v>0.372</v>
      </c>
      <c r="W292" s="1">
        <f>(Table1[[#This Row],[Height (With Shoes)]]-Table1[[#This Row],[Average Height]])</f>
        <v>0.625</v>
      </c>
      <c r="X292" s="1">
        <f>(Table1[[#This Row],[Weight]]-Table1[[#This Row],[Average Weight]])</f>
        <v>102.25</v>
      </c>
      <c r="Y292" s="1">
        <f t="shared" si="9"/>
        <v>0.65883198590776093</v>
      </c>
      <c r="Z292" s="1">
        <f>(703*Table1[[#This Row],[Average Weight]])/(Table1[[#This Row],[Height (With Shoes)]])^2</f>
        <v>11.948810317547194</v>
      </c>
    </row>
    <row r="293" spans="1:26" x14ac:dyDescent="0.3">
      <c r="A293" t="s">
        <v>309</v>
      </c>
      <c r="B293">
        <v>2014</v>
      </c>
      <c r="C293">
        <v>35</v>
      </c>
      <c r="D293">
        <v>79</v>
      </c>
      <c r="E293">
        <v>80.5</v>
      </c>
      <c r="F293">
        <v>85.25</v>
      </c>
      <c r="G293">
        <v>36</v>
      </c>
      <c r="H293">
        <v>139.5</v>
      </c>
      <c r="I293">
        <v>31</v>
      </c>
      <c r="J293">
        <v>134.5</v>
      </c>
      <c r="K293">
        <v>263</v>
      </c>
      <c r="L293">
        <v>8.1999999999999993</v>
      </c>
      <c r="M293">
        <v>9.75</v>
      </c>
      <c r="N293">
        <v>10.5</v>
      </c>
      <c r="O293">
        <v>11.92</v>
      </c>
      <c r="P293">
        <v>3.26</v>
      </c>
      <c r="Q293">
        <f t="shared" si="8"/>
        <v>79.75</v>
      </c>
      <c r="R293">
        <f>AVERAGE(Table1[[#This Row],[Weight]],Table1[[#This Row],[Body Fat]])</f>
        <v>135.6</v>
      </c>
      <c r="S293">
        <f>(0.3*Table1[[#This Row],[Height (With Shoes)]])+(0.25*Table1[[#This Row],[Vertical (Max)]])+(0.15*Table1[[#This Row],[Weight]])-(0.2*Table1[[#This Row],[Agility]])-(0.1*Table1[[#This Row],[Sprint]])</f>
        <v>69.89</v>
      </c>
      <c r="T293" s="1">
        <f>Table1[[#This Row],[Height (With Shoes)]]-Table1[[#This Row],[Height (No Shoes)]]</f>
        <v>1.5</v>
      </c>
      <c r="U293" s="1">
        <f>(Table1[[#This Row],[Vertical (Max)]]-Table1[[#This Row],[Vertical (No Step)]])</f>
        <v>5</v>
      </c>
      <c r="V293" s="1">
        <f>_xlfn.PERCENTRANK.INC($E:$E,Table1[[#This Row],[Height (No Shoes)]])</f>
        <v>0.48499999999999999</v>
      </c>
      <c r="W293" s="1">
        <f>(Table1[[#This Row],[Height (With Shoes)]]-Table1[[#This Row],[Average Height]])</f>
        <v>0.75</v>
      </c>
      <c r="X293" s="1">
        <f>(Table1[[#This Row],[Weight]]-Table1[[#This Row],[Average Weight]])</f>
        <v>127.4</v>
      </c>
      <c r="Y293" s="1">
        <f t="shared" si="9"/>
        <v>0.65883198590776093</v>
      </c>
      <c r="Z293" s="1">
        <f>(703*Table1[[#This Row],[Average Weight]])/(Table1[[#This Row],[Height (With Shoes)]])^2</f>
        <v>14.710358396666797</v>
      </c>
    </row>
    <row r="294" spans="1:26" x14ac:dyDescent="0.3">
      <c r="A294" t="s">
        <v>310</v>
      </c>
      <c r="B294">
        <v>2014</v>
      </c>
      <c r="C294">
        <v>36</v>
      </c>
      <c r="D294">
        <v>79.25</v>
      </c>
      <c r="E294">
        <v>80.5</v>
      </c>
      <c r="F294">
        <v>86.25</v>
      </c>
      <c r="G294">
        <v>35.5</v>
      </c>
      <c r="H294">
        <v>140.5</v>
      </c>
      <c r="I294">
        <v>31</v>
      </c>
      <c r="J294">
        <v>136</v>
      </c>
      <c r="K294">
        <v>257</v>
      </c>
      <c r="L294">
        <v>10.8</v>
      </c>
      <c r="M294">
        <v>9.25</v>
      </c>
      <c r="N294">
        <v>9.5</v>
      </c>
      <c r="O294">
        <v>11.57</v>
      </c>
      <c r="P294">
        <v>3.45</v>
      </c>
      <c r="Q294">
        <f t="shared" si="8"/>
        <v>79.875</v>
      </c>
      <c r="R294">
        <f>AVERAGE(Table1[[#This Row],[Weight]],Table1[[#This Row],[Body Fat]])</f>
        <v>133.9</v>
      </c>
      <c r="S294">
        <f>(0.3*Table1[[#This Row],[Height (With Shoes)]])+(0.25*Table1[[#This Row],[Vertical (Max)]])+(0.15*Table1[[#This Row],[Weight]])-(0.2*Table1[[#This Row],[Agility]])-(0.1*Table1[[#This Row],[Sprint]])</f>
        <v>68.915999999999997</v>
      </c>
      <c r="T294" s="1">
        <f>Table1[[#This Row],[Height (With Shoes)]]-Table1[[#This Row],[Height (No Shoes)]]</f>
        <v>1.25</v>
      </c>
      <c r="U294" s="1">
        <f>(Table1[[#This Row],[Vertical (Max)]]-Table1[[#This Row],[Vertical (No Step)]])</f>
        <v>4.5</v>
      </c>
      <c r="V294" s="1">
        <f>_xlfn.PERCENTRANK.INC($E:$E,Table1[[#This Row],[Height (No Shoes)]])</f>
        <v>0.51600000000000001</v>
      </c>
      <c r="W294" s="1">
        <f>(Table1[[#This Row],[Height (With Shoes)]]-Table1[[#This Row],[Average Height]])</f>
        <v>0.625</v>
      </c>
      <c r="X294" s="1">
        <f>(Table1[[#This Row],[Weight]]-Table1[[#This Row],[Average Weight]])</f>
        <v>123.1</v>
      </c>
      <c r="Y294" s="1">
        <f t="shared" si="9"/>
        <v>0.65883198590776093</v>
      </c>
      <c r="Z294" s="1">
        <f>(703*Table1[[#This Row],[Average Weight]])/(Table1[[#This Row],[Height (With Shoes)]])^2</f>
        <v>14.52593649936345</v>
      </c>
    </row>
    <row r="295" spans="1:26" x14ac:dyDescent="0.3">
      <c r="A295" t="s">
        <v>311</v>
      </c>
      <c r="B295">
        <v>2014</v>
      </c>
      <c r="C295">
        <v>37</v>
      </c>
      <c r="D295">
        <v>79.25</v>
      </c>
      <c r="E295">
        <v>80.5</v>
      </c>
      <c r="F295">
        <v>86</v>
      </c>
      <c r="G295">
        <v>32</v>
      </c>
      <c r="H295">
        <v>138.5</v>
      </c>
      <c r="I295">
        <v>26.5</v>
      </c>
      <c r="J295">
        <v>133</v>
      </c>
      <c r="K295">
        <v>196</v>
      </c>
      <c r="L295">
        <v>3.9</v>
      </c>
      <c r="M295">
        <v>9.25</v>
      </c>
      <c r="N295">
        <v>10.5</v>
      </c>
      <c r="O295">
        <v>11.46</v>
      </c>
      <c r="P295">
        <v>3.44</v>
      </c>
      <c r="Q295">
        <f t="shared" si="8"/>
        <v>79.875</v>
      </c>
      <c r="R295">
        <f>AVERAGE(Table1[[#This Row],[Weight]],Table1[[#This Row],[Body Fat]])</f>
        <v>99.95</v>
      </c>
      <c r="S295">
        <f>(0.3*Table1[[#This Row],[Height (With Shoes)]])+(0.25*Table1[[#This Row],[Vertical (Max)]])+(0.15*Table1[[#This Row],[Weight]])-(0.2*Table1[[#This Row],[Agility]])-(0.1*Table1[[#This Row],[Sprint]])</f>
        <v>58.913999999999994</v>
      </c>
      <c r="T295" s="1">
        <f>Table1[[#This Row],[Height (With Shoes)]]-Table1[[#This Row],[Height (No Shoes)]]</f>
        <v>1.25</v>
      </c>
      <c r="U295" s="1">
        <f>(Table1[[#This Row],[Vertical (Max)]]-Table1[[#This Row],[Vertical (No Step)]])</f>
        <v>5.5</v>
      </c>
      <c r="V295" s="1">
        <f>_xlfn.PERCENTRANK.INC($E:$E,Table1[[#This Row],[Height (No Shoes)]])</f>
        <v>0.51600000000000001</v>
      </c>
      <c r="W295" s="1">
        <f>(Table1[[#This Row],[Height (With Shoes)]]-Table1[[#This Row],[Average Height]])</f>
        <v>0.625</v>
      </c>
      <c r="X295" s="1">
        <f>(Table1[[#This Row],[Weight]]-Table1[[#This Row],[Average Weight]])</f>
        <v>96.05</v>
      </c>
      <c r="Y295" s="1">
        <f t="shared" si="9"/>
        <v>0.65883198590776093</v>
      </c>
      <c r="Z295" s="1">
        <f>(703*Table1[[#This Row],[Average Weight]])/(Table1[[#This Row],[Height (With Shoes)]])^2</f>
        <v>10.842922726746654</v>
      </c>
    </row>
    <row r="296" spans="1:26" hidden="1" x14ac:dyDescent="0.3">
      <c r="A296" t="s">
        <v>312</v>
      </c>
      <c r="B296">
        <v>2014</v>
      </c>
      <c r="C296">
        <v>38</v>
      </c>
      <c r="D296">
        <v>76.5</v>
      </c>
      <c r="E296">
        <v>78</v>
      </c>
      <c r="F296">
        <v>80.25</v>
      </c>
      <c r="K296">
        <v>205</v>
      </c>
      <c r="L296">
        <v>5.4</v>
      </c>
      <c r="M296">
        <v>8.25</v>
      </c>
      <c r="N296">
        <v>9</v>
      </c>
      <c r="Q296">
        <f t="shared" si="8"/>
        <v>77.25</v>
      </c>
      <c r="R296">
        <f>AVERAGE(Table1[[#This Row],[Weight]],Table1[[#This Row],[Body Fat]])</f>
        <v>105.2</v>
      </c>
      <c r="S296">
        <f>(0.3*Table1[[#This Row],[Height (With Shoes)]])+(0.25*Table1[[#This Row],[Vertical (Max)]])+(0.15*Table1[[#This Row],[Weight]])-(0.2*Table1[[#This Row],[Agility]])-(0.1*Table1[[#This Row],[Sprint]])</f>
        <v>54.15</v>
      </c>
      <c r="T296" s="1">
        <f>Table1[[#This Row],[Height (With Shoes)]]-Table1[[#This Row],[Height (No Shoes)]]</f>
        <v>1.5</v>
      </c>
      <c r="U296" s="1">
        <f>(Table1[[#This Row],[Vertical (Max)]]-Table1[[#This Row],[Vertical (No Step)]])</f>
        <v>0</v>
      </c>
      <c r="V296" s="1">
        <f>_xlfn.PERCENTRANK.INC($E:$E,Table1[[#This Row],[Height (No Shoes)]])</f>
        <v>0.23100000000000001</v>
      </c>
      <c r="W296" s="1">
        <f>(Table1[[#This Row],[Height (With Shoes)]]-Table1[[#This Row],[Average Height]])</f>
        <v>0.75</v>
      </c>
      <c r="X296" s="1">
        <f>(Table1[[#This Row],[Weight]]-Table1[[#This Row],[Average Weight]])</f>
        <v>99.8</v>
      </c>
      <c r="Y296" s="1">
        <f t="shared" si="9"/>
        <v>0.65883198590776093</v>
      </c>
      <c r="Z296" s="1">
        <f>(703*Table1[[#This Row],[Average Weight]])/(Table1[[#This Row],[Height (With Shoes)]])^2</f>
        <v>12.155752794214333</v>
      </c>
    </row>
    <row r="297" spans="1:26" hidden="1" x14ac:dyDescent="0.3">
      <c r="A297" t="s">
        <v>313</v>
      </c>
      <c r="B297">
        <v>2014</v>
      </c>
      <c r="C297">
        <v>39</v>
      </c>
      <c r="D297">
        <v>78.5</v>
      </c>
      <c r="E297">
        <v>79.75</v>
      </c>
      <c r="F297">
        <v>86.75</v>
      </c>
      <c r="K297">
        <v>214</v>
      </c>
      <c r="L297">
        <v>3.8</v>
      </c>
      <c r="M297">
        <v>9.25</v>
      </c>
      <c r="N297">
        <v>9.25</v>
      </c>
      <c r="Q297">
        <f t="shared" si="8"/>
        <v>79.125</v>
      </c>
      <c r="R297">
        <f>AVERAGE(Table1[[#This Row],[Weight]],Table1[[#This Row],[Body Fat]])</f>
        <v>108.9</v>
      </c>
      <c r="S297">
        <f>(0.3*Table1[[#This Row],[Height (With Shoes)]])+(0.25*Table1[[#This Row],[Vertical (Max)]])+(0.15*Table1[[#This Row],[Weight]])-(0.2*Table1[[#This Row],[Agility]])-(0.1*Table1[[#This Row],[Sprint]])</f>
        <v>56.025000000000006</v>
      </c>
      <c r="T297" s="1">
        <f>Table1[[#This Row],[Height (With Shoes)]]-Table1[[#This Row],[Height (No Shoes)]]</f>
        <v>1.25</v>
      </c>
      <c r="U297" s="1">
        <f>(Table1[[#This Row],[Vertical (Max)]]-Table1[[#This Row],[Vertical (No Step)]])</f>
        <v>0</v>
      </c>
      <c r="V297" s="1">
        <f>_xlfn.PERCENTRANK.INC($E:$E,Table1[[#This Row],[Height (No Shoes)]])</f>
        <v>0.433</v>
      </c>
      <c r="W297" s="1">
        <f>(Table1[[#This Row],[Height (With Shoes)]]-Table1[[#This Row],[Average Height]])</f>
        <v>0.625</v>
      </c>
      <c r="X297" s="1">
        <f>(Table1[[#This Row],[Weight]]-Table1[[#This Row],[Average Weight]])</f>
        <v>105.1</v>
      </c>
      <c r="Y297" s="1">
        <f t="shared" si="9"/>
        <v>0.65883198590776093</v>
      </c>
      <c r="Z297" s="1">
        <f>(703*Table1[[#This Row],[Average Weight]])/(Table1[[#This Row],[Height (With Shoes)]])^2</f>
        <v>12.037098692033293</v>
      </c>
    </row>
    <row r="298" spans="1:26" x14ac:dyDescent="0.3">
      <c r="A298" t="s">
        <v>314</v>
      </c>
      <c r="B298">
        <v>2014</v>
      </c>
      <c r="C298">
        <v>4</v>
      </c>
      <c r="D298">
        <v>79.5</v>
      </c>
      <c r="E298">
        <v>80.75</v>
      </c>
      <c r="F298">
        <v>83.75</v>
      </c>
      <c r="G298">
        <v>39</v>
      </c>
      <c r="H298">
        <v>144</v>
      </c>
      <c r="I298">
        <v>32.5</v>
      </c>
      <c r="J298">
        <v>137.5</v>
      </c>
      <c r="K298">
        <v>220</v>
      </c>
      <c r="L298">
        <v>5.0999999999999996</v>
      </c>
      <c r="M298">
        <v>8.75</v>
      </c>
      <c r="N298">
        <v>10.5</v>
      </c>
      <c r="O298">
        <v>10.81</v>
      </c>
      <c r="P298">
        <v>3.27</v>
      </c>
      <c r="Q298">
        <f t="shared" si="8"/>
        <v>80.125</v>
      </c>
      <c r="R298">
        <f>AVERAGE(Table1[[#This Row],[Weight]],Table1[[#This Row],[Body Fat]])</f>
        <v>112.55</v>
      </c>
      <c r="S298">
        <f>(0.3*Table1[[#This Row],[Height (With Shoes)]])+(0.25*Table1[[#This Row],[Vertical (Max)]])+(0.15*Table1[[#This Row],[Weight]])-(0.2*Table1[[#This Row],[Agility]])-(0.1*Table1[[#This Row],[Sprint]])</f>
        <v>64.48599999999999</v>
      </c>
      <c r="T298" s="1">
        <f>Table1[[#This Row],[Height (With Shoes)]]-Table1[[#This Row],[Height (No Shoes)]]</f>
        <v>1.25</v>
      </c>
      <c r="U298" s="1">
        <f>(Table1[[#This Row],[Vertical (Max)]]-Table1[[#This Row],[Vertical (No Step)]])</f>
        <v>6.5</v>
      </c>
      <c r="V298" s="1">
        <f>_xlfn.PERCENTRANK.INC($E:$E,Table1[[#This Row],[Height (No Shoes)]])</f>
        <v>0.53200000000000003</v>
      </c>
      <c r="W298" s="1">
        <f>(Table1[[#This Row],[Height (With Shoes)]]-Table1[[#This Row],[Average Height]])</f>
        <v>0.625</v>
      </c>
      <c r="X298" s="1">
        <f>(Table1[[#This Row],[Weight]]-Table1[[#This Row],[Average Weight]])</f>
        <v>107.45</v>
      </c>
      <c r="Y298" s="1">
        <f t="shared" si="9"/>
        <v>0.65883198590776093</v>
      </c>
      <c r="Z298" s="1">
        <f>(703*Table1[[#This Row],[Average Weight]])/(Table1[[#This Row],[Height (With Shoes)]])^2</f>
        <v>12.134328901839373</v>
      </c>
    </row>
    <row r="299" spans="1:26" x14ac:dyDescent="0.3">
      <c r="A299" t="s">
        <v>315</v>
      </c>
      <c r="B299">
        <v>2014</v>
      </c>
      <c r="C299">
        <v>40</v>
      </c>
      <c r="D299">
        <v>77.5</v>
      </c>
      <c r="E299">
        <v>78.75</v>
      </c>
      <c r="F299">
        <v>82</v>
      </c>
      <c r="G299">
        <v>41.5</v>
      </c>
      <c r="H299">
        <v>142</v>
      </c>
      <c r="I299">
        <v>36.5</v>
      </c>
      <c r="J299">
        <v>137</v>
      </c>
      <c r="K299">
        <v>211</v>
      </c>
      <c r="L299">
        <v>5.0999999999999996</v>
      </c>
      <c r="M299">
        <v>9</v>
      </c>
      <c r="N299">
        <v>9.5</v>
      </c>
      <c r="O299">
        <v>11.22</v>
      </c>
      <c r="P299">
        <v>3.15</v>
      </c>
      <c r="Q299">
        <f t="shared" si="8"/>
        <v>78.125</v>
      </c>
      <c r="R299">
        <f>AVERAGE(Table1[[#This Row],[Weight]],Table1[[#This Row],[Body Fat]])</f>
        <v>108.05</v>
      </c>
      <c r="S299">
        <f>(0.3*Table1[[#This Row],[Height (With Shoes)]])+(0.25*Table1[[#This Row],[Vertical (Max)]])+(0.15*Table1[[#This Row],[Weight]])-(0.2*Table1[[#This Row],[Agility]])-(0.1*Table1[[#This Row],[Sprint]])</f>
        <v>63.091000000000008</v>
      </c>
      <c r="T299" s="1">
        <f>Table1[[#This Row],[Height (With Shoes)]]-Table1[[#This Row],[Height (No Shoes)]]</f>
        <v>1.25</v>
      </c>
      <c r="U299" s="1">
        <f>(Table1[[#This Row],[Vertical (Max)]]-Table1[[#This Row],[Vertical (No Step)]])</f>
        <v>5</v>
      </c>
      <c r="V299" s="1">
        <f>_xlfn.PERCENTRANK.INC($E:$E,Table1[[#This Row],[Height (No Shoes)]])</f>
        <v>0.318</v>
      </c>
      <c r="W299" s="1">
        <f>(Table1[[#This Row],[Height (With Shoes)]]-Table1[[#This Row],[Average Height]])</f>
        <v>0.625</v>
      </c>
      <c r="X299" s="1">
        <f>(Table1[[#This Row],[Weight]]-Table1[[#This Row],[Average Weight]])</f>
        <v>102.95</v>
      </c>
      <c r="Y299" s="1">
        <f t="shared" si="9"/>
        <v>0.65883198590776093</v>
      </c>
      <c r="Z299" s="1">
        <f>(703*Table1[[#This Row],[Average Weight]])/(Table1[[#This Row],[Height (With Shoes)]])^2</f>
        <v>12.248389014865204</v>
      </c>
    </row>
    <row r="300" spans="1:26" x14ac:dyDescent="0.3">
      <c r="A300" t="s">
        <v>316</v>
      </c>
      <c r="B300">
        <v>2014</v>
      </c>
      <c r="C300">
        <v>42</v>
      </c>
      <c r="D300">
        <v>73.5</v>
      </c>
      <c r="E300">
        <v>75</v>
      </c>
      <c r="F300">
        <v>79.25</v>
      </c>
      <c r="G300">
        <v>41.5</v>
      </c>
      <c r="H300">
        <v>138</v>
      </c>
      <c r="I300">
        <v>33.5</v>
      </c>
      <c r="J300">
        <v>130</v>
      </c>
      <c r="K300">
        <v>198</v>
      </c>
      <c r="L300">
        <v>6.1</v>
      </c>
      <c r="M300">
        <v>8.75</v>
      </c>
      <c r="N300">
        <v>9.75</v>
      </c>
      <c r="O300">
        <v>10.8</v>
      </c>
      <c r="P300">
        <v>3.27</v>
      </c>
      <c r="Q300">
        <f t="shared" si="8"/>
        <v>74.25</v>
      </c>
      <c r="R300">
        <f>AVERAGE(Table1[[#This Row],[Weight]],Table1[[#This Row],[Body Fat]])</f>
        <v>102.05</v>
      </c>
      <c r="S300">
        <f>(0.3*Table1[[#This Row],[Height (With Shoes)]])+(0.25*Table1[[#This Row],[Vertical (Max)]])+(0.15*Table1[[#This Row],[Weight]])-(0.2*Table1[[#This Row],[Agility]])-(0.1*Table1[[#This Row],[Sprint]])</f>
        <v>60.088000000000008</v>
      </c>
      <c r="T300" s="1">
        <f>Table1[[#This Row],[Height (With Shoes)]]-Table1[[#This Row],[Height (No Shoes)]]</f>
        <v>1.5</v>
      </c>
      <c r="U300" s="1">
        <f>(Table1[[#This Row],[Vertical (Max)]]-Table1[[#This Row],[Vertical (No Step)]])</f>
        <v>8</v>
      </c>
      <c r="V300" s="1">
        <f>_xlfn.PERCENTRANK.INC($E:$E,Table1[[#This Row],[Height (No Shoes)]])</f>
        <v>0.05</v>
      </c>
      <c r="W300" s="1">
        <f>(Table1[[#This Row],[Height (With Shoes)]]-Table1[[#This Row],[Average Height]])</f>
        <v>0.75</v>
      </c>
      <c r="X300" s="1">
        <f>(Table1[[#This Row],[Weight]]-Table1[[#This Row],[Average Weight]])</f>
        <v>95.95</v>
      </c>
      <c r="Y300" s="1">
        <f t="shared" si="9"/>
        <v>0.65883198590776093</v>
      </c>
      <c r="Z300" s="1">
        <f>(703*Table1[[#This Row],[Average Weight]])/(Table1[[#This Row],[Height (With Shoes)]])^2</f>
        <v>12.753982222222222</v>
      </c>
    </row>
    <row r="301" spans="1:26" x14ac:dyDescent="0.3">
      <c r="A301" t="s">
        <v>317</v>
      </c>
      <c r="B301">
        <v>2014</v>
      </c>
      <c r="C301">
        <v>44</v>
      </c>
      <c r="D301">
        <v>74.5</v>
      </c>
      <c r="E301">
        <v>75.5</v>
      </c>
      <c r="F301">
        <v>80.75</v>
      </c>
      <c r="G301">
        <v>43.5</v>
      </c>
      <c r="H301">
        <v>143.5</v>
      </c>
      <c r="I301">
        <v>36.5</v>
      </c>
      <c r="J301">
        <v>136.5</v>
      </c>
      <c r="K301">
        <v>184</v>
      </c>
      <c r="L301">
        <v>4.2</v>
      </c>
      <c r="M301">
        <v>8.25</v>
      </c>
      <c r="N301">
        <v>9.75</v>
      </c>
      <c r="O301">
        <v>12.62</v>
      </c>
      <c r="P301">
        <v>3.18</v>
      </c>
      <c r="Q301">
        <f t="shared" si="8"/>
        <v>75</v>
      </c>
      <c r="R301">
        <f>AVERAGE(Table1[[#This Row],[Weight]],Table1[[#This Row],[Body Fat]])</f>
        <v>94.1</v>
      </c>
      <c r="S301">
        <f>(0.3*Table1[[#This Row],[Height (With Shoes)]])+(0.25*Table1[[#This Row],[Vertical (Max)]])+(0.15*Table1[[#This Row],[Weight]])-(0.2*Table1[[#This Row],[Agility]])-(0.1*Table1[[#This Row],[Sprint]])</f>
        <v>58.283000000000001</v>
      </c>
      <c r="T301" s="1">
        <f>Table1[[#This Row],[Height (With Shoes)]]-Table1[[#This Row],[Height (No Shoes)]]</f>
        <v>1</v>
      </c>
      <c r="U301" s="1">
        <f>(Table1[[#This Row],[Vertical (Max)]]-Table1[[#This Row],[Vertical (No Step)]])</f>
        <v>7</v>
      </c>
      <c r="V301" s="1">
        <f>_xlfn.PERCENTRANK.INC($E:$E,Table1[[#This Row],[Height (No Shoes)]])</f>
        <v>9.7000000000000003E-2</v>
      </c>
      <c r="W301" s="1">
        <f>(Table1[[#This Row],[Height (With Shoes)]]-Table1[[#This Row],[Average Height]])</f>
        <v>0.5</v>
      </c>
      <c r="X301" s="1">
        <f>(Table1[[#This Row],[Weight]]-Table1[[#This Row],[Average Weight]])</f>
        <v>89.9</v>
      </c>
      <c r="Y301" s="1">
        <f t="shared" si="9"/>
        <v>0.65883198590776093</v>
      </c>
      <c r="Z301" s="1">
        <f>(703*Table1[[#This Row],[Average Weight]])/(Table1[[#This Row],[Height (With Shoes)]])^2</f>
        <v>11.605157668523312</v>
      </c>
    </row>
    <row r="302" spans="1:26" x14ac:dyDescent="0.3">
      <c r="A302" t="s">
        <v>318</v>
      </c>
      <c r="B302">
        <v>2014</v>
      </c>
      <c r="C302">
        <v>45</v>
      </c>
      <c r="D302">
        <v>81.5</v>
      </c>
      <c r="E302">
        <v>83</v>
      </c>
      <c r="F302">
        <v>84.5</v>
      </c>
      <c r="G302">
        <v>35</v>
      </c>
      <c r="H302">
        <v>140</v>
      </c>
      <c r="I302">
        <v>28.5</v>
      </c>
      <c r="J302">
        <v>133.5</v>
      </c>
      <c r="K302">
        <v>234</v>
      </c>
      <c r="L302">
        <v>6.2</v>
      </c>
      <c r="M302">
        <v>9</v>
      </c>
      <c r="N302">
        <v>9.25</v>
      </c>
      <c r="O302">
        <v>11.28</v>
      </c>
      <c r="P302">
        <v>3.2</v>
      </c>
      <c r="Q302">
        <f t="shared" si="8"/>
        <v>82.25</v>
      </c>
      <c r="R302">
        <f>AVERAGE(Table1[[#This Row],[Weight]],Table1[[#This Row],[Body Fat]])</f>
        <v>120.1</v>
      </c>
      <c r="S302">
        <f>(0.3*Table1[[#This Row],[Height (With Shoes)]])+(0.25*Table1[[#This Row],[Vertical (Max)]])+(0.15*Table1[[#This Row],[Weight]])-(0.2*Table1[[#This Row],[Agility]])-(0.1*Table1[[#This Row],[Sprint]])</f>
        <v>66.174000000000007</v>
      </c>
      <c r="T302" s="1">
        <f>Table1[[#This Row],[Height (With Shoes)]]-Table1[[#This Row],[Height (No Shoes)]]</f>
        <v>1.5</v>
      </c>
      <c r="U302" s="1">
        <f>(Table1[[#This Row],[Vertical (Max)]]-Table1[[#This Row],[Vertical (No Step)]])</f>
        <v>6.5</v>
      </c>
      <c r="V302" s="1">
        <f>_xlfn.PERCENTRANK.INC($E:$E,Table1[[#This Row],[Height (No Shoes)]])</f>
        <v>0.755</v>
      </c>
      <c r="W302" s="1">
        <f>(Table1[[#This Row],[Height (With Shoes)]]-Table1[[#This Row],[Average Height]])</f>
        <v>0.75</v>
      </c>
      <c r="X302" s="1">
        <f>(Table1[[#This Row],[Weight]]-Table1[[#This Row],[Average Weight]])</f>
        <v>113.9</v>
      </c>
      <c r="Y302" s="1">
        <f t="shared" si="9"/>
        <v>0.65883198590776093</v>
      </c>
      <c r="Z302" s="1">
        <f>(703*Table1[[#This Row],[Average Weight]])/(Table1[[#This Row],[Height (With Shoes)]])^2</f>
        <v>12.255813615909421</v>
      </c>
    </row>
    <row r="303" spans="1:26" x14ac:dyDescent="0.3">
      <c r="A303" t="s">
        <v>319</v>
      </c>
      <c r="B303">
        <v>2014</v>
      </c>
      <c r="C303">
        <v>46</v>
      </c>
      <c r="D303">
        <v>75.25</v>
      </c>
      <c r="E303">
        <v>77</v>
      </c>
      <c r="F303">
        <v>80</v>
      </c>
      <c r="G303">
        <v>38.5</v>
      </c>
      <c r="H303">
        <v>136.5</v>
      </c>
      <c r="I303">
        <v>33</v>
      </c>
      <c r="J303">
        <v>131</v>
      </c>
      <c r="K303">
        <v>186</v>
      </c>
      <c r="L303">
        <v>4.3</v>
      </c>
      <c r="M303">
        <v>8.25</v>
      </c>
      <c r="N303">
        <v>9</v>
      </c>
      <c r="O303">
        <v>10.76</v>
      </c>
      <c r="P303">
        <v>3.28</v>
      </c>
      <c r="Q303">
        <f t="shared" si="8"/>
        <v>76.125</v>
      </c>
      <c r="R303">
        <f>AVERAGE(Table1[[#This Row],[Weight]],Table1[[#This Row],[Body Fat]])</f>
        <v>95.15</v>
      </c>
      <c r="S303">
        <f>(0.3*Table1[[#This Row],[Height (With Shoes)]])+(0.25*Table1[[#This Row],[Vertical (Max)]])+(0.15*Table1[[#This Row],[Weight]])-(0.2*Table1[[#This Row],[Agility]])-(0.1*Table1[[#This Row],[Sprint]])</f>
        <v>58.144999999999989</v>
      </c>
      <c r="T303" s="1">
        <f>Table1[[#This Row],[Height (With Shoes)]]-Table1[[#This Row],[Height (No Shoes)]]</f>
        <v>1.75</v>
      </c>
      <c r="U303" s="1">
        <f>(Table1[[#This Row],[Vertical (Max)]]-Table1[[#This Row],[Vertical (No Step)]])</f>
        <v>5.5</v>
      </c>
      <c r="V303" s="1">
        <f>_xlfn.PERCENTRANK.INC($E:$E,Table1[[#This Row],[Height (No Shoes)]])</f>
        <v>0.13700000000000001</v>
      </c>
      <c r="W303" s="1">
        <f>(Table1[[#This Row],[Height (With Shoes)]]-Table1[[#This Row],[Average Height]])</f>
        <v>0.875</v>
      </c>
      <c r="X303" s="1">
        <f>(Table1[[#This Row],[Weight]]-Table1[[#This Row],[Average Weight]])</f>
        <v>90.85</v>
      </c>
      <c r="Y303" s="1">
        <f t="shared" si="9"/>
        <v>0.65883198590776093</v>
      </c>
      <c r="Z303" s="1">
        <f>(703*Table1[[#This Row],[Average Weight]])/(Table1[[#This Row],[Height (With Shoes)]])^2</f>
        <v>11.28191094619666</v>
      </c>
    </row>
    <row r="304" spans="1:26" x14ac:dyDescent="0.3">
      <c r="A304" t="s">
        <v>320</v>
      </c>
      <c r="B304">
        <v>2014</v>
      </c>
      <c r="C304">
        <v>47</v>
      </c>
      <c r="D304">
        <v>71.5</v>
      </c>
      <c r="E304">
        <v>72.75</v>
      </c>
      <c r="F304">
        <v>75.5</v>
      </c>
      <c r="G304">
        <v>34</v>
      </c>
      <c r="H304">
        <v>129</v>
      </c>
      <c r="I304">
        <v>29.5</v>
      </c>
      <c r="J304">
        <v>124.5</v>
      </c>
      <c r="K304">
        <v>160</v>
      </c>
      <c r="L304">
        <v>3.5</v>
      </c>
      <c r="M304">
        <v>8.25</v>
      </c>
      <c r="N304">
        <v>8.5</v>
      </c>
      <c r="O304">
        <v>11.57</v>
      </c>
      <c r="P304">
        <v>3.27</v>
      </c>
      <c r="Q304">
        <f t="shared" si="8"/>
        <v>72.125</v>
      </c>
      <c r="R304">
        <f>AVERAGE(Table1[[#This Row],[Weight]],Table1[[#This Row],[Body Fat]])</f>
        <v>81.75</v>
      </c>
      <c r="S304">
        <f>(0.3*Table1[[#This Row],[Height (With Shoes)]])+(0.25*Table1[[#This Row],[Vertical (Max)]])+(0.15*Table1[[#This Row],[Weight]])-(0.2*Table1[[#This Row],[Agility]])-(0.1*Table1[[#This Row],[Sprint]])</f>
        <v>51.684000000000005</v>
      </c>
      <c r="T304" s="1">
        <f>Table1[[#This Row],[Height (With Shoes)]]-Table1[[#This Row],[Height (No Shoes)]]</f>
        <v>1.25</v>
      </c>
      <c r="U304" s="1">
        <f>(Table1[[#This Row],[Vertical (Max)]]-Table1[[#This Row],[Vertical (No Step)]])</f>
        <v>4.5</v>
      </c>
      <c r="V304" s="1">
        <f>_xlfn.PERCENTRANK.INC($E:$E,Table1[[#This Row],[Height (No Shoes)]])</f>
        <v>1.0999999999999999E-2</v>
      </c>
      <c r="W304" s="1">
        <f>(Table1[[#This Row],[Height (With Shoes)]]-Table1[[#This Row],[Average Height]])</f>
        <v>0.625</v>
      </c>
      <c r="X304" s="1">
        <f>(Table1[[#This Row],[Weight]]-Table1[[#This Row],[Average Weight]])</f>
        <v>78.25</v>
      </c>
      <c r="Y304" s="1">
        <f t="shared" si="9"/>
        <v>0.65883198590776093</v>
      </c>
      <c r="Z304" s="1">
        <f>(703*Table1[[#This Row],[Average Weight]])/(Table1[[#This Row],[Height (With Shoes)]])^2</f>
        <v>10.858681404329188</v>
      </c>
    </row>
    <row r="305" spans="1:26" x14ac:dyDescent="0.3">
      <c r="A305" t="s">
        <v>321</v>
      </c>
      <c r="B305">
        <v>2014</v>
      </c>
      <c r="C305">
        <v>48</v>
      </c>
      <c r="D305">
        <v>76</v>
      </c>
      <c r="E305">
        <v>77.25</v>
      </c>
      <c r="F305">
        <v>83</v>
      </c>
      <c r="G305">
        <v>32.5</v>
      </c>
      <c r="H305">
        <v>133.5</v>
      </c>
      <c r="I305">
        <v>27.5</v>
      </c>
      <c r="J305">
        <v>128.5</v>
      </c>
      <c r="K305">
        <v>226</v>
      </c>
      <c r="L305">
        <v>10.8</v>
      </c>
      <c r="M305">
        <v>9</v>
      </c>
      <c r="N305">
        <v>9.25</v>
      </c>
      <c r="O305">
        <v>11.63</v>
      </c>
      <c r="P305">
        <v>3.45</v>
      </c>
      <c r="Q305">
        <f t="shared" si="8"/>
        <v>76.625</v>
      </c>
      <c r="R305">
        <f>AVERAGE(Table1[[#This Row],[Weight]],Table1[[#This Row],[Body Fat]])</f>
        <v>118.4</v>
      </c>
      <c r="S305">
        <f>(0.3*Table1[[#This Row],[Height (With Shoes)]])+(0.25*Table1[[#This Row],[Vertical (Max)]])+(0.15*Table1[[#This Row],[Weight]])-(0.2*Table1[[#This Row],[Agility]])-(0.1*Table1[[#This Row],[Sprint]])</f>
        <v>62.529000000000003</v>
      </c>
      <c r="T305" s="1">
        <f>Table1[[#This Row],[Height (With Shoes)]]-Table1[[#This Row],[Height (No Shoes)]]</f>
        <v>1.25</v>
      </c>
      <c r="U305" s="1">
        <f>(Table1[[#This Row],[Vertical (Max)]]-Table1[[#This Row],[Vertical (No Step)]])</f>
        <v>5</v>
      </c>
      <c r="V305" s="1">
        <f>_xlfn.PERCENTRANK.INC($E:$E,Table1[[#This Row],[Height (No Shoes)]])</f>
        <v>0.184</v>
      </c>
      <c r="W305" s="1">
        <f>(Table1[[#This Row],[Height (With Shoes)]]-Table1[[#This Row],[Average Height]])</f>
        <v>0.625</v>
      </c>
      <c r="X305" s="1">
        <f>(Table1[[#This Row],[Weight]]-Table1[[#This Row],[Average Weight]])</f>
        <v>107.6</v>
      </c>
      <c r="Y305" s="1">
        <f t="shared" si="9"/>
        <v>0.65883198590776093</v>
      </c>
      <c r="Z305" s="1">
        <f>(703*Table1[[#This Row],[Average Weight]])/(Table1[[#This Row],[Height (With Shoes)]])^2</f>
        <v>13.947939380609755</v>
      </c>
    </row>
    <row r="306" spans="1:26" x14ac:dyDescent="0.3">
      <c r="A306" t="s">
        <v>322</v>
      </c>
      <c r="B306">
        <v>2014</v>
      </c>
      <c r="C306">
        <v>49</v>
      </c>
      <c r="D306">
        <v>80.75</v>
      </c>
      <c r="E306">
        <v>81.75</v>
      </c>
      <c r="F306">
        <v>84.75</v>
      </c>
      <c r="G306">
        <v>33.5</v>
      </c>
      <c r="H306">
        <v>140.5</v>
      </c>
      <c r="I306">
        <v>31</v>
      </c>
      <c r="J306">
        <v>138</v>
      </c>
      <c r="K306">
        <v>252</v>
      </c>
      <c r="L306">
        <v>8.6999999999999993</v>
      </c>
      <c r="M306">
        <v>8.75</v>
      </c>
      <c r="N306">
        <v>9</v>
      </c>
      <c r="O306">
        <v>11.39</v>
      </c>
      <c r="P306">
        <v>3.37</v>
      </c>
      <c r="Q306">
        <f t="shared" si="8"/>
        <v>81.25</v>
      </c>
      <c r="R306">
        <f>AVERAGE(Table1[[#This Row],[Weight]],Table1[[#This Row],[Body Fat]])</f>
        <v>130.35</v>
      </c>
      <c r="S306">
        <f>(0.3*Table1[[#This Row],[Height (With Shoes)]])+(0.25*Table1[[#This Row],[Vertical (Max)]])+(0.15*Table1[[#This Row],[Weight]])-(0.2*Table1[[#This Row],[Agility]])-(0.1*Table1[[#This Row],[Sprint]])</f>
        <v>68.08499999999998</v>
      </c>
      <c r="T306" s="1">
        <f>Table1[[#This Row],[Height (With Shoes)]]-Table1[[#This Row],[Height (No Shoes)]]</f>
        <v>1</v>
      </c>
      <c r="U306" s="1">
        <f>(Table1[[#This Row],[Vertical (Max)]]-Table1[[#This Row],[Vertical (No Step)]])</f>
        <v>2.5</v>
      </c>
      <c r="V306" s="1">
        <f>_xlfn.PERCENTRANK.INC($E:$E,Table1[[#This Row],[Height (No Shoes)]])</f>
        <v>0.67300000000000004</v>
      </c>
      <c r="W306" s="1">
        <f>(Table1[[#This Row],[Height (With Shoes)]]-Table1[[#This Row],[Average Height]])</f>
        <v>0.5</v>
      </c>
      <c r="X306" s="1">
        <f>(Table1[[#This Row],[Weight]]-Table1[[#This Row],[Average Weight]])</f>
        <v>121.65</v>
      </c>
      <c r="Y306" s="1">
        <f t="shared" si="9"/>
        <v>0.65883198590776093</v>
      </c>
      <c r="Z306" s="1">
        <f>(703*Table1[[#This Row],[Average Weight]])/(Table1[[#This Row],[Height (With Shoes)]])^2</f>
        <v>13.711685323906519</v>
      </c>
    </row>
    <row r="307" spans="1:26" x14ac:dyDescent="0.3">
      <c r="A307" t="s">
        <v>323</v>
      </c>
      <c r="B307">
        <v>2014</v>
      </c>
      <c r="C307">
        <v>5</v>
      </c>
      <c r="D307">
        <v>76.5</v>
      </c>
      <c r="E307">
        <v>78</v>
      </c>
      <c r="F307">
        <v>81.5</v>
      </c>
      <c r="G307">
        <v>34.5</v>
      </c>
      <c r="H307">
        <v>137.5</v>
      </c>
      <c r="I307">
        <v>31.5</v>
      </c>
      <c r="J307">
        <v>134.5</v>
      </c>
      <c r="K307">
        <v>196</v>
      </c>
      <c r="L307">
        <v>6.4</v>
      </c>
      <c r="M307">
        <v>8.5</v>
      </c>
      <c r="N307">
        <v>9.5</v>
      </c>
      <c r="O307">
        <v>10.75</v>
      </c>
      <c r="P307">
        <v>3.19</v>
      </c>
      <c r="Q307">
        <f t="shared" si="8"/>
        <v>77.25</v>
      </c>
      <c r="R307">
        <f>AVERAGE(Table1[[#This Row],[Weight]],Table1[[#This Row],[Body Fat]])</f>
        <v>101.2</v>
      </c>
      <c r="S307">
        <f>(0.3*Table1[[#This Row],[Height (With Shoes)]])+(0.25*Table1[[#This Row],[Vertical (Max)]])+(0.15*Table1[[#This Row],[Weight]])-(0.2*Table1[[#This Row],[Agility]])-(0.1*Table1[[#This Row],[Sprint]])</f>
        <v>58.955999999999996</v>
      </c>
      <c r="T307" s="1">
        <f>Table1[[#This Row],[Height (With Shoes)]]-Table1[[#This Row],[Height (No Shoes)]]</f>
        <v>1.5</v>
      </c>
      <c r="U307" s="1">
        <f>(Table1[[#This Row],[Vertical (Max)]]-Table1[[#This Row],[Vertical (No Step)]])</f>
        <v>3</v>
      </c>
      <c r="V307" s="1">
        <f>_xlfn.PERCENTRANK.INC($E:$E,Table1[[#This Row],[Height (No Shoes)]])</f>
        <v>0.23100000000000001</v>
      </c>
      <c r="W307" s="1">
        <f>(Table1[[#This Row],[Height (With Shoes)]]-Table1[[#This Row],[Average Height]])</f>
        <v>0.75</v>
      </c>
      <c r="X307" s="1">
        <f>(Table1[[#This Row],[Weight]]-Table1[[#This Row],[Average Weight]])</f>
        <v>94.8</v>
      </c>
      <c r="Y307" s="1">
        <f t="shared" si="9"/>
        <v>0.65883198590776093</v>
      </c>
      <c r="Z307" s="1">
        <f>(703*Table1[[#This Row],[Average Weight]])/(Table1[[#This Row],[Height (With Shoes)]])^2</f>
        <v>11.693556870479949</v>
      </c>
    </row>
    <row r="308" spans="1:26" x14ac:dyDescent="0.3">
      <c r="A308" t="s">
        <v>324</v>
      </c>
      <c r="B308">
        <v>2014</v>
      </c>
      <c r="C308">
        <v>50</v>
      </c>
      <c r="D308">
        <v>84.25</v>
      </c>
      <c r="E308">
        <v>85.25</v>
      </c>
      <c r="F308">
        <v>85.5</v>
      </c>
      <c r="G308">
        <v>30</v>
      </c>
      <c r="H308">
        <v>139</v>
      </c>
      <c r="I308">
        <v>27</v>
      </c>
      <c r="J308">
        <v>136</v>
      </c>
      <c r="K308">
        <v>231</v>
      </c>
      <c r="L308">
        <v>7.7</v>
      </c>
      <c r="M308">
        <v>9.25</v>
      </c>
      <c r="N308">
        <v>8.75</v>
      </c>
      <c r="O308">
        <v>12.05</v>
      </c>
      <c r="P308">
        <v>3.48</v>
      </c>
      <c r="Q308">
        <f t="shared" si="8"/>
        <v>84.75</v>
      </c>
      <c r="R308">
        <f>AVERAGE(Table1[[#This Row],[Weight]],Table1[[#This Row],[Body Fat]])</f>
        <v>119.35</v>
      </c>
      <c r="S308">
        <f>(0.3*Table1[[#This Row],[Height (With Shoes)]])+(0.25*Table1[[#This Row],[Vertical (Max)]])+(0.15*Table1[[#This Row],[Weight]])-(0.2*Table1[[#This Row],[Agility]])-(0.1*Table1[[#This Row],[Sprint]])</f>
        <v>64.966999999999999</v>
      </c>
      <c r="T308" s="1">
        <f>Table1[[#This Row],[Height (With Shoes)]]-Table1[[#This Row],[Height (No Shoes)]]</f>
        <v>1</v>
      </c>
      <c r="U308" s="1">
        <f>(Table1[[#This Row],[Vertical (Max)]]-Table1[[#This Row],[Vertical (No Step)]])</f>
        <v>3</v>
      </c>
      <c r="V308" s="1">
        <f>_xlfn.PERCENTRANK.INC($E:$E,Table1[[#This Row],[Height (No Shoes)]])</f>
        <v>0.96299999999999997</v>
      </c>
      <c r="W308" s="1">
        <f>(Table1[[#This Row],[Height (With Shoes)]]-Table1[[#This Row],[Average Height]])</f>
        <v>0.5</v>
      </c>
      <c r="X308" s="1">
        <f>(Table1[[#This Row],[Weight]]-Table1[[#This Row],[Average Weight]])</f>
        <v>111.65</v>
      </c>
      <c r="Y308" s="1">
        <f t="shared" si="9"/>
        <v>0.65883198590776093</v>
      </c>
      <c r="Z308" s="1">
        <f>(703*Table1[[#This Row],[Average Weight]])/(Table1[[#This Row],[Height (With Shoes)]])^2</f>
        <v>11.544868035190616</v>
      </c>
    </row>
    <row r="309" spans="1:26" x14ac:dyDescent="0.3">
      <c r="A309" t="s">
        <v>325</v>
      </c>
      <c r="B309">
        <v>2014</v>
      </c>
      <c r="C309">
        <v>51</v>
      </c>
      <c r="D309">
        <v>77.25</v>
      </c>
      <c r="E309">
        <v>78.25</v>
      </c>
      <c r="F309">
        <v>84</v>
      </c>
      <c r="G309">
        <v>39.5</v>
      </c>
      <c r="H309">
        <v>144</v>
      </c>
      <c r="I309">
        <v>31.5</v>
      </c>
      <c r="J309">
        <v>136</v>
      </c>
      <c r="K309">
        <v>205</v>
      </c>
      <c r="L309">
        <v>6.1</v>
      </c>
      <c r="M309">
        <v>9</v>
      </c>
      <c r="N309">
        <v>9.75</v>
      </c>
      <c r="O309">
        <v>11.39</v>
      </c>
      <c r="P309">
        <v>3.18</v>
      </c>
      <c r="Q309">
        <f t="shared" si="8"/>
        <v>77.75</v>
      </c>
      <c r="R309">
        <f>AVERAGE(Table1[[#This Row],[Weight]],Table1[[#This Row],[Body Fat]])</f>
        <v>105.55</v>
      </c>
      <c r="S309">
        <f>(0.3*Table1[[#This Row],[Height (With Shoes)]])+(0.25*Table1[[#This Row],[Vertical (Max)]])+(0.15*Table1[[#This Row],[Weight]])-(0.2*Table1[[#This Row],[Agility]])-(0.1*Table1[[#This Row],[Sprint]])</f>
        <v>61.503999999999998</v>
      </c>
      <c r="T309" s="1">
        <f>Table1[[#This Row],[Height (With Shoes)]]-Table1[[#This Row],[Height (No Shoes)]]</f>
        <v>1</v>
      </c>
      <c r="U309" s="1">
        <f>(Table1[[#This Row],[Vertical (Max)]]-Table1[[#This Row],[Vertical (No Step)]])</f>
        <v>8</v>
      </c>
      <c r="V309" s="1">
        <f>_xlfn.PERCENTRANK.INC($E:$E,Table1[[#This Row],[Height (No Shoes)]])</f>
        <v>0.28899999999999998</v>
      </c>
      <c r="W309" s="1">
        <f>(Table1[[#This Row],[Height (With Shoes)]]-Table1[[#This Row],[Average Height]])</f>
        <v>0.5</v>
      </c>
      <c r="X309" s="1">
        <f>(Table1[[#This Row],[Weight]]-Table1[[#This Row],[Average Weight]])</f>
        <v>99.45</v>
      </c>
      <c r="Y309" s="1">
        <f t="shared" si="9"/>
        <v>0.65883198590776093</v>
      </c>
      <c r="Z309" s="1">
        <f>(703*Table1[[#This Row],[Average Weight]])/(Table1[[#This Row],[Height (With Shoes)]])^2</f>
        <v>12.118388469822087</v>
      </c>
    </row>
    <row r="310" spans="1:26" x14ac:dyDescent="0.3">
      <c r="A310" t="s">
        <v>326</v>
      </c>
      <c r="B310">
        <v>2014</v>
      </c>
      <c r="C310">
        <v>55</v>
      </c>
      <c r="D310">
        <v>73.5</v>
      </c>
      <c r="E310">
        <v>75.25</v>
      </c>
      <c r="F310">
        <v>78.5</v>
      </c>
      <c r="G310">
        <v>36.5</v>
      </c>
      <c r="H310">
        <v>135.5</v>
      </c>
      <c r="I310">
        <v>30.5</v>
      </c>
      <c r="J310">
        <v>129.5</v>
      </c>
      <c r="K310">
        <v>186</v>
      </c>
      <c r="L310">
        <v>5.3</v>
      </c>
      <c r="M310">
        <v>8.5</v>
      </c>
      <c r="N310">
        <v>8.25</v>
      </c>
      <c r="O310">
        <v>11.55</v>
      </c>
      <c r="P310">
        <v>3.32</v>
      </c>
      <c r="Q310">
        <f t="shared" si="8"/>
        <v>74.375</v>
      </c>
      <c r="R310">
        <f>AVERAGE(Table1[[#This Row],[Weight]],Table1[[#This Row],[Body Fat]])</f>
        <v>95.65</v>
      </c>
      <c r="S310">
        <f>(0.3*Table1[[#This Row],[Height (With Shoes)]])+(0.25*Table1[[#This Row],[Vertical (Max)]])+(0.15*Table1[[#This Row],[Weight]])-(0.2*Table1[[#This Row],[Agility]])-(0.1*Table1[[#This Row],[Sprint]])</f>
        <v>56.957999999999991</v>
      </c>
      <c r="T310" s="1">
        <f>Table1[[#This Row],[Height (With Shoes)]]-Table1[[#This Row],[Height (No Shoes)]]</f>
        <v>1.75</v>
      </c>
      <c r="U310" s="1">
        <f>(Table1[[#This Row],[Vertical (Max)]]-Table1[[#This Row],[Vertical (No Step)]])</f>
        <v>6</v>
      </c>
      <c r="V310" s="1">
        <f>_xlfn.PERCENTRANK.INC($E:$E,Table1[[#This Row],[Height (No Shoes)]])</f>
        <v>0.05</v>
      </c>
      <c r="W310" s="1">
        <f>(Table1[[#This Row],[Height (With Shoes)]]-Table1[[#This Row],[Average Height]])</f>
        <v>0.875</v>
      </c>
      <c r="X310" s="1">
        <f>(Table1[[#This Row],[Weight]]-Table1[[#This Row],[Average Weight]])</f>
        <v>90.35</v>
      </c>
      <c r="Y310" s="1">
        <f t="shared" si="9"/>
        <v>0.65883198590776093</v>
      </c>
      <c r="Z310" s="1">
        <f>(703*Table1[[#This Row],[Average Weight]])/(Table1[[#This Row],[Height (With Shoes)]])^2</f>
        <v>11.874826988664584</v>
      </c>
    </row>
    <row r="311" spans="1:26" x14ac:dyDescent="0.3">
      <c r="A311" t="s">
        <v>327</v>
      </c>
      <c r="B311">
        <v>2014</v>
      </c>
      <c r="C311">
        <v>56</v>
      </c>
      <c r="D311">
        <v>77</v>
      </c>
      <c r="E311">
        <v>78.5</v>
      </c>
      <c r="F311">
        <v>81</v>
      </c>
      <c r="G311">
        <v>35</v>
      </c>
      <c r="H311">
        <v>137</v>
      </c>
      <c r="I311">
        <v>29</v>
      </c>
      <c r="J311">
        <v>131</v>
      </c>
      <c r="K311">
        <v>192</v>
      </c>
      <c r="L311">
        <v>6.9</v>
      </c>
      <c r="M311">
        <v>8.25</v>
      </c>
      <c r="N311">
        <v>8.5</v>
      </c>
      <c r="O311">
        <v>11.32</v>
      </c>
      <c r="P311">
        <v>3.28</v>
      </c>
      <c r="Q311">
        <f t="shared" si="8"/>
        <v>77.75</v>
      </c>
      <c r="R311">
        <f>AVERAGE(Table1[[#This Row],[Weight]],Table1[[#This Row],[Body Fat]])</f>
        <v>99.45</v>
      </c>
      <c r="S311">
        <f>(0.3*Table1[[#This Row],[Height (With Shoes)]])+(0.25*Table1[[#This Row],[Vertical (Max)]])+(0.15*Table1[[#This Row],[Weight]])-(0.2*Table1[[#This Row],[Agility]])-(0.1*Table1[[#This Row],[Sprint]])</f>
        <v>58.507999999999988</v>
      </c>
      <c r="T311" s="1">
        <f>Table1[[#This Row],[Height (With Shoes)]]-Table1[[#This Row],[Height (No Shoes)]]</f>
        <v>1.5</v>
      </c>
      <c r="U311" s="1">
        <f>(Table1[[#This Row],[Vertical (Max)]]-Table1[[#This Row],[Vertical (No Step)]])</f>
        <v>6</v>
      </c>
      <c r="V311" s="1">
        <f>_xlfn.PERCENTRANK.INC($E:$E,Table1[[#This Row],[Height (No Shoes)]])</f>
        <v>0.26200000000000001</v>
      </c>
      <c r="W311" s="1">
        <f>(Table1[[#This Row],[Height (With Shoes)]]-Table1[[#This Row],[Average Height]])</f>
        <v>0.75</v>
      </c>
      <c r="X311" s="1">
        <f>(Table1[[#This Row],[Weight]]-Table1[[#This Row],[Average Weight]])</f>
        <v>92.55</v>
      </c>
      <c r="Y311" s="1">
        <f t="shared" si="9"/>
        <v>0.65883198590776093</v>
      </c>
      <c r="Z311" s="1">
        <f>(703*Table1[[#This Row],[Average Weight]])/(Table1[[#This Row],[Height (With Shoes)]])^2</f>
        <v>11.345425777922026</v>
      </c>
    </row>
    <row r="312" spans="1:26" x14ac:dyDescent="0.3">
      <c r="A312" t="s">
        <v>328</v>
      </c>
      <c r="B312">
        <v>2014</v>
      </c>
      <c r="C312">
        <v>58</v>
      </c>
      <c r="D312">
        <v>75.75</v>
      </c>
      <c r="E312">
        <v>77.25</v>
      </c>
      <c r="F312">
        <v>84.5</v>
      </c>
      <c r="G312">
        <v>34.5</v>
      </c>
      <c r="H312">
        <v>138.5</v>
      </c>
      <c r="I312">
        <v>27.5</v>
      </c>
      <c r="J312">
        <v>131.5</v>
      </c>
      <c r="K312">
        <v>179</v>
      </c>
      <c r="L312">
        <v>5.2</v>
      </c>
      <c r="M312">
        <v>8.75</v>
      </c>
      <c r="N312">
        <v>8.5</v>
      </c>
      <c r="O312">
        <v>11.07</v>
      </c>
      <c r="P312">
        <v>3.39</v>
      </c>
      <c r="Q312">
        <f t="shared" si="8"/>
        <v>76.5</v>
      </c>
      <c r="R312">
        <f>AVERAGE(Table1[[#This Row],[Weight]],Table1[[#This Row],[Body Fat]])</f>
        <v>92.1</v>
      </c>
      <c r="S312">
        <f>(0.3*Table1[[#This Row],[Height (With Shoes)]])+(0.25*Table1[[#This Row],[Vertical (Max)]])+(0.15*Table1[[#This Row],[Weight]])-(0.2*Table1[[#This Row],[Agility]])-(0.1*Table1[[#This Row],[Sprint]])</f>
        <v>56.097000000000001</v>
      </c>
      <c r="T312" s="1">
        <f>Table1[[#This Row],[Height (With Shoes)]]-Table1[[#This Row],[Height (No Shoes)]]</f>
        <v>1.5</v>
      </c>
      <c r="U312" s="1">
        <f>(Table1[[#This Row],[Vertical (Max)]]-Table1[[#This Row],[Vertical (No Step)]])</f>
        <v>7</v>
      </c>
      <c r="V312" s="1">
        <f>_xlfn.PERCENTRANK.INC($E:$E,Table1[[#This Row],[Height (No Shoes)]])</f>
        <v>0.17399999999999999</v>
      </c>
      <c r="W312" s="1">
        <f>(Table1[[#This Row],[Height (With Shoes)]]-Table1[[#This Row],[Average Height]])</f>
        <v>0.75</v>
      </c>
      <c r="X312" s="1">
        <f>(Table1[[#This Row],[Weight]]-Table1[[#This Row],[Average Weight]])</f>
        <v>86.9</v>
      </c>
      <c r="Y312" s="1">
        <f t="shared" si="9"/>
        <v>0.65883198590776093</v>
      </c>
      <c r="Z312" s="1">
        <f>(703*Table1[[#This Row],[Average Weight]])/(Table1[[#This Row],[Height (With Shoes)]])^2</f>
        <v>10.849706224274986</v>
      </c>
    </row>
    <row r="313" spans="1:26" x14ac:dyDescent="0.3">
      <c r="A313" t="s">
        <v>329</v>
      </c>
      <c r="B313">
        <v>2014</v>
      </c>
      <c r="C313">
        <v>59</v>
      </c>
      <c r="D313">
        <v>74.25</v>
      </c>
      <c r="E313">
        <v>75.5</v>
      </c>
      <c r="F313">
        <v>76</v>
      </c>
      <c r="G313">
        <v>32.5</v>
      </c>
      <c r="H313">
        <v>128.5</v>
      </c>
      <c r="I313">
        <v>29</v>
      </c>
      <c r="J313">
        <v>125</v>
      </c>
      <c r="K313">
        <v>187</v>
      </c>
      <c r="L313">
        <v>6.4</v>
      </c>
      <c r="M313">
        <v>8.25</v>
      </c>
      <c r="N313">
        <v>9</v>
      </c>
      <c r="O313">
        <v>11.48</v>
      </c>
      <c r="P313">
        <v>3.48</v>
      </c>
      <c r="Q313">
        <f t="shared" si="8"/>
        <v>74.875</v>
      </c>
      <c r="R313">
        <f>AVERAGE(Table1[[#This Row],[Weight]],Table1[[#This Row],[Body Fat]])</f>
        <v>96.7</v>
      </c>
      <c r="S313">
        <f>(0.3*Table1[[#This Row],[Height (With Shoes)]])+(0.25*Table1[[#This Row],[Vertical (Max)]])+(0.15*Table1[[#This Row],[Weight]])-(0.2*Table1[[#This Row],[Agility]])-(0.1*Table1[[#This Row],[Sprint]])</f>
        <v>56.181000000000004</v>
      </c>
      <c r="T313" s="1">
        <f>Table1[[#This Row],[Height (With Shoes)]]-Table1[[#This Row],[Height (No Shoes)]]</f>
        <v>1.25</v>
      </c>
      <c r="U313" s="1">
        <f>(Table1[[#This Row],[Vertical (Max)]]-Table1[[#This Row],[Vertical (No Step)]])</f>
        <v>3.5</v>
      </c>
      <c r="V313" s="1">
        <f>_xlfn.PERCENTRANK.INC($E:$E,Table1[[#This Row],[Height (No Shoes)]])</f>
        <v>8.8999999999999996E-2</v>
      </c>
      <c r="W313" s="1">
        <f>(Table1[[#This Row],[Height (With Shoes)]]-Table1[[#This Row],[Average Height]])</f>
        <v>0.625</v>
      </c>
      <c r="X313" s="1">
        <f>(Table1[[#This Row],[Weight]]-Table1[[#This Row],[Average Weight]])</f>
        <v>90.3</v>
      </c>
      <c r="Y313" s="1">
        <f t="shared" si="9"/>
        <v>0.65883198590776093</v>
      </c>
      <c r="Z313" s="1">
        <f>(703*Table1[[#This Row],[Average Weight]])/(Table1[[#This Row],[Height (With Shoes)]])^2</f>
        <v>11.925810271479323</v>
      </c>
    </row>
    <row r="314" spans="1:26" x14ac:dyDescent="0.3">
      <c r="A314" t="s">
        <v>330</v>
      </c>
      <c r="B314">
        <v>2014</v>
      </c>
      <c r="C314">
        <v>6</v>
      </c>
      <c r="D314">
        <v>74</v>
      </c>
      <c r="E314">
        <v>75.25</v>
      </c>
      <c r="F314">
        <v>81.25</v>
      </c>
      <c r="G314">
        <v>36</v>
      </c>
      <c r="H314">
        <v>135</v>
      </c>
      <c r="I314">
        <v>33</v>
      </c>
      <c r="J314">
        <v>132</v>
      </c>
      <c r="K314">
        <v>227</v>
      </c>
      <c r="L314">
        <v>10.6</v>
      </c>
      <c r="M314">
        <v>9</v>
      </c>
      <c r="N314">
        <v>8.75</v>
      </c>
      <c r="O314">
        <v>10.82</v>
      </c>
      <c r="P314">
        <v>3.26</v>
      </c>
      <c r="Q314">
        <f t="shared" si="8"/>
        <v>74.625</v>
      </c>
      <c r="R314">
        <f>AVERAGE(Table1[[#This Row],[Weight]],Table1[[#This Row],[Body Fat]])</f>
        <v>118.8</v>
      </c>
      <c r="S314">
        <f>(0.3*Table1[[#This Row],[Height (With Shoes)]])+(0.25*Table1[[#This Row],[Vertical (Max)]])+(0.15*Table1[[#This Row],[Weight]])-(0.2*Table1[[#This Row],[Agility]])-(0.1*Table1[[#This Row],[Sprint]])</f>
        <v>63.134999999999998</v>
      </c>
      <c r="T314" s="1">
        <f>Table1[[#This Row],[Height (With Shoes)]]-Table1[[#This Row],[Height (No Shoes)]]</f>
        <v>1.25</v>
      </c>
      <c r="U314" s="1">
        <f>(Table1[[#This Row],[Vertical (Max)]]-Table1[[#This Row],[Vertical (No Step)]])</f>
        <v>3</v>
      </c>
      <c r="V314" s="1">
        <f>_xlfn.PERCENTRANK.INC($E:$E,Table1[[#This Row],[Height (No Shoes)]])</f>
        <v>6.9000000000000006E-2</v>
      </c>
      <c r="W314" s="1">
        <f>(Table1[[#This Row],[Height (With Shoes)]]-Table1[[#This Row],[Average Height]])</f>
        <v>0.625</v>
      </c>
      <c r="X314" s="1">
        <f>(Table1[[#This Row],[Weight]]-Table1[[#This Row],[Average Weight]])</f>
        <v>108.2</v>
      </c>
      <c r="Y314" s="1">
        <f t="shared" si="9"/>
        <v>0.65883198590776093</v>
      </c>
      <c r="Z314" s="1">
        <f>(703*Table1[[#This Row],[Average Weight]])/(Table1[[#This Row],[Height (With Shoes)]])^2</f>
        <v>14.748870321519629</v>
      </c>
    </row>
    <row r="315" spans="1:26" x14ac:dyDescent="0.3">
      <c r="A315" t="s">
        <v>331</v>
      </c>
      <c r="B315">
        <v>2014</v>
      </c>
      <c r="C315">
        <v>60</v>
      </c>
      <c r="D315">
        <v>79.75</v>
      </c>
      <c r="E315">
        <v>81</v>
      </c>
      <c r="F315">
        <v>84.5</v>
      </c>
      <c r="G315">
        <v>37.5</v>
      </c>
      <c r="H315">
        <v>142.5</v>
      </c>
      <c r="I315">
        <v>33</v>
      </c>
      <c r="J315">
        <v>138</v>
      </c>
      <c r="K315">
        <v>218</v>
      </c>
      <c r="L315">
        <v>5.3</v>
      </c>
      <c r="M315">
        <v>8.75</v>
      </c>
      <c r="N315">
        <v>9.75</v>
      </c>
      <c r="O315">
        <v>12.63</v>
      </c>
      <c r="P315">
        <v>3.36</v>
      </c>
      <c r="Q315">
        <f t="shared" si="8"/>
        <v>80.375</v>
      </c>
      <c r="R315">
        <f>AVERAGE(Table1[[#This Row],[Weight]],Table1[[#This Row],[Body Fat]])</f>
        <v>111.65</v>
      </c>
      <c r="S315">
        <f>(0.3*Table1[[#This Row],[Height (With Shoes)]])+(0.25*Table1[[#This Row],[Vertical (Max)]])+(0.15*Table1[[#This Row],[Weight]])-(0.2*Table1[[#This Row],[Agility]])-(0.1*Table1[[#This Row],[Sprint]])</f>
        <v>63.512999999999998</v>
      </c>
      <c r="T315" s="1">
        <f>Table1[[#This Row],[Height (With Shoes)]]-Table1[[#This Row],[Height (No Shoes)]]</f>
        <v>1.25</v>
      </c>
      <c r="U315" s="1">
        <f>(Table1[[#This Row],[Vertical (Max)]]-Table1[[#This Row],[Vertical (No Step)]])</f>
        <v>4.5</v>
      </c>
      <c r="V315" s="1">
        <f>_xlfn.PERCENTRANK.INC($E:$E,Table1[[#This Row],[Height (No Shoes)]])</f>
        <v>0.55900000000000005</v>
      </c>
      <c r="W315" s="1">
        <f>(Table1[[#This Row],[Height (With Shoes)]]-Table1[[#This Row],[Average Height]])</f>
        <v>0.625</v>
      </c>
      <c r="X315" s="1">
        <f>(Table1[[#This Row],[Weight]]-Table1[[#This Row],[Average Weight]])</f>
        <v>106.35</v>
      </c>
      <c r="Y315" s="1">
        <f t="shared" si="9"/>
        <v>0.65883198590776093</v>
      </c>
      <c r="Z315" s="1">
        <f>(703*Table1[[#This Row],[Average Weight]])/(Table1[[#This Row],[Height (With Shoes)]])^2</f>
        <v>11.963107757963725</v>
      </c>
    </row>
    <row r="316" spans="1:26" x14ac:dyDescent="0.3">
      <c r="A316" t="s">
        <v>332</v>
      </c>
      <c r="B316">
        <v>2014</v>
      </c>
      <c r="C316">
        <v>7</v>
      </c>
      <c r="D316">
        <v>79.75</v>
      </c>
      <c r="E316">
        <v>81</v>
      </c>
      <c r="F316">
        <v>84</v>
      </c>
      <c r="G316">
        <v>35.5</v>
      </c>
      <c r="H316">
        <v>141</v>
      </c>
      <c r="I316">
        <v>29</v>
      </c>
      <c r="J316">
        <v>134.5</v>
      </c>
      <c r="K316">
        <v>250</v>
      </c>
      <c r="L316">
        <v>9.4</v>
      </c>
      <c r="M316">
        <v>8.75</v>
      </c>
      <c r="N316">
        <v>8.25</v>
      </c>
      <c r="O316">
        <v>11.45</v>
      </c>
      <c r="P316">
        <v>3.27</v>
      </c>
      <c r="Q316">
        <f t="shared" si="8"/>
        <v>80.375</v>
      </c>
      <c r="R316">
        <f>AVERAGE(Table1[[#This Row],[Weight]],Table1[[#This Row],[Body Fat]])</f>
        <v>129.69999999999999</v>
      </c>
      <c r="S316">
        <f>(0.3*Table1[[#This Row],[Height (With Shoes)]])+(0.25*Table1[[#This Row],[Vertical (Max)]])+(0.15*Table1[[#This Row],[Weight]])-(0.2*Table1[[#This Row],[Agility]])-(0.1*Table1[[#This Row],[Sprint]])</f>
        <v>68.057999999999993</v>
      </c>
      <c r="T316" s="1">
        <f>Table1[[#This Row],[Height (With Shoes)]]-Table1[[#This Row],[Height (No Shoes)]]</f>
        <v>1.25</v>
      </c>
      <c r="U316" s="1">
        <f>(Table1[[#This Row],[Vertical (Max)]]-Table1[[#This Row],[Vertical (No Step)]])</f>
        <v>6.5</v>
      </c>
      <c r="V316" s="1">
        <f>_xlfn.PERCENTRANK.INC($E:$E,Table1[[#This Row],[Height (No Shoes)]])</f>
        <v>0.55900000000000005</v>
      </c>
      <c r="W316" s="1">
        <f>(Table1[[#This Row],[Height (With Shoes)]]-Table1[[#This Row],[Average Height]])</f>
        <v>0.625</v>
      </c>
      <c r="X316" s="1">
        <f>(Table1[[#This Row],[Weight]]-Table1[[#This Row],[Average Weight]])</f>
        <v>120.30000000000001</v>
      </c>
      <c r="Y316" s="1">
        <f t="shared" si="9"/>
        <v>0.65883198590776093</v>
      </c>
      <c r="Z316" s="1">
        <f>(703*Table1[[#This Row],[Average Weight]])/(Table1[[#This Row],[Height (With Shoes)]])^2</f>
        <v>13.897134583142812</v>
      </c>
    </row>
    <row r="317" spans="1:26" x14ac:dyDescent="0.3">
      <c r="A317" t="s">
        <v>333</v>
      </c>
      <c r="B317">
        <v>2014</v>
      </c>
      <c r="C317">
        <v>8</v>
      </c>
      <c r="D317">
        <v>77.25</v>
      </c>
      <c r="E317">
        <v>78.5</v>
      </c>
      <c r="F317">
        <v>79.75</v>
      </c>
      <c r="G317">
        <v>35.5</v>
      </c>
      <c r="H317">
        <v>137.5</v>
      </c>
      <c r="I317">
        <v>29</v>
      </c>
      <c r="J317">
        <v>131</v>
      </c>
      <c r="K317">
        <v>207</v>
      </c>
      <c r="L317">
        <v>12.1</v>
      </c>
      <c r="M317">
        <v>8.5</v>
      </c>
      <c r="N317">
        <v>8.5</v>
      </c>
      <c r="O317">
        <v>10.79</v>
      </c>
      <c r="P317">
        <v>3.27</v>
      </c>
      <c r="Q317">
        <f t="shared" si="8"/>
        <v>77.875</v>
      </c>
      <c r="R317">
        <f>AVERAGE(Table1[[#This Row],[Weight]],Table1[[#This Row],[Body Fat]])</f>
        <v>109.55</v>
      </c>
      <c r="S317">
        <f>(0.3*Table1[[#This Row],[Height (With Shoes)]])+(0.25*Table1[[#This Row],[Vertical (Max)]])+(0.15*Table1[[#This Row],[Weight]])-(0.2*Table1[[#This Row],[Agility]])-(0.1*Table1[[#This Row],[Sprint]])</f>
        <v>60.989999999999995</v>
      </c>
      <c r="T317" s="1">
        <f>Table1[[#This Row],[Height (With Shoes)]]-Table1[[#This Row],[Height (No Shoes)]]</f>
        <v>1.25</v>
      </c>
      <c r="U317" s="1">
        <f>(Table1[[#This Row],[Vertical (Max)]]-Table1[[#This Row],[Vertical (No Step)]])</f>
        <v>6.5</v>
      </c>
      <c r="V317" s="1">
        <f>_xlfn.PERCENTRANK.INC($E:$E,Table1[[#This Row],[Height (No Shoes)]])</f>
        <v>0.28899999999999998</v>
      </c>
      <c r="W317" s="1">
        <f>(Table1[[#This Row],[Height (With Shoes)]]-Table1[[#This Row],[Average Height]])</f>
        <v>0.625</v>
      </c>
      <c r="X317" s="1">
        <f>(Table1[[#This Row],[Weight]]-Table1[[#This Row],[Average Weight]])</f>
        <v>97.45</v>
      </c>
      <c r="Y317" s="1">
        <f t="shared" si="9"/>
        <v>0.65883198590776093</v>
      </c>
      <c r="Z317" s="1">
        <f>(703*Table1[[#This Row],[Average Weight]])/(Table1[[#This Row],[Height (With Shoes)]])^2</f>
        <v>12.497651020325367</v>
      </c>
    </row>
    <row r="318" spans="1:26" x14ac:dyDescent="0.3">
      <c r="A318" t="s">
        <v>334</v>
      </c>
      <c r="B318">
        <v>2014</v>
      </c>
      <c r="C318">
        <v>9</v>
      </c>
      <c r="D318">
        <v>80</v>
      </c>
      <c r="E318">
        <v>81.5</v>
      </c>
      <c r="F318">
        <v>88.25</v>
      </c>
      <c r="G318">
        <v>37</v>
      </c>
      <c r="H318">
        <v>145</v>
      </c>
      <c r="I318">
        <v>31</v>
      </c>
      <c r="J318">
        <v>139</v>
      </c>
      <c r="K318">
        <v>247</v>
      </c>
      <c r="L318">
        <v>7.3</v>
      </c>
      <c r="M318">
        <v>9.75</v>
      </c>
      <c r="N318">
        <v>11.75</v>
      </c>
      <c r="O318">
        <v>11.45</v>
      </c>
      <c r="P318">
        <v>3.28</v>
      </c>
      <c r="Q318">
        <f t="shared" si="8"/>
        <v>80.75</v>
      </c>
      <c r="R318">
        <f>AVERAGE(Table1[[#This Row],[Weight]],Table1[[#This Row],[Body Fat]])</f>
        <v>127.15</v>
      </c>
      <c r="S318">
        <f>(0.3*Table1[[#This Row],[Height (With Shoes)]])+(0.25*Table1[[#This Row],[Vertical (Max)]])+(0.15*Table1[[#This Row],[Weight]])-(0.2*Table1[[#This Row],[Agility]])-(0.1*Table1[[#This Row],[Sprint]])</f>
        <v>68.131999999999991</v>
      </c>
      <c r="T318" s="1">
        <f>Table1[[#This Row],[Height (With Shoes)]]-Table1[[#This Row],[Height (No Shoes)]]</f>
        <v>1.5</v>
      </c>
      <c r="U318" s="1">
        <f>(Table1[[#This Row],[Vertical (Max)]]-Table1[[#This Row],[Vertical (No Step)]])</f>
        <v>6</v>
      </c>
      <c r="V318" s="1">
        <f>_xlfn.PERCENTRANK.INC($E:$E,Table1[[#This Row],[Height (No Shoes)]])</f>
        <v>0.58199999999999996</v>
      </c>
      <c r="W318" s="1">
        <f>(Table1[[#This Row],[Height (With Shoes)]]-Table1[[#This Row],[Average Height]])</f>
        <v>0.75</v>
      </c>
      <c r="X318" s="1">
        <f>(Table1[[#This Row],[Weight]]-Table1[[#This Row],[Average Weight]])</f>
        <v>119.85</v>
      </c>
      <c r="Y318" s="1">
        <f t="shared" si="9"/>
        <v>0.65883198590776093</v>
      </c>
      <c r="Z318" s="1">
        <f>(703*Table1[[#This Row],[Average Weight]])/(Table1[[#This Row],[Height (With Shoes)]])^2</f>
        <v>13.457254695321614</v>
      </c>
    </row>
    <row r="319" spans="1:26" hidden="1" x14ac:dyDescent="0.3">
      <c r="A319" t="s">
        <v>335</v>
      </c>
      <c r="B319">
        <v>2014</v>
      </c>
      <c r="D319">
        <v>72.75</v>
      </c>
      <c r="E319">
        <v>73.75</v>
      </c>
      <c r="F319">
        <v>74</v>
      </c>
      <c r="G319">
        <v>32</v>
      </c>
      <c r="H319">
        <v>126.5</v>
      </c>
      <c r="I319">
        <v>29</v>
      </c>
      <c r="J319">
        <v>123.5</v>
      </c>
      <c r="K319">
        <v>192</v>
      </c>
      <c r="L319">
        <v>6.1</v>
      </c>
      <c r="M319">
        <v>7.75</v>
      </c>
      <c r="N319">
        <v>8.5</v>
      </c>
      <c r="O319">
        <v>10.78</v>
      </c>
      <c r="P319">
        <v>3.26</v>
      </c>
      <c r="Q319">
        <f t="shared" si="8"/>
        <v>73.25</v>
      </c>
      <c r="R319">
        <f>AVERAGE(Table1[[#This Row],[Weight]],Table1[[#This Row],[Body Fat]])</f>
        <v>99.05</v>
      </c>
      <c r="S319">
        <f>(0.3*Table1[[#This Row],[Height (With Shoes)]])+(0.25*Table1[[#This Row],[Vertical (Max)]])+(0.15*Table1[[#This Row],[Weight]])-(0.2*Table1[[#This Row],[Agility]])-(0.1*Table1[[#This Row],[Sprint]])</f>
        <v>56.442999999999998</v>
      </c>
      <c r="T319" s="1">
        <f>Table1[[#This Row],[Height (With Shoes)]]-Table1[[#This Row],[Height (No Shoes)]]</f>
        <v>1</v>
      </c>
      <c r="U319" s="1">
        <f>(Table1[[#This Row],[Vertical (Max)]]-Table1[[#This Row],[Vertical (No Step)]])</f>
        <v>3</v>
      </c>
      <c r="V319" s="1">
        <f>_xlfn.PERCENTRANK.INC($E:$E,Table1[[#This Row],[Height (No Shoes)]])</f>
        <v>3.1E-2</v>
      </c>
      <c r="W319" s="1">
        <f>(Table1[[#This Row],[Height (With Shoes)]]-Table1[[#This Row],[Average Height]])</f>
        <v>0.5</v>
      </c>
      <c r="X319" s="1">
        <f>(Table1[[#This Row],[Weight]]-Table1[[#This Row],[Average Weight]])</f>
        <v>92.95</v>
      </c>
      <c r="Y319" s="1">
        <f t="shared" si="9"/>
        <v>0.65883198590776093</v>
      </c>
      <c r="Z319" s="1">
        <f>(703*Table1[[#This Row],[Average Weight]])/(Table1[[#This Row],[Height (With Shoes)]])^2</f>
        <v>12.802233840850329</v>
      </c>
    </row>
    <row r="320" spans="1:26" hidden="1" x14ac:dyDescent="0.3">
      <c r="A320" t="s">
        <v>336</v>
      </c>
      <c r="B320">
        <v>2014</v>
      </c>
      <c r="D320">
        <v>81.25</v>
      </c>
      <c r="E320">
        <v>82.75</v>
      </c>
      <c r="F320">
        <v>87.5</v>
      </c>
      <c r="G320">
        <v>31.5</v>
      </c>
      <c r="H320">
        <v>141</v>
      </c>
      <c r="I320">
        <v>28.5</v>
      </c>
      <c r="J320">
        <v>138</v>
      </c>
      <c r="K320">
        <v>252</v>
      </c>
      <c r="L320">
        <v>13.6</v>
      </c>
      <c r="M320">
        <v>9.25</v>
      </c>
      <c r="N320">
        <v>10.5</v>
      </c>
      <c r="O320">
        <v>11.2</v>
      </c>
      <c r="P320">
        <v>3.48</v>
      </c>
      <c r="Q320">
        <f t="shared" si="8"/>
        <v>82</v>
      </c>
      <c r="R320">
        <f>AVERAGE(Table1[[#This Row],[Weight]],Table1[[#This Row],[Body Fat]])</f>
        <v>132.80000000000001</v>
      </c>
      <c r="S320">
        <f>(0.3*Table1[[#This Row],[Height (With Shoes)]])+(0.25*Table1[[#This Row],[Vertical (Max)]])+(0.15*Table1[[#This Row],[Weight]])-(0.2*Table1[[#This Row],[Agility]])-(0.1*Table1[[#This Row],[Sprint]])</f>
        <v>67.912000000000006</v>
      </c>
      <c r="T320" s="1">
        <f>Table1[[#This Row],[Height (With Shoes)]]-Table1[[#This Row],[Height (No Shoes)]]</f>
        <v>1.5</v>
      </c>
      <c r="U320" s="1">
        <f>(Table1[[#This Row],[Vertical (Max)]]-Table1[[#This Row],[Vertical (No Step)]])</f>
        <v>3</v>
      </c>
      <c r="V320" s="1">
        <f>_xlfn.PERCENTRANK.INC($E:$E,Table1[[#This Row],[Height (No Shoes)]])</f>
        <v>0.73199999999999998</v>
      </c>
      <c r="W320" s="1">
        <f>(Table1[[#This Row],[Height (With Shoes)]]-Table1[[#This Row],[Average Height]])</f>
        <v>0.75</v>
      </c>
      <c r="X320" s="1">
        <f>(Table1[[#This Row],[Weight]]-Table1[[#This Row],[Average Weight]])</f>
        <v>119.19999999999999</v>
      </c>
      <c r="Y320" s="1">
        <f t="shared" si="9"/>
        <v>0.65883198590776093</v>
      </c>
      <c r="Z320" s="1">
        <f>(703*Table1[[#This Row],[Average Weight]])/(Table1[[#This Row],[Height (With Shoes)]])^2</f>
        <v>13.633814952400947</v>
      </c>
    </row>
    <row r="321" spans="1:26" hidden="1" x14ac:dyDescent="0.3">
      <c r="A321" t="s">
        <v>337</v>
      </c>
      <c r="B321">
        <v>2014</v>
      </c>
      <c r="D321">
        <v>78.5</v>
      </c>
      <c r="E321">
        <v>80</v>
      </c>
      <c r="F321">
        <v>81.5</v>
      </c>
      <c r="G321">
        <v>35</v>
      </c>
      <c r="H321">
        <v>139</v>
      </c>
      <c r="I321">
        <v>27</v>
      </c>
      <c r="J321">
        <v>131</v>
      </c>
      <c r="K321">
        <v>218</v>
      </c>
      <c r="L321">
        <v>5.0999999999999996</v>
      </c>
      <c r="M321">
        <v>9</v>
      </c>
      <c r="N321">
        <v>9</v>
      </c>
      <c r="O321">
        <v>11</v>
      </c>
      <c r="P321">
        <v>3.32</v>
      </c>
      <c r="Q321">
        <f t="shared" si="8"/>
        <v>79.25</v>
      </c>
      <c r="R321">
        <f>AVERAGE(Table1[[#This Row],[Weight]],Table1[[#This Row],[Body Fat]])</f>
        <v>111.55</v>
      </c>
      <c r="S321">
        <f>(0.3*Table1[[#This Row],[Height (With Shoes)]])+(0.25*Table1[[#This Row],[Vertical (Max)]])+(0.15*Table1[[#This Row],[Weight]])-(0.2*Table1[[#This Row],[Agility]])-(0.1*Table1[[#This Row],[Sprint]])</f>
        <v>62.917999999999985</v>
      </c>
      <c r="T321" s="1">
        <f>Table1[[#This Row],[Height (With Shoes)]]-Table1[[#This Row],[Height (No Shoes)]]</f>
        <v>1.5</v>
      </c>
      <c r="U321" s="1">
        <f>(Table1[[#This Row],[Vertical (Max)]]-Table1[[#This Row],[Vertical (No Step)]])</f>
        <v>8</v>
      </c>
      <c r="V321" s="1">
        <f>_xlfn.PERCENTRANK.INC($E:$E,Table1[[#This Row],[Height (No Shoes)]])</f>
        <v>0.433</v>
      </c>
      <c r="W321" s="1">
        <f>(Table1[[#This Row],[Height (With Shoes)]]-Table1[[#This Row],[Average Height]])</f>
        <v>0.75</v>
      </c>
      <c r="X321" s="1">
        <f>(Table1[[#This Row],[Weight]]-Table1[[#This Row],[Average Weight]])</f>
        <v>106.45</v>
      </c>
      <c r="Y321" s="1">
        <f t="shared" si="9"/>
        <v>0.65883198590776093</v>
      </c>
      <c r="Z321" s="1">
        <f>(703*Table1[[#This Row],[Average Weight]])/(Table1[[#This Row],[Height (With Shoes)]])^2</f>
        <v>12.253070312499998</v>
      </c>
    </row>
    <row r="322" spans="1:26" hidden="1" x14ac:dyDescent="0.3">
      <c r="A322" t="s">
        <v>338</v>
      </c>
      <c r="B322">
        <v>2014</v>
      </c>
      <c r="D322">
        <v>74.75</v>
      </c>
      <c r="E322">
        <v>76.5</v>
      </c>
      <c r="F322">
        <v>80</v>
      </c>
      <c r="G322">
        <v>35.5</v>
      </c>
      <c r="H322">
        <v>134.5</v>
      </c>
      <c r="I322">
        <v>31.5</v>
      </c>
      <c r="J322">
        <v>130.5</v>
      </c>
      <c r="K322">
        <v>200</v>
      </c>
      <c r="L322">
        <v>5</v>
      </c>
      <c r="M322">
        <v>8.25</v>
      </c>
      <c r="N322">
        <v>9</v>
      </c>
      <c r="O322">
        <v>10.95</v>
      </c>
      <c r="P322">
        <v>3.16</v>
      </c>
      <c r="Q322">
        <f t="shared" ref="Q322:Q385" si="10">AVERAGE(E322,D322)</f>
        <v>75.625</v>
      </c>
      <c r="R322">
        <f>AVERAGE(Table1[[#This Row],[Weight]],Table1[[#This Row],[Body Fat]])</f>
        <v>102.5</v>
      </c>
      <c r="S322">
        <f>(0.3*Table1[[#This Row],[Height (With Shoes)]])+(0.25*Table1[[#This Row],[Vertical (Max)]])+(0.15*Table1[[#This Row],[Weight]])-(0.2*Table1[[#This Row],[Agility]])-(0.1*Table1[[#This Row],[Sprint]])</f>
        <v>59.319000000000003</v>
      </c>
      <c r="T322" s="1">
        <f>Table1[[#This Row],[Height (With Shoes)]]-Table1[[#This Row],[Height (No Shoes)]]</f>
        <v>1.75</v>
      </c>
      <c r="U322" s="1">
        <f>(Table1[[#This Row],[Vertical (Max)]]-Table1[[#This Row],[Vertical (No Step)]])</f>
        <v>4</v>
      </c>
      <c r="V322" s="1">
        <f>_xlfn.PERCENTRANK.INC($E:$E,Table1[[#This Row],[Height (No Shoes)]])</f>
        <v>0.106</v>
      </c>
      <c r="W322" s="1">
        <f>(Table1[[#This Row],[Height (With Shoes)]]-Table1[[#This Row],[Average Height]])</f>
        <v>0.875</v>
      </c>
      <c r="X322" s="1">
        <f>(Table1[[#This Row],[Weight]]-Table1[[#This Row],[Average Weight]])</f>
        <v>97.5</v>
      </c>
      <c r="Y322" s="1">
        <f t="shared" ref="Y322:Y385" si="11">CORREL($E:$E,$S:$S)</f>
        <v>0.65883198590776093</v>
      </c>
      <c r="Z322" s="1">
        <f>(703*Table1[[#This Row],[Average Weight]])/(Table1[[#This Row],[Height (With Shoes)]])^2</f>
        <v>12.31278568072109</v>
      </c>
    </row>
    <row r="323" spans="1:26" hidden="1" x14ac:dyDescent="0.3">
      <c r="A323" t="s">
        <v>339</v>
      </c>
      <c r="B323">
        <v>2014</v>
      </c>
      <c r="D323">
        <v>72</v>
      </c>
      <c r="E323">
        <v>73.25</v>
      </c>
      <c r="F323">
        <v>79</v>
      </c>
      <c r="G323">
        <v>39.5</v>
      </c>
      <c r="H323">
        <v>137</v>
      </c>
      <c r="I323">
        <v>29</v>
      </c>
      <c r="J323">
        <v>126.5</v>
      </c>
      <c r="K323">
        <v>193</v>
      </c>
      <c r="L323">
        <v>7.7</v>
      </c>
      <c r="M323">
        <v>8.25</v>
      </c>
      <c r="N323">
        <v>8</v>
      </c>
      <c r="O323">
        <v>11.28</v>
      </c>
      <c r="P323">
        <v>3.28</v>
      </c>
      <c r="Q323">
        <f t="shared" si="10"/>
        <v>72.625</v>
      </c>
      <c r="R323">
        <f>AVERAGE(Table1[[#This Row],[Weight]],Table1[[#This Row],[Body Fat]])</f>
        <v>100.35</v>
      </c>
      <c r="S323">
        <f>(0.3*Table1[[#This Row],[Height (With Shoes)]])+(0.25*Table1[[#This Row],[Vertical (Max)]])+(0.15*Table1[[#This Row],[Weight]])-(0.2*Table1[[#This Row],[Agility]])-(0.1*Table1[[#This Row],[Sprint]])</f>
        <v>58.215999999999994</v>
      </c>
      <c r="T323" s="1">
        <f>Table1[[#This Row],[Height (With Shoes)]]-Table1[[#This Row],[Height (No Shoes)]]</f>
        <v>1.25</v>
      </c>
      <c r="U323" s="1">
        <f>(Table1[[#This Row],[Vertical (Max)]]-Table1[[#This Row],[Vertical (No Step)]])</f>
        <v>10.5</v>
      </c>
      <c r="V323" s="1">
        <f>_xlfn.PERCENTRANK.INC($E:$E,Table1[[#This Row],[Height (No Shoes)]])</f>
        <v>2.3E-2</v>
      </c>
      <c r="W323" s="1">
        <f>(Table1[[#This Row],[Height (With Shoes)]]-Table1[[#This Row],[Average Height]])</f>
        <v>0.625</v>
      </c>
      <c r="X323" s="1">
        <f>(Table1[[#This Row],[Weight]]-Table1[[#This Row],[Average Weight]])</f>
        <v>92.65</v>
      </c>
      <c r="Y323" s="1">
        <f t="shared" si="11"/>
        <v>0.65883198590776093</v>
      </c>
      <c r="Z323" s="1">
        <f>(703*Table1[[#This Row],[Average Weight]])/(Table1[[#This Row],[Height (With Shoes)]])^2</f>
        <v>13.147931833801209</v>
      </c>
    </row>
    <row r="324" spans="1:26" hidden="1" x14ac:dyDescent="0.3">
      <c r="A324" t="s">
        <v>340</v>
      </c>
      <c r="B324">
        <v>2014</v>
      </c>
      <c r="D324">
        <v>83.5</v>
      </c>
      <c r="E324">
        <v>84.5</v>
      </c>
      <c r="F324">
        <v>88.5</v>
      </c>
      <c r="G324">
        <v>29.5</v>
      </c>
      <c r="H324">
        <v>142</v>
      </c>
      <c r="I324">
        <v>26.5</v>
      </c>
      <c r="J324">
        <v>139</v>
      </c>
      <c r="K324">
        <v>220</v>
      </c>
      <c r="L324">
        <v>7.5</v>
      </c>
      <c r="M324">
        <v>8.75</v>
      </c>
      <c r="N324">
        <v>8.75</v>
      </c>
      <c r="O324">
        <v>11</v>
      </c>
      <c r="P324">
        <v>3.55</v>
      </c>
      <c r="Q324">
        <f t="shared" si="10"/>
        <v>84</v>
      </c>
      <c r="R324">
        <f>AVERAGE(Table1[[#This Row],[Weight]],Table1[[#This Row],[Body Fat]])</f>
        <v>113.75</v>
      </c>
      <c r="S324">
        <f>(0.3*Table1[[#This Row],[Height (With Shoes)]])+(0.25*Table1[[#This Row],[Vertical (Max)]])+(0.15*Table1[[#This Row],[Weight]])-(0.2*Table1[[#This Row],[Agility]])-(0.1*Table1[[#This Row],[Sprint]])</f>
        <v>63.169999999999995</v>
      </c>
      <c r="T324" s="1">
        <f>Table1[[#This Row],[Height (With Shoes)]]-Table1[[#This Row],[Height (No Shoes)]]</f>
        <v>1</v>
      </c>
      <c r="U324" s="1">
        <f>(Table1[[#This Row],[Vertical (Max)]]-Table1[[#This Row],[Vertical (No Step)]])</f>
        <v>3</v>
      </c>
      <c r="V324" s="1">
        <f>_xlfn.PERCENTRANK.INC($E:$E,Table1[[#This Row],[Height (No Shoes)]])</f>
        <v>0.91</v>
      </c>
      <c r="W324" s="1">
        <f>(Table1[[#This Row],[Height (With Shoes)]]-Table1[[#This Row],[Average Height]])</f>
        <v>0.5</v>
      </c>
      <c r="X324" s="1">
        <f>(Table1[[#This Row],[Weight]]-Table1[[#This Row],[Average Weight]])</f>
        <v>106.25</v>
      </c>
      <c r="Y324" s="1">
        <f t="shared" si="11"/>
        <v>0.65883198590776093</v>
      </c>
      <c r="Z324" s="1">
        <f>(703*Table1[[#This Row],[Average Weight]])/(Table1[[#This Row],[Height (With Shoes)]])^2</f>
        <v>11.199362767410104</v>
      </c>
    </row>
    <row r="325" spans="1:26" hidden="1" x14ac:dyDescent="0.3">
      <c r="A325" t="s">
        <v>341</v>
      </c>
      <c r="B325">
        <v>2014</v>
      </c>
      <c r="D325">
        <v>75</v>
      </c>
      <c r="E325">
        <v>76.25</v>
      </c>
      <c r="F325">
        <v>80.25</v>
      </c>
      <c r="G325">
        <v>32</v>
      </c>
      <c r="H325">
        <v>132</v>
      </c>
      <c r="I325">
        <v>28</v>
      </c>
      <c r="J325">
        <v>128</v>
      </c>
      <c r="K325">
        <v>202</v>
      </c>
      <c r="L325">
        <v>6.1</v>
      </c>
      <c r="M325">
        <v>9</v>
      </c>
      <c r="N325">
        <v>9.25</v>
      </c>
      <c r="O325">
        <v>11.6</v>
      </c>
      <c r="P325">
        <v>3.5</v>
      </c>
      <c r="Q325">
        <f t="shared" si="10"/>
        <v>75.625</v>
      </c>
      <c r="R325">
        <f>AVERAGE(Table1[[#This Row],[Weight]],Table1[[#This Row],[Body Fat]])</f>
        <v>104.05</v>
      </c>
      <c r="S325">
        <f>(0.3*Table1[[#This Row],[Height (With Shoes)]])+(0.25*Table1[[#This Row],[Vertical (Max)]])+(0.15*Table1[[#This Row],[Weight]])-(0.2*Table1[[#This Row],[Agility]])-(0.1*Table1[[#This Row],[Sprint]])</f>
        <v>58.504999999999995</v>
      </c>
      <c r="T325" s="1">
        <f>Table1[[#This Row],[Height (With Shoes)]]-Table1[[#This Row],[Height (No Shoes)]]</f>
        <v>1.25</v>
      </c>
      <c r="U325" s="1">
        <f>(Table1[[#This Row],[Vertical (Max)]]-Table1[[#This Row],[Vertical (No Step)]])</f>
        <v>4</v>
      </c>
      <c r="V325" s="1">
        <f>_xlfn.PERCENTRANK.INC($E:$E,Table1[[#This Row],[Height (No Shoes)]])</f>
        <v>0.11799999999999999</v>
      </c>
      <c r="W325" s="1">
        <f>(Table1[[#This Row],[Height (With Shoes)]]-Table1[[#This Row],[Average Height]])</f>
        <v>0.625</v>
      </c>
      <c r="X325" s="1">
        <f>(Table1[[#This Row],[Weight]]-Table1[[#This Row],[Average Weight]])</f>
        <v>97.95</v>
      </c>
      <c r="Y325" s="1">
        <f t="shared" si="11"/>
        <v>0.65883198590776093</v>
      </c>
      <c r="Z325" s="1">
        <f>(703*Table1[[#This Row],[Average Weight]])/(Table1[[#This Row],[Height (With Shoes)]])^2</f>
        <v>12.581073904864283</v>
      </c>
    </row>
    <row r="326" spans="1:26" hidden="1" x14ac:dyDescent="0.3">
      <c r="A326" t="s">
        <v>342</v>
      </c>
      <c r="B326">
        <v>2014</v>
      </c>
      <c r="D326">
        <v>69.75</v>
      </c>
      <c r="E326">
        <v>71</v>
      </c>
      <c r="F326">
        <v>74</v>
      </c>
      <c r="G326">
        <v>43.5</v>
      </c>
      <c r="H326">
        <v>136.5</v>
      </c>
      <c r="I326">
        <v>33.5</v>
      </c>
      <c r="J326">
        <v>126.5</v>
      </c>
      <c r="K326">
        <v>180</v>
      </c>
      <c r="L326">
        <v>6.5</v>
      </c>
      <c r="M326">
        <v>7.5</v>
      </c>
      <c r="N326">
        <v>8.75</v>
      </c>
      <c r="O326">
        <v>11.26</v>
      </c>
      <c r="P326">
        <v>3.24</v>
      </c>
      <c r="Q326">
        <f t="shared" si="10"/>
        <v>70.375</v>
      </c>
      <c r="R326">
        <f>AVERAGE(Table1[[#This Row],[Weight]],Table1[[#This Row],[Body Fat]])</f>
        <v>93.25</v>
      </c>
      <c r="S326">
        <f>(0.3*Table1[[#This Row],[Height (With Shoes)]])+(0.25*Table1[[#This Row],[Vertical (Max)]])+(0.15*Table1[[#This Row],[Weight]])-(0.2*Table1[[#This Row],[Agility]])-(0.1*Table1[[#This Row],[Sprint]])</f>
        <v>56.598999999999997</v>
      </c>
      <c r="T326" s="1">
        <f>Table1[[#This Row],[Height (With Shoes)]]-Table1[[#This Row],[Height (No Shoes)]]</f>
        <v>1.25</v>
      </c>
      <c r="U326" s="1">
        <f>(Table1[[#This Row],[Vertical (Max)]]-Table1[[#This Row],[Vertical (No Step)]])</f>
        <v>10</v>
      </c>
      <c r="V326" s="1">
        <f>_xlfn.PERCENTRANK.INC($E:$E,Table1[[#This Row],[Height (No Shoes)]])</f>
        <v>0</v>
      </c>
      <c r="W326" s="1">
        <f>(Table1[[#This Row],[Height (With Shoes)]]-Table1[[#This Row],[Average Height]])</f>
        <v>0.625</v>
      </c>
      <c r="X326" s="1">
        <f>(Table1[[#This Row],[Weight]]-Table1[[#This Row],[Average Weight]])</f>
        <v>86.75</v>
      </c>
      <c r="Y326" s="1">
        <f t="shared" si="11"/>
        <v>0.65883198590776093</v>
      </c>
      <c r="Z326" s="1">
        <f>(703*Table1[[#This Row],[Average Weight]])/(Table1[[#This Row],[Height (With Shoes)]])^2</f>
        <v>13.004314620115057</v>
      </c>
    </row>
    <row r="327" spans="1:26" hidden="1" x14ac:dyDescent="0.3">
      <c r="A327" t="s">
        <v>343</v>
      </c>
      <c r="B327">
        <v>2014</v>
      </c>
      <c r="D327">
        <v>79.5</v>
      </c>
      <c r="E327">
        <v>80.75</v>
      </c>
      <c r="F327">
        <v>86.25</v>
      </c>
      <c r="G327">
        <v>34</v>
      </c>
      <c r="H327">
        <v>140.5</v>
      </c>
      <c r="I327">
        <v>29.5</v>
      </c>
      <c r="J327">
        <v>136</v>
      </c>
      <c r="K327">
        <v>228</v>
      </c>
      <c r="L327">
        <v>6.2</v>
      </c>
      <c r="M327">
        <v>9.25</v>
      </c>
      <c r="N327">
        <v>9</v>
      </c>
      <c r="O327">
        <v>11.61</v>
      </c>
      <c r="P327">
        <v>3.28</v>
      </c>
      <c r="Q327">
        <f t="shared" si="10"/>
        <v>80.125</v>
      </c>
      <c r="R327">
        <f>AVERAGE(Table1[[#This Row],[Weight]],Table1[[#This Row],[Body Fat]])</f>
        <v>117.1</v>
      </c>
      <c r="S327">
        <f>(0.3*Table1[[#This Row],[Height (With Shoes)]])+(0.25*Table1[[#This Row],[Vertical (Max)]])+(0.15*Table1[[#This Row],[Weight]])-(0.2*Table1[[#This Row],[Agility]])-(0.1*Table1[[#This Row],[Sprint]])</f>
        <v>64.274999999999977</v>
      </c>
      <c r="T327" s="1">
        <f>Table1[[#This Row],[Height (With Shoes)]]-Table1[[#This Row],[Height (No Shoes)]]</f>
        <v>1.25</v>
      </c>
      <c r="U327" s="1">
        <f>(Table1[[#This Row],[Vertical (Max)]]-Table1[[#This Row],[Vertical (No Step)]])</f>
        <v>4.5</v>
      </c>
      <c r="V327" s="1">
        <f>_xlfn.PERCENTRANK.INC($E:$E,Table1[[#This Row],[Height (No Shoes)]])</f>
        <v>0.53200000000000003</v>
      </c>
      <c r="W327" s="1">
        <f>(Table1[[#This Row],[Height (With Shoes)]]-Table1[[#This Row],[Average Height]])</f>
        <v>0.625</v>
      </c>
      <c r="X327" s="1">
        <f>(Table1[[#This Row],[Weight]]-Table1[[#This Row],[Average Weight]])</f>
        <v>110.9</v>
      </c>
      <c r="Y327" s="1">
        <f t="shared" si="11"/>
        <v>0.65883198590776093</v>
      </c>
      <c r="Z327" s="1">
        <f>(703*Table1[[#This Row],[Average Weight]])/(Table1[[#This Row],[Height (With Shoes)]])^2</f>
        <v>12.624877071571664</v>
      </c>
    </row>
    <row r="328" spans="1:26" hidden="1" x14ac:dyDescent="0.3">
      <c r="A328" t="s">
        <v>344</v>
      </c>
      <c r="B328">
        <v>2014</v>
      </c>
      <c r="D328">
        <v>85.25</v>
      </c>
      <c r="E328">
        <v>86</v>
      </c>
      <c r="F328">
        <v>88</v>
      </c>
      <c r="G328">
        <v>33</v>
      </c>
      <c r="H328">
        <v>141.5</v>
      </c>
      <c r="I328">
        <v>29</v>
      </c>
      <c r="J328">
        <v>137.5</v>
      </c>
      <c r="K328">
        <v>254</v>
      </c>
      <c r="L328">
        <v>7.5</v>
      </c>
      <c r="M328">
        <v>9.25</v>
      </c>
      <c r="N328">
        <v>10</v>
      </c>
      <c r="O328">
        <v>12.15</v>
      </c>
      <c r="P328">
        <v>3.36</v>
      </c>
      <c r="Q328">
        <f t="shared" si="10"/>
        <v>85.625</v>
      </c>
      <c r="R328">
        <f>AVERAGE(Table1[[#This Row],[Weight]],Table1[[#This Row],[Body Fat]])</f>
        <v>130.75</v>
      </c>
      <c r="S328">
        <f>(0.3*Table1[[#This Row],[Height (With Shoes)]])+(0.25*Table1[[#This Row],[Vertical (Max)]])+(0.15*Table1[[#This Row],[Weight]])-(0.2*Table1[[#This Row],[Agility]])-(0.1*Table1[[#This Row],[Sprint]])</f>
        <v>69.384</v>
      </c>
      <c r="T328" s="1">
        <f>Table1[[#This Row],[Height (With Shoes)]]-Table1[[#This Row],[Height (No Shoes)]]</f>
        <v>0.75</v>
      </c>
      <c r="U328" s="1">
        <f>(Table1[[#This Row],[Vertical (Max)]]-Table1[[#This Row],[Vertical (No Step)]])</f>
        <v>4</v>
      </c>
      <c r="V328" s="1">
        <f>_xlfn.PERCENTRANK.INC($E:$E,Table1[[#This Row],[Height (No Shoes)]])</f>
        <v>0.98599999999999999</v>
      </c>
      <c r="W328" s="1">
        <f>(Table1[[#This Row],[Height (With Shoes)]]-Table1[[#This Row],[Average Height]])</f>
        <v>0.375</v>
      </c>
      <c r="X328" s="1">
        <f>(Table1[[#This Row],[Weight]]-Table1[[#This Row],[Average Weight]])</f>
        <v>123.25</v>
      </c>
      <c r="Y328" s="1">
        <f t="shared" si="11"/>
        <v>0.65883198590776093</v>
      </c>
      <c r="Z328" s="1">
        <f>(703*Table1[[#This Row],[Average Weight]])/(Table1[[#This Row],[Height (With Shoes)]])^2</f>
        <v>12.427967820443483</v>
      </c>
    </row>
    <row r="329" spans="1:26" hidden="1" x14ac:dyDescent="0.3">
      <c r="A329" t="s">
        <v>345</v>
      </c>
      <c r="B329">
        <v>2014</v>
      </c>
      <c r="D329">
        <v>74.25</v>
      </c>
      <c r="E329">
        <v>75.75</v>
      </c>
      <c r="F329">
        <v>77.5</v>
      </c>
      <c r="G329">
        <v>33</v>
      </c>
      <c r="H329">
        <v>132</v>
      </c>
      <c r="I329">
        <v>27</v>
      </c>
      <c r="J329">
        <v>126</v>
      </c>
      <c r="K329">
        <v>183</v>
      </c>
      <c r="L329">
        <v>7.2</v>
      </c>
      <c r="M329">
        <v>8</v>
      </c>
      <c r="N329">
        <v>7.75</v>
      </c>
      <c r="O329">
        <v>10.83</v>
      </c>
      <c r="Q329">
        <f t="shared" si="10"/>
        <v>75</v>
      </c>
      <c r="R329">
        <f>AVERAGE(Table1[[#This Row],[Weight]],Table1[[#This Row],[Body Fat]])</f>
        <v>95.1</v>
      </c>
      <c r="S329">
        <f>(0.3*Table1[[#This Row],[Height (With Shoes)]])+(0.25*Table1[[#This Row],[Vertical (Max)]])+(0.15*Table1[[#This Row],[Weight]])-(0.2*Table1[[#This Row],[Agility]])-(0.1*Table1[[#This Row],[Sprint]])</f>
        <v>56.259</v>
      </c>
      <c r="T329" s="1">
        <f>Table1[[#This Row],[Height (With Shoes)]]-Table1[[#This Row],[Height (No Shoes)]]</f>
        <v>1.5</v>
      </c>
      <c r="U329" s="1">
        <f>(Table1[[#This Row],[Vertical (Max)]]-Table1[[#This Row],[Vertical (No Step)]])</f>
        <v>6</v>
      </c>
      <c r="V329" s="1">
        <f>_xlfn.PERCENTRANK.INC($E:$E,Table1[[#This Row],[Height (No Shoes)]])</f>
        <v>8.8999999999999996E-2</v>
      </c>
      <c r="W329" s="1">
        <f>(Table1[[#This Row],[Height (With Shoes)]]-Table1[[#This Row],[Average Height]])</f>
        <v>0.75</v>
      </c>
      <c r="X329" s="1">
        <f>(Table1[[#This Row],[Weight]]-Table1[[#This Row],[Average Weight]])</f>
        <v>87.9</v>
      </c>
      <c r="Y329" s="1">
        <f t="shared" si="11"/>
        <v>0.65883198590776093</v>
      </c>
      <c r="Z329" s="1">
        <f>(703*Table1[[#This Row],[Average Weight]])/(Table1[[#This Row],[Height (With Shoes)]])^2</f>
        <v>11.651197595007027</v>
      </c>
    </row>
    <row r="330" spans="1:26" hidden="1" x14ac:dyDescent="0.3">
      <c r="A330" t="s">
        <v>346</v>
      </c>
      <c r="B330">
        <v>2014</v>
      </c>
      <c r="D330">
        <v>79.5</v>
      </c>
      <c r="E330">
        <v>81.25</v>
      </c>
      <c r="F330">
        <v>85</v>
      </c>
      <c r="G330">
        <v>35.5</v>
      </c>
      <c r="H330">
        <v>142.5</v>
      </c>
      <c r="I330">
        <v>30.5</v>
      </c>
      <c r="J330">
        <v>137.5</v>
      </c>
      <c r="K330">
        <v>209</v>
      </c>
      <c r="L330">
        <v>6</v>
      </c>
      <c r="M330">
        <v>9</v>
      </c>
      <c r="N330">
        <v>8.5</v>
      </c>
      <c r="O330">
        <v>11.6</v>
      </c>
      <c r="P330">
        <v>3.26</v>
      </c>
      <c r="Q330">
        <f t="shared" si="10"/>
        <v>80.375</v>
      </c>
      <c r="R330">
        <f>AVERAGE(Table1[[#This Row],[Weight]],Table1[[#This Row],[Body Fat]])</f>
        <v>107.5</v>
      </c>
      <c r="S330">
        <f>(0.3*Table1[[#This Row],[Height (With Shoes)]])+(0.25*Table1[[#This Row],[Vertical (Max)]])+(0.15*Table1[[#This Row],[Weight]])-(0.2*Table1[[#This Row],[Agility]])-(0.1*Table1[[#This Row],[Sprint]])</f>
        <v>61.953999999999994</v>
      </c>
      <c r="T330" s="1">
        <f>Table1[[#This Row],[Height (With Shoes)]]-Table1[[#This Row],[Height (No Shoes)]]</f>
        <v>1.75</v>
      </c>
      <c r="U330" s="1">
        <f>(Table1[[#This Row],[Vertical (Max)]]-Table1[[#This Row],[Vertical (No Step)]])</f>
        <v>5</v>
      </c>
      <c r="V330" s="1">
        <f>_xlfn.PERCENTRANK.INC($E:$E,Table1[[#This Row],[Height (No Shoes)]])</f>
        <v>0.53200000000000003</v>
      </c>
      <c r="W330" s="1">
        <f>(Table1[[#This Row],[Height (With Shoes)]]-Table1[[#This Row],[Average Height]])</f>
        <v>0.875</v>
      </c>
      <c r="X330" s="1">
        <f>(Table1[[#This Row],[Weight]]-Table1[[#This Row],[Average Weight]])</f>
        <v>101.5</v>
      </c>
      <c r="Y330" s="1">
        <f t="shared" si="11"/>
        <v>0.65883198590776093</v>
      </c>
      <c r="Z330" s="1">
        <f>(703*Table1[[#This Row],[Average Weight]])/(Table1[[#This Row],[Height (With Shoes)]])^2</f>
        <v>11.447668639053255</v>
      </c>
    </row>
    <row r="331" spans="1:26" hidden="1" x14ac:dyDescent="0.3">
      <c r="A331" t="s">
        <v>347</v>
      </c>
      <c r="B331">
        <v>2014</v>
      </c>
      <c r="D331">
        <v>78.5</v>
      </c>
      <c r="E331">
        <v>79.5</v>
      </c>
      <c r="F331">
        <v>85.75</v>
      </c>
      <c r="G331">
        <v>31</v>
      </c>
      <c r="H331">
        <v>137</v>
      </c>
      <c r="I331">
        <v>25</v>
      </c>
      <c r="J331">
        <v>131</v>
      </c>
      <c r="K331">
        <v>239</v>
      </c>
      <c r="L331">
        <v>16.3</v>
      </c>
      <c r="M331">
        <v>8.75</v>
      </c>
      <c r="N331">
        <v>9.75</v>
      </c>
      <c r="O331">
        <v>11.97</v>
      </c>
      <c r="P331">
        <v>3.44</v>
      </c>
      <c r="Q331">
        <f t="shared" si="10"/>
        <v>79</v>
      </c>
      <c r="R331">
        <f>AVERAGE(Table1[[#This Row],[Weight]],Table1[[#This Row],[Body Fat]])</f>
        <v>127.65</v>
      </c>
      <c r="S331">
        <f>(0.3*Table1[[#This Row],[Height (With Shoes)]])+(0.25*Table1[[#This Row],[Vertical (Max)]])+(0.15*Table1[[#This Row],[Weight]])-(0.2*Table1[[#This Row],[Agility]])-(0.1*Table1[[#This Row],[Sprint]])</f>
        <v>64.712000000000003</v>
      </c>
      <c r="T331" s="1">
        <f>Table1[[#This Row],[Height (With Shoes)]]-Table1[[#This Row],[Height (No Shoes)]]</f>
        <v>1</v>
      </c>
      <c r="U331" s="1">
        <f>(Table1[[#This Row],[Vertical (Max)]]-Table1[[#This Row],[Vertical (No Step)]])</f>
        <v>6</v>
      </c>
      <c r="V331" s="1">
        <f>_xlfn.PERCENTRANK.INC($E:$E,Table1[[#This Row],[Height (No Shoes)]])</f>
        <v>0.433</v>
      </c>
      <c r="W331" s="1">
        <f>(Table1[[#This Row],[Height (With Shoes)]]-Table1[[#This Row],[Average Height]])</f>
        <v>0.5</v>
      </c>
      <c r="X331" s="1">
        <f>(Table1[[#This Row],[Weight]]-Table1[[#This Row],[Average Weight]])</f>
        <v>111.35</v>
      </c>
      <c r="Y331" s="1">
        <f t="shared" si="11"/>
        <v>0.65883198590776093</v>
      </c>
      <c r="Z331" s="1">
        <f>(703*Table1[[#This Row],[Average Weight]])/(Table1[[#This Row],[Height (With Shoes)]])^2</f>
        <v>14.198481072742375</v>
      </c>
    </row>
    <row r="332" spans="1:26" hidden="1" x14ac:dyDescent="0.3">
      <c r="A332" t="s">
        <v>348</v>
      </c>
      <c r="B332">
        <v>2014</v>
      </c>
      <c r="D332">
        <v>77.25</v>
      </c>
      <c r="E332">
        <v>79</v>
      </c>
      <c r="F332">
        <v>83.25</v>
      </c>
      <c r="G332">
        <v>35</v>
      </c>
      <c r="H332">
        <v>138.5</v>
      </c>
      <c r="I332">
        <v>29.5</v>
      </c>
      <c r="J332">
        <v>133</v>
      </c>
      <c r="K332">
        <v>219</v>
      </c>
      <c r="L332">
        <v>6.5</v>
      </c>
      <c r="M332">
        <v>8.75</v>
      </c>
      <c r="N332">
        <v>9.25</v>
      </c>
      <c r="O332">
        <v>11.55</v>
      </c>
      <c r="P332">
        <v>3.14</v>
      </c>
      <c r="Q332">
        <f t="shared" si="10"/>
        <v>78.125</v>
      </c>
      <c r="R332">
        <f>AVERAGE(Table1[[#This Row],[Weight]],Table1[[#This Row],[Body Fat]])</f>
        <v>112.75</v>
      </c>
      <c r="S332">
        <f>(0.3*Table1[[#This Row],[Height (With Shoes)]])+(0.25*Table1[[#This Row],[Vertical (Max)]])+(0.15*Table1[[#This Row],[Weight]])-(0.2*Table1[[#This Row],[Agility]])-(0.1*Table1[[#This Row],[Sprint]])</f>
        <v>62.676000000000009</v>
      </c>
      <c r="T332" s="1">
        <f>Table1[[#This Row],[Height (With Shoes)]]-Table1[[#This Row],[Height (No Shoes)]]</f>
        <v>1.75</v>
      </c>
      <c r="U332" s="1">
        <f>(Table1[[#This Row],[Vertical (Max)]]-Table1[[#This Row],[Vertical (No Step)]])</f>
        <v>5.5</v>
      </c>
      <c r="V332" s="1">
        <f>_xlfn.PERCENTRANK.INC($E:$E,Table1[[#This Row],[Height (No Shoes)]])</f>
        <v>0.28899999999999998</v>
      </c>
      <c r="W332" s="1">
        <f>(Table1[[#This Row],[Height (With Shoes)]]-Table1[[#This Row],[Average Height]])</f>
        <v>0.875</v>
      </c>
      <c r="X332" s="1">
        <f>(Table1[[#This Row],[Weight]]-Table1[[#This Row],[Average Weight]])</f>
        <v>106.25</v>
      </c>
      <c r="Y332" s="1">
        <f t="shared" si="11"/>
        <v>0.65883198590776093</v>
      </c>
      <c r="Z332" s="1">
        <f>(703*Table1[[#This Row],[Average Weight]])/(Table1[[#This Row],[Height (With Shoes)]])^2</f>
        <v>12.70040858836725</v>
      </c>
    </row>
    <row r="333" spans="1:26" hidden="1" x14ac:dyDescent="0.3">
      <c r="A333" t="s">
        <v>349</v>
      </c>
      <c r="B333">
        <v>2014</v>
      </c>
      <c r="D333">
        <v>80.5</v>
      </c>
      <c r="E333">
        <v>82</v>
      </c>
      <c r="F333">
        <v>85.75</v>
      </c>
      <c r="G333">
        <v>37.5</v>
      </c>
      <c r="H333">
        <v>141</v>
      </c>
      <c r="I333">
        <v>32</v>
      </c>
      <c r="J333">
        <v>135.5</v>
      </c>
      <c r="K333">
        <v>247</v>
      </c>
      <c r="L333">
        <v>5.5</v>
      </c>
      <c r="M333">
        <v>9.25</v>
      </c>
      <c r="N333">
        <v>9.5</v>
      </c>
      <c r="O333">
        <v>11.18</v>
      </c>
      <c r="P333">
        <v>3.43</v>
      </c>
      <c r="Q333">
        <f t="shared" si="10"/>
        <v>81.25</v>
      </c>
      <c r="R333">
        <f>AVERAGE(Table1[[#This Row],[Weight]],Table1[[#This Row],[Body Fat]])</f>
        <v>126.25</v>
      </c>
      <c r="S333">
        <f>(0.3*Table1[[#This Row],[Height (With Shoes)]])+(0.25*Table1[[#This Row],[Vertical (Max)]])+(0.15*Table1[[#This Row],[Weight]])-(0.2*Table1[[#This Row],[Agility]])-(0.1*Table1[[#This Row],[Sprint]])</f>
        <v>68.445999999999984</v>
      </c>
      <c r="T333" s="1">
        <f>Table1[[#This Row],[Height (With Shoes)]]-Table1[[#This Row],[Height (No Shoes)]]</f>
        <v>1.5</v>
      </c>
      <c r="U333" s="1">
        <f>(Table1[[#This Row],[Vertical (Max)]]-Table1[[#This Row],[Vertical (No Step)]])</f>
        <v>5.5</v>
      </c>
      <c r="V333" s="1">
        <f>_xlfn.PERCENTRANK.INC($E:$E,Table1[[#This Row],[Height (No Shoes)]])</f>
        <v>0.63300000000000001</v>
      </c>
      <c r="W333" s="1">
        <f>(Table1[[#This Row],[Height (With Shoes)]]-Table1[[#This Row],[Average Height]])</f>
        <v>0.75</v>
      </c>
      <c r="X333" s="1">
        <f>(Table1[[#This Row],[Weight]]-Table1[[#This Row],[Average Weight]])</f>
        <v>120.75</v>
      </c>
      <c r="Y333" s="1">
        <f t="shared" si="11"/>
        <v>0.65883198590776093</v>
      </c>
      <c r="Z333" s="1">
        <f>(703*Table1[[#This Row],[Average Weight]])/(Table1[[#This Row],[Height (With Shoes)]])^2</f>
        <v>13.199546400951814</v>
      </c>
    </row>
    <row r="334" spans="1:26" hidden="1" x14ac:dyDescent="0.3">
      <c r="A334" t="s">
        <v>350</v>
      </c>
      <c r="B334">
        <v>2014</v>
      </c>
      <c r="D334">
        <v>74.5</v>
      </c>
      <c r="E334">
        <v>76.25</v>
      </c>
      <c r="F334">
        <v>79</v>
      </c>
      <c r="K334">
        <v>219</v>
      </c>
      <c r="L334">
        <v>9.1999999999999993</v>
      </c>
      <c r="M334">
        <v>9</v>
      </c>
      <c r="N334">
        <v>9</v>
      </c>
      <c r="Q334">
        <f t="shared" si="10"/>
        <v>75.375</v>
      </c>
      <c r="R334">
        <f>AVERAGE(Table1[[#This Row],[Weight]],Table1[[#This Row],[Body Fat]])</f>
        <v>114.1</v>
      </c>
      <c r="S334">
        <f>(0.3*Table1[[#This Row],[Height (With Shoes)]])+(0.25*Table1[[#This Row],[Vertical (Max)]])+(0.15*Table1[[#This Row],[Weight]])-(0.2*Table1[[#This Row],[Agility]])-(0.1*Table1[[#This Row],[Sprint]])</f>
        <v>55.725000000000001</v>
      </c>
      <c r="T334" s="1">
        <f>Table1[[#This Row],[Height (With Shoes)]]-Table1[[#This Row],[Height (No Shoes)]]</f>
        <v>1.75</v>
      </c>
      <c r="U334" s="1">
        <f>(Table1[[#This Row],[Vertical (Max)]]-Table1[[#This Row],[Vertical (No Step)]])</f>
        <v>0</v>
      </c>
      <c r="V334" s="1">
        <f>_xlfn.PERCENTRANK.INC($E:$E,Table1[[#This Row],[Height (No Shoes)]])</f>
        <v>9.7000000000000003E-2</v>
      </c>
      <c r="W334" s="1">
        <f>(Table1[[#This Row],[Height (With Shoes)]]-Table1[[#This Row],[Average Height]])</f>
        <v>0.875</v>
      </c>
      <c r="X334" s="1">
        <f>(Table1[[#This Row],[Weight]]-Table1[[#This Row],[Average Weight]])</f>
        <v>104.9</v>
      </c>
      <c r="Y334" s="1">
        <f t="shared" si="11"/>
        <v>0.65883198590776093</v>
      </c>
      <c r="Z334" s="1">
        <f>(703*Table1[[#This Row],[Average Weight]])/(Table1[[#This Row],[Height (With Shoes)]])^2</f>
        <v>13.796256920182747</v>
      </c>
    </row>
    <row r="335" spans="1:26" hidden="1" x14ac:dyDescent="0.3">
      <c r="A335" t="s">
        <v>351</v>
      </c>
      <c r="B335">
        <v>2015</v>
      </c>
      <c r="C335">
        <v>10</v>
      </c>
      <c r="D335">
        <v>76.5</v>
      </c>
      <c r="E335">
        <v>78.5</v>
      </c>
      <c r="F335">
        <v>82.25</v>
      </c>
      <c r="K335">
        <v>222</v>
      </c>
      <c r="L335">
        <v>5.3</v>
      </c>
      <c r="M335">
        <v>8.5</v>
      </c>
      <c r="N335">
        <v>9.25</v>
      </c>
      <c r="Q335">
        <f t="shared" si="10"/>
        <v>77.5</v>
      </c>
      <c r="R335">
        <f>AVERAGE(Table1[[#This Row],[Weight]],Table1[[#This Row],[Body Fat]])</f>
        <v>113.65</v>
      </c>
      <c r="S335">
        <f>(0.3*Table1[[#This Row],[Height (With Shoes)]])+(0.25*Table1[[#This Row],[Vertical (Max)]])+(0.15*Table1[[#This Row],[Weight]])-(0.2*Table1[[#This Row],[Agility]])-(0.1*Table1[[#This Row],[Sprint]])</f>
        <v>56.849999999999994</v>
      </c>
      <c r="T335" s="1">
        <f>Table1[[#This Row],[Height (With Shoes)]]-Table1[[#This Row],[Height (No Shoes)]]</f>
        <v>2</v>
      </c>
      <c r="U335" s="1">
        <f>(Table1[[#This Row],[Vertical (Max)]]-Table1[[#This Row],[Vertical (No Step)]])</f>
        <v>0</v>
      </c>
      <c r="V335" s="1">
        <f>_xlfn.PERCENTRANK.INC($E:$E,Table1[[#This Row],[Height (No Shoes)]])</f>
        <v>0.23100000000000001</v>
      </c>
      <c r="W335" s="1">
        <f>(Table1[[#This Row],[Height (With Shoes)]]-Table1[[#This Row],[Average Height]])</f>
        <v>1</v>
      </c>
      <c r="X335" s="1">
        <f>(Table1[[#This Row],[Weight]]-Table1[[#This Row],[Average Weight]])</f>
        <v>108.35</v>
      </c>
      <c r="Y335" s="1">
        <f t="shared" si="11"/>
        <v>0.65883198590776093</v>
      </c>
      <c r="Z335" s="1">
        <f>(703*Table1[[#This Row],[Average Weight]])/(Table1[[#This Row],[Height (With Shoes)]])^2</f>
        <v>12.965386019716824</v>
      </c>
    </row>
    <row r="336" spans="1:26" hidden="1" x14ac:dyDescent="0.3">
      <c r="A336" t="s">
        <v>352</v>
      </c>
      <c r="B336">
        <v>2015</v>
      </c>
      <c r="C336">
        <v>11</v>
      </c>
      <c r="D336">
        <v>81.75</v>
      </c>
      <c r="E336">
        <v>83.5</v>
      </c>
      <c r="F336">
        <v>88</v>
      </c>
      <c r="K336">
        <v>239</v>
      </c>
      <c r="L336">
        <v>9.3000000000000007</v>
      </c>
      <c r="M336">
        <v>9.25</v>
      </c>
      <c r="N336">
        <v>9.25</v>
      </c>
      <c r="Q336">
        <f t="shared" si="10"/>
        <v>82.625</v>
      </c>
      <c r="R336">
        <f>AVERAGE(Table1[[#This Row],[Weight]],Table1[[#This Row],[Body Fat]])</f>
        <v>124.15</v>
      </c>
      <c r="S336">
        <f>(0.3*Table1[[#This Row],[Height (With Shoes)]])+(0.25*Table1[[#This Row],[Vertical (Max)]])+(0.15*Table1[[#This Row],[Weight]])-(0.2*Table1[[#This Row],[Agility]])-(0.1*Table1[[#This Row],[Sprint]])</f>
        <v>60.900000000000006</v>
      </c>
      <c r="T336" s="1">
        <f>Table1[[#This Row],[Height (With Shoes)]]-Table1[[#This Row],[Height (No Shoes)]]</f>
        <v>1.75</v>
      </c>
      <c r="U336" s="1">
        <f>(Table1[[#This Row],[Vertical (Max)]]-Table1[[#This Row],[Vertical (No Step)]])</f>
        <v>0</v>
      </c>
      <c r="V336" s="1">
        <f>_xlfn.PERCENTRANK.INC($E:$E,Table1[[#This Row],[Height (No Shoes)]])</f>
        <v>0.78200000000000003</v>
      </c>
      <c r="W336" s="1">
        <f>(Table1[[#This Row],[Height (With Shoes)]]-Table1[[#This Row],[Average Height]])</f>
        <v>0.875</v>
      </c>
      <c r="X336" s="1">
        <f>(Table1[[#This Row],[Weight]]-Table1[[#This Row],[Average Weight]])</f>
        <v>114.85</v>
      </c>
      <c r="Y336" s="1">
        <f t="shared" si="11"/>
        <v>0.65883198590776093</v>
      </c>
      <c r="Z336" s="1">
        <f>(703*Table1[[#This Row],[Average Weight]])/(Table1[[#This Row],[Height (With Shoes)]])^2</f>
        <v>12.517831403062139</v>
      </c>
    </row>
    <row r="337" spans="1:26" hidden="1" x14ac:dyDescent="0.3">
      <c r="A337" t="s">
        <v>353</v>
      </c>
      <c r="B337">
        <v>2015</v>
      </c>
      <c r="C337">
        <v>12</v>
      </c>
      <c r="D337">
        <v>81</v>
      </c>
      <c r="E337">
        <v>82.25</v>
      </c>
      <c r="F337">
        <v>85.5</v>
      </c>
      <c r="K337">
        <v>241</v>
      </c>
      <c r="L337">
        <v>12.1</v>
      </c>
      <c r="M337">
        <v>9.25</v>
      </c>
      <c r="N337">
        <v>10.25</v>
      </c>
      <c r="Q337">
        <f t="shared" si="10"/>
        <v>81.625</v>
      </c>
      <c r="R337">
        <f>AVERAGE(Table1[[#This Row],[Weight]],Table1[[#This Row],[Body Fat]])</f>
        <v>126.55</v>
      </c>
      <c r="S337">
        <f>(0.3*Table1[[#This Row],[Height (With Shoes)]])+(0.25*Table1[[#This Row],[Vertical (Max)]])+(0.15*Table1[[#This Row],[Weight]])-(0.2*Table1[[#This Row],[Agility]])-(0.1*Table1[[#This Row],[Sprint]])</f>
        <v>60.825000000000003</v>
      </c>
      <c r="T337" s="1">
        <f>Table1[[#This Row],[Height (With Shoes)]]-Table1[[#This Row],[Height (No Shoes)]]</f>
        <v>1.25</v>
      </c>
      <c r="U337" s="1">
        <f>(Table1[[#This Row],[Vertical (Max)]]-Table1[[#This Row],[Vertical (No Step)]])</f>
        <v>0</v>
      </c>
      <c r="V337" s="1">
        <f>_xlfn.PERCENTRANK.INC($E:$E,Table1[[#This Row],[Height (No Shoes)]])</f>
        <v>0.70799999999999996</v>
      </c>
      <c r="W337" s="1">
        <f>(Table1[[#This Row],[Height (With Shoes)]]-Table1[[#This Row],[Average Height]])</f>
        <v>0.625</v>
      </c>
      <c r="X337" s="1">
        <f>(Table1[[#This Row],[Weight]]-Table1[[#This Row],[Average Weight]])</f>
        <v>114.45</v>
      </c>
      <c r="Y337" s="1">
        <f t="shared" si="11"/>
        <v>0.65883198590776093</v>
      </c>
      <c r="Z337" s="1">
        <f>(703*Table1[[#This Row],[Average Weight]])/(Table1[[#This Row],[Height (With Shoes)]])^2</f>
        <v>13.150602821481693</v>
      </c>
    </row>
    <row r="338" spans="1:26" x14ac:dyDescent="0.3">
      <c r="A338" t="s">
        <v>354</v>
      </c>
      <c r="B338">
        <v>2015</v>
      </c>
      <c r="C338">
        <v>13</v>
      </c>
      <c r="D338">
        <v>76.5</v>
      </c>
      <c r="E338">
        <v>77.75</v>
      </c>
      <c r="F338">
        <v>80.25</v>
      </c>
      <c r="G338">
        <v>34.5</v>
      </c>
      <c r="H338">
        <v>137</v>
      </c>
      <c r="I338">
        <v>27.5</v>
      </c>
      <c r="J338">
        <v>130</v>
      </c>
      <c r="K338">
        <v>206</v>
      </c>
      <c r="L338">
        <v>8.3000000000000007</v>
      </c>
      <c r="M338">
        <v>8.75</v>
      </c>
      <c r="N338">
        <v>9</v>
      </c>
      <c r="O338">
        <v>10.220000000000001</v>
      </c>
      <c r="P338">
        <v>3.28</v>
      </c>
      <c r="Q338">
        <f t="shared" si="10"/>
        <v>77.125</v>
      </c>
      <c r="R338">
        <f>AVERAGE(Table1[[#This Row],[Weight]],Table1[[#This Row],[Body Fat]])</f>
        <v>107.15</v>
      </c>
      <c r="S338">
        <f>(0.3*Table1[[#This Row],[Height (With Shoes)]])+(0.25*Table1[[#This Row],[Vertical (Max)]])+(0.15*Table1[[#This Row],[Weight]])-(0.2*Table1[[#This Row],[Agility]])-(0.1*Table1[[#This Row],[Sprint]])</f>
        <v>60.477999999999994</v>
      </c>
      <c r="T338" s="1">
        <f>Table1[[#This Row],[Height (With Shoes)]]-Table1[[#This Row],[Height (No Shoes)]]</f>
        <v>1.25</v>
      </c>
      <c r="U338" s="1">
        <f>(Table1[[#This Row],[Vertical (Max)]]-Table1[[#This Row],[Vertical (No Step)]])</f>
        <v>7</v>
      </c>
      <c r="V338" s="1">
        <f>_xlfn.PERCENTRANK.INC($E:$E,Table1[[#This Row],[Height (No Shoes)]])</f>
        <v>0.23100000000000001</v>
      </c>
      <c r="W338" s="1">
        <f>(Table1[[#This Row],[Height (With Shoes)]]-Table1[[#This Row],[Average Height]])</f>
        <v>0.625</v>
      </c>
      <c r="X338" s="1">
        <f>(Table1[[#This Row],[Weight]]-Table1[[#This Row],[Average Weight]])</f>
        <v>98.85</v>
      </c>
      <c r="Y338" s="1">
        <f t="shared" si="11"/>
        <v>0.65883198590776093</v>
      </c>
      <c r="Z338" s="1">
        <f>(703*Table1[[#This Row],[Average Weight]])/(Table1[[#This Row],[Height (With Shoes)]])^2</f>
        <v>12.460822365360158</v>
      </c>
    </row>
    <row r="339" spans="1:26" x14ac:dyDescent="0.3">
      <c r="A339" t="s">
        <v>355</v>
      </c>
      <c r="B339">
        <v>2015</v>
      </c>
      <c r="C339">
        <v>14</v>
      </c>
      <c r="D339">
        <v>72.75</v>
      </c>
      <c r="E339">
        <v>73.5</v>
      </c>
      <c r="F339">
        <v>79.25</v>
      </c>
      <c r="G339">
        <v>35.5</v>
      </c>
      <c r="H339">
        <v>133</v>
      </c>
      <c r="I339">
        <v>30</v>
      </c>
      <c r="J339">
        <v>127.5</v>
      </c>
      <c r="K339">
        <v>183</v>
      </c>
      <c r="L339">
        <v>6.3</v>
      </c>
      <c r="M339">
        <v>8.5</v>
      </c>
      <c r="N339">
        <v>8.25</v>
      </c>
      <c r="O339">
        <v>10.89</v>
      </c>
      <c r="P339">
        <v>3.28</v>
      </c>
      <c r="Q339">
        <f t="shared" si="10"/>
        <v>73.125</v>
      </c>
      <c r="R339">
        <f>AVERAGE(Table1[[#This Row],[Weight]],Table1[[#This Row],[Body Fat]])</f>
        <v>94.65</v>
      </c>
      <c r="S339">
        <f>(0.3*Table1[[#This Row],[Height (With Shoes)]])+(0.25*Table1[[#This Row],[Vertical (Max)]])+(0.15*Table1[[#This Row],[Weight]])-(0.2*Table1[[#This Row],[Agility]])-(0.1*Table1[[#This Row],[Sprint]])</f>
        <v>55.869</v>
      </c>
      <c r="T339" s="1">
        <f>Table1[[#This Row],[Height (With Shoes)]]-Table1[[#This Row],[Height (No Shoes)]]</f>
        <v>0.75</v>
      </c>
      <c r="U339" s="1">
        <f>(Table1[[#This Row],[Vertical (Max)]]-Table1[[#This Row],[Vertical (No Step)]])</f>
        <v>5.5</v>
      </c>
      <c r="V339" s="1">
        <f>_xlfn.PERCENTRANK.INC($E:$E,Table1[[#This Row],[Height (No Shoes)]])</f>
        <v>3.1E-2</v>
      </c>
      <c r="W339" s="1">
        <f>(Table1[[#This Row],[Height (With Shoes)]]-Table1[[#This Row],[Average Height]])</f>
        <v>0.375</v>
      </c>
      <c r="X339" s="1">
        <f>(Table1[[#This Row],[Weight]]-Table1[[#This Row],[Average Weight]])</f>
        <v>88.35</v>
      </c>
      <c r="Y339" s="1">
        <f t="shared" si="11"/>
        <v>0.65883198590776093</v>
      </c>
      <c r="Z339" s="1">
        <f>(703*Table1[[#This Row],[Average Weight]])/(Table1[[#This Row],[Height (With Shoes)]])^2</f>
        <v>12.316895737886991</v>
      </c>
    </row>
    <row r="340" spans="1:26" x14ac:dyDescent="0.3">
      <c r="A340" t="s">
        <v>356</v>
      </c>
      <c r="B340">
        <v>2015</v>
      </c>
      <c r="C340">
        <v>15</v>
      </c>
      <c r="D340">
        <v>77.75</v>
      </c>
      <c r="E340">
        <v>78.75</v>
      </c>
      <c r="F340">
        <v>86.25</v>
      </c>
      <c r="G340">
        <v>37</v>
      </c>
      <c r="H340">
        <v>139.5</v>
      </c>
      <c r="I340">
        <v>34.5</v>
      </c>
      <c r="J340">
        <v>137</v>
      </c>
      <c r="K340">
        <v>203</v>
      </c>
      <c r="L340">
        <v>5.7</v>
      </c>
      <c r="M340">
        <v>9</v>
      </c>
      <c r="N340">
        <v>8.75</v>
      </c>
      <c r="O340">
        <v>11.1</v>
      </c>
      <c r="P340">
        <v>3.32</v>
      </c>
      <c r="Q340">
        <f t="shared" si="10"/>
        <v>78.25</v>
      </c>
      <c r="R340">
        <f>AVERAGE(Table1[[#This Row],[Weight]],Table1[[#This Row],[Body Fat]])</f>
        <v>104.35</v>
      </c>
      <c r="S340">
        <f>(0.3*Table1[[#This Row],[Height (With Shoes)]])+(0.25*Table1[[#This Row],[Vertical (Max)]])+(0.15*Table1[[#This Row],[Weight]])-(0.2*Table1[[#This Row],[Agility]])-(0.1*Table1[[#This Row],[Sprint]])</f>
        <v>60.773000000000003</v>
      </c>
      <c r="T340" s="1">
        <f>Table1[[#This Row],[Height (With Shoes)]]-Table1[[#This Row],[Height (No Shoes)]]</f>
        <v>1</v>
      </c>
      <c r="U340" s="1">
        <f>(Table1[[#This Row],[Vertical (Max)]]-Table1[[#This Row],[Vertical (No Step)]])</f>
        <v>2.5</v>
      </c>
      <c r="V340" s="1">
        <f>_xlfn.PERCENTRANK.INC($E:$E,Table1[[#This Row],[Height (No Shoes)]])</f>
        <v>0.34300000000000003</v>
      </c>
      <c r="W340" s="1">
        <f>(Table1[[#This Row],[Height (With Shoes)]]-Table1[[#This Row],[Average Height]])</f>
        <v>0.5</v>
      </c>
      <c r="X340" s="1">
        <f>(Table1[[#This Row],[Weight]]-Table1[[#This Row],[Average Weight]])</f>
        <v>98.65</v>
      </c>
      <c r="Y340" s="1">
        <f t="shared" si="11"/>
        <v>0.65883198590776093</v>
      </c>
      <c r="Z340" s="1">
        <f>(703*Table1[[#This Row],[Average Weight]])/(Table1[[#This Row],[Height (With Shoes)]])^2</f>
        <v>11.828962459057697</v>
      </c>
    </row>
    <row r="341" spans="1:26" x14ac:dyDescent="0.3">
      <c r="A341" t="s">
        <v>357</v>
      </c>
      <c r="B341">
        <v>2015</v>
      </c>
      <c r="C341">
        <v>16</v>
      </c>
      <c r="D341">
        <v>72.75</v>
      </c>
      <c r="E341">
        <v>74.25</v>
      </c>
      <c r="F341">
        <v>80.25</v>
      </c>
      <c r="G341">
        <v>38</v>
      </c>
      <c r="H341">
        <v>136.5</v>
      </c>
      <c r="I341">
        <v>33</v>
      </c>
      <c r="J341">
        <v>131.5</v>
      </c>
      <c r="K341">
        <v>190</v>
      </c>
      <c r="L341">
        <v>5.6</v>
      </c>
      <c r="M341">
        <v>8.25</v>
      </c>
      <c r="N341">
        <v>8.75</v>
      </c>
      <c r="O341">
        <v>10.88</v>
      </c>
      <c r="P341">
        <v>3.15</v>
      </c>
      <c r="Q341">
        <f t="shared" si="10"/>
        <v>73.5</v>
      </c>
      <c r="R341">
        <f>AVERAGE(Table1[[#This Row],[Weight]],Table1[[#This Row],[Body Fat]])</f>
        <v>97.8</v>
      </c>
      <c r="S341">
        <f>(0.3*Table1[[#This Row],[Height (With Shoes)]])+(0.25*Table1[[#This Row],[Vertical (Max)]])+(0.15*Table1[[#This Row],[Weight]])-(0.2*Table1[[#This Row],[Agility]])-(0.1*Table1[[#This Row],[Sprint]])</f>
        <v>57.783999999999999</v>
      </c>
      <c r="T341" s="1">
        <f>Table1[[#This Row],[Height (With Shoes)]]-Table1[[#This Row],[Height (No Shoes)]]</f>
        <v>1.5</v>
      </c>
      <c r="U341" s="1">
        <f>(Table1[[#This Row],[Vertical (Max)]]-Table1[[#This Row],[Vertical (No Step)]])</f>
        <v>5</v>
      </c>
      <c r="V341" s="1">
        <f>_xlfn.PERCENTRANK.INC($E:$E,Table1[[#This Row],[Height (No Shoes)]])</f>
        <v>3.1E-2</v>
      </c>
      <c r="W341" s="1">
        <f>(Table1[[#This Row],[Height (With Shoes)]]-Table1[[#This Row],[Average Height]])</f>
        <v>0.75</v>
      </c>
      <c r="X341" s="1">
        <f>(Table1[[#This Row],[Weight]]-Table1[[#This Row],[Average Weight]])</f>
        <v>92.2</v>
      </c>
      <c r="Y341" s="1">
        <f t="shared" si="11"/>
        <v>0.65883198590776093</v>
      </c>
      <c r="Z341" s="1">
        <f>(703*Table1[[#This Row],[Average Weight]])/(Table1[[#This Row],[Height (With Shoes)]])^2</f>
        <v>12.470999557868243</v>
      </c>
    </row>
    <row r="342" spans="1:26" x14ac:dyDescent="0.3">
      <c r="A342" t="s">
        <v>358</v>
      </c>
      <c r="B342">
        <v>2015</v>
      </c>
      <c r="C342">
        <v>17</v>
      </c>
      <c r="D342">
        <v>75.75</v>
      </c>
      <c r="E342">
        <v>77</v>
      </c>
      <c r="F342">
        <v>79</v>
      </c>
      <c r="G342">
        <v>34</v>
      </c>
      <c r="H342">
        <v>135</v>
      </c>
      <c r="I342">
        <v>28</v>
      </c>
      <c r="J342">
        <v>129</v>
      </c>
      <c r="K342">
        <v>199</v>
      </c>
      <c r="L342">
        <v>6.2</v>
      </c>
      <c r="M342">
        <v>8</v>
      </c>
      <c r="N342">
        <v>8.5</v>
      </c>
      <c r="O342">
        <v>11.41</v>
      </c>
      <c r="P342">
        <v>3.21</v>
      </c>
      <c r="Q342">
        <f t="shared" si="10"/>
        <v>76.375</v>
      </c>
      <c r="R342">
        <f>AVERAGE(Table1[[#This Row],[Weight]],Table1[[#This Row],[Body Fat]])</f>
        <v>102.6</v>
      </c>
      <c r="S342">
        <f>(0.3*Table1[[#This Row],[Height (With Shoes)]])+(0.25*Table1[[#This Row],[Vertical (Max)]])+(0.15*Table1[[#This Row],[Weight]])-(0.2*Table1[[#This Row],[Agility]])-(0.1*Table1[[#This Row],[Sprint]])</f>
        <v>58.846999999999994</v>
      </c>
      <c r="T342" s="1">
        <f>Table1[[#This Row],[Height (With Shoes)]]-Table1[[#This Row],[Height (No Shoes)]]</f>
        <v>1.25</v>
      </c>
      <c r="U342" s="1">
        <f>(Table1[[#This Row],[Vertical (Max)]]-Table1[[#This Row],[Vertical (No Step)]])</f>
        <v>6</v>
      </c>
      <c r="V342" s="1">
        <f>_xlfn.PERCENTRANK.INC($E:$E,Table1[[#This Row],[Height (No Shoes)]])</f>
        <v>0.17399999999999999</v>
      </c>
      <c r="W342" s="1">
        <f>(Table1[[#This Row],[Height (With Shoes)]]-Table1[[#This Row],[Average Height]])</f>
        <v>0.625</v>
      </c>
      <c r="X342" s="1">
        <f>(Table1[[#This Row],[Weight]]-Table1[[#This Row],[Average Weight]])</f>
        <v>96.4</v>
      </c>
      <c r="Y342" s="1">
        <f t="shared" si="11"/>
        <v>0.65883198590776093</v>
      </c>
      <c r="Z342" s="1">
        <f>(703*Table1[[#This Row],[Average Weight]])/(Table1[[#This Row],[Height (With Shoes)]])^2</f>
        <v>12.165255523697082</v>
      </c>
    </row>
    <row r="343" spans="1:26" x14ac:dyDescent="0.3">
      <c r="A343" t="s">
        <v>359</v>
      </c>
      <c r="B343">
        <v>2015</v>
      </c>
      <c r="C343">
        <v>18</v>
      </c>
      <c r="D343">
        <v>79.75</v>
      </c>
      <c r="E343">
        <v>81</v>
      </c>
      <c r="F343">
        <v>83.5</v>
      </c>
      <c r="G343">
        <v>34.5</v>
      </c>
      <c r="H343">
        <v>140.5</v>
      </c>
      <c r="I343">
        <v>25.5</v>
      </c>
      <c r="J343">
        <v>131.5</v>
      </c>
      <c r="K343">
        <v>219</v>
      </c>
      <c r="L343">
        <v>7.5</v>
      </c>
      <c r="M343">
        <v>8.5</v>
      </c>
      <c r="N343">
        <v>9.25</v>
      </c>
      <c r="O343">
        <v>10.71</v>
      </c>
      <c r="P343">
        <v>3.28</v>
      </c>
      <c r="Q343">
        <f t="shared" si="10"/>
        <v>80.375</v>
      </c>
      <c r="R343">
        <f>AVERAGE(Table1[[#This Row],[Weight]],Table1[[#This Row],[Body Fat]])</f>
        <v>113.25</v>
      </c>
      <c r="S343">
        <f>(0.3*Table1[[#This Row],[Height (With Shoes)]])+(0.25*Table1[[#This Row],[Vertical (Max)]])+(0.15*Table1[[#This Row],[Weight]])-(0.2*Table1[[#This Row],[Agility]])-(0.1*Table1[[#This Row],[Sprint]])</f>
        <v>63.305</v>
      </c>
      <c r="T343" s="1">
        <f>Table1[[#This Row],[Height (With Shoes)]]-Table1[[#This Row],[Height (No Shoes)]]</f>
        <v>1.25</v>
      </c>
      <c r="U343" s="1">
        <f>(Table1[[#This Row],[Vertical (Max)]]-Table1[[#This Row],[Vertical (No Step)]])</f>
        <v>9</v>
      </c>
      <c r="V343" s="1">
        <f>_xlfn.PERCENTRANK.INC($E:$E,Table1[[#This Row],[Height (No Shoes)]])</f>
        <v>0.55900000000000005</v>
      </c>
      <c r="W343" s="1">
        <f>(Table1[[#This Row],[Height (With Shoes)]]-Table1[[#This Row],[Average Height]])</f>
        <v>0.625</v>
      </c>
      <c r="X343" s="1">
        <f>(Table1[[#This Row],[Weight]]-Table1[[#This Row],[Average Weight]])</f>
        <v>105.75</v>
      </c>
      <c r="Y343" s="1">
        <f t="shared" si="11"/>
        <v>0.65883198590776093</v>
      </c>
      <c r="Z343" s="1">
        <f>(703*Table1[[#This Row],[Average Weight]])/(Table1[[#This Row],[Height (With Shoes)]])^2</f>
        <v>12.134545038866026</v>
      </c>
    </row>
    <row r="344" spans="1:26" hidden="1" x14ac:dyDescent="0.3">
      <c r="A344" t="s">
        <v>360</v>
      </c>
      <c r="B344">
        <v>2015</v>
      </c>
      <c r="C344">
        <v>19</v>
      </c>
      <c r="D344">
        <v>75.25</v>
      </c>
      <c r="E344">
        <v>76.25</v>
      </c>
      <c r="F344">
        <v>79.5</v>
      </c>
      <c r="K344">
        <v>198</v>
      </c>
      <c r="L344">
        <v>5.6</v>
      </c>
      <c r="M344">
        <v>8.25</v>
      </c>
      <c r="N344">
        <v>8.5</v>
      </c>
      <c r="Q344">
        <f t="shared" si="10"/>
        <v>75.75</v>
      </c>
      <c r="R344">
        <f>AVERAGE(Table1[[#This Row],[Weight]],Table1[[#This Row],[Body Fat]])</f>
        <v>101.8</v>
      </c>
      <c r="S344">
        <f>(0.3*Table1[[#This Row],[Height (With Shoes)]])+(0.25*Table1[[#This Row],[Vertical (Max)]])+(0.15*Table1[[#This Row],[Weight]])-(0.2*Table1[[#This Row],[Agility]])-(0.1*Table1[[#This Row],[Sprint]])</f>
        <v>52.575000000000003</v>
      </c>
      <c r="T344" s="1">
        <f>Table1[[#This Row],[Height (With Shoes)]]-Table1[[#This Row],[Height (No Shoes)]]</f>
        <v>1</v>
      </c>
      <c r="U344" s="1">
        <f>(Table1[[#This Row],[Vertical (Max)]]-Table1[[#This Row],[Vertical (No Step)]])</f>
        <v>0</v>
      </c>
      <c r="V344" s="1">
        <f>_xlfn.PERCENTRANK.INC($E:$E,Table1[[#This Row],[Height (No Shoes)]])</f>
        <v>0.13700000000000001</v>
      </c>
      <c r="W344" s="1">
        <f>(Table1[[#This Row],[Height (With Shoes)]]-Table1[[#This Row],[Average Height]])</f>
        <v>0.5</v>
      </c>
      <c r="X344" s="1">
        <f>(Table1[[#This Row],[Weight]]-Table1[[#This Row],[Average Weight]])</f>
        <v>96.2</v>
      </c>
      <c r="Y344" s="1">
        <f t="shared" si="11"/>
        <v>0.65883198590776093</v>
      </c>
      <c r="Z344" s="1">
        <f>(703*Table1[[#This Row],[Average Weight]])/(Table1[[#This Row],[Height (With Shoes)]])^2</f>
        <v>12.309018005912389</v>
      </c>
    </row>
    <row r="345" spans="1:26" hidden="1" x14ac:dyDescent="0.3">
      <c r="A345" t="s">
        <v>361</v>
      </c>
      <c r="B345">
        <v>2015</v>
      </c>
      <c r="C345">
        <v>2</v>
      </c>
      <c r="D345">
        <v>75.25</v>
      </c>
      <c r="E345">
        <v>77</v>
      </c>
      <c r="F345">
        <v>81.75</v>
      </c>
      <c r="K345">
        <v>193</v>
      </c>
      <c r="L345">
        <v>8.3000000000000007</v>
      </c>
      <c r="M345">
        <v>8.75</v>
      </c>
      <c r="N345">
        <v>9.75</v>
      </c>
      <c r="Q345">
        <f t="shared" si="10"/>
        <v>76.125</v>
      </c>
      <c r="R345">
        <f>AVERAGE(Table1[[#This Row],[Weight]],Table1[[#This Row],[Body Fat]])</f>
        <v>100.65</v>
      </c>
      <c r="S345">
        <f>(0.3*Table1[[#This Row],[Height (With Shoes)]])+(0.25*Table1[[#This Row],[Vertical (Max)]])+(0.15*Table1[[#This Row],[Weight]])-(0.2*Table1[[#This Row],[Agility]])-(0.1*Table1[[#This Row],[Sprint]])</f>
        <v>52.05</v>
      </c>
      <c r="T345" s="1">
        <f>Table1[[#This Row],[Height (With Shoes)]]-Table1[[#This Row],[Height (No Shoes)]]</f>
        <v>1.75</v>
      </c>
      <c r="U345" s="1">
        <f>(Table1[[#This Row],[Vertical (Max)]]-Table1[[#This Row],[Vertical (No Step)]])</f>
        <v>0</v>
      </c>
      <c r="V345" s="1">
        <f>_xlfn.PERCENTRANK.INC($E:$E,Table1[[#This Row],[Height (No Shoes)]])</f>
        <v>0.13700000000000001</v>
      </c>
      <c r="W345" s="1">
        <f>(Table1[[#This Row],[Height (With Shoes)]]-Table1[[#This Row],[Average Height]])</f>
        <v>0.875</v>
      </c>
      <c r="X345" s="1">
        <f>(Table1[[#This Row],[Weight]]-Table1[[#This Row],[Average Weight]])</f>
        <v>92.35</v>
      </c>
      <c r="Y345" s="1">
        <f t="shared" si="11"/>
        <v>0.65883198590776093</v>
      </c>
      <c r="Z345" s="1">
        <f>(703*Table1[[#This Row],[Average Weight]])/(Table1[[#This Row],[Height (With Shoes)]])^2</f>
        <v>11.934044526901669</v>
      </c>
    </row>
    <row r="346" spans="1:26" x14ac:dyDescent="0.3">
      <c r="A346" t="s">
        <v>362</v>
      </c>
      <c r="B346">
        <v>2015</v>
      </c>
      <c r="C346">
        <v>20</v>
      </c>
      <c r="D346">
        <v>76.25</v>
      </c>
      <c r="E346">
        <v>77.5</v>
      </c>
      <c r="F346">
        <v>79.5</v>
      </c>
      <c r="G346">
        <v>31</v>
      </c>
      <c r="H346">
        <v>132.5</v>
      </c>
      <c r="I346">
        <v>29.5</v>
      </c>
      <c r="J346">
        <v>131</v>
      </c>
      <c r="K346">
        <v>181</v>
      </c>
      <c r="L346">
        <v>6.6</v>
      </c>
      <c r="M346">
        <v>8</v>
      </c>
      <c r="N346">
        <v>8.5</v>
      </c>
      <c r="O346">
        <v>11.21</v>
      </c>
      <c r="P346">
        <v>3.29</v>
      </c>
      <c r="Q346">
        <f t="shared" si="10"/>
        <v>76.875</v>
      </c>
      <c r="R346">
        <f>AVERAGE(Table1[[#This Row],[Weight]],Table1[[#This Row],[Body Fat]])</f>
        <v>93.8</v>
      </c>
      <c r="S346">
        <f>(0.3*Table1[[#This Row],[Height (With Shoes)]])+(0.25*Table1[[#This Row],[Vertical (Max)]])+(0.15*Table1[[#This Row],[Weight]])-(0.2*Table1[[#This Row],[Agility]])-(0.1*Table1[[#This Row],[Sprint]])</f>
        <v>55.579000000000001</v>
      </c>
      <c r="T346" s="1">
        <f>Table1[[#This Row],[Height (With Shoes)]]-Table1[[#This Row],[Height (No Shoes)]]</f>
        <v>1.25</v>
      </c>
      <c r="U346" s="1">
        <f>(Table1[[#This Row],[Vertical (Max)]]-Table1[[#This Row],[Vertical (No Step)]])</f>
        <v>1.5</v>
      </c>
      <c r="V346" s="1">
        <f>_xlfn.PERCENTRANK.INC($E:$E,Table1[[#This Row],[Height (No Shoes)]])</f>
        <v>0.20300000000000001</v>
      </c>
      <c r="W346" s="1">
        <f>(Table1[[#This Row],[Height (With Shoes)]]-Table1[[#This Row],[Average Height]])</f>
        <v>0.625</v>
      </c>
      <c r="X346" s="1">
        <f>(Table1[[#This Row],[Weight]]-Table1[[#This Row],[Average Weight]])</f>
        <v>87.2</v>
      </c>
      <c r="Y346" s="1">
        <f t="shared" si="11"/>
        <v>0.65883198590776093</v>
      </c>
      <c r="Z346" s="1">
        <f>(703*Table1[[#This Row],[Average Weight]])/(Table1[[#This Row],[Height (With Shoes)]])^2</f>
        <v>10.978797086368365</v>
      </c>
    </row>
    <row r="347" spans="1:26" x14ac:dyDescent="0.3">
      <c r="A347" t="s">
        <v>363</v>
      </c>
      <c r="B347">
        <v>2015</v>
      </c>
      <c r="C347">
        <v>21</v>
      </c>
      <c r="D347">
        <v>77.25</v>
      </c>
      <c r="E347">
        <v>78.25</v>
      </c>
      <c r="F347">
        <v>83.75</v>
      </c>
      <c r="G347">
        <v>43</v>
      </c>
      <c r="H347">
        <v>144</v>
      </c>
      <c r="I347">
        <v>38</v>
      </c>
      <c r="J347">
        <v>139</v>
      </c>
      <c r="K347">
        <v>231</v>
      </c>
      <c r="L347">
        <v>5</v>
      </c>
      <c r="M347">
        <v>8.5</v>
      </c>
      <c r="N347">
        <v>9.5</v>
      </c>
      <c r="O347">
        <v>11.1</v>
      </c>
      <c r="P347">
        <v>3.22</v>
      </c>
      <c r="Q347">
        <f t="shared" si="10"/>
        <v>77.75</v>
      </c>
      <c r="R347">
        <f>AVERAGE(Table1[[#This Row],[Weight]],Table1[[#This Row],[Body Fat]])</f>
        <v>118</v>
      </c>
      <c r="S347">
        <f>(0.3*Table1[[#This Row],[Height (With Shoes)]])+(0.25*Table1[[#This Row],[Vertical (Max)]])+(0.15*Table1[[#This Row],[Weight]])-(0.2*Table1[[#This Row],[Agility]])-(0.1*Table1[[#This Row],[Sprint]])</f>
        <v>66.332999999999998</v>
      </c>
      <c r="T347" s="1">
        <f>Table1[[#This Row],[Height (With Shoes)]]-Table1[[#This Row],[Height (No Shoes)]]</f>
        <v>1</v>
      </c>
      <c r="U347" s="1">
        <f>(Table1[[#This Row],[Vertical (Max)]]-Table1[[#This Row],[Vertical (No Step)]])</f>
        <v>5</v>
      </c>
      <c r="V347" s="1">
        <f>_xlfn.PERCENTRANK.INC($E:$E,Table1[[#This Row],[Height (No Shoes)]])</f>
        <v>0.28899999999999998</v>
      </c>
      <c r="W347" s="1">
        <f>(Table1[[#This Row],[Height (With Shoes)]]-Table1[[#This Row],[Average Height]])</f>
        <v>0.5</v>
      </c>
      <c r="X347" s="1">
        <f>(Table1[[#This Row],[Weight]]-Table1[[#This Row],[Average Weight]])</f>
        <v>113</v>
      </c>
      <c r="Y347" s="1">
        <f t="shared" si="11"/>
        <v>0.65883198590776093</v>
      </c>
      <c r="Z347" s="1">
        <f>(703*Table1[[#This Row],[Average Weight]])/(Table1[[#This Row],[Height (With Shoes)]])^2</f>
        <v>13.547795731302759</v>
      </c>
    </row>
    <row r="348" spans="1:26" x14ac:dyDescent="0.3">
      <c r="A348" t="s">
        <v>364</v>
      </c>
      <c r="B348">
        <v>2015</v>
      </c>
      <c r="C348">
        <v>22</v>
      </c>
      <c r="D348">
        <v>81.5</v>
      </c>
      <c r="E348">
        <v>82.5</v>
      </c>
      <c r="F348">
        <v>86</v>
      </c>
      <c r="G348">
        <v>31.5</v>
      </c>
      <c r="H348">
        <v>140</v>
      </c>
      <c r="I348">
        <v>25</v>
      </c>
      <c r="J348">
        <v>133.5</v>
      </c>
      <c r="K348">
        <v>246</v>
      </c>
      <c r="L348">
        <v>8.9</v>
      </c>
      <c r="M348">
        <v>9.5</v>
      </c>
      <c r="N348">
        <v>9.25</v>
      </c>
      <c r="O348">
        <v>11.71</v>
      </c>
      <c r="P348">
        <v>3.56</v>
      </c>
      <c r="Q348">
        <f t="shared" si="10"/>
        <v>82</v>
      </c>
      <c r="R348">
        <f>AVERAGE(Table1[[#This Row],[Weight]],Table1[[#This Row],[Body Fat]])</f>
        <v>127.45</v>
      </c>
      <c r="S348">
        <f>(0.3*Table1[[#This Row],[Height (With Shoes)]])+(0.25*Table1[[#This Row],[Vertical (Max)]])+(0.15*Table1[[#This Row],[Weight]])-(0.2*Table1[[#This Row],[Agility]])-(0.1*Table1[[#This Row],[Sprint]])</f>
        <v>66.827000000000012</v>
      </c>
      <c r="T348" s="1">
        <f>Table1[[#This Row],[Height (With Shoes)]]-Table1[[#This Row],[Height (No Shoes)]]</f>
        <v>1</v>
      </c>
      <c r="U348" s="1">
        <f>(Table1[[#This Row],[Vertical (Max)]]-Table1[[#This Row],[Vertical (No Step)]])</f>
        <v>6.5</v>
      </c>
      <c r="V348" s="1">
        <f>_xlfn.PERCENTRANK.INC($E:$E,Table1[[#This Row],[Height (No Shoes)]])</f>
        <v>0.755</v>
      </c>
      <c r="W348" s="1">
        <f>(Table1[[#This Row],[Height (With Shoes)]]-Table1[[#This Row],[Average Height]])</f>
        <v>0.5</v>
      </c>
      <c r="X348" s="1">
        <f>(Table1[[#This Row],[Weight]]-Table1[[#This Row],[Average Weight]])</f>
        <v>118.55</v>
      </c>
      <c r="Y348" s="1">
        <f t="shared" si="11"/>
        <v>0.65883198590776093</v>
      </c>
      <c r="Z348" s="1">
        <f>(703*Table1[[#This Row],[Average Weight]])/(Table1[[#This Row],[Height (With Shoes)]])^2</f>
        <v>13.16398163452709</v>
      </c>
    </row>
    <row r="349" spans="1:26" x14ac:dyDescent="0.3">
      <c r="A349" t="s">
        <v>365</v>
      </c>
      <c r="B349">
        <v>2015</v>
      </c>
      <c r="C349">
        <v>23</v>
      </c>
      <c r="D349">
        <v>77.5</v>
      </c>
      <c r="E349">
        <v>79</v>
      </c>
      <c r="F349">
        <v>86</v>
      </c>
      <c r="G349">
        <v>38</v>
      </c>
      <c r="H349">
        <v>142</v>
      </c>
      <c r="I349">
        <v>32</v>
      </c>
      <c r="J349">
        <v>136</v>
      </c>
      <c r="K349">
        <v>211</v>
      </c>
      <c r="L349">
        <v>5</v>
      </c>
      <c r="M349">
        <v>8.75</v>
      </c>
      <c r="N349">
        <v>9.75</v>
      </c>
      <c r="O349">
        <v>10.51</v>
      </c>
      <c r="P349">
        <v>3.12</v>
      </c>
      <c r="Q349">
        <f t="shared" si="10"/>
        <v>78.25</v>
      </c>
      <c r="R349">
        <f>AVERAGE(Table1[[#This Row],[Weight]],Table1[[#This Row],[Body Fat]])</f>
        <v>108</v>
      </c>
      <c r="S349">
        <f>(0.3*Table1[[#This Row],[Height (With Shoes)]])+(0.25*Table1[[#This Row],[Vertical (Max)]])+(0.15*Table1[[#This Row],[Weight]])-(0.2*Table1[[#This Row],[Agility]])-(0.1*Table1[[#This Row],[Sprint]])</f>
        <v>62.436</v>
      </c>
      <c r="T349" s="1">
        <f>Table1[[#This Row],[Height (With Shoes)]]-Table1[[#This Row],[Height (No Shoes)]]</f>
        <v>1.5</v>
      </c>
      <c r="U349" s="1">
        <f>(Table1[[#This Row],[Vertical (Max)]]-Table1[[#This Row],[Vertical (No Step)]])</f>
        <v>6</v>
      </c>
      <c r="V349" s="1">
        <f>_xlfn.PERCENTRANK.INC($E:$E,Table1[[#This Row],[Height (No Shoes)]])</f>
        <v>0.318</v>
      </c>
      <c r="W349" s="1">
        <f>(Table1[[#This Row],[Height (With Shoes)]]-Table1[[#This Row],[Average Height]])</f>
        <v>0.75</v>
      </c>
      <c r="X349" s="1">
        <f>(Table1[[#This Row],[Weight]]-Table1[[#This Row],[Average Weight]])</f>
        <v>103</v>
      </c>
      <c r="Y349" s="1">
        <f t="shared" si="11"/>
        <v>0.65883198590776093</v>
      </c>
      <c r="Z349" s="1">
        <f>(703*Table1[[#This Row],[Average Weight]])/(Table1[[#This Row],[Height (With Shoes)]])^2</f>
        <v>12.165358115686589</v>
      </c>
    </row>
    <row r="350" spans="1:26" x14ac:dyDescent="0.3">
      <c r="A350" t="s">
        <v>366</v>
      </c>
      <c r="B350">
        <v>2015</v>
      </c>
      <c r="C350">
        <v>24</v>
      </c>
      <c r="D350">
        <v>72.25</v>
      </c>
      <c r="E350">
        <v>74</v>
      </c>
      <c r="F350">
        <v>77</v>
      </c>
      <c r="G350">
        <v>32.5</v>
      </c>
      <c r="H350">
        <v>129.5</v>
      </c>
      <c r="I350">
        <v>26.5</v>
      </c>
      <c r="J350">
        <v>123.5</v>
      </c>
      <c r="K350">
        <v>185</v>
      </c>
      <c r="L350">
        <v>6.5</v>
      </c>
      <c r="M350">
        <v>8.25</v>
      </c>
      <c r="N350">
        <v>8.75</v>
      </c>
      <c r="O350">
        <v>11.89</v>
      </c>
      <c r="P350">
        <v>3.32</v>
      </c>
      <c r="Q350">
        <f t="shared" si="10"/>
        <v>73.125</v>
      </c>
      <c r="R350">
        <f>AVERAGE(Table1[[#This Row],[Weight]],Table1[[#This Row],[Body Fat]])</f>
        <v>95.75</v>
      </c>
      <c r="S350">
        <f>(0.3*Table1[[#This Row],[Height (With Shoes)]])+(0.25*Table1[[#This Row],[Vertical (Max)]])+(0.15*Table1[[#This Row],[Weight]])-(0.2*Table1[[#This Row],[Agility]])-(0.1*Table1[[#This Row],[Sprint]])</f>
        <v>55.365000000000002</v>
      </c>
      <c r="T350" s="1">
        <f>Table1[[#This Row],[Height (With Shoes)]]-Table1[[#This Row],[Height (No Shoes)]]</f>
        <v>1.75</v>
      </c>
      <c r="U350" s="1">
        <f>(Table1[[#This Row],[Vertical (Max)]]-Table1[[#This Row],[Vertical (No Step)]])</f>
        <v>6</v>
      </c>
      <c r="V350" s="1">
        <f>_xlfn.PERCENTRANK.INC($E:$E,Table1[[#This Row],[Height (No Shoes)]])</f>
        <v>2.5999999999999999E-2</v>
      </c>
      <c r="W350" s="1">
        <f>(Table1[[#This Row],[Height (With Shoes)]]-Table1[[#This Row],[Average Height]])</f>
        <v>0.875</v>
      </c>
      <c r="X350" s="1">
        <f>(Table1[[#This Row],[Weight]]-Table1[[#This Row],[Average Weight]])</f>
        <v>89.25</v>
      </c>
      <c r="Y350" s="1">
        <f t="shared" si="11"/>
        <v>0.65883198590776093</v>
      </c>
      <c r="Z350" s="1">
        <f>(703*Table1[[#This Row],[Average Weight]])/(Table1[[#This Row],[Height (With Shoes)]])^2</f>
        <v>12.29222972972973</v>
      </c>
    </row>
    <row r="351" spans="1:26" hidden="1" x14ac:dyDescent="0.3">
      <c r="A351" t="s">
        <v>367</v>
      </c>
      <c r="B351">
        <v>2015</v>
      </c>
      <c r="C351">
        <v>25</v>
      </c>
      <c r="D351">
        <v>80</v>
      </c>
      <c r="E351">
        <v>81.25</v>
      </c>
      <c r="F351">
        <v>81.75</v>
      </c>
      <c r="G351">
        <v>34.5</v>
      </c>
      <c r="H351">
        <v>141</v>
      </c>
      <c r="I351">
        <v>28.5</v>
      </c>
      <c r="J351">
        <v>135</v>
      </c>
      <c r="K351">
        <v>239</v>
      </c>
      <c r="L351">
        <v>10.1</v>
      </c>
      <c r="M351">
        <v>8.25</v>
      </c>
      <c r="O351">
        <v>11.12</v>
      </c>
      <c r="P351">
        <v>3.27</v>
      </c>
      <c r="Q351">
        <f t="shared" si="10"/>
        <v>80.625</v>
      </c>
      <c r="R351">
        <f>AVERAGE(Table1[[#This Row],[Weight]],Table1[[#This Row],[Body Fat]])</f>
        <v>124.55</v>
      </c>
      <c r="S351">
        <f>(0.3*Table1[[#This Row],[Height (With Shoes)]])+(0.25*Table1[[#This Row],[Vertical (Max)]])+(0.15*Table1[[#This Row],[Weight]])-(0.2*Table1[[#This Row],[Agility]])-(0.1*Table1[[#This Row],[Sprint]])</f>
        <v>66.298999999999992</v>
      </c>
      <c r="T351" s="1">
        <f>Table1[[#This Row],[Height (With Shoes)]]-Table1[[#This Row],[Height (No Shoes)]]</f>
        <v>1.25</v>
      </c>
      <c r="U351" s="1">
        <f>(Table1[[#This Row],[Vertical (Max)]]-Table1[[#This Row],[Vertical (No Step)]])</f>
        <v>6</v>
      </c>
      <c r="V351" s="1">
        <f>_xlfn.PERCENTRANK.INC($E:$E,Table1[[#This Row],[Height (No Shoes)]])</f>
        <v>0.58199999999999996</v>
      </c>
      <c r="W351" s="1">
        <f>(Table1[[#This Row],[Height (With Shoes)]]-Table1[[#This Row],[Average Height]])</f>
        <v>0.625</v>
      </c>
      <c r="X351" s="1">
        <f>(Table1[[#This Row],[Weight]]-Table1[[#This Row],[Average Weight]])</f>
        <v>114.45</v>
      </c>
      <c r="Y351" s="1">
        <f t="shared" si="11"/>
        <v>0.65883198590776093</v>
      </c>
      <c r="Z351" s="1">
        <f>(703*Table1[[#This Row],[Average Weight]])/(Table1[[#This Row],[Height (With Shoes)]])^2</f>
        <v>13.263322130177514</v>
      </c>
    </row>
    <row r="352" spans="1:26" x14ac:dyDescent="0.3">
      <c r="A352" t="s">
        <v>368</v>
      </c>
      <c r="B352">
        <v>2015</v>
      </c>
      <c r="C352">
        <v>27</v>
      </c>
      <c r="D352">
        <v>79.5</v>
      </c>
      <c r="E352">
        <v>80.5</v>
      </c>
      <c r="F352">
        <v>85.5</v>
      </c>
      <c r="G352">
        <v>37.5</v>
      </c>
      <c r="H352">
        <v>145.5</v>
      </c>
      <c r="I352">
        <v>29</v>
      </c>
      <c r="J352">
        <v>137</v>
      </c>
      <c r="K352">
        <v>227</v>
      </c>
      <c r="L352">
        <v>6.4</v>
      </c>
      <c r="M352">
        <v>9</v>
      </c>
      <c r="N352">
        <v>9.75</v>
      </c>
      <c r="O352">
        <v>10.89</v>
      </c>
      <c r="P352">
        <v>3.25</v>
      </c>
      <c r="Q352">
        <f t="shared" si="10"/>
        <v>80</v>
      </c>
      <c r="R352">
        <f>AVERAGE(Table1[[#This Row],[Weight]],Table1[[#This Row],[Body Fat]])</f>
        <v>116.7</v>
      </c>
      <c r="S352">
        <f>(0.3*Table1[[#This Row],[Height (With Shoes)]])+(0.25*Table1[[#This Row],[Vertical (Max)]])+(0.15*Table1[[#This Row],[Weight]])-(0.2*Table1[[#This Row],[Agility]])-(0.1*Table1[[#This Row],[Sprint]])</f>
        <v>65.071999999999989</v>
      </c>
      <c r="T352" s="1">
        <f>Table1[[#This Row],[Height (With Shoes)]]-Table1[[#This Row],[Height (No Shoes)]]</f>
        <v>1</v>
      </c>
      <c r="U352" s="1">
        <f>(Table1[[#This Row],[Vertical (Max)]]-Table1[[#This Row],[Vertical (No Step)]])</f>
        <v>8.5</v>
      </c>
      <c r="V352" s="1">
        <f>_xlfn.PERCENTRANK.INC($E:$E,Table1[[#This Row],[Height (No Shoes)]])</f>
        <v>0.53200000000000003</v>
      </c>
      <c r="W352" s="1">
        <f>(Table1[[#This Row],[Height (With Shoes)]]-Table1[[#This Row],[Average Height]])</f>
        <v>0.5</v>
      </c>
      <c r="X352" s="1">
        <f>(Table1[[#This Row],[Weight]]-Table1[[#This Row],[Average Weight]])</f>
        <v>110.3</v>
      </c>
      <c r="Y352" s="1">
        <f t="shared" si="11"/>
        <v>0.65883198590776093</v>
      </c>
      <c r="Z352" s="1">
        <f>(703*Table1[[#This Row],[Average Weight]])/(Table1[[#This Row],[Height (With Shoes)]])^2</f>
        <v>12.660020832529611</v>
      </c>
    </row>
    <row r="353" spans="1:26" x14ac:dyDescent="0.3">
      <c r="A353" t="s">
        <v>369</v>
      </c>
      <c r="B353">
        <v>2015</v>
      </c>
      <c r="C353">
        <v>28</v>
      </c>
      <c r="D353">
        <v>76.5</v>
      </c>
      <c r="E353">
        <v>78</v>
      </c>
      <c r="F353">
        <v>82.5</v>
      </c>
      <c r="G353">
        <v>33.5</v>
      </c>
      <c r="H353">
        <v>137.5</v>
      </c>
      <c r="I353">
        <v>27.5</v>
      </c>
      <c r="J353">
        <v>131.5</v>
      </c>
      <c r="K353">
        <v>185</v>
      </c>
      <c r="L353">
        <v>6</v>
      </c>
      <c r="M353">
        <v>8.5</v>
      </c>
      <c r="N353">
        <v>8.25</v>
      </c>
      <c r="O353">
        <v>10.97</v>
      </c>
      <c r="P353">
        <v>3.26</v>
      </c>
      <c r="Q353">
        <f t="shared" si="10"/>
        <v>77.25</v>
      </c>
      <c r="R353">
        <f>AVERAGE(Table1[[#This Row],[Weight]],Table1[[#This Row],[Body Fat]])</f>
        <v>95.5</v>
      </c>
      <c r="S353">
        <f>(0.3*Table1[[#This Row],[Height (With Shoes)]])+(0.25*Table1[[#This Row],[Vertical (Max)]])+(0.15*Table1[[#This Row],[Weight]])-(0.2*Table1[[#This Row],[Agility]])-(0.1*Table1[[#This Row],[Sprint]])</f>
        <v>57.004999999999995</v>
      </c>
      <c r="T353" s="1">
        <f>Table1[[#This Row],[Height (With Shoes)]]-Table1[[#This Row],[Height (No Shoes)]]</f>
        <v>1.5</v>
      </c>
      <c r="U353" s="1">
        <f>(Table1[[#This Row],[Vertical (Max)]]-Table1[[#This Row],[Vertical (No Step)]])</f>
        <v>6</v>
      </c>
      <c r="V353" s="1">
        <f>_xlfn.PERCENTRANK.INC($E:$E,Table1[[#This Row],[Height (No Shoes)]])</f>
        <v>0.23100000000000001</v>
      </c>
      <c r="W353" s="1">
        <f>(Table1[[#This Row],[Height (With Shoes)]]-Table1[[#This Row],[Average Height]])</f>
        <v>0.75</v>
      </c>
      <c r="X353" s="1">
        <f>(Table1[[#This Row],[Weight]]-Table1[[#This Row],[Average Weight]])</f>
        <v>89.5</v>
      </c>
      <c r="Y353" s="1">
        <f t="shared" si="11"/>
        <v>0.65883198590776093</v>
      </c>
      <c r="Z353" s="1">
        <f>(703*Table1[[#This Row],[Average Weight]])/(Table1[[#This Row],[Height (With Shoes)]])^2</f>
        <v>11.034927679158448</v>
      </c>
    </row>
    <row r="354" spans="1:26" hidden="1" x14ac:dyDescent="0.3">
      <c r="A354" t="s">
        <v>370</v>
      </c>
      <c r="B354">
        <v>2015</v>
      </c>
      <c r="C354">
        <v>29</v>
      </c>
      <c r="D354">
        <v>80.25</v>
      </c>
      <c r="E354">
        <v>81</v>
      </c>
      <c r="F354">
        <v>87.25</v>
      </c>
      <c r="K354">
        <v>199</v>
      </c>
      <c r="L354">
        <v>6.2</v>
      </c>
      <c r="M354">
        <v>8.75</v>
      </c>
      <c r="N354">
        <v>8.75</v>
      </c>
      <c r="Q354">
        <f t="shared" si="10"/>
        <v>80.625</v>
      </c>
      <c r="R354">
        <f>AVERAGE(Table1[[#This Row],[Weight]],Table1[[#This Row],[Body Fat]])</f>
        <v>102.6</v>
      </c>
      <c r="S354">
        <f>(0.3*Table1[[#This Row],[Height (With Shoes)]])+(0.25*Table1[[#This Row],[Vertical (Max)]])+(0.15*Table1[[#This Row],[Weight]])-(0.2*Table1[[#This Row],[Agility]])-(0.1*Table1[[#This Row],[Sprint]])</f>
        <v>54.15</v>
      </c>
      <c r="T354" s="1">
        <f>Table1[[#This Row],[Height (With Shoes)]]-Table1[[#This Row],[Height (No Shoes)]]</f>
        <v>0.75</v>
      </c>
      <c r="U354" s="1">
        <f>(Table1[[#This Row],[Vertical (Max)]]-Table1[[#This Row],[Vertical (No Step)]])</f>
        <v>0</v>
      </c>
      <c r="V354" s="1">
        <f>_xlfn.PERCENTRANK.INC($E:$E,Table1[[#This Row],[Height (No Shoes)]])</f>
        <v>0.60699999999999998</v>
      </c>
      <c r="W354" s="1">
        <f>(Table1[[#This Row],[Height (With Shoes)]]-Table1[[#This Row],[Average Height]])</f>
        <v>0.375</v>
      </c>
      <c r="X354" s="1">
        <f>(Table1[[#This Row],[Weight]]-Table1[[#This Row],[Average Weight]])</f>
        <v>96.4</v>
      </c>
      <c r="Y354" s="1">
        <f t="shared" si="11"/>
        <v>0.65883198590776093</v>
      </c>
      <c r="Z354" s="1">
        <f>(703*Table1[[#This Row],[Average Weight]])/(Table1[[#This Row],[Height (With Shoes)]])^2</f>
        <v>10.993415637860084</v>
      </c>
    </row>
    <row r="355" spans="1:26" hidden="1" x14ac:dyDescent="0.3">
      <c r="A355" t="s">
        <v>371</v>
      </c>
      <c r="B355">
        <v>2015</v>
      </c>
      <c r="C355">
        <v>30</v>
      </c>
      <c r="D355">
        <v>80</v>
      </c>
      <c r="E355">
        <v>81.25</v>
      </c>
      <c r="F355">
        <v>87.5</v>
      </c>
      <c r="K355">
        <v>222</v>
      </c>
      <c r="L355">
        <v>11.9</v>
      </c>
      <c r="M355">
        <v>9.5</v>
      </c>
      <c r="N355">
        <v>9.25</v>
      </c>
      <c r="Q355">
        <f t="shared" si="10"/>
        <v>80.625</v>
      </c>
      <c r="R355">
        <f>AVERAGE(Table1[[#This Row],[Weight]],Table1[[#This Row],[Body Fat]])</f>
        <v>116.95</v>
      </c>
      <c r="S355">
        <f>(0.3*Table1[[#This Row],[Height (With Shoes)]])+(0.25*Table1[[#This Row],[Vertical (Max)]])+(0.15*Table1[[#This Row],[Weight]])-(0.2*Table1[[#This Row],[Agility]])-(0.1*Table1[[#This Row],[Sprint]])</f>
        <v>57.674999999999997</v>
      </c>
      <c r="T355" s="1">
        <f>Table1[[#This Row],[Height (With Shoes)]]-Table1[[#This Row],[Height (No Shoes)]]</f>
        <v>1.25</v>
      </c>
      <c r="U355" s="1">
        <f>(Table1[[#This Row],[Vertical (Max)]]-Table1[[#This Row],[Vertical (No Step)]])</f>
        <v>0</v>
      </c>
      <c r="V355" s="1">
        <f>_xlfn.PERCENTRANK.INC($E:$E,Table1[[#This Row],[Height (No Shoes)]])</f>
        <v>0.58199999999999996</v>
      </c>
      <c r="W355" s="1">
        <f>(Table1[[#This Row],[Height (With Shoes)]]-Table1[[#This Row],[Average Height]])</f>
        <v>0.625</v>
      </c>
      <c r="X355" s="1">
        <f>(Table1[[#This Row],[Weight]]-Table1[[#This Row],[Average Weight]])</f>
        <v>105.05</v>
      </c>
      <c r="Y355" s="1">
        <f t="shared" si="11"/>
        <v>0.65883198590776093</v>
      </c>
      <c r="Z355" s="1">
        <f>(703*Table1[[#This Row],[Average Weight]])/(Table1[[#This Row],[Height (With Shoes)]])^2</f>
        <v>12.453998579881658</v>
      </c>
    </row>
    <row r="356" spans="1:26" hidden="1" x14ac:dyDescent="0.3">
      <c r="A356" t="s">
        <v>372</v>
      </c>
      <c r="B356">
        <v>2015</v>
      </c>
      <c r="C356">
        <v>32</v>
      </c>
      <c r="D356">
        <v>79</v>
      </c>
      <c r="E356">
        <v>79.5</v>
      </c>
      <c r="F356">
        <v>88.25</v>
      </c>
      <c r="K356">
        <v>253</v>
      </c>
      <c r="L356">
        <v>11.9</v>
      </c>
      <c r="M356">
        <v>9</v>
      </c>
      <c r="N356">
        <v>9.75</v>
      </c>
      <c r="Q356">
        <f t="shared" si="10"/>
        <v>79.25</v>
      </c>
      <c r="R356">
        <f>AVERAGE(Table1[[#This Row],[Weight]],Table1[[#This Row],[Body Fat]])</f>
        <v>132.44999999999999</v>
      </c>
      <c r="S356">
        <f>(0.3*Table1[[#This Row],[Height (With Shoes)]])+(0.25*Table1[[#This Row],[Vertical (Max)]])+(0.15*Table1[[#This Row],[Weight]])-(0.2*Table1[[#This Row],[Agility]])-(0.1*Table1[[#This Row],[Sprint]])</f>
        <v>61.8</v>
      </c>
      <c r="T356" s="1">
        <f>Table1[[#This Row],[Height (With Shoes)]]-Table1[[#This Row],[Height (No Shoes)]]</f>
        <v>0.5</v>
      </c>
      <c r="U356" s="1">
        <f>(Table1[[#This Row],[Vertical (Max)]]-Table1[[#This Row],[Vertical (No Step)]])</f>
        <v>0</v>
      </c>
      <c r="V356" s="1">
        <f>_xlfn.PERCENTRANK.INC($E:$E,Table1[[#This Row],[Height (No Shoes)]])</f>
        <v>0.48499999999999999</v>
      </c>
      <c r="W356" s="1">
        <f>(Table1[[#This Row],[Height (With Shoes)]]-Table1[[#This Row],[Average Height]])</f>
        <v>0.25</v>
      </c>
      <c r="X356" s="1">
        <f>(Table1[[#This Row],[Weight]]-Table1[[#This Row],[Average Weight]])</f>
        <v>120.55000000000001</v>
      </c>
      <c r="Y356" s="1">
        <f t="shared" si="11"/>
        <v>0.65883198590776093</v>
      </c>
      <c r="Z356" s="1">
        <f>(703*Table1[[#This Row],[Average Weight]])/(Table1[[#This Row],[Height (With Shoes)]])^2</f>
        <v>14.732384003797316</v>
      </c>
    </row>
    <row r="357" spans="1:26" x14ac:dyDescent="0.3">
      <c r="A357" t="s">
        <v>373</v>
      </c>
      <c r="B357">
        <v>2015</v>
      </c>
      <c r="C357">
        <v>33</v>
      </c>
      <c r="D357">
        <v>79</v>
      </c>
      <c r="E357">
        <v>80.25</v>
      </c>
      <c r="F357">
        <v>87.25</v>
      </c>
      <c r="G357">
        <v>37.5</v>
      </c>
      <c r="H357">
        <v>143.5</v>
      </c>
      <c r="I357">
        <v>33</v>
      </c>
      <c r="J357">
        <v>139</v>
      </c>
      <c r="K357">
        <v>238</v>
      </c>
      <c r="L357">
        <v>7.2</v>
      </c>
      <c r="M357">
        <v>8.75</v>
      </c>
      <c r="N357">
        <v>9.5</v>
      </c>
      <c r="O357">
        <v>11.8</v>
      </c>
      <c r="P357">
        <v>3.28</v>
      </c>
      <c r="Q357">
        <f t="shared" si="10"/>
        <v>79.625</v>
      </c>
      <c r="R357">
        <f>AVERAGE(Table1[[#This Row],[Weight]],Table1[[#This Row],[Body Fat]])</f>
        <v>122.6</v>
      </c>
      <c r="S357">
        <f>(0.3*Table1[[#This Row],[Height (With Shoes)]])+(0.25*Table1[[#This Row],[Vertical (Max)]])+(0.15*Table1[[#This Row],[Weight]])-(0.2*Table1[[#This Row],[Agility]])-(0.1*Table1[[#This Row],[Sprint]])</f>
        <v>66.462000000000003</v>
      </c>
      <c r="T357" s="1">
        <f>Table1[[#This Row],[Height (With Shoes)]]-Table1[[#This Row],[Height (No Shoes)]]</f>
        <v>1.25</v>
      </c>
      <c r="U357" s="1">
        <f>(Table1[[#This Row],[Vertical (Max)]]-Table1[[#This Row],[Vertical (No Step)]])</f>
        <v>4.5</v>
      </c>
      <c r="V357" s="1">
        <f>_xlfn.PERCENTRANK.INC($E:$E,Table1[[#This Row],[Height (No Shoes)]])</f>
        <v>0.48499999999999999</v>
      </c>
      <c r="W357" s="1">
        <f>(Table1[[#This Row],[Height (With Shoes)]]-Table1[[#This Row],[Average Height]])</f>
        <v>0.625</v>
      </c>
      <c r="X357" s="1">
        <f>(Table1[[#This Row],[Weight]]-Table1[[#This Row],[Average Weight]])</f>
        <v>115.4</v>
      </c>
      <c r="Y357" s="1">
        <f t="shared" si="11"/>
        <v>0.65883198590776093</v>
      </c>
      <c r="Z357" s="1">
        <f>(703*Table1[[#This Row],[Average Weight]])/(Table1[[#This Row],[Height (With Shoes)]])^2</f>
        <v>13.383068875496162</v>
      </c>
    </row>
    <row r="358" spans="1:26" x14ac:dyDescent="0.3">
      <c r="A358" t="s">
        <v>374</v>
      </c>
      <c r="B358">
        <v>2015</v>
      </c>
      <c r="C358">
        <v>34</v>
      </c>
      <c r="D358">
        <v>77.25</v>
      </c>
      <c r="E358">
        <v>80.5</v>
      </c>
      <c r="F358">
        <v>83.25</v>
      </c>
      <c r="G358">
        <v>34.5</v>
      </c>
      <c r="H358">
        <v>139</v>
      </c>
      <c r="I358">
        <v>27.5</v>
      </c>
      <c r="J358">
        <v>132</v>
      </c>
      <c r="K358">
        <v>211</v>
      </c>
      <c r="L358">
        <v>6.1</v>
      </c>
      <c r="M358">
        <v>8.5</v>
      </c>
      <c r="N358">
        <v>9</v>
      </c>
      <c r="O358">
        <v>11.06</v>
      </c>
      <c r="P358">
        <v>3.18</v>
      </c>
      <c r="Q358">
        <f t="shared" si="10"/>
        <v>78.875</v>
      </c>
      <c r="R358">
        <f>AVERAGE(Table1[[#This Row],[Weight]],Table1[[#This Row],[Body Fat]])</f>
        <v>108.55</v>
      </c>
      <c r="S358">
        <f>(0.3*Table1[[#This Row],[Height (With Shoes)]])+(0.25*Table1[[#This Row],[Vertical (Max)]])+(0.15*Table1[[#This Row],[Weight]])-(0.2*Table1[[#This Row],[Agility]])-(0.1*Table1[[#This Row],[Sprint]])</f>
        <v>61.894999999999996</v>
      </c>
      <c r="T358" s="1">
        <f>Table1[[#This Row],[Height (With Shoes)]]-Table1[[#This Row],[Height (No Shoes)]]</f>
        <v>3.25</v>
      </c>
      <c r="U358" s="1">
        <f>(Table1[[#This Row],[Vertical (Max)]]-Table1[[#This Row],[Vertical (No Step)]])</f>
        <v>7</v>
      </c>
      <c r="V358" s="1">
        <f>_xlfn.PERCENTRANK.INC($E:$E,Table1[[#This Row],[Height (No Shoes)]])</f>
        <v>0.28899999999999998</v>
      </c>
      <c r="W358" s="1">
        <f>(Table1[[#This Row],[Height (With Shoes)]]-Table1[[#This Row],[Average Height]])</f>
        <v>1.625</v>
      </c>
      <c r="X358" s="1">
        <f>(Table1[[#This Row],[Weight]]-Table1[[#This Row],[Average Weight]])</f>
        <v>102.45</v>
      </c>
      <c r="Y358" s="1">
        <f t="shared" si="11"/>
        <v>0.65883198590776093</v>
      </c>
      <c r="Z358" s="1">
        <f>(703*Table1[[#This Row],[Average Weight]])/(Table1[[#This Row],[Height (With Shoes)]])^2</f>
        <v>11.775880560163573</v>
      </c>
    </row>
    <row r="359" spans="1:26" hidden="1" x14ac:dyDescent="0.3">
      <c r="A359" t="s">
        <v>375</v>
      </c>
      <c r="B359">
        <v>2015</v>
      </c>
      <c r="C359">
        <v>36</v>
      </c>
      <c r="D359">
        <v>80.25</v>
      </c>
      <c r="E359">
        <v>81.75</v>
      </c>
      <c r="F359">
        <v>89.25</v>
      </c>
      <c r="I359">
        <v>29</v>
      </c>
      <c r="J359">
        <v>139.5</v>
      </c>
      <c r="K359">
        <v>243</v>
      </c>
      <c r="L359">
        <v>9.6</v>
      </c>
      <c r="M359">
        <v>9.25</v>
      </c>
      <c r="O359">
        <v>11.57</v>
      </c>
      <c r="P359">
        <v>3.47</v>
      </c>
      <c r="Q359">
        <f t="shared" si="10"/>
        <v>81</v>
      </c>
      <c r="R359">
        <f>AVERAGE(Table1[[#This Row],[Weight]],Table1[[#This Row],[Body Fat]])</f>
        <v>126.3</v>
      </c>
      <c r="S359">
        <f>(0.3*Table1[[#This Row],[Height (With Shoes)]])+(0.25*Table1[[#This Row],[Vertical (Max)]])+(0.15*Table1[[#This Row],[Weight]])-(0.2*Table1[[#This Row],[Agility]])-(0.1*Table1[[#This Row],[Sprint]])</f>
        <v>58.313999999999993</v>
      </c>
      <c r="T359" s="1">
        <f>Table1[[#This Row],[Height (With Shoes)]]-Table1[[#This Row],[Height (No Shoes)]]</f>
        <v>1.5</v>
      </c>
      <c r="U359" s="1">
        <f>(Table1[[#This Row],[Vertical (Max)]]-Table1[[#This Row],[Vertical (No Step)]])</f>
        <v>-29</v>
      </c>
      <c r="V359" s="1">
        <f>_xlfn.PERCENTRANK.INC($E:$E,Table1[[#This Row],[Height (No Shoes)]])</f>
        <v>0.60699999999999998</v>
      </c>
      <c r="W359" s="1">
        <f>(Table1[[#This Row],[Height (With Shoes)]]-Table1[[#This Row],[Average Height]])</f>
        <v>0.75</v>
      </c>
      <c r="X359" s="1">
        <f>(Table1[[#This Row],[Weight]]-Table1[[#This Row],[Average Weight]])</f>
        <v>116.7</v>
      </c>
      <c r="Y359" s="1">
        <f t="shared" si="11"/>
        <v>0.65883198590776093</v>
      </c>
      <c r="Z359" s="1">
        <f>(703*Table1[[#This Row],[Average Weight]])/(Table1[[#This Row],[Height (With Shoes)]])^2</f>
        <v>13.285660578514715</v>
      </c>
    </row>
    <row r="360" spans="1:26" x14ac:dyDescent="0.3">
      <c r="A360" t="s">
        <v>376</v>
      </c>
      <c r="B360">
        <v>2015</v>
      </c>
      <c r="C360">
        <v>37</v>
      </c>
      <c r="D360">
        <v>80.25</v>
      </c>
      <c r="E360">
        <v>81.5</v>
      </c>
      <c r="F360">
        <v>85.5</v>
      </c>
      <c r="G360">
        <v>36</v>
      </c>
      <c r="H360">
        <v>144</v>
      </c>
      <c r="I360">
        <v>32.5</v>
      </c>
      <c r="J360">
        <v>140.5</v>
      </c>
      <c r="K360">
        <v>243</v>
      </c>
      <c r="L360">
        <v>8.8000000000000007</v>
      </c>
      <c r="M360">
        <v>8.5</v>
      </c>
      <c r="N360">
        <v>8.5</v>
      </c>
      <c r="O360">
        <v>11.37</v>
      </c>
      <c r="P360">
        <v>3.32</v>
      </c>
      <c r="Q360">
        <f t="shared" si="10"/>
        <v>80.875</v>
      </c>
      <c r="R360">
        <f>AVERAGE(Table1[[#This Row],[Weight]],Table1[[#This Row],[Body Fat]])</f>
        <v>125.9</v>
      </c>
      <c r="S360">
        <f>(0.3*Table1[[#This Row],[Height (With Shoes)]])+(0.25*Table1[[#This Row],[Vertical (Max)]])+(0.15*Table1[[#This Row],[Weight]])-(0.2*Table1[[#This Row],[Agility]])-(0.1*Table1[[#This Row],[Sprint]])</f>
        <v>67.294000000000011</v>
      </c>
      <c r="T360" s="1">
        <f>Table1[[#This Row],[Height (With Shoes)]]-Table1[[#This Row],[Height (No Shoes)]]</f>
        <v>1.25</v>
      </c>
      <c r="U360" s="1">
        <f>(Table1[[#This Row],[Vertical (Max)]]-Table1[[#This Row],[Vertical (No Step)]])</f>
        <v>3.5</v>
      </c>
      <c r="V360" s="1">
        <f>_xlfn.PERCENTRANK.INC($E:$E,Table1[[#This Row],[Height (No Shoes)]])</f>
        <v>0.60699999999999998</v>
      </c>
      <c r="W360" s="1">
        <f>(Table1[[#This Row],[Height (With Shoes)]]-Table1[[#This Row],[Average Height]])</f>
        <v>0.625</v>
      </c>
      <c r="X360" s="1">
        <f>(Table1[[#This Row],[Weight]]-Table1[[#This Row],[Average Weight]])</f>
        <v>117.1</v>
      </c>
      <c r="Y360" s="1">
        <f t="shared" si="11"/>
        <v>0.65883198590776093</v>
      </c>
      <c r="Z360" s="1">
        <f>(703*Table1[[#This Row],[Average Weight]])/(Table1[[#This Row],[Height (With Shoes)]])^2</f>
        <v>13.324957657420301</v>
      </c>
    </row>
    <row r="361" spans="1:26" x14ac:dyDescent="0.3">
      <c r="A361" t="s">
        <v>377</v>
      </c>
      <c r="B361">
        <v>2015</v>
      </c>
      <c r="C361">
        <v>41</v>
      </c>
      <c r="D361">
        <v>76</v>
      </c>
      <c r="E361">
        <v>77.25</v>
      </c>
      <c r="F361">
        <v>80.75</v>
      </c>
      <c r="G361">
        <v>44</v>
      </c>
      <c r="H361">
        <v>140</v>
      </c>
      <c r="I361">
        <v>37.5</v>
      </c>
      <c r="J361">
        <v>133.5</v>
      </c>
      <c r="K361">
        <v>215</v>
      </c>
      <c r="L361">
        <v>10.199999999999999</v>
      </c>
      <c r="M361">
        <v>8.5</v>
      </c>
      <c r="N361">
        <v>9.25</v>
      </c>
      <c r="O361">
        <v>10.74</v>
      </c>
      <c r="P361">
        <v>3.2</v>
      </c>
      <c r="Q361">
        <f t="shared" si="10"/>
        <v>76.625</v>
      </c>
      <c r="R361">
        <f>AVERAGE(Table1[[#This Row],[Weight]],Table1[[#This Row],[Body Fat]])</f>
        <v>112.6</v>
      </c>
      <c r="S361">
        <f>(0.3*Table1[[#This Row],[Height (With Shoes)]])+(0.25*Table1[[#This Row],[Vertical (Max)]])+(0.15*Table1[[#This Row],[Weight]])-(0.2*Table1[[#This Row],[Agility]])-(0.1*Table1[[#This Row],[Sprint]])</f>
        <v>63.957000000000001</v>
      </c>
      <c r="T361" s="1">
        <f>Table1[[#This Row],[Height (With Shoes)]]-Table1[[#This Row],[Height (No Shoes)]]</f>
        <v>1.25</v>
      </c>
      <c r="U361" s="1">
        <f>(Table1[[#This Row],[Vertical (Max)]]-Table1[[#This Row],[Vertical (No Step)]])</f>
        <v>6.5</v>
      </c>
      <c r="V361" s="1">
        <f>_xlfn.PERCENTRANK.INC($E:$E,Table1[[#This Row],[Height (No Shoes)]])</f>
        <v>0.184</v>
      </c>
      <c r="W361" s="1">
        <f>(Table1[[#This Row],[Height (With Shoes)]]-Table1[[#This Row],[Average Height]])</f>
        <v>0.625</v>
      </c>
      <c r="X361" s="1">
        <f>(Table1[[#This Row],[Weight]]-Table1[[#This Row],[Average Weight]])</f>
        <v>102.4</v>
      </c>
      <c r="Y361" s="1">
        <f t="shared" si="11"/>
        <v>0.65883198590776093</v>
      </c>
      <c r="Z361" s="1">
        <f>(703*Table1[[#This Row],[Average Weight]])/(Table1[[#This Row],[Height (With Shoes)]])^2</f>
        <v>13.264678836627184</v>
      </c>
    </row>
    <row r="362" spans="1:26" x14ac:dyDescent="0.3">
      <c r="A362" t="s">
        <v>378</v>
      </c>
      <c r="B362">
        <v>2015</v>
      </c>
      <c r="C362">
        <v>42</v>
      </c>
      <c r="D362">
        <v>75.25</v>
      </c>
      <c r="E362">
        <v>76.25</v>
      </c>
      <c r="F362">
        <v>78.5</v>
      </c>
      <c r="G362">
        <v>34</v>
      </c>
      <c r="H362">
        <v>134</v>
      </c>
      <c r="I362">
        <v>28</v>
      </c>
      <c r="J362">
        <v>128</v>
      </c>
      <c r="K362">
        <v>186</v>
      </c>
      <c r="L362">
        <v>4.3</v>
      </c>
      <c r="M362">
        <v>8</v>
      </c>
      <c r="N362">
        <v>8.75</v>
      </c>
      <c r="O362">
        <v>11.36</v>
      </c>
      <c r="P362">
        <v>3.25</v>
      </c>
      <c r="Q362">
        <f t="shared" si="10"/>
        <v>75.75</v>
      </c>
      <c r="R362">
        <f>AVERAGE(Table1[[#This Row],[Weight]],Table1[[#This Row],[Body Fat]])</f>
        <v>95.15</v>
      </c>
      <c r="S362">
        <f>(0.3*Table1[[#This Row],[Height (With Shoes)]])+(0.25*Table1[[#This Row],[Vertical (Max)]])+(0.15*Table1[[#This Row],[Weight]])-(0.2*Table1[[#This Row],[Agility]])-(0.1*Table1[[#This Row],[Sprint]])</f>
        <v>56.677999999999997</v>
      </c>
      <c r="T362" s="1">
        <f>Table1[[#This Row],[Height (With Shoes)]]-Table1[[#This Row],[Height (No Shoes)]]</f>
        <v>1</v>
      </c>
      <c r="U362" s="1">
        <f>(Table1[[#This Row],[Vertical (Max)]]-Table1[[#This Row],[Vertical (No Step)]])</f>
        <v>6</v>
      </c>
      <c r="V362" s="1">
        <f>_xlfn.PERCENTRANK.INC($E:$E,Table1[[#This Row],[Height (No Shoes)]])</f>
        <v>0.13700000000000001</v>
      </c>
      <c r="W362" s="1">
        <f>(Table1[[#This Row],[Height (With Shoes)]]-Table1[[#This Row],[Average Height]])</f>
        <v>0.5</v>
      </c>
      <c r="X362" s="1">
        <f>(Table1[[#This Row],[Weight]]-Table1[[#This Row],[Average Weight]])</f>
        <v>90.85</v>
      </c>
      <c r="Y362" s="1">
        <f t="shared" si="11"/>
        <v>0.65883198590776093</v>
      </c>
      <c r="Z362" s="1">
        <f>(703*Table1[[#This Row],[Average Weight]])/(Table1[[#This Row],[Height (With Shoes)]])^2</f>
        <v>11.504941682343455</v>
      </c>
    </row>
    <row r="363" spans="1:26" x14ac:dyDescent="0.3">
      <c r="A363" t="s">
        <v>379</v>
      </c>
      <c r="B363">
        <v>2015</v>
      </c>
      <c r="C363">
        <v>43</v>
      </c>
      <c r="D363">
        <v>72.75</v>
      </c>
      <c r="E363">
        <v>74</v>
      </c>
      <c r="F363">
        <v>77</v>
      </c>
      <c r="G363">
        <v>40.5</v>
      </c>
      <c r="H363">
        <v>135</v>
      </c>
      <c r="I363">
        <v>34.5</v>
      </c>
      <c r="J363">
        <v>129</v>
      </c>
      <c r="K363">
        <v>182</v>
      </c>
      <c r="L363">
        <v>4.0999999999999996</v>
      </c>
      <c r="M363">
        <v>8.25</v>
      </c>
      <c r="N363">
        <v>7.5</v>
      </c>
      <c r="O363">
        <v>10.74</v>
      </c>
      <c r="P363">
        <v>3.25</v>
      </c>
      <c r="Q363">
        <f t="shared" si="10"/>
        <v>73.375</v>
      </c>
      <c r="R363">
        <f>AVERAGE(Table1[[#This Row],[Weight]],Table1[[#This Row],[Body Fat]])</f>
        <v>93.05</v>
      </c>
      <c r="S363">
        <f>(0.3*Table1[[#This Row],[Height (With Shoes)]])+(0.25*Table1[[#This Row],[Vertical (Max)]])+(0.15*Table1[[#This Row],[Weight]])-(0.2*Table1[[#This Row],[Agility]])-(0.1*Table1[[#This Row],[Sprint]])</f>
        <v>57.151999999999994</v>
      </c>
      <c r="T363" s="1">
        <f>Table1[[#This Row],[Height (With Shoes)]]-Table1[[#This Row],[Height (No Shoes)]]</f>
        <v>1.25</v>
      </c>
      <c r="U363" s="1">
        <f>(Table1[[#This Row],[Vertical (Max)]]-Table1[[#This Row],[Vertical (No Step)]])</f>
        <v>6</v>
      </c>
      <c r="V363" s="1">
        <f>_xlfn.PERCENTRANK.INC($E:$E,Table1[[#This Row],[Height (No Shoes)]])</f>
        <v>3.1E-2</v>
      </c>
      <c r="W363" s="1">
        <f>(Table1[[#This Row],[Height (With Shoes)]]-Table1[[#This Row],[Average Height]])</f>
        <v>0.625</v>
      </c>
      <c r="X363" s="1">
        <f>(Table1[[#This Row],[Weight]]-Table1[[#This Row],[Average Weight]])</f>
        <v>88.95</v>
      </c>
      <c r="Y363" s="1">
        <f t="shared" si="11"/>
        <v>0.65883198590776093</v>
      </c>
      <c r="Z363" s="1">
        <f>(703*Table1[[#This Row],[Average Weight]])/(Table1[[#This Row],[Height (With Shoes)]])^2</f>
        <v>11.945608108108109</v>
      </c>
    </row>
    <row r="364" spans="1:26" x14ac:dyDescent="0.3">
      <c r="A364" t="s">
        <v>380</v>
      </c>
      <c r="B364">
        <v>2015</v>
      </c>
      <c r="C364">
        <v>44</v>
      </c>
      <c r="D364">
        <v>76.5</v>
      </c>
      <c r="E364">
        <v>77.5</v>
      </c>
      <c r="F364">
        <v>81</v>
      </c>
      <c r="G364">
        <v>33</v>
      </c>
      <c r="H364">
        <v>133</v>
      </c>
      <c r="I364">
        <v>26.5</v>
      </c>
      <c r="J364">
        <v>126.5</v>
      </c>
      <c r="K364">
        <v>213</v>
      </c>
      <c r="L364">
        <v>5.9</v>
      </c>
      <c r="M364">
        <v>8.25</v>
      </c>
      <c r="N364">
        <v>9.25</v>
      </c>
      <c r="O364">
        <v>11.16</v>
      </c>
      <c r="P364">
        <v>3.34</v>
      </c>
      <c r="Q364">
        <f t="shared" si="10"/>
        <v>77</v>
      </c>
      <c r="R364">
        <f>AVERAGE(Table1[[#This Row],[Weight]],Table1[[#This Row],[Body Fat]])</f>
        <v>109.45</v>
      </c>
      <c r="S364">
        <f>(0.3*Table1[[#This Row],[Height (With Shoes)]])+(0.25*Table1[[#This Row],[Vertical (Max)]])+(0.15*Table1[[#This Row],[Weight]])-(0.2*Table1[[#This Row],[Agility]])-(0.1*Table1[[#This Row],[Sprint]])</f>
        <v>60.884</v>
      </c>
      <c r="T364" s="1">
        <f>Table1[[#This Row],[Height (With Shoes)]]-Table1[[#This Row],[Height (No Shoes)]]</f>
        <v>1</v>
      </c>
      <c r="U364" s="1">
        <f>(Table1[[#This Row],[Vertical (Max)]]-Table1[[#This Row],[Vertical (No Step)]])</f>
        <v>6.5</v>
      </c>
      <c r="V364" s="1">
        <f>_xlfn.PERCENTRANK.INC($E:$E,Table1[[#This Row],[Height (No Shoes)]])</f>
        <v>0.23100000000000001</v>
      </c>
      <c r="W364" s="1">
        <f>(Table1[[#This Row],[Height (With Shoes)]]-Table1[[#This Row],[Average Height]])</f>
        <v>0.5</v>
      </c>
      <c r="X364" s="1">
        <f>(Table1[[#This Row],[Weight]]-Table1[[#This Row],[Average Weight]])</f>
        <v>103.55</v>
      </c>
      <c r="Y364" s="1">
        <f t="shared" si="11"/>
        <v>0.65883198590776093</v>
      </c>
      <c r="Z364" s="1">
        <f>(703*Table1[[#This Row],[Average Weight]])/(Table1[[#This Row],[Height (With Shoes)]])^2</f>
        <v>12.810547346514049</v>
      </c>
    </row>
    <row r="365" spans="1:26" x14ac:dyDescent="0.3">
      <c r="A365" t="s">
        <v>50</v>
      </c>
      <c r="B365">
        <v>2015</v>
      </c>
      <c r="C365">
        <v>45</v>
      </c>
      <c r="D365">
        <v>73.75</v>
      </c>
      <c r="E365">
        <v>74.75</v>
      </c>
      <c r="F365">
        <v>79.75</v>
      </c>
      <c r="G365">
        <v>43</v>
      </c>
      <c r="H365">
        <v>140.5</v>
      </c>
      <c r="I365">
        <v>34.5</v>
      </c>
      <c r="J365">
        <v>132</v>
      </c>
      <c r="K365">
        <v>177</v>
      </c>
      <c r="L365">
        <v>5.3</v>
      </c>
      <c r="M365">
        <v>8.25</v>
      </c>
      <c r="N365">
        <v>8.5</v>
      </c>
      <c r="O365">
        <v>10.96</v>
      </c>
      <c r="P365">
        <v>3.02</v>
      </c>
      <c r="Q365">
        <f t="shared" si="10"/>
        <v>74.25</v>
      </c>
      <c r="R365">
        <f>AVERAGE(Table1[[#This Row],[Weight]],Table1[[#This Row],[Body Fat]])</f>
        <v>91.15</v>
      </c>
      <c r="S365">
        <f>(0.3*Table1[[#This Row],[Height (With Shoes)]])+(0.25*Table1[[#This Row],[Vertical (Max)]])+(0.15*Table1[[#This Row],[Weight]])-(0.2*Table1[[#This Row],[Agility]])-(0.1*Table1[[#This Row],[Sprint]])</f>
        <v>57.230999999999995</v>
      </c>
      <c r="T365" s="1">
        <f>Table1[[#This Row],[Height (With Shoes)]]-Table1[[#This Row],[Height (No Shoes)]]</f>
        <v>1</v>
      </c>
      <c r="U365" s="1">
        <f>(Table1[[#This Row],[Vertical (Max)]]-Table1[[#This Row],[Vertical (No Step)]])</f>
        <v>8.5</v>
      </c>
      <c r="V365" s="1">
        <f>_xlfn.PERCENTRANK.INC($E:$E,Table1[[#This Row],[Height (No Shoes)]])</f>
        <v>0.06</v>
      </c>
      <c r="W365" s="1">
        <f>(Table1[[#This Row],[Height (With Shoes)]]-Table1[[#This Row],[Average Height]])</f>
        <v>0.5</v>
      </c>
      <c r="X365" s="1">
        <f>(Table1[[#This Row],[Weight]]-Table1[[#This Row],[Average Weight]])</f>
        <v>85.85</v>
      </c>
      <c r="Y365" s="1">
        <f t="shared" si="11"/>
        <v>0.65883198590776093</v>
      </c>
      <c r="Z365" s="1">
        <f>(703*Table1[[#This Row],[Average Weight]])/(Table1[[#This Row],[Height (With Shoes)]])^2</f>
        <v>11.468050692945269</v>
      </c>
    </row>
    <row r="366" spans="1:26" x14ac:dyDescent="0.3">
      <c r="A366" t="s">
        <v>381</v>
      </c>
      <c r="B366">
        <v>2015</v>
      </c>
      <c r="C366">
        <v>46</v>
      </c>
      <c r="D366">
        <v>75</v>
      </c>
      <c r="E366">
        <v>76.25</v>
      </c>
      <c r="F366">
        <v>82.75</v>
      </c>
      <c r="G366">
        <v>40.5</v>
      </c>
      <c r="H366">
        <v>143</v>
      </c>
      <c r="I366">
        <v>32.5</v>
      </c>
      <c r="J366">
        <v>135</v>
      </c>
      <c r="K366">
        <v>215</v>
      </c>
      <c r="L366">
        <v>6.4</v>
      </c>
      <c r="M366">
        <v>9.25</v>
      </c>
      <c r="N366">
        <v>9</v>
      </c>
      <c r="O366">
        <v>10.76</v>
      </c>
      <c r="P366">
        <v>3.2</v>
      </c>
      <c r="Q366">
        <f t="shared" si="10"/>
        <v>75.625</v>
      </c>
      <c r="R366">
        <f>AVERAGE(Table1[[#This Row],[Weight]],Table1[[#This Row],[Body Fat]])</f>
        <v>110.7</v>
      </c>
      <c r="S366">
        <f>(0.3*Table1[[#This Row],[Height (With Shoes)]])+(0.25*Table1[[#This Row],[Vertical (Max)]])+(0.15*Table1[[#This Row],[Weight]])-(0.2*Table1[[#This Row],[Agility]])-(0.1*Table1[[#This Row],[Sprint]])</f>
        <v>62.777999999999999</v>
      </c>
      <c r="T366" s="1">
        <f>Table1[[#This Row],[Height (With Shoes)]]-Table1[[#This Row],[Height (No Shoes)]]</f>
        <v>1.25</v>
      </c>
      <c r="U366" s="1">
        <f>(Table1[[#This Row],[Vertical (Max)]]-Table1[[#This Row],[Vertical (No Step)]])</f>
        <v>8</v>
      </c>
      <c r="V366" s="1">
        <f>_xlfn.PERCENTRANK.INC($E:$E,Table1[[#This Row],[Height (No Shoes)]])</f>
        <v>0.11799999999999999</v>
      </c>
      <c r="W366" s="1">
        <f>(Table1[[#This Row],[Height (With Shoes)]]-Table1[[#This Row],[Average Height]])</f>
        <v>0.625</v>
      </c>
      <c r="X366" s="1">
        <f>(Table1[[#This Row],[Weight]]-Table1[[#This Row],[Average Weight]])</f>
        <v>104.3</v>
      </c>
      <c r="Y366" s="1">
        <f t="shared" si="11"/>
        <v>0.65883198590776093</v>
      </c>
      <c r="Z366" s="1">
        <f>(703*Table1[[#This Row],[Average Weight]])/(Table1[[#This Row],[Height (With Shoes)]])^2</f>
        <v>13.385150228433218</v>
      </c>
    </row>
    <row r="367" spans="1:26" x14ac:dyDescent="0.3">
      <c r="A367" t="s">
        <v>382</v>
      </c>
      <c r="B367">
        <v>2015</v>
      </c>
      <c r="C367">
        <v>48</v>
      </c>
      <c r="D367">
        <v>83</v>
      </c>
      <c r="E367">
        <v>83.75</v>
      </c>
      <c r="F367">
        <v>86</v>
      </c>
      <c r="G367">
        <v>25</v>
      </c>
      <c r="H367">
        <v>137</v>
      </c>
      <c r="I367">
        <v>22.5</v>
      </c>
      <c r="J367">
        <v>134.5</v>
      </c>
      <c r="K367">
        <v>265</v>
      </c>
      <c r="L367">
        <v>14.9</v>
      </c>
      <c r="M367">
        <v>9.25</v>
      </c>
      <c r="N367">
        <v>10.5</v>
      </c>
      <c r="O367">
        <v>11.5</v>
      </c>
      <c r="P367">
        <v>3.62</v>
      </c>
      <c r="Q367">
        <f t="shared" si="10"/>
        <v>83.375</v>
      </c>
      <c r="R367">
        <f>AVERAGE(Table1[[#This Row],[Weight]],Table1[[#This Row],[Body Fat]])</f>
        <v>139.94999999999999</v>
      </c>
      <c r="S367">
        <f>(0.3*Table1[[#This Row],[Height (With Shoes)]])+(0.25*Table1[[#This Row],[Vertical (Max)]])+(0.15*Table1[[#This Row],[Weight]])-(0.2*Table1[[#This Row],[Agility]])-(0.1*Table1[[#This Row],[Sprint]])</f>
        <v>68.463000000000008</v>
      </c>
      <c r="T367" s="1">
        <f>Table1[[#This Row],[Height (With Shoes)]]-Table1[[#This Row],[Height (No Shoes)]]</f>
        <v>0.75</v>
      </c>
      <c r="U367" s="1">
        <f>(Table1[[#This Row],[Vertical (Max)]]-Table1[[#This Row],[Vertical (No Step)]])</f>
        <v>2.5</v>
      </c>
      <c r="V367" s="1">
        <f>_xlfn.PERCENTRANK.INC($E:$E,Table1[[#This Row],[Height (No Shoes)]])</f>
        <v>0.89300000000000002</v>
      </c>
      <c r="W367" s="1">
        <f>(Table1[[#This Row],[Height (With Shoes)]]-Table1[[#This Row],[Average Height]])</f>
        <v>0.375</v>
      </c>
      <c r="X367" s="1">
        <f>(Table1[[#This Row],[Weight]]-Table1[[#This Row],[Average Weight]])</f>
        <v>125.05000000000001</v>
      </c>
      <c r="Y367" s="1">
        <f t="shared" si="11"/>
        <v>0.65883198590776093</v>
      </c>
      <c r="Z367" s="1">
        <f>(703*Table1[[#This Row],[Average Weight]])/(Table1[[#This Row],[Height (With Shoes)]])^2</f>
        <v>14.026799732679883</v>
      </c>
    </row>
    <row r="368" spans="1:26" x14ac:dyDescent="0.3">
      <c r="A368" t="s">
        <v>383</v>
      </c>
      <c r="B368">
        <v>2015</v>
      </c>
      <c r="C368">
        <v>49</v>
      </c>
      <c r="D368">
        <v>79.75</v>
      </c>
      <c r="E368">
        <v>80.75</v>
      </c>
      <c r="F368">
        <v>83.5</v>
      </c>
      <c r="G368">
        <v>35</v>
      </c>
      <c r="H368">
        <v>141.5</v>
      </c>
      <c r="I368">
        <v>30</v>
      </c>
      <c r="J368">
        <v>136.5</v>
      </c>
      <c r="K368">
        <v>220</v>
      </c>
      <c r="L368">
        <v>8</v>
      </c>
      <c r="M368">
        <v>8.25</v>
      </c>
      <c r="N368">
        <v>9.25</v>
      </c>
      <c r="O368">
        <v>11.62</v>
      </c>
      <c r="P368">
        <v>3.38</v>
      </c>
      <c r="Q368">
        <f t="shared" si="10"/>
        <v>80.25</v>
      </c>
      <c r="R368">
        <f>AVERAGE(Table1[[#This Row],[Weight]],Table1[[#This Row],[Body Fat]])</f>
        <v>114</v>
      </c>
      <c r="S368">
        <f>(0.3*Table1[[#This Row],[Height (With Shoes)]])+(0.25*Table1[[#This Row],[Vertical (Max)]])+(0.15*Table1[[#This Row],[Weight]])-(0.2*Table1[[#This Row],[Agility]])-(0.1*Table1[[#This Row],[Sprint]])</f>
        <v>63.312999999999995</v>
      </c>
      <c r="T368" s="1">
        <f>Table1[[#This Row],[Height (With Shoes)]]-Table1[[#This Row],[Height (No Shoes)]]</f>
        <v>1</v>
      </c>
      <c r="U368" s="1">
        <f>(Table1[[#This Row],[Vertical (Max)]]-Table1[[#This Row],[Vertical (No Step)]])</f>
        <v>5</v>
      </c>
      <c r="V368" s="1">
        <f>_xlfn.PERCENTRANK.INC($E:$E,Table1[[#This Row],[Height (No Shoes)]])</f>
        <v>0.55900000000000005</v>
      </c>
      <c r="W368" s="1">
        <f>(Table1[[#This Row],[Height (With Shoes)]]-Table1[[#This Row],[Average Height]])</f>
        <v>0.5</v>
      </c>
      <c r="X368" s="1">
        <f>(Table1[[#This Row],[Weight]]-Table1[[#This Row],[Average Weight]])</f>
        <v>106</v>
      </c>
      <c r="Y368" s="1">
        <f t="shared" si="11"/>
        <v>0.65883198590776093</v>
      </c>
      <c r="Z368" s="1">
        <f>(703*Table1[[#This Row],[Average Weight]])/(Table1[[#This Row],[Height (With Shoes)]])^2</f>
        <v>12.290657439446367</v>
      </c>
    </row>
    <row r="369" spans="1:26" x14ac:dyDescent="0.3">
      <c r="A369" t="s">
        <v>384</v>
      </c>
      <c r="B369">
        <v>2015</v>
      </c>
      <c r="C369">
        <v>51</v>
      </c>
      <c r="D369">
        <v>74.75</v>
      </c>
      <c r="E369">
        <v>76</v>
      </c>
      <c r="F369">
        <v>77.5</v>
      </c>
      <c r="G369">
        <v>28.5</v>
      </c>
      <c r="H369">
        <v>127</v>
      </c>
      <c r="I369">
        <v>26</v>
      </c>
      <c r="J369">
        <v>124.5</v>
      </c>
      <c r="K369">
        <v>181</v>
      </c>
      <c r="L369">
        <v>9.1999999999999993</v>
      </c>
      <c r="M369">
        <v>7.75</v>
      </c>
      <c r="N369">
        <v>8.75</v>
      </c>
      <c r="O369">
        <v>10.52</v>
      </c>
      <c r="P369">
        <v>3.44</v>
      </c>
      <c r="Q369">
        <f t="shared" si="10"/>
        <v>75.375</v>
      </c>
      <c r="R369">
        <f>AVERAGE(Table1[[#This Row],[Weight]],Table1[[#This Row],[Body Fat]])</f>
        <v>95.1</v>
      </c>
      <c r="S369">
        <f>(0.3*Table1[[#This Row],[Height (With Shoes)]])+(0.25*Table1[[#This Row],[Vertical (Max)]])+(0.15*Table1[[#This Row],[Weight]])-(0.2*Table1[[#This Row],[Agility]])-(0.1*Table1[[#This Row],[Sprint]])</f>
        <v>54.627000000000002</v>
      </c>
      <c r="T369" s="1">
        <f>Table1[[#This Row],[Height (With Shoes)]]-Table1[[#This Row],[Height (No Shoes)]]</f>
        <v>1.25</v>
      </c>
      <c r="U369" s="1">
        <f>(Table1[[#This Row],[Vertical (Max)]]-Table1[[#This Row],[Vertical (No Step)]])</f>
        <v>2.5</v>
      </c>
      <c r="V369" s="1">
        <f>_xlfn.PERCENTRANK.INC($E:$E,Table1[[#This Row],[Height (No Shoes)]])</f>
        <v>0.106</v>
      </c>
      <c r="W369" s="1">
        <f>(Table1[[#This Row],[Height (With Shoes)]]-Table1[[#This Row],[Average Height]])</f>
        <v>0.625</v>
      </c>
      <c r="X369" s="1">
        <f>(Table1[[#This Row],[Weight]]-Table1[[#This Row],[Average Weight]])</f>
        <v>85.9</v>
      </c>
      <c r="Y369" s="1">
        <f t="shared" si="11"/>
        <v>0.65883198590776093</v>
      </c>
      <c r="Z369" s="1">
        <f>(703*Table1[[#This Row],[Average Weight]])/(Table1[[#This Row],[Height (With Shoes)]])^2</f>
        <v>11.574671052631579</v>
      </c>
    </row>
    <row r="370" spans="1:26" x14ac:dyDescent="0.3">
      <c r="A370" t="s">
        <v>385</v>
      </c>
      <c r="B370">
        <v>2015</v>
      </c>
      <c r="C370">
        <v>56</v>
      </c>
      <c r="D370">
        <v>77.5</v>
      </c>
      <c r="E370">
        <v>78.75</v>
      </c>
      <c r="F370">
        <v>83</v>
      </c>
      <c r="G370">
        <v>34.5</v>
      </c>
      <c r="H370">
        <v>139.5</v>
      </c>
      <c r="I370">
        <v>28.5</v>
      </c>
      <c r="J370">
        <v>133.5</v>
      </c>
      <c r="K370">
        <v>230</v>
      </c>
      <c r="L370">
        <v>5.8</v>
      </c>
      <c r="M370">
        <v>9</v>
      </c>
      <c r="N370">
        <v>8.75</v>
      </c>
      <c r="O370">
        <v>12.37</v>
      </c>
      <c r="P370">
        <v>3.2</v>
      </c>
      <c r="Q370">
        <f t="shared" si="10"/>
        <v>78.125</v>
      </c>
      <c r="R370">
        <f>AVERAGE(Table1[[#This Row],[Weight]],Table1[[#This Row],[Body Fat]])</f>
        <v>117.9</v>
      </c>
      <c r="S370">
        <f>(0.3*Table1[[#This Row],[Height (With Shoes)]])+(0.25*Table1[[#This Row],[Vertical (Max)]])+(0.15*Table1[[#This Row],[Weight]])-(0.2*Table1[[#This Row],[Agility]])-(0.1*Table1[[#This Row],[Sprint]])</f>
        <v>63.955999999999996</v>
      </c>
      <c r="T370" s="1">
        <f>Table1[[#This Row],[Height (With Shoes)]]-Table1[[#This Row],[Height (No Shoes)]]</f>
        <v>1.25</v>
      </c>
      <c r="U370" s="1">
        <f>(Table1[[#This Row],[Vertical (Max)]]-Table1[[#This Row],[Vertical (No Step)]])</f>
        <v>6</v>
      </c>
      <c r="V370" s="1">
        <f>_xlfn.PERCENTRANK.INC($E:$E,Table1[[#This Row],[Height (No Shoes)]])</f>
        <v>0.318</v>
      </c>
      <c r="W370" s="1">
        <f>(Table1[[#This Row],[Height (With Shoes)]]-Table1[[#This Row],[Average Height]])</f>
        <v>0.625</v>
      </c>
      <c r="X370" s="1">
        <f>(Table1[[#This Row],[Weight]]-Table1[[#This Row],[Average Weight]])</f>
        <v>112.1</v>
      </c>
      <c r="Y370" s="1">
        <f t="shared" si="11"/>
        <v>0.65883198590776093</v>
      </c>
      <c r="Z370" s="1">
        <f>(703*Table1[[#This Row],[Average Weight]])/(Table1[[#This Row],[Height (With Shoes)]])^2</f>
        <v>13.364970521541949</v>
      </c>
    </row>
    <row r="371" spans="1:26" x14ac:dyDescent="0.3">
      <c r="A371" t="s">
        <v>386</v>
      </c>
      <c r="B371">
        <v>2015</v>
      </c>
      <c r="C371">
        <v>58</v>
      </c>
      <c r="D371">
        <v>77.25</v>
      </c>
      <c r="E371">
        <v>78.25</v>
      </c>
      <c r="F371">
        <v>82</v>
      </c>
      <c r="G371">
        <v>40</v>
      </c>
      <c r="H371">
        <v>140.5</v>
      </c>
      <c r="I371">
        <v>34.5</v>
      </c>
      <c r="J371">
        <v>135</v>
      </c>
      <c r="K371">
        <v>196</v>
      </c>
      <c r="L371">
        <v>4.0999999999999996</v>
      </c>
      <c r="M371">
        <v>8</v>
      </c>
      <c r="N371">
        <v>8.75</v>
      </c>
      <c r="O371">
        <v>11.01</v>
      </c>
      <c r="P371">
        <v>3.27</v>
      </c>
      <c r="Q371">
        <f t="shared" si="10"/>
        <v>77.75</v>
      </c>
      <c r="R371">
        <f>AVERAGE(Table1[[#This Row],[Weight]],Table1[[#This Row],[Body Fat]])</f>
        <v>100.05</v>
      </c>
      <c r="S371">
        <f>(0.3*Table1[[#This Row],[Height (With Shoes)]])+(0.25*Table1[[#This Row],[Vertical (Max)]])+(0.15*Table1[[#This Row],[Weight]])-(0.2*Table1[[#This Row],[Agility]])-(0.1*Table1[[#This Row],[Sprint]])</f>
        <v>60.345999999999997</v>
      </c>
      <c r="T371" s="1">
        <f>Table1[[#This Row],[Height (With Shoes)]]-Table1[[#This Row],[Height (No Shoes)]]</f>
        <v>1</v>
      </c>
      <c r="U371" s="1">
        <f>(Table1[[#This Row],[Vertical (Max)]]-Table1[[#This Row],[Vertical (No Step)]])</f>
        <v>5.5</v>
      </c>
      <c r="V371" s="1">
        <f>_xlfn.PERCENTRANK.INC($E:$E,Table1[[#This Row],[Height (No Shoes)]])</f>
        <v>0.28899999999999998</v>
      </c>
      <c r="W371" s="1">
        <f>(Table1[[#This Row],[Height (With Shoes)]]-Table1[[#This Row],[Average Height]])</f>
        <v>0.5</v>
      </c>
      <c r="X371" s="1">
        <f>(Table1[[#This Row],[Weight]]-Table1[[#This Row],[Average Weight]])</f>
        <v>95.95</v>
      </c>
      <c r="Y371" s="1">
        <f t="shared" si="11"/>
        <v>0.65883198590776093</v>
      </c>
      <c r="Z371" s="1">
        <f>(703*Table1[[#This Row],[Average Weight]])/(Table1[[#This Row],[Height (With Shoes)]])^2</f>
        <v>11.4869234145495</v>
      </c>
    </row>
    <row r="372" spans="1:26" hidden="1" x14ac:dyDescent="0.3">
      <c r="A372" t="s">
        <v>387</v>
      </c>
      <c r="B372">
        <v>2015</v>
      </c>
      <c r="C372">
        <v>6</v>
      </c>
      <c r="D372">
        <v>83.25</v>
      </c>
      <c r="E372">
        <v>84.5</v>
      </c>
      <c r="F372">
        <v>87</v>
      </c>
      <c r="K372">
        <v>242</v>
      </c>
      <c r="L372">
        <v>6.3</v>
      </c>
      <c r="M372">
        <v>9.5</v>
      </c>
      <c r="N372">
        <v>9</v>
      </c>
      <c r="Q372">
        <f t="shared" si="10"/>
        <v>83.875</v>
      </c>
      <c r="R372">
        <f>AVERAGE(Table1[[#This Row],[Weight]],Table1[[#This Row],[Body Fat]])</f>
        <v>124.15</v>
      </c>
      <c r="S372">
        <f>(0.3*Table1[[#This Row],[Height (With Shoes)]])+(0.25*Table1[[#This Row],[Vertical (Max)]])+(0.15*Table1[[#This Row],[Weight]])-(0.2*Table1[[#This Row],[Agility]])-(0.1*Table1[[#This Row],[Sprint]])</f>
        <v>61.649999999999991</v>
      </c>
      <c r="T372" s="1">
        <f>Table1[[#This Row],[Height (With Shoes)]]-Table1[[#This Row],[Height (No Shoes)]]</f>
        <v>1.25</v>
      </c>
      <c r="U372" s="1">
        <f>(Table1[[#This Row],[Vertical (Max)]]-Table1[[#This Row],[Vertical (No Step)]])</f>
        <v>0</v>
      </c>
      <c r="V372" s="1">
        <f>_xlfn.PERCENTRANK.INC($E:$E,Table1[[#This Row],[Height (No Shoes)]])</f>
        <v>0.9</v>
      </c>
      <c r="W372" s="1">
        <f>(Table1[[#This Row],[Height (With Shoes)]]-Table1[[#This Row],[Average Height]])</f>
        <v>0.625</v>
      </c>
      <c r="X372" s="1">
        <f>(Table1[[#This Row],[Weight]]-Table1[[#This Row],[Average Weight]])</f>
        <v>117.85</v>
      </c>
      <c r="Y372" s="1">
        <f t="shared" si="11"/>
        <v>0.65883198590776093</v>
      </c>
      <c r="Z372" s="1">
        <f>(703*Table1[[#This Row],[Average Weight]])/(Table1[[#This Row],[Height (With Shoes)]])^2</f>
        <v>12.223304506144743</v>
      </c>
    </row>
    <row r="373" spans="1:26" hidden="1" x14ac:dyDescent="0.3">
      <c r="A373" t="s">
        <v>388</v>
      </c>
      <c r="B373">
        <v>2015</v>
      </c>
      <c r="C373">
        <v>8</v>
      </c>
      <c r="D373">
        <v>77</v>
      </c>
      <c r="E373">
        <v>78.5</v>
      </c>
      <c r="F373">
        <v>83.5</v>
      </c>
      <c r="K373">
        <v>242</v>
      </c>
      <c r="L373">
        <v>7.5</v>
      </c>
      <c r="M373">
        <v>9</v>
      </c>
      <c r="N373">
        <v>9</v>
      </c>
      <c r="Q373">
        <f t="shared" si="10"/>
        <v>77.75</v>
      </c>
      <c r="R373">
        <f>AVERAGE(Table1[[#This Row],[Weight]],Table1[[#This Row],[Body Fat]])</f>
        <v>124.75</v>
      </c>
      <c r="S373">
        <f>(0.3*Table1[[#This Row],[Height (With Shoes)]])+(0.25*Table1[[#This Row],[Vertical (Max)]])+(0.15*Table1[[#This Row],[Weight]])-(0.2*Table1[[#This Row],[Agility]])-(0.1*Table1[[#This Row],[Sprint]])</f>
        <v>59.849999999999994</v>
      </c>
      <c r="T373" s="1">
        <f>Table1[[#This Row],[Height (With Shoes)]]-Table1[[#This Row],[Height (No Shoes)]]</f>
        <v>1.5</v>
      </c>
      <c r="U373" s="1">
        <f>(Table1[[#This Row],[Vertical (Max)]]-Table1[[#This Row],[Vertical (No Step)]])</f>
        <v>0</v>
      </c>
      <c r="V373" s="1">
        <f>_xlfn.PERCENTRANK.INC($E:$E,Table1[[#This Row],[Height (No Shoes)]])</f>
        <v>0.26200000000000001</v>
      </c>
      <c r="W373" s="1">
        <f>(Table1[[#This Row],[Height (With Shoes)]]-Table1[[#This Row],[Average Height]])</f>
        <v>0.75</v>
      </c>
      <c r="X373" s="1">
        <f>(Table1[[#This Row],[Weight]]-Table1[[#This Row],[Average Weight]])</f>
        <v>117.25</v>
      </c>
      <c r="Y373" s="1">
        <f t="shared" si="11"/>
        <v>0.65883198590776093</v>
      </c>
      <c r="Z373" s="1">
        <f>(703*Table1[[#This Row],[Average Weight]])/(Table1[[#This Row],[Height (With Shoes)]])^2</f>
        <v>14.231692969288815</v>
      </c>
    </row>
    <row r="374" spans="1:26" hidden="1" x14ac:dyDescent="0.3">
      <c r="A374" t="s">
        <v>389</v>
      </c>
      <c r="B374">
        <v>2015</v>
      </c>
      <c r="C374">
        <v>9</v>
      </c>
      <c r="D374">
        <v>83.75</v>
      </c>
      <c r="E374">
        <v>84.75</v>
      </c>
      <c r="F374">
        <v>83</v>
      </c>
      <c r="K374">
        <v>231</v>
      </c>
      <c r="L374">
        <v>9.4</v>
      </c>
      <c r="M374">
        <v>8.5</v>
      </c>
      <c r="N374">
        <v>9.5</v>
      </c>
      <c r="Q374">
        <f t="shared" si="10"/>
        <v>84.25</v>
      </c>
      <c r="R374">
        <f>AVERAGE(Table1[[#This Row],[Weight]],Table1[[#This Row],[Body Fat]])</f>
        <v>120.2</v>
      </c>
      <c r="S374">
        <f>(0.3*Table1[[#This Row],[Height (With Shoes)]])+(0.25*Table1[[#This Row],[Vertical (Max)]])+(0.15*Table1[[#This Row],[Weight]])-(0.2*Table1[[#This Row],[Agility]])-(0.1*Table1[[#This Row],[Sprint]])</f>
        <v>60.075000000000003</v>
      </c>
      <c r="T374" s="1">
        <f>Table1[[#This Row],[Height (With Shoes)]]-Table1[[#This Row],[Height (No Shoes)]]</f>
        <v>1</v>
      </c>
      <c r="U374" s="1">
        <f>(Table1[[#This Row],[Vertical (Max)]]-Table1[[#This Row],[Vertical (No Step)]])</f>
        <v>0</v>
      </c>
      <c r="V374" s="1">
        <f>_xlfn.PERCENTRANK.INC($E:$E,Table1[[#This Row],[Height (No Shoes)]])</f>
        <v>0.92800000000000005</v>
      </c>
      <c r="W374" s="1">
        <f>(Table1[[#This Row],[Height (With Shoes)]]-Table1[[#This Row],[Average Height]])</f>
        <v>0.5</v>
      </c>
      <c r="X374" s="1">
        <f>(Table1[[#This Row],[Weight]]-Table1[[#This Row],[Average Weight]])</f>
        <v>110.8</v>
      </c>
      <c r="Y374" s="1">
        <f t="shared" si="11"/>
        <v>0.65883198590776093</v>
      </c>
      <c r="Z374" s="1">
        <f>(703*Table1[[#This Row],[Average Weight]])/(Table1[[#This Row],[Height (With Shoes)]])^2</f>
        <v>11.764687045883695</v>
      </c>
    </row>
    <row r="375" spans="1:26" hidden="1" x14ac:dyDescent="0.3">
      <c r="A375" t="s">
        <v>390</v>
      </c>
      <c r="B375">
        <v>2015</v>
      </c>
      <c r="D375">
        <v>76.5</v>
      </c>
      <c r="E375">
        <v>78</v>
      </c>
      <c r="F375">
        <v>80.25</v>
      </c>
      <c r="G375">
        <v>34.5</v>
      </c>
      <c r="H375">
        <v>135</v>
      </c>
      <c r="I375">
        <v>28.5</v>
      </c>
      <c r="J375">
        <v>129</v>
      </c>
      <c r="K375">
        <v>209</v>
      </c>
      <c r="L375">
        <v>6</v>
      </c>
      <c r="M375">
        <v>8.3000000000000007</v>
      </c>
      <c r="N375">
        <v>10</v>
      </c>
      <c r="P375">
        <v>3.27</v>
      </c>
      <c r="Q375">
        <f t="shared" si="10"/>
        <v>77.25</v>
      </c>
      <c r="R375">
        <f>AVERAGE(Table1[[#This Row],[Weight]],Table1[[#This Row],[Body Fat]])</f>
        <v>107.5</v>
      </c>
      <c r="S375">
        <f>(0.3*Table1[[#This Row],[Height (With Shoes)]])+(0.25*Table1[[#This Row],[Vertical (Max)]])+(0.15*Table1[[#This Row],[Weight]])-(0.2*Table1[[#This Row],[Agility]])-(0.1*Table1[[#This Row],[Sprint]])</f>
        <v>63.048000000000002</v>
      </c>
      <c r="T375" s="1">
        <f>Table1[[#This Row],[Height (With Shoes)]]-Table1[[#This Row],[Height (No Shoes)]]</f>
        <v>1.5</v>
      </c>
      <c r="U375" s="1">
        <f>(Table1[[#This Row],[Vertical (Max)]]-Table1[[#This Row],[Vertical (No Step)]])</f>
        <v>6</v>
      </c>
      <c r="V375" s="1">
        <f>_xlfn.PERCENTRANK.INC($E:$E,Table1[[#This Row],[Height (No Shoes)]])</f>
        <v>0.23100000000000001</v>
      </c>
      <c r="W375" s="1">
        <f>(Table1[[#This Row],[Height (With Shoes)]]-Table1[[#This Row],[Average Height]])</f>
        <v>0.75</v>
      </c>
      <c r="X375" s="1">
        <f>(Table1[[#This Row],[Weight]]-Table1[[#This Row],[Average Weight]])</f>
        <v>101.5</v>
      </c>
      <c r="Y375" s="1">
        <f t="shared" si="11"/>
        <v>0.65883198590776093</v>
      </c>
      <c r="Z375" s="1">
        <f>(703*Table1[[#This Row],[Average Weight]])/(Table1[[#This Row],[Height (With Shoes)]])^2</f>
        <v>12.421515450361603</v>
      </c>
    </row>
    <row r="376" spans="1:26" hidden="1" x14ac:dyDescent="0.3">
      <c r="A376" t="s">
        <v>391</v>
      </c>
      <c r="B376">
        <v>2015</v>
      </c>
      <c r="D376">
        <v>79.25</v>
      </c>
      <c r="E376">
        <v>80.25</v>
      </c>
      <c r="F376">
        <v>85.75</v>
      </c>
      <c r="G376">
        <v>28.5</v>
      </c>
      <c r="H376">
        <v>135</v>
      </c>
      <c r="I376">
        <v>25.5</v>
      </c>
      <c r="J376">
        <v>132</v>
      </c>
      <c r="K376">
        <v>261</v>
      </c>
      <c r="L376">
        <v>12</v>
      </c>
      <c r="M376">
        <v>8.5</v>
      </c>
      <c r="N376">
        <v>9.5</v>
      </c>
      <c r="O376">
        <v>12.07</v>
      </c>
      <c r="P376">
        <v>3.5</v>
      </c>
      <c r="Q376">
        <f t="shared" si="10"/>
        <v>79.75</v>
      </c>
      <c r="R376">
        <f>AVERAGE(Table1[[#This Row],[Weight]],Table1[[#This Row],[Body Fat]])</f>
        <v>136.5</v>
      </c>
      <c r="S376">
        <f>(0.3*Table1[[#This Row],[Height (With Shoes)]])+(0.25*Table1[[#This Row],[Vertical (Max)]])+(0.15*Table1[[#This Row],[Weight]])-(0.2*Table1[[#This Row],[Agility]])-(0.1*Table1[[#This Row],[Sprint]])</f>
        <v>67.585999999999999</v>
      </c>
      <c r="T376" s="1">
        <f>Table1[[#This Row],[Height (With Shoes)]]-Table1[[#This Row],[Height (No Shoes)]]</f>
        <v>1</v>
      </c>
      <c r="U376" s="1">
        <f>(Table1[[#This Row],[Vertical (Max)]]-Table1[[#This Row],[Vertical (No Step)]])</f>
        <v>3</v>
      </c>
      <c r="V376" s="1">
        <f>_xlfn.PERCENTRANK.INC($E:$E,Table1[[#This Row],[Height (No Shoes)]])</f>
        <v>0.51600000000000001</v>
      </c>
      <c r="W376" s="1">
        <f>(Table1[[#This Row],[Height (With Shoes)]]-Table1[[#This Row],[Average Height]])</f>
        <v>0.5</v>
      </c>
      <c r="X376" s="1">
        <f>(Table1[[#This Row],[Weight]]-Table1[[#This Row],[Average Weight]])</f>
        <v>124.5</v>
      </c>
      <c r="Y376" s="1">
        <f t="shared" si="11"/>
        <v>0.65883198590776093</v>
      </c>
      <c r="Z376" s="1">
        <f>(703*Table1[[#This Row],[Average Weight]])/(Table1[[#This Row],[Height (With Shoes)]])^2</f>
        <v>14.900398870352578</v>
      </c>
    </row>
    <row r="377" spans="1:26" hidden="1" x14ac:dyDescent="0.3">
      <c r="A377" t="s">
        <v>392</v>
      </c>
      <c r="B377">
        <v>2015</v>
      </c>
      <c r="D377">
        <v>79.25</v>
      </c>
      <c r="E377">
        <v>80.5</v>
      </c>
      <c r="F377">
        <v>87.25</v>
      </c>
      <c r="G377">
        <v>35.5</v>
      </c>
      <c r="H377">
        <v>140.5</v>
      </c>
      <c r="I377">
        <v>31.5</v>
      </c>
      <c r="J377">
        <v>136.5</v>
      </c>
      <c r="K377">
        <v>228</v>
      </c>
      <c r="L377">
        <v>8.8000000000000007</v>
      </c>
      <c r="M377">
        <v>9</v>
      </c>
      <c r="N377">
        <v>9.5</v>
      </c>
      <c r="O377">
        <v>11.3</v>
      </c>
      <c r="P377">
        <v>3.58</v>
      </c>
      <c r="Q377">
        <f t="shared" si="10"/>
        <v>79.875</v>
      </c>
      <c r="R377">
        <f>AVERAGE(Table1[[#This Row],[Weight]],Table1[[#This Row],[Body Fat]])</f>
        <v>118.4</v>
      </c>
      <c r="S377">
        <f>(0.3*Table1[[#This Row],[Height (With Shoes)]])+(0.25*Table1[[#This Row],[Vertical (Max)]])+(0.15*Table1[[#This Row],[Weight]])-(0.2*Table1[[#This Row],[Agility]])-(0.1*Table1[[#This Row],[Sprint]])</f>
        <v>64.606999999999985</v>
      </c>
      <c r="T377" s="1">
        <f>Table1[[#This Row],[Height (With Shoes)]]-Table1[[#This Row],[Height (No Shoes)]]</f>
        <v>1.25</v>
      </c>
      <c r="U377" s="1">
        <f>(Table1[[#This Row],[Vertical (Max)]]-Table1[[#This Row],[Vertical (No Step)]])</f>
        <v>4</v>
      </c>
      <c r="V377" s="1">
        <f>_xlfn.PERCENTRANK.INC($E:$E,Table1[[#This Row],[Height (No Shoes)]])</f>
        <v>0.51600000000000001</v>
      </c>
      <c r="W377" s="1">
        <f>(Table1[[#This Row],[Height (With Shoes)]]-Table1[[#This Row],[Average Height]])</f>
        <v>0.625</v>
      </c>
      <c r="X377" s="1">
        <f>(Table1[[#This Row],[Weight]]-Table1[[#This Row],[Average Weight]])</f>
        <v>109.6</v>
      </c>
      <c r="Y377" s="1">
        <f t="shared" si="11"/>
        <v>0.65883198590776093</v>
      </c>
      <c r="Z377" s="1">
        <f>(703*Table1[[#This Row],[Average Weight]])/(Table1[[#This Row],[Height (With Shoes)]])^2</f>
        <v>12.844442729832954</v>
      </c>
    </row>
    <row r="378" spans="1:26" hidden="1" x14ac:dyDescent="0.3">
      <c r="A378" t="s">
        <v>393</v>
      </c>
      <c r="B378">
        <v>2015</v>
      </c>
      <c r="D378">
        <v>72.75</v>
      </c>
      <c r="E378">
        <v>73.5</v>
      </c>
      <c r="F378">
        <v>79</v>
      </c>
      <c r="G378">
        <v>39.5</v>
      </c>
      <c r="H378">
        <v>136</v>
      </c>
      <c r="I378">
        <v>33.5</v>
      </c>
      <c r="J378">
        <v>130</v>
      </c>
      <c r="K378">
        <v>179</v>
      </c>
      <c r="L378">
        <v>4.5</v>
      </c>
      <c r="M378">
        <v>8.5</v>
      </c>
      <c r="N378">
        <v>9.5</v>
      </c>
      <c r="O378">
        <v>10.61</v>
      </c>
      <c r="P378">
        <v>3.2</v>
      </c>
      <c r="Q378">
        <f t="shared" si="10"/>
        <v>73.125</v>
      </c>
      <c r="R378">
        <f>AVERAGE(Table1[[#This Row],[Weight]],Table1[[#This Row],[Body Fat]])</f>
        <v>91.75</v>
      </c>
      <c r="S378">
        <f>(0.3*Table1[[#This Row],[Height (With Shoes)]])+(0.25*Table1[[#This Row],[Vertical (Max)]])+(0.15*Table1[[#This Row],[Weight]])-(0.2*Table1[[#This Row],[Agility]])-(0.1*Table1[[#This Row],[Sprint]])</f>
        <v>56.332999999999998</v>
      </c>
      <c r="T378" s="1">
        <f>Table1[[#This Row],[Height (With Shoes)]]-Table1[[#This Row],[Height (No Shoes)]]</f>
        <v>0.75</v>
      </c>
      <c r="U378" s="1">
        <f>(Table1[[#This Row],[Vertical (Max)]]-Table1[[#This Row],[Vertical (No Step)]])</f>
        <v>6</v>
      </c>
      <c r="V378" s="1">
        <f>_xlfn.PERCENTRANK.INC($E:$E,Table1[[#This Row],[Height (No Shoes)]])</f>
        <v>3.1E-2</v>
      </c>
      <c r="W378" s="1">
        <f>(Table1[[#This Row],[Height (With Shoes)]]-Table1[[#This Row],[Average Height]])</f>
        <v>0.375</v>
      </c>
      <c r="X378" s="1">
        <f>(Table1[[#This Row],[Weight]]-Table1[[#This Row],[Average Weight]])</f>
        <v>87.25</v>
      </c>
      <c r="Y378" s="1">
        <f t="shared" si="11"/>
        <v>0.65883198590776093</v>
      </c>
      <c r="Z378" s="1">
        <f>(703*Table1[[#This Row],[Average Weight]])/(Table1[[#This Row],[Height (With Shoes)]])^2</f>
        <v>11.939515942431393</v>
      </c>
    </row>
    <row r="379" spans="1:26" hidden="1" x14ac:dyDescent="0.3">
      <c r="A379" t="s">
        <v>394</v>
      </c>
      <c r="B379">
        <v>2015</v>
      </c>
      <c r="D379">
        <v>80.75</v>
      </c>
      <c r="E379">
        <v>81.25</v>
      </c>
      <c r="F379">
        <v>86.75</v>
      </c>
      <c r="G379">
        <v>37</v>
      </c>
      <c r="H379">
        <v>145</v>
      </c>
      <c r="I379">
        <v>30.5</v>
      </c>
      <c r="J379">
        <v>138.5</v>
      </c>
      <c r="K379">
        <v>208</v>
      </c>
      <c r="L379">
        <v>5.0999999999999996</v>
      </c>
      <c r="M379">
        <v>9</v>
      </c>
      <c r="N379">
        <v>9</v>
      </c>
      <c r="O379">
        <v>11.32</v>
      </c>
      <c r="P379">
        <v>3.35</v>
      </c>
      <c r="Q379">
        <f t="shared" si="10"/>
        <v>81</v>
      </c>
      <c r="R379">
        <f>AVERAGE(Table1[[#This Row],[Weight]],Table1[[#This Row],[Body Fat]])</f>
        <v>106.55</v>
      </c>
      <c r="S379">
        <f>(0.3*Table1[[#This Row],[Height (With Shoes)]])+(0.25*Table1[[#This Row],[Vertical (Max)]])+(0.15*Table1[[#This Row],[Weight]])-(0.2*Table1[[#This Row],[Agility]])-(0.1*Table1[[#This Row],[Sprint]])</f>
        <v>62.225999999999999</v>
      </c>
      <c r="T379" s="1">
        <f>Table1[[#This Row],[Height (With Shoes)]]-Table1[[#This Row],[Height (No Shoes)]]</f>
        <v>0.5</v>
      </c>
      <c r="U379" s="1">
        <f>(Table1[[#This Row],[Vertical (Max)]]-Table1[[#This Row],[Vertical (No Step)]])</f>
        <v>6.5</v>
      </c>
      <c r="V379" s="1">
        <f>_xlfn.PERCENTRANK.INC($E:$E,Table1[[#This Row],[Height (No Shoes)]])</f>
        <v>0.67300000000000004</v>
      </c>
      <c r="W379" s="1">
        <f>(Table1[[#This Row],[Height (With Shoes)]]-Table1[[#This Row],[Average Height]])</f>
        <v>0.25</v>
      </c>
      <c r="X379" s="1">
        <f>(Table1[[#This Row],[Weight]]-Table1[[#This Row],[Average Weight]])</f>
        <v>101.45</v>
      </c>
      <c r="Y379" s="1">
        <f t="shared" si="11"/>
        <v>0.65883198590776093</v>
      </c>
      <c r="Z379" s="1">
        <f>(703*Table1[[#This Row],[Average Weight]])/(Table1[[#This Row],[Height (With Shoes)]])^2</f>
        <v>11.346503195266271</v>
      </c>
    </row>
    <row r="380" spans="1:26" hidden="1" x14ac:dyDescent="0.3">
      <c r="A380" t="s">
        <v>395</v>
      </c>
      <c r="B380">
        <v>2015</v>
      </c>
      <c r="D380">
        <v>81.25</v>
      </c>
      <c r="E380">
        <v>82.5</v>
      </c>
      <c r="F380">
        <v>87.25</v>
      </c>
      <c r="K380">
        <v>216</v>
      </c>
      <c r="L380">
        <v>14.7</v>
      </c>
      <c r="M380">
        <v>9.25</v>
      </c>
      <c r="N380">
        <v>10.75</v>
      </c>
      <c r="Q380">
        <f t="shared" si="10"/>
        <v>81.875</v>
      </c>
      <c r="R380">
        <f>AVERAGE(Table1[[#This Row],[Weight]],Table1[[#This Row],[Body Fat]])</f>
        <v>115.35</v>
      </c>
      <c r="S380">
        <f>(0.3*Table1[[#This Row],[Height (With Shoes)]])+(0.25*Table1[[#This Row],[Vertical (Max)]])+(0.15*Table1[[#This Row],[Weight]])-(0.2*Table1[[#This Row],[Agility]])-(0.1*Table1[[#This Row],[Sprint]])</f>
        <v>57.15</v>
      </c>
      <c r="T380" s="1">
        <f>Table1[[#This Row],[Height (With Shoes)]]-Table1[[#This Row],[Height (No Shoes)]]</f>
        <v>1.25</v>
      </c>
      <c r="U380" s="1">
        <f>(Table1[[#This Row],[Vertical (Max)]]-Table1[[#This Row],[Vertical (No Step)]])</f>
        <v>0</v>
      </c>
      <c r="V380" s="1">
        <f>_xlfn.PERCENTRANK.INC($E:$E,Table1[[#This Row],[Height (No Shoes)]])</f>
        <v>0.73199999999999998</v>
      </c>
      <c r="W380" s="1">
        <f>(Table1[[#This Row],[Height (With Shoes)]]-Table1[[#This Row],[Average Height]])</f>
        <v>0.625</v>
      </c>
      <c r="X380" s="1">
        <f>(Table1[[#This Row],[Weight]]-Table1[[#This Row],[Average Weight]])</f>
        <v>100.65</v>
      </c>
      <c r="Y380" s="1">
        <f t="shared" si="11"/>
        <v>0.65883198590776093</v>
      </c>
      <c r="Z380" s="1">
        <f>(703*Table1[[#This Row],[Average Weight]])/(Table1[[#This Row],[Height (With Shoes)]])^2</f>
        <v>11.914203856749312</v>
      </c>
    </row>
    <row r="381" spans="1:26" hidden="1" x14ac:dyDescent="0.3">
      <c r="A381" t="s">
        <v>396</v>
      </c>
      <c r="B381">
        <v>2015</v>
      </c>
      <c r="D381">
        <v>79.25</v>
      </c>
      <c r="E381">
        <v>80.5</v>
      </c>
      <c r="F381">
        <v>87.5</v>
      </c>
      <c r="K381">
        <v>239</v>
      </c>
      <c r="L381">
        <v>5.8</v>
      </c>
      <c r="M381">
        <v>9.5</v>
      </c>
      <c r="N381">
        <v>10.25</v>
      </c>
      <c r="Q381">
        <f t="shared" si="10"/>
        <v>79.875</v>
      </c>
      <c r="R381">
        <f>AVERAGE(Table1[[#This Row],[Weight]],Table1[[#This Row],[Body Fat]])</f>
        <v>122.4</v>
      </c>
      <c r="S381">
        <f>(0.3*Table1[[#This Row],[Height (With Shoes)]])+(0.25*Table1[[#This Row],[Vertical (Max)]])+(0.15*Table1[[#This Row],[Weight]])-(0.2*Table1[[#This Row],[Agility]])-(0.1*Table1[[#This Row],[Sprint]])</f>
        <v>60</v>
      </c>
      <c r="T381" s="1">
        <f>Table1[[#This Row],[Height (With Shoes)]]-Table1[[#This Row],[Height (No Shoes)]]</f>
        <v>1.25</v>
      </c>
      <c r="U381" s="1">
        <f>(Table1[[#This Row],[Vertical (Max)]]-Table1[[#This Row],[Vertical (No Step)]])</f>
        <v>0</v>
      </c>
      <c r="V381" s="1">
        <f>_xlfn.PERCENTRANK.INC($E:$E,Table1[[#This Row],[Height (No Shoes)]])</f>
        <v>0.51600000000000001</v>
      </c>
      <c r="W381" s="1">
        <f>(Table1[[#This Row],[Height (With Shoes)]]-Table1[[#This Row],[Average Height]])</f>
        <v>0.625</v>
      </c>
      <c r="X381" s="1">
        <f>(Table1[[#This Row],[Weight]]-Table1[[#This Row],[Average Weight]])</f>
        <v>116.6</v>
      </c>
      <c r="Y381" s="1">
        <f t="shared" si="11"/>
        <v>0.65883198590776093</v>
      </c>
      <c r="Z381" s="1">
        <f>(703*Table1[[#This Row],[Average Weight]])/(Table1[[#This Row],[Height (With Shoes)]])^2</f>
        <v>13.278376605840824</v>
      </c>
    </row>
    <row r="382" spans="1:26" hidden="1" x14ac:dyDescent="0.3">
      <c r="A382" t="s">
        <v>397</v>
      </c>
      <c r="B382">
        <v>2015</v>
      </c>
      <c r="D382">
        <v>72.75</v>
      </c>
      <c r="E382">
        <v>73.75</v>
      </c>
      <c r="F382">
        <v>80</v>
      </c>
      <c r="G382">
        <v>34</v>
      </c>
      <c r="H382">
        <v>133.5</v>
      </c>
      <c r="I382">
        <v>28.5</v>
      </c>
      <c r="J382">
        <v>128</v>
      </c>
      <c r="K382">
        <v>192</v>
      </c>
      <c r="L382">
        <v>5.5</v>
      </c>
      <c r="M382">
        <v>8.3000000000000007</v>
      </c>
      <c r="N382">
        <v>9</v>
      </c>
      <c r="O382">
        <v>10.97</v>
      </c>
      <c r="P382">
        <v>3.51</v>
      </c>
      <c r="Q382">
        <f t="shared" si="10"/>
        <v>73.25</v>
      </c>
      <c r="R382">
        <f>AVERAGE(Table1[[#This Row],[Weight]],Table1[[#This Row],[Body Fat]])</f>
        <v>98.75</v>
      </c>
      <c r="S382">
        <f>(0.3*Table1[[#This Row],[Height (With Shoes)]])+(0.25*Table1[[#This Row],[Vertical (Max)]])+(0.15*Table1[[#This Row],[Weight]])-(0.2*Table1[[#This Row],[Agility]])-(0.1*Table1[[#This Row],[Sprint]])</f>
        <v>56.879999999999995</v>
      </c>
      <c r="T382" s="1">
        <f>Table1[[#This Row],[Height (With Shoes)]]-Table1[[#This Row],[Height (No Shoes)]]</f>
        <v>1</v>
      </c>
      <c r="U382" s="1">
        <f>(Table1[[#This Row],[Vertical (Max)]]-Table1[[#This Row],[Vertical (No Step)]])</f>
        <v>5.5</v>
      </c>
      <c r="V382" s="1">
        <f>_xlfn.PERCENTRANK.INC($E:$E,Table1[[#This Row],[Height (No Shoes)]])</f>
        <v>3.1E-2</v>
      </c>
      <c r="W382" s="1">
        <f>(Table1[[#This Row],[Height (With Shoes)]]-Table1[[#This Row],[Average Height]])</f>
        <v>0.5</v>
      </c>
      <c r="X382" s="1">
        <f>(Table1[[#This Row],[Weight]]-Table1[[#This Row],[Average Weight]])</f>
        <v>93.25</v>
      </c>
      <c r="Y382" s="1">
        <f t="shared" si="11"/>
        <v>0.65883198590776093</v>
      </c>
      <c r="Z382" s="1">
        <f>(703*Table1[[#This Row],[Average Weight]])/(Table1[[#This Row],[Height (With Shoes)]])^2</f>
        <v>12.763458776213731</v>
      </c>
    </row>
    <row r="383" spans="1:26" hidden="1" x14ac:dyDescent="0.3">
      <c r="A383" t="s">
        <v>398</v>
      </c>
      <c r="B383">
        <v>2015</v>
      </c>
      <c r="D383">
        <v>75</v>
      </c>
      <c r="E383">
        <v>76</v>
      </c>
      <c r="F383">
        <v>81.5</v>
      </c>
      <c r="G383">
        <v>39</v>
      </c>
      <c r="H383">
        <v>139.5</v>
      </c>
      <c r="I383">
        <v>31.5</v>
      </c>
      <c r="J383">
        <v>132</v>
      </c>
      <c r="K383">
        <v>209</v>
      </c>
      <c r="L383">
        <v>8.1</v>
      </c>
      <c r="M383">
        <v>8.75</v>
      </c>
      <c r="N383">
        <v>9.75</v>
      </c>
      <c r="O383">
        <v>10.75</v>
      </c>
      <c r="P383">
        <v>3.2</v>
      </c>
      <c r="Q383">
        <f t="shared" si="10"/>
        <v>75.5</v>
      </c>
      <c r="R383">
        <f>AVERAGE(Table1[[#This Row],[Weight]],Table1[[#This Row],[Body Fat]])</f>
        <v>108.55</v>
      </c>
      <c r="S383">
        <f>(0.3*Table1[[#This Row],[Height (With Shoes)]])+(0.25*Table1[[#This Row],[Vertical (Max)]])+(0.15*Table1[[#This Row],[Weight]])-(0.2*Table1[[#This Row],[Agility]])-(0.1*Table1[[#This Row],[Sprint]])</f>
        <v>61.429999999999993</v>
      </c>
      <c r="T383" s="1">
        <f>Table1[[#This Row],[Height (With Shoes)]]-Table1[[#This Row],[Height (No Shoes)]]</f>
        <v>1</v>
      </c>
      <c r="U383" s="1">
        <f>(Table1[[#This Row],[Vertical (Max)]]-Table1[[#This Row],[Vertical (No Step)]])</f>
        <v>7.5</v>
      </c>
      <c r="V383" s="1">
        <f>_xlfn.PERCENTRANK.INC($E:$E,Table1[[#This Row],[Height (No Shoes)]])</f>
        <v>0.11799999999999999</v>
      </c>
      <c r="W383" s="1">
        <f>(Table1[[#This Row],[Height (With Shoes)]]-Table1[[#This Row],[Average Height]])</f>
        <v>0.5</v>
      </c>
      <c r="X383" s="1">
        <f>(Table1[[#This Row],[Weight]]-Table1[[#This Row],[Average Weight]])</f>
        <v>100.45</v>
      </c>
      <c r="Y383" s="1">
        <f t="shared" si="11"/>
        <v>0.65883198590776093</v>
      </c>
      <c r="Z383" s="1">
        <f>(703*Table1[[#This Row],[Average Weight]])/(Table1[[#This Row],[Height (With Shoes)]])^2</f>
        <v>13.211677631578945</v>
      </c>
    </row>
    <row r="384" spans="1:26" hidden="1" x14ac:dyDescent="0.3">
      <c r="A384" t="s">
        <v>399</v>
      </c>
      <c r="B384">
        <v>2015</v>
      </c>
      <c r="D384">
        <v>76.5</v>
      </c>
      <c r="E384">
        <v>77.5</v>
      </c>
      <c r="F384">
        <v>84</v>
      </c>
      <c r="G384">
        <v>34</v>
      </c>
      <c r="H384">
        <v>138</v>
      </c>
      <c r="I384">
        <v>28</v>
      </c>
      <c r="J384">
        <v>132</v>
      </c>
      <c r="K384">
        <v>197</v>
      </c>
      <c r="L384">
        <v>6.7</v>
      </c>
      <c r="M384">
        <v>9.5</v>
      </c>
      <c r="N384">
        <v>10</v>
      </c>
      <c r="O384">
        <v>11.38</v>
      </c>
      <c r="P384">
        <v>3.45</v>
      </c>
      <c r="Q384">
        <f t="shared" si="10"/>
        <v>77</v>
      </c>
      <c r="R384">
        <f>AVERAGE(Table1[[#This Row],[Weight]],Table1[[#This Row],[Body Fat]])</f>
        <v>101.85</v>
      </c>
      <c r="S384">
        <f>(0.3*Table1[[#This Row],[Height (With Shoes)]])+(0.25*Table1[[#This Row],[Vertical (Max)]])+(0.15*Table1[[#This Row],[Weight]])-(0.2*Table1[[#This Row],[Agility]])-(0.1*Table1[[#This Row],[Sprint]])</f>
        <v>58.678999999999995</v>
      </c>
      <c r="T384" s="1">
        <f>Table1[[#This Row],[Height (With Shoes)]]-Table1[[#This Row],[Height (No Shoes)]]</f>
        <v>1</v>
      </c>
      <c r="U384" s="1">
        <f>(Table1[[#This Row],[Vertical (Max)]]-Table1[[#This Row],[Vertical (No Step)]])</f>
        <v>6</v>
      </c>
      <c r="V384" s="1">
        <f>_xlfn.PERCENTRANK.INC($E:$E,Table1[[#This Row],[Height (No Shoes)]])</f>
        <v>0.23100000000000001</v>
      </c>
      <c r="W384" s="1">
        <f>(Table1[[#This Row],[Height (With Shoes)]]-Table1[[#This Row],[Average Height]])</f>
        <v>0.5</v>
      </c>
      <c r="X384" s="1">
        <f>(Table1[[#This Row],[Weight]]-Table1[[#This Row],[Average Weight]])</f>
        <v>95.15</v>
      </c>
      <c r="Y384" s="1">
        <f t="shared" si="11"/>
        <v>0.65883198590776093</v>
      </c>
      <c r="Z384" s="1">
        <f>(703*Table1[[#This Row],[Average Weight]])/(Table1[[#This Row],[Height (With Shoes)]])^2</f>
        <v>11.921007284079085</v>
      </c>
    </row>
    <row r="385" spans="1:26" hidden="1" x14ac:dyDescent="0.3">
      <c r="A385" t="s">
        <v>400</v>
      </c>
      <c r="B385">
        <v>2015</v>
      </c>
      <c r="D385">
        <v>80.25</v>
      </c>
      <c r="E385">
        <v>81.25</v>
      </c>
      <c r="F385">
        <v>83.5</v>
      </c>
      <c r="G385">
        <v>31</v>
      </c>
      <c r="H385">
        <v>138.5</v>
      </c>
      <c r="I385">
        <v>25.5</v>
      </c>
      <c r="J385">
        <v>133</v>
      </c>
      <c r="K385">
        <v>242</v>
      </c>
      <c r="L385">
        <v>7.2</v>
      </c>
      <c r="M385">
        <v>8.25</v>
      </c>
      <c r="N385">
        <v>9.5</v>
      </c>
      <c r="O385">
        <v>10.97</v>
      </c>
      <c r="P385">
        <v>3.51</v>
      </c>
      <c r="Q385">
        <f t="shared" si="10"/>
        <v>80.75</v>
      </c>
      <c r="R385">
        <f>AVERAGE(Table1[[#This Row],[Weight]],Table1[[#This Row],[Body Fat]])</f>
        <v>124.6</v>
      </c>
      <c r="S385">
        <f>(0.3*Table1[[#This Row],[Height (With Shoes)]])+(0.25*Table1[[#This Row],[Vertical (Max)]])+(0.15*Table1[[#This Row],[Weight]])-(0.2*Table1[[#This Row],[Agility]])-(0.1*Table1[[#This Row],[Sprint]])</f>
        <v>65.88</v>
      </c>
      <c r="T385" s="1">
        <f>Table1[[#This Row],[Height (With Shoes)]]-Table1[[#This Row],[Height (No Shoes)]]</f>
        <v>1</v>
      </c>
      <c r="U385" s="1">
        <f>(Table1[[#This Row],[Vertical (Max)]]-Table1[[#This Row],[Vertical (No Step)]])</f>
        <v>5.5</v>
      </c>
      <c r="V385" s="1">
        <f>_xlfn.PERCENTRANK.INC($E:$E,Table1[[#This Row],[Height (No Shoes)]])</f>
        <v>0.60699999999999998</v>
      </c>
      <c r="W385" s="1">
        <f>(Table1[[#This Row],[Height (With Shoes)]]-Table1[[#This Row],[Average Height]])</f>
        <v>0.5</v>
      </c>
      <c r="X385" s="1">
        <f>(Table1[[#This Row],[Weight]]-Table1[[#This Row],[Average Weight]])</f>
        <v>117.4</v>
      </c>
      <c r="Y385" s="1">
        <f t="shared" si="11"/>
        <v>0.65883198590776093</v>
      </c>
      <c r="Z385" s="1">
        <f>(703*Table1[[#This Row],[Average Weight]])/(Table1[[#This Row],[Height (With Shoes)]])^2</f>
        <v>13.268646627218935</v>
      </c>
    </row>
    <row r="386" spans="1:26" hidden="1" x14ac:dyDescent="0.3">
      <c r="A386" t="s">
        <v>401</v>
      </c>
      <c r="B386">
        <v>2015</v>
      </c>
      <c r="D386">
        <v>70.5</v>
      </c>
      <c r="E386">
        <v>71.75</v>
      </c>
      <c r="F386">
        <v>74</v>
      </c>
      <c r="G386">
        <v>43</v>
      </c>
      <c r="H386">
        <v>136</v>
      </c>
      <c r="I386">
        <v>34</v>
      </c>
      <c r="J386">
        <v>127</v>
      </c>
      <c r="K386">
        <v>167</v>
      </c>
      <c r="L386">
        <v>5</v>
      </c>
      <c r="M386">
        <v>8.5</v>
      </c>
      <c r="N386">
        <v>9.5</v>
      </c>
      <c r="O386">
        <v>10.5</v>
      </c>
      <c r="P386">
        <v>3.13</v>
      </c>
      <c r="Q386">
        <f t="shared" ref="Q386:Q449" si="12">AVERAGE(E386,D386)</f>
        <v>71.125</v>
      </c>
      <c r="R386">
        <f>AVERAGE(Table1[[#This Row],[Weight]],Table1[[#This Row],[Body Fat]])</f>
        <v>86</v>
      </c>
      <c r="S386">
        <f>(0.3*Table1[[#This Row],[Height (With Shoes)]])+(0.25*Table1[[#This Row],[Vertical (Max)]])+(0.15*Table1[[#This Row],[Weight]])-(0.2*Table1[[#This Row],[Agility]])-(0.1*Table1[[#This Row],[Sprint]])</f>
        <v>54.911999999999999</v>
      </c>
      <c r="T386" s="1">
        <f>Table1[[#This Row],[Height (With Shoes)]]-Table1[[#This Row],[Height (No Shoes)]]</f>
        <v>1.25</v>
      </c>
      <c r="U386" s="1">
        <f>(Table1[[#This Row],[Vertical (Max)]]-Table1[[#This Row],[Vertical (No Step)]])</f>
        <v>9</v>
      </c>
      <c r="V386" s="1">
        <f>_xlfn.PERCENTRANK.INC($E:$E,Table1[[#This Row],[Height (No Shoes)]])</f>
        <v>5.0000000000000001E-3</v>
      </c>
      <c r="W386" s="1">
        <f>(Table1[[#This Row],[Height (With Shoes)]]-Table1[[#This Row],[Average Height]])</f>
        <v>0.625</v>
      </c>
      <c r="X386" s="1">
        <f>(Table1[[#This Row],[Weight]]-Table1[[#This Row],[Average Weight]])</f>
        <v>81</v>
      </c>
      <c r="Y386" s="1">
        <f t="shared" ref="Y386:Y449" si="13">CORREL($E:$E,$S:$S)</f>
        <v>0.65883198590776093</v>
      </c>
      <c r="Z386" s="1">
        <f>(703*Table1[[#This Row],[Average Weight]])/(Table1[[#This Row],[Height (With Shoes)]])^2</f>
        <v>11.74383566633078</v>
      </c>
    </row>
    <row r="387" spans="1:26" hidden="1" x14ac:dyDescent="0.3">
      <c r="A387" t="s">
        <v>402</v>
      </c>
      <c r="B387">
        <v>2015</v>
      </c>
      <c r="D387">
        <v>75.75</v>
      </c>
      <c r="E387">
        <v>76.25</v>
      </c>
      <c r="F387">
        <v>80</v>
      </c>
      <c r="G387">
        <v>35</v>
      </c>
      <c r="H387">
        <v>136.5</v>
      </c>
      <c r="I387">
        <v>24</v>
      </c>
      <c r="J387">
        <v>125.5</v>
      </c>
      <c r="K387">
        <v>199</v>
      </c>
      <c r="L387">
        <v>7.4</v>
      </c>
      <c r="M387">
        <v>8.25</v>
      </c>
      <c r="N387">
        <v>9.25</v>
      </c>
      <c r="O387">
        <v>10.8</v>
      </c>
      <c r="P387">
        <v>3.32</v>
      </c>
      <c r="Q387">
        <f t="shared" si="12"/>
        <v>76</v>
      </c>
      <c r="R387">
        <f>AVERAGE(Table1[[#This Row],[Weight]],Table1[[#This Row],[Body Fat]])</f>
        <v>103.2</v>
      </c>
      <c r="S387">
        <f>(0.3*Table1[[#This Row],[Height (With Shoes)]])+(0.25*Table1[[#This Row],[Vertical (Max)]])+(0.15*Table1[[#This Row],[Weight]])-(0.2*Table1[[#This Row],[Agility]])-(0.1*Table1[[#This Row],[Sprint]])</f>
        <v>58.982999999999997</v>
      </c>
      <c r="T387" s="1">
        <f>Table1[[#This Row],[Height (With Shoes)]]-Table1[[#This Row],[Height (No Shoes)]]</f>
        <v>0.5</v>
      </c>
      <c r="U387" s="1">
        <f>(Table1[[#This Row],[Vertical (Max)]]-Table1[[#This Row],[Vertical (No Step)]])</f>
        <v>11</v>
      </c>
      <c r="V387" s="1">
        <f>_xlfn.PERCENTRANK.INC($E:$E,Table1[[#This Row],[Height (No Shoes)]])</f>
        <v>0.17399999999999999</v>
      </c>
      <c r="W387" s="1">
        <f>(Table1[[#This Row],[Height (With Shoes)]]-Table1[[#This Row],[Average Height]])</f>
        <v>0.25</v>
      </c>
      <c r="X387" s="1">
        <f>(Table1[[#This Row],[Weight]]-Table1[[#This Row],[Average Weight]])</f>
        <v>95.8</v>
      </c>
      <c r="Y387" s="1">
        <f t="shared" si="13"/>
        <v>0.65883198590776093</v>
      </c>
      <c r="Z387" s="1">
        <f>(703*Table1[[#This Row],[Average Weight]])/(Table1[[#This Row],[Height (With Shoes)]])^2</f>
        <v>12.478297231926902</v>
      </c>
    </row>
    <row r="388" spans="1:26" hidden="1" x14ac:dyDescent="0.3">
      <c r="A388" t="s">
        <v>403</v>
      </c>
      <c r="B388">
        <v>2015</v>
      </c>
      <c r="D388">
        <v>76</v>
      </c>
      <c r="E388">
        <v>77</v>
      </c>
      <c r="F388">
        <v>84.25</v>
      </c>
      <c r="G388">
        <v>39.5</v>
      </c>
      <c r="H388">
        <v>144</v>
      </c>
      <c r="I388">
        <v>34</v>
      </c>
      <c r="J388">
        <v>138.5</v>
      </c>
      <c r="K388">
        <v>201</v>
      </c>
      <c r="L388">
        <v>4</v>
      </c>
      <c r="M388">
        <v>9</v>
      </c>
      <c r="N388">
        <v>10.25</v>
      </c>
      <c r="O388">
        <v>11.88</v>
      </c>
      <c r="Q388">
        <f t="shared" si="12"/>
        <v>76.5</v>
      </c>
      <c r="R388">
        <f>AVERAGE(Table1[[#This Row],[Weight]],Table1[[#This Row],[Body Fat]])</f>
        <v>102.5</v>
      </c>
      <c r="S388">
        <f>(0.3*Table1[[#This Row],[Height (With Shoes)]])+(0.25*Table1[[#This Row],[Vertical (Max)]])+(0.15*Table1[[#This Row],[Weight]])-(0.2*Table1[[#This Row],[Agility]])-(0.1*Table1[[#This Row],[Sprint]])</f>
        <v>60.748999999999995</v>
      </c>
      <c r="T388" s="1">
        <f>Table1[[#This Row],[Height (With Shoes)]]-Table1[[#This Row],[Height (No Shoes)]]</f>
        <v>1</v>
      </c>
      <c r="U388" s="1">
        <f>(Table1[[#This Row],[Vertical (Max)]]-Table1[[#This Row],[Vertical (No Step)]])</f>
        <v>5.5</v>
      </c>
      <c r="V388" s="1">
        <f>_xlfn.PERCENTRANK.INC($E:$E,Table1[[#This Row],[Height (No Shoes)]])</f>
        <v>0.184</v>
      </c>
      <c r="W388" s="1">
        <f>(Table1[[#This Row],[Height (With Shoes)]]-Table1[[#This Row],[Average Height]])</f>
        <v>0.5</v>
      </c>
      <c r="X388" s="1">
        <f>(Table1[[#This Row],[Weight]]-Table1[[#This Row],[Average Weight]])</f>
        <v>98.5</v>
      </c>
      <c r="Y388" s="1">
        <f t="shared" si="13"/>
        <v>0.65883198590776093</v>
      </c>
      <c r="Z388" s="1">
        <f>(703*Table1[[#This Row],[Average Weight]])/(Table1[[#This Row],[Height (With Shoes)]])^2</f>
        <v>12.153398549502446</v>
      </c>
    </row>
    <row r="389" spans="1:26" hidden="1" x14ac:dyDescent="0.3">
      <c r="A389" t="s">
        <v>404</v>
      </c>
      <c r="B389">
        <v>2015</v>
      </c>
      <c r="D389">
        <v>81.5</v>
      </c>
      <c r="E389">
        <v>82.5</v>
      </c>
      <c r="F389">
        <v>87.25</v>
      </c>
      <c r="G389">
        <v>31.5</v>
      </c>
      <c r="H389">
        <v>142</v>
      </c>
      <c r="I389">
        <v>24.5</v>
      </c>
      <c r="J389">
        <v>135</v>
      </c>
      <c r="K389">
        <v>247</v>
      </c>
      <c r="L389">
        <v>9.9</v>
      </c>
      <c r="M389">
        <v>9</v>
      </c>
      <c r="N389">
        <v>9.25</v>
      </c>
      <c r="O389">
        <v>12.05</v>
      </c>
      <c r="P389">
        <v>3.38</v>
      </c>
      <c r="Q389">
        <f t="shared" si="12"/>
        <v>82</v>
      </c>
      <c r="R389">
        <f>AVERAGE(Table1[[#This Row],[Weight]],Table1[[#This Row],[Body Fat]])</f>
        <v>128.44999999999999</v>
      </c>
      <c r="S389">
        <f>(0.3*Table1[[#This Row],[Height (With Shoes)]])+(0.25*Table1[[#This Row],[Vertical (Max)]])+(0.15*Table1[[#This Row],[Weight]])-(0.2*Table1[[#This Row],[Agility]])-(0.1*Table1[[#This Row],[Sprint]])</f>
        <v>66.927000000000007</v>
      </c>
      <c r="T389" s="1">
        <f>Table1[[#This Row],[Height (With Shoes)]]-Table1[[#This Row],[Height (No Shoes)]]</f>
        <v>1</v>
      </c>
      <c r="U389" s="1">
        <f>(Table1[[#This Row],[Vertical (Max)]]-Table1[[#This Row],[Vertical (No Step)]])</f>
        <v>7</v>
      </c>
      <c r="V389" s="1">
        <f>_xlfn.PERCENTRANK.INC($E:$E,Table1[[#This Row],[Height (No Shoes)]])</f>
        <v>0.755</v>
      </c>
      <c r="W389" s="1">
        <f>(Table1[[#This Row],[Height (With Shoes)]]-Table1[[#This Row],[Average Height]])</f>
        <v>0.5</v>
      </c>
      <c r="X389" s="1">
        <f>(Table1[[#This Row],[Weight]]-Table1[[#This Row],[Average Weight]])</f>
        <v>118.55000000000001</v>
      </c>
      <c r="Y389" s="1">
        <f t="shared" si="13"/>
        <v>0.65883198590776093</v>
      </c>
      <c r="Z389" s="1">
        <f>(703*Table1[[#This Row],[Average Weight]])/(Table1[[#This Row],[Height (With Shoes)]])^2</f>
        <v>13.267269054178144</v>
      </c>
    </row>
    <row r="390" spans="1:26" hidden="1" x14ac:dyDescent="0.3">
      <c r="A390" t="s">
        <v>405</v>
      </c>
      <c r="B390">
        <v>2015</v>
      </c>
      <c r="D390">
        <v>72.25</v>
      </c>
      <c r="E390">
        <v>74</v>
      </c>
      <c r="F390">
        <v>76</v>
      </c>
      <c r="G390">
        <v>31</v>
      </c>
      <c r="H390">
        <v>127.5</v>
      </c>
      <c r="I390">
        <v>24.5</v>
      </c>
      <c r="J390">
        <v>121</v>
      </c>
      <c r="K390">
        <v>179</v>
      </c>
      <c r="L390">
        <v>6.7</v>
      </c>
      <c r="M390">
        <v>7.5</v>
      </c>
      <c r="N390">
        <v>8.25</v>
      </c>
      <c r="O390">
        <v>11.28</v>
      </c>
      <c r="P390">
        <v>3.38</v>
      </c>
      <c r="Q390">
        <f t="shared" si="12"/>
        <v>73.125</v>
      </c>
      <c r="R390">
        <f>AVERAGE(Table1[[#This Row],[Weight]],Table1[[#This Row],[Body Fat]])</f>
        <v>92.85</v>
      </c>
      <c r="S390">
        <f>(0.3*Table1[[#This Row],[Height (With Shoes)]])+(0.25*Table1[[#This Row],[Vertical (Max)]])+(0.15*Table1[[#This Row],[Weight]])-(0.2*Table1[[#This Row],[Agility]])-(0.1*Table1[[#This Row],[Sprint]])</f>
        <v>54.205999999999996</v>
      </c>
      <c r="T390" s="1">
        <f>Table1[[#This Row],[Height (With Shoes)]]-Table1[[#This Row],[Height (No Shoes)]]</f>
        <v>1.75</v>
      </c>
      <c r="U390" s="1">
        <f>(Table1[[#This Row],[Vertical (Max)]]-Table1[[#This Row],[Vertical (No Step)]])</f>
        <v>6.5</v>
      </c>
      <c r="V390" s="1">
        <f>_xlfn.PERCENTRANK.INC($E:$E,Table1[[#This Row],[Height (No Shoes)]])</f>
        <v>2.5999999999999999E-2</v>
      </c>
      <c r="W390" s="1">
        <f>(Table1[[#This Row],[Height (With Shoes)]]-Table1[[#This Row],[Average Height]])</f>
        <v>0.875</v>
      </c>
      <c r="X390" s="1">
        <f>(Table1[[#This Row],[Weight]]-Table1[[#This Row],[Average Weight]])</f>
        <v>86.15</v>
      </c>
      <c r="Y390" s="1">
        <f t="shared" si="13"/>
        <v>0.65883198590776093</v>
      </c>
      <c r="Z390" s="1">
        <f>(703*Table1[[#This Row],[Average Weight]])/(Table1[[#This Row],[Height (With Shoes)]])^2</f>
        <v>11.919932432432432</v>
      </c>
    </row>
    <row r="391" spans="1:26" hidden="1" x14ac:dyDescent="0.3">
      <c r="A391" t="s">
        <v>406</v>
      </c>
      <c r="B391">
        <v>2015</v>
      </c>
      <c r="D391">
        <v>82.75</v>
      </c>
      <c r="E391">
        <v>84</v>
      </c>
      <c r="F391">
        <v>89.5</v>
      </c>
      <c r="K391">
        <v>258</v>
      </c>
      <c r="L391">
        <v>12.5</v>
      </c>
      <c r="M391">
        <v>10</v>
      </c>
      <c r="N391">
        <v>11</v>
      </c>
      <c r="Q391">
        <f t="shared" si="12"/>
        <v>83.375</v>
      </c>
      <c r="R391">
        <f>AVERAGE(Table1[[#This Row],[Weight]],Table1[[#This Row],[Body Fat]])</f>
        <v>135.25</v>
      </c>
      <c r="S391">
        <f>(0.3*Table1[[#This Row],[Height (With Shoes)]])+(0.25*Table1[[#This Row],[Vertical (Max)]])+(0.15*Table1[[#This Row],[Weight]])-(0.2*Table1[[#This Row],[Agility]])-(0.1*Table1[[#This Row],[Sprint]])</f>
        <v>63.899999999999991</v>
      </c>
      <c r="T391" s="1">
        <f>Table1[[#This Row],[Height (With Shoes)]]-Table1[[#This Row],[Height (No Shoes)]]</f>
        <v>1.25</v>
      </c>
      <c r="U391" s="1">
        <f>(Table1[[#This Row],[Vertical (Max)]]-Table1[[#This Row],[Vertical (No Step)]])</f>
        <v>0</v>
      </c>
      <c r="V391" s="1">
        <f>_xlfn.PERCENTRANK.INC($E:$E,Table1[[#This Row],[Height (No Shoes)]])</f>
        <v>0.879</v>
      </c>
      <c r="W391" s="1">
        <f>(Table1[[#This Row],[Height (With Shoes)]]-Table1[[#This Row],[Average Height]])</f>
        <v>0.625</v>
      </c>
      <c r="X391" s="1">
        <f>(Table1[[#This Row],[Weight]]-Table1[[#This Row],[Average Weight]])</f>
        <v>122.75</v>
      </c>
      <c r="Y391" s="1">
        <f t="shared" si="13"/>
        <v>0.65883198590776093</v>
      </c>
      <c r="Z391" s="1">
        <f>(703*Table1[[#This Row],[Average Weight]])/(Table1[[#This Row],[Height (With Shoes)]])^2</f>
        <v>13.475162981859411</v>
      </c>
    </row>
    <row r="392" spans="1:26" hidden="1" x14ac:dyDescent="0.3">
      <c r="A392" t="s">
        <v>407</v>
      </c>
      <c r="B392">
        <v>2015</v>
      </c>
      <c r="D392">
        <v>70</v>
      </c>
      <c r="E392">
        <v>71</v>
      </c>
      <c r="F392">
        <v>72.5</v>
      </c>
      <c r="G392">
        <v>41</v>
      </c>
      <c r="H392">
        <v>133.5</v>
      </c>
      <c r="I392">
        <v>32</v>
      </c>
      <c r="J392">
        <v>124.5</v>
      </c>
      <c r="K392">
        <v>170</v>
      </c>
      <c r="L392">
        <v>6.6</v>
      </c>
      <c r="M392">
        <v>7.5</v>
      </c>
      <c r="N392">
        <v>8.75</v>
      </c>
      <c r="O392">
        <v>10.79</v>
      </c>
      <c r="P392">
        <v>3.26</v>
      </c>
      <c r="Q392">
        <f t="shared" si="12"/>
        <v>70.5</v>
      </c>
      <c r="R392">
        <f>AVERAGE(Table1[[#This Row],[Weight]],Table1[[#This Row],[Body Fat]])</f>
        <v>88.3</v>
      </c>
      <c r="S392">
        <f>(0.3*Table1[[#This Row],[Height (With Shoes)]])+(0.25*Table1[[#This Row],[Vertical (Max)]])+(0.15*Table1[[#This Row],[Weight]])-(0.2*Table1[[#This Row],[Agility]])-(0.1*Table1[[#This Row],[Sprint]])</f>
        <v>54.565999999999995</v>
      </c>
      <c r="T392" s="1">
        <f>Table1[[#This Row],[Height (With Shoes)]]-Table1[[#This Row],[Height (No Shoes)]]</f>
        <v>1</v>
      </c>
      <c r="U392" s="1">
        <f>(Table1[[#This Row],[Vertical (Max)]]-Table1[[#This Row],[Vertical (No Step)]])</f>
        <v>9</v>
      </c>
      <c r="V392" s="1">
        <f>_xlfn.PERCENTRANK.INC($E:$E,Table1[[#This Row],[Height (No Shoes)]])</f>
        <v>1E-3</v>
      </c>
      <c r="W392" s="1">
        <f>(Table1[[#This Row],[Height (With Shoes)]]-Table1[[#This Row],[Average Height]])</f>
        <v>0.5</v>
      </c>
      <c r="X392" s="1">
        <f>(Table1[[#This Row],[Weight]]-Table1[[#This Row],[Average Weight]])</f>
        <v>81.7</v>
      </c>
      <c r="Y392" s="1">
        <f t="shared" si="13"/>
        <v>0.65883198590776093</v>
      </c>
      <c r="Z392" s="1">
        <f>(703*Table1[[#This Row],[Average Weight]])/(Table1[[#This Row],[Height (With Shoes)]])^2</f>
        <v>12.314005157706804</v>
      </c>
    </row>
    <row r="393" spans="1:26" hidden="1" x14ac:dyDescent="0.3">
      <c r="A393" t="s">
        <v>408</v>
      </c>
      <c r="B393">
        <v>2015</v>
      </c>
      <c r="D393">
        <v>72.5</v>
      </c>
      <c r="E393">
        <v>74</v>
      </c>
      <c r="F393">
        <v>74</v>
      </c>
      <c r="G393">
        <v>31.5</v>
      </c>
      <c r="H393">
        <v>128</v>
      </c>
      <c r="I393">
        <v>26</v>
      </c>
      <c r="J393">
        <v>122.5</v>
      </c>
      <c r="K393">
        <v>188</v>
      </c>
      <c r="L393">
        <v>7.3</v>
      </c>
      <c r="M393">
        <v>7.5</v>
      </c>
      <c r="N393">
        <v>7</v>
      </c>
      <c r="O393">
        <v>10.84</v>
      </c>
      <c r="P393">
        <v>3.3</v>
      </c>
      <c r="Q393">
        <f t="shared" si="12"/>
        <v>73.25</v>
      </c>
      <c r="R393">
        <f>AVERAGE(Table1[[#This Row],[Weight]],Table1[[#This Row],[Body Fat]])</f>
        <v>97.65</v>
      </c>
      <c r="S393">
        <f>(0.3*Table1[[#This Row],[Height (With Shoes)]])+(0.25*Table1[[#This Row],[Vertical (Max)]])+(0.15*Table1[[#This Row],[Weight]])-(0.2*Table1[[#This Row],[Agility]])-(0.1*Table1[[#This Row],[Sprint]])</f>
        <v>55.777000000000001</v>
      </c>
      <c r="T393" s="1">
        <f>Table1[[#This Row],[Height (With Shoes)]]-Table1[[#This Row],[Height (No Shoes)]]</f>
        <v>1.5</v>
      </c>
      <c r="U393" s="1">
        <f>(Table1[[#This Row],[Vertical (Max)]]-Table1[[#This Row],[Vertical (No Step)]])</f>
        <v>5.5</v>
      </c>
      <c r="V393" s="1">
        <f>_xlfn.PERCENTRANK.INC($E:$E,Table1[[#This Row],[Height (No Shoes)]])</f>
        <v>2.7E-2</v>
      </c>
      <c r="W393" s="1">
        <f>(Table1[[#This Row],[Height (With Shoes)]]-Table1[[#This Row],[Average Height]])</f>
        <v>0.75</v>
      </c>
      <c r="X393" s="1">
        <f>(Table1[[#This Row],[Weight]]-Table1[[#This Row],[Average Weight]])</f>
        <v>90.35</v>
      </c>
      <c r="Y393" s="1">
        <f t="shared" si="13"/>
        <v>0.65883198590776093</v>
      </c>
      <c r="Z393" s="1">
        <f>(703*Table1[[#This Row],[Average Weight]])/(Table1[[#This Row],[Height (With Shoes)]])^2</f>
        <v>12.536148648648648</v>
      </c>
    </row>
    <row r="394" spans="1:26" hidden="1" x14ac:dyDescent="0.3">
      <c r="A394" t="s">
        <v>409</v>
      </c>
      <c r="B394">
        <v>2015</v>
      </c>
      <c r="D394">
        <v>79.25</v>
      </c>
      <c r="E394">
        <v>80</v>
      </c>
      <c r="F394">
        <v>86</v>
      </c>
      <c r="G394">
        <v>30.5</v>
      </c>
      <c r="H394">
        <v>138.5</v>
      </c>
      <c r="I394">
        <v>26</v>
      </c>
      <c r="J394">
        <v>134</v>
      </c>
      <c r="K394">
        <v>240</v>
      </c>
      <c r="L394">
        <v>12.4</v>
      </c>
      <c r="M394">
        <v>9</v>
      </c>
      <c r="N394">
        <v>9.25</v>
      </c>
      <c r="O394">
        <v>11.69</v>
      </c>
      <c r="P394">
        <v>3.47</v>
      </c>
      <c r="Q394">
        <f t="shared" si="12"/>
        <v>79.625</v>
      </c>
      <c r="R394">
        <f>AVERAGE(Table1[[#This Row],[Weight]],Table1[[#This Row],[Body Fat]])</f>
        <v>126.2</v>
      </c>
      <c r="S394">
        <f>(0.3*Table1[[#This Row],[Height (With Shoes)]])+(0.25*Table1[[#This Row],[Vertical (Max)]])+(0.15*Table1[[#This Row],[Weight]])-(0.2*Table1[[#This Row],[Agility]])-(0.1*Table1[[#This Row],[Sprint]])</f>
        <v>64.940000000000012</v>
      </c>
      <c r="T394" s="1">
        <f>Table1[[#This Row],[Height (With Shoes)]]-Table1[[#This Row],[Height (No Shoes)]]</f>
        <v>0.75</v>
      </c>
      <c r="U394" s="1">
        <f>(Table1[[#This Row],[Vertical (Max)]]-Table1[[#This Row],[Vertical (No Step)]])</f>
        <v>4.5</v>
      </c>
      <c r="V394" s="1">
        <f>_xlfn.PERCENTRANK.INC($E:$E,Table1[[#This Row],[Height (No Shoes)]])</f>
        <v>0.51600000000000001</v>
      </c>
      <c r="W394" s="1">
        <f>(Table1[[#This Row],[Height (With Shoes)]]-Table1[[#This Row],[Average Height]])</f>
        <v>0.375</v>
      </c>
      <c r="X394" s="1">
        <f>(Table1[[#This Row],[Weight]]-Table1[[#This Row],[Average Weight]])</f>
        <v>113.8</v>
      </c>
      <c r="Y394" s="1">
        <f t="shared" si="13"/>
        <v>0.65883198590776093</v>
      </c>
      <c r="Z394" s="1">
        <f>(703*Table1[[#This Row],[Average Weight]])/(Table1[[#This Row],[Height (With Shoes)]])^2</f>
        <v>13.862281250000001</v>
      </c>
    </row>
    <row r="395" spans="1:26" hidden="1" x14ac:dyDescent="0.3">
      <c r="A395" t="s">
        <v>410</v>
      </c>
      <c r="B395">
        <v>2015</v>
      </c>
      <c r="D395">
        <v>76.75</v>
      </c>
      <c r="E395">
        <v>78</v>
      </c>
      <c r="F395">
        <v>83.25</v>
      </c>
      <c r="G395">
        <v>31</v>
      </c>
      <c r="H395">
        <v>135.5</v>
      </c>
      <c r="I395">
        <v>25</v>
      </c>
      <c r="J395">
        <v>129.5</v>
      </c>
      <c r="K395">
        <v>209</v>
      </c>
      <c r="L395">
        <v>4.9000000000000004</v>
      </c>
      <c r="M395">
        <v>8.25</v>
      </c>
      <c r="N395">
        <v>8.25</v>
      </c>
      <c r="O395">
        <v>10.96</v>
      </c>
      <c r="P395">
        <v>3.32</v>
      </c>
      <c r="Q395">
        <f t="shared" si="12"/>
        <v>77.375</v>
      </c>
      <c r="R395">
        <f>AVERAGE(Table1[[#This Row],[Weight]],Table1[[#This Row],[Body Fat]])</f>
        <v>106.95</v>
      </c>
      <c r="S395">
        <f>(0.3*Table1[[#This Row],[Height (With Shoes)]])+(0.25*Table1[[#This Row],[Vertical (Max)]])+(0.15*Table1[[#This Row],[Weight]])-(0.2*Table1[[#This Row],[Agility]])-(0.1*Table1[[#This Row],[Sprint]])</f>
        <v>59.975999999999999</v>
      </c>
      <c r="T395" s="1">
        <f>Table1[[#This Row],[Height (With Shoes)]]-Table1[[#This Row],[Height (No Shoes)]]</f>
        <v>1.25</v>
      </c>
      <c r="U395" s="1">
        <f>(Table1[[#This Row],[Vertical (Max)]]-Table1[[#This Row],[Vertical (No Step)]])</f>
        <v>6</v>
      </c>
      <c r="V395" s="1">
        <f>_xlfn.PERCENTRANK.INC($E:$E,Table1[[#This Row],[Height (No Shoes)]])</f>
        <v>0.248</v>
      </c>
      <c r="W395" s="1">
        <f>(Table1[[#This Row],[Height (With Shoes)]]-Table1[[#This Row],[Average Height]])</f>
        <v>0.625</v>
      </c>
      <c r="X395" s="1">
        <f>(Table1[[#This Row],[Weight]]-Table1[[#This Row],[Average Weight]])</f>
        <v>102.05</v>
      </c>
      <c r="Y395" s="1">
        <f t="shared" si="13"/>
        <v>0.65883198590776093</v>
      </c>
      <c r="Z395" s="1">
        <f>(703*Table1[[#This Row],[Average Weight]])/(Table1[[#This Row],[Height (With Shoes)]])^2</f>
        <v>12.357963510848128</v>
      </c>
    </row>
    <row r="396" spans="1:26" hidden="1" x14ac:dyDescent="0.3">
      <c r="A396" t="s">
        <v>411</v>
      </c>
      <c r="B396">
        <v>2015</v>
      </c>
      <c r="D396">
        <v>76.75</v>
      </c>
      <c r="E396">
        <v>77.75</v>
      </c>
      <c r="F396">
        <v>82.5</v>
      </c>
      <c r="G396">
        <v>31.5</v>
      </c>
      <c r="H396">
        <v>134.5</v>
      </c>
      <c r="I396">
        <v>28.5</v>
      </c>
      <c r="J396">
        <v>131.5</v>
      </c>
      <c r="K396">
        <v>219</v>
      </c>
      <c r="L396">
        <v>5.5</v>
      </c>
      <c r="M396">
        <v>8.5</v>
      </c>
      <c r="N396">
        <v>8.25</v>
      </c>
      <c r="O396">
        <v>11.6</v>
      </c>
      <c r="P396">
        <v>3.3</v>
      </c>
      <c r="Q396">
        <f t="shared" si="12"/>
        <v>77.25</v>
      </c>
      <c r="R396">
        <f>AVERAGE(Table1[[#This Row],[Weight]],Table1[[#This Row],[Body Fat]])</f>
        <v>112.25</v>
      </c>
      <c r="S396">
        <f>(0.3*Table1[[#This Row],[Height (With Shoes)]])+(0.25*Table1[[#This Row],[Vertical (Max)]])+(0.15*Table1[[#This Row],[Weight]])-(0.2*Table1[[#This Row],[Agility]])-(0.1*Table1[[#This Row],[Sprint]])</f>
        <v>61.4</v>
      </c>
      <c r="T396" s="1">
        <f>Table1[[#This Row],[Height (With Shoes)]]-Table1[[#This Row],[Height (No Shoes)]]</f>
        <v>1</v>
      </c>
      <c r="U396" s="1">
        <f>(Table1[[#This Row],[Vertical (Max)]]-Table1[[#This Row],[Vertical (No Step)]])</f>
        <v>3</v>
      </c>
      <c r="V396" s="1">
        <f>_xlfn.PERCENTRANK.INC($E:$E,Table1[[#This Row],[Height (No Shoes)]])</f>
        <v>0.248</v>
      </c>
      <c r="W396" s="1">
        <f>(Table1[[#This Row],[Height (With Shoes)]]-Table1[[#This Row],[Average Height]])</f>
        <v>0.5</v>
      </c>
      <c r="X396" s="1">
        <f>(Table1[[#This Row],[Weight]]-Table1[[#This Row],[Average Weight]])</f>
        <v>106.75</v>
      </c>
      <c r="Y396" s="1">
        <f t="shared" si="13"/>
        <v>0.65883198590776093</v>
      </c>
      <c r="Z396" s="1">
        <f>(703*Table1[[#This Row],[Average Weight]])/(Table1[[#This Row],[Height (With Shoes)]])^2</f>
        <v>13.053917970244312</v>
      </c>
    </row>
    <row r="397" spans="1:26" hidden="1" x14ac:dyDescent="0.3">
      <c r="A397" t="s">
        <v>412</v>
      </c>
      <c r="B397">
        <v>2015</v>
      </c>
      <c r="D397">
        <v>78.75</v>
      </c>
      <c r="E397">
        <v>79.5</v>
      </c>
      <c r="F397">
        <v>83</v>
      </c>
      <c r="G397">
        <v>37.5</v>
      </c>
      <c r="H397">
        <v>142</v>
      </c>
      <c r="I397">
        <v>33.5</v>
      </c>
      <c r="J397">
        <v>138</v>
      </c>
      <c r="K397">
        <v>208</v>
      </c>
      <c r="L397">
        <v>4.5999999999999996</v>
      </c>
      <c r="M397">
        <v>9</v>
      </c>
      <c r="N397">
        <v>8.75</v>
      </c>
      <c r="O397">
        <v>11.33</v>
      </c>
      <c r="P397">
        <v>3.26</v>
      </c>
      <c r="Q397">
        <f t="shared" si="12"/>
        <v>79.125</v>
      </c>
      <c r="R397">
        <f>AVERAGE(Table1[[#This Row],[Weight]],Table1[[#This Row],[Body Fat]])</f>
        <v>106.3</v>
      </c>
      <c r="S397">
        <f>(0.3*Table1[[#This Row],[Height (With Shoes)]])+(0.25*Table1[[#This Row],[Vertical (Max)]])+(0.15*Table1[[#This Row],[Weight]])-(0.2*Table1[[#This Row],[Agility]])-(0.1*Table1[[#This Row],[Sprint]])</f>
        <v>61.832999999999998</v>
      </c>
      <c r="T397" s="1">
        <f>Table1[[#This Row],[Height (With Shoes)]]-Table1[[#This Row],[Height (No Shoes)]]</f>
        <v>0.75</v>
      </c>
      <c r="U397" s="1">
        <f>(Table1[[#This Row],[Vertical (Max)]]-Table1[[#This Row],[Vertical (No Step)]])</f>
        <v>4</v>
      </c>
      <c r="V397" s="1">
        <f>_xlfn.PERCENTRANK.INC($E:$E,Table1[[#This Row],[Height (No Shoes)]])</f>
        <v>0.46</v>
      </c>
      <c r="W397" s="1">
        <f>(Table1[[#This Row],[Height (With Shoes)]]-Table1[[#This Row],[Average Height]])</f>
        <v>0.375</v>
      </c>
      <c r="X397" s="1">
        <f>(Table1[[#This Row],[Weight]]-Table1[[#This Row],[Average Weight]])</f>
        <v>101.7</v>
      </c>
      <c r="Y397" s="1">
        <f t="shared" si="13"/>
        <v>0.65883198590776093</v>
      </c>
      <c r="Z397" s="1">
        <f>(703*Table1[[#This Row],[Average Weight]])/(Table1[[#This Row],[Height (With Shoes)]])^2</f>
        <v>11.823725327320911</v>
      </c>
    </row>
    <row r="398" spans="1:26" x14ac:dyDescent="0.3">
      <c r="A398" t="s">
        <v>413</v>
      </c>
      <c r="B398">
        <v>2016</v>
      </c>
      <c r="C398">
        <v>10</v>
      </c>
      <c r="D398">
        <v>83.75</v>
      </c>
      <c r="E398">
        <v>84.75</v>
      </c>
      <c r="F398">
        <v>87</v>
      </c>
      <c r="G398">
        <v>36.5</v>
      </c>
      <c r="H398">
        <v>147</v>
      </c>
      <c r="I398">
        <v>32</v>
      </c>
      <c r="J398">
        <v>142.5</v>
      </c>
      <c r="K398">
        <v>216</v>
      </c>
      <c r="L398">
        <v>6.1</v>
      </c>
      <c r="M398">
        <v>8.75</v>
      </c>
      <c r="N398">
        <v>9.5</v>
      </c>
      <c r="O398">
        <v>11.15</v>
      </c>
      <c r="P398">
        <v>3.33</v>
      </c>
      <c r="Q398">
        <f t="shared" si="12"/>
        <v>84.25</v>
      </c>
      <c r="R398">
        <f>AVERAGE(Table1[[#This Row],[Weight]],Table1[[#This Row],[Body Fat]])</f>
        <v>111.05</v>
      </c>
      <c r="S398">
        <f>(0.3*Table1[[#This Row],[Height (With Shoes)]])+(0.25*Table1[[#This Row],[Vertical (Max)]])+(0.15*Table1[[#This Row],[Weight]])-(0.2*Table1[[#This Row],[Agility]])-(0.1*Table1[[#This Row],[Sprint]])</f>
        <v>64.386999999999986</v>
      </c>
      <c r="T398" s="1">
        <f>Table1[[#This Row],[Height (With Shoes)]]-Table1[[#This Row],[Height (No Shoes)]]</f>
        <v>1</v>
      </c>
      <c r="U398" s="1">
        <f>(Table1[[#This Row],[Vertical (Max)]]-Table1[[#This Row],[Vertical (No Step)]])</f>
        <v>4.5</v>
      </c>
      <c r="V398" s="1">
        <f>_xlfn.PERCENTRANK.INC($E:$E,Table1[[#This Row],[Height (No Shoes)]])</f>
        <v>0.92800000000000005</v>
      </c>
      <c r="W398" s="1">
        <f>(Table1[[#This Row],[Height (With Shoes)]]-Table1[[#This Row],[Average Height]])</f>
        <v>0.5</v>
      </c>
      <c r="X398" s="1">
        <f>(Table1[[#This Row],[Weight]]-Table1[[#This Row],[Average Weight]])</f>
        <v>104.95</v>
      </c>
      <c r="Y398" s="1">
        <f t="shared" si="13"/>
        <v>0.65883198590776093</v>
      </c>
      <c r="Z398" s="1">
        <f>(703*Table1[[#This Row],[Average Weight]])/(Table1[[#This Row],[Height (With Shoes)]])^2</f>
        <v>10.869122266600533</v>
      </c>
    </row>
    <row r="399" spans="1:26" x14ac:dyDescent="0.3">
      <c r="A399" t="s">
        <v>414</v>
      </c>
      <c r="B399">
        <v>2016</v>
      </c>
      <c r="C399">
        <v>12</v>
      </c>
      <c r="D399">
        <v>78.5</v>
      </c>
      <c r="E399">
        <v>79.75</v>
      </c>
      <c r="F399">
        <v>83.5</v>
      </c>
      <c r="G399">
        <v>36</v>
      </c>
      <c r="H399">
        <v>138</v>
      </c>
      <c r="I399">
        <v>34</v>
      </c>
      <c r="J399">
        <v>136</v>
      </c>
      <c r="K399">
        <v>220</v>
      </c>
      <c r="L399">
        <v>6.5</v>
      </c>
      <c r="M399">
        <v>9</v>
      </c>
      <c r="N399">
        <v>8.5</v>
      </c>
      <c r="O399">
        <v>10.96</v>
      </c>
      <c r="P399">
        <v>3.24</v>
      </c>
      <c r="Q399">
        <f t="shared" si="12"/>
        <v>79.125</v>
      </c>
      <c r="R399">
        <f>AVERAGE(Table1[[#This Row],[Weight]],Table1[[#This Row],[Body Fat]])</f>
        <v>113.25</v>
      </c>
      <c r="S399">
        <f>(0.3*Table1[[#This Row],[Height (With Shoes)]])+(0.25*Table1[[#This Row],[Vertical (Max)]])+(0.15*Table1[[#This Row],[Weight]])-(0.2*Table1[[#This Row],[Agility]])-(0.1*Table1[[#This Row],[Sprint]])</f>
        <v>63.408999999999999</v>
      </c>
      <c r="T399" s="1">
        <f>Table1[[#This Row],[Height (With Shoes)]]-Table1[[#This Row],[Height (No Shoes)]]</f>
        <v>1.25</v>
      </c>
      <c r="U399" s="1">
        <f>(Table1[[#This Row],[Vertical (Max)]]-Table1[[#This Row],[Vertical (No Step)]])</f>
        <v>2</v>
      </c>
      <c r="V399" s="1">
        <f>_xlfn.PERCENTRANK.INC($E:$E,Table1[[#This Row],[Height (No Shoes)]])</f>
        <v>0.433</v>
      </c>
      <c r="W399" s="1">
        <f>(Table1[[#This Row],[Height (With Shoes)]]-Table1[[#This Row],[Average Height]])</f>
        <v>0.625</v>
      </c>
      <c r="X399" s="1">
        <f>(Table1[[#This Row],[Weight]]-Table1[[#This Row],[Average Weight]])</f>
        <v>106.75</v>
      </c>
      <c r="Y399" s="1">
        <f t="shared" si="13"/>
        <v>0.65883198590776093</v>
      </c>
      <c r="Z399" s="1">
        <f>(703*Table1[[#This Row],[Average Weight]])/(Table1[[#This Row],[Height (With Shoes)]])^2</f>
        <v>12.517919438684761</v>
      </c>
    </row>
    <row r="400" spans="1:26" x14ac:dyDescent="0.3">
      <c r="A400" t="s">
        <v>415</v>
      </c>
      <c r="B400">
        <v>2016</v>
      </c>
      <c r="C400">
        <v>14</v>
      </c>
      <c r="D400">
        <v>76</v>
      </c>
      <c r="E400">
        <v>77.75</v>
      </c>
      <c r="F400">
        <v>82.75</v>
      </c>
      <c r="G400">
        <v>32</v>
      </c>
      <c r="H400">
        <v>134</v>
      </c>
      <c r="I400">
        <v>27</v>
      </c>
      <c r="J400">
        <v>129</v>
      </c>
      <c r="K400">
        <v>210</v>
      </c>
      <c r="L400">
        <v>9.1999999999999993</v>
      </c>
      <c r="M400">
        <v>8.5</v>
      </c>
      <c r="N400">
        <v>9.75</v>
      </c>
      <c r="O400">
        <v>10.51</v>
      </c>
      <c r="P400">
        <v>3.46</v>
      </c>
      <c r="Q400">
        <f t="shared" si="12"/>
        <v>76.875</v>
      </c>
      <c r="R400">
        <f>AVERAGE(Table1[[#This Row],[Weight]],Table1[[#This Row],[Body Fat]])</f>
        <v>109.6</v>
      </c>
      <c r="S400">
        <f>(0.3*Table1[[#This Row],[Height (With Shoes)]])+(0.25*Table1[[#This Row],[Vertical (Max)]])+(0.15*Table1[[#This Row],[Weight]])-(0.2*Table1[[#This Row],[Agility]])-(0.1*Table1[[#This Row],[Sprint]])</f>
        <v>60.37700000000001</v>
      </c>
      <c r="T400" s="1">
        <f>Table1[[#This Row],[Height (With Shoes)]]-Table1[[#This Row],[Height (No Shoes)]]</f>
        <v>1.75</v>
      </c>
      <c r="U400" s="1">
        <f>(Table1[[#This Row],[Vertical (Max)]]-Table1[[#This Row],[Vertical (No Step)]])</f>
        <v>5</v>
      </c>
      <c r="V400" s="1">
        <f>_xlfn.PERCENTRANK.INC($E:$E,Table1[[#This Row],[Height (No Shoes)]])</f>
        <v>0.184</v>
      </c>
      <c r="W400" s="1">
        <f>(Table1[[#This Row],[Height (With Shoes)]]-Table1[[#This Row],[Average Height]])</f>
        <v>0.875</v>
      </c>
      <c r="X400" s="1">
        <f>(Table1[[#This Row],[Weight]]-Table1[[#This Row],[Average Weight]])</f>
        <v>100.4</v>
      </c>
      <c r="Y400" s="1">
        <f t="shared" si="13"/>
        <v>0.65883198590776093</v>
      </c>
      <c r="Z400" s="1">
        <f>(703*Table1[[#This Row],[Average Weight]])/(Table1[[#This Row],[Height (With Shoes)]])^2</f>
        <v>12.745740842216271</v>
      </c>
    </row>
    <row r="401" spans="1:26" x14ac:dyDescent="0.3">
      <c r="A401" t="s">
        <v>416</v>
      </c>
      <c r="B401">
        <v>2016</v>
      </c>
      <c r="C401">
        <v>15</v>
      </c>
      <c r="D401">
        <v>79</v>
      </c>
      <c r="E401">
        <v>80.25</v>
      </c>
      <c r="F401">
        <v>82.75</v>
      </c>
      <c r="G401">
        <v>34.5</v>
      </c>
      <c r="H401">
        <v>138</v>
      </c>
      <c r="I401">
        <v>29.5</v>
      </c>
      <c r="J401">
        <v>133</v>
      </c>
      <c r="K401">
        <v>193</v>
      </c>
      <c r="L401">
        <v>7.6</v>
      </c>
      <c r="M401">
        <v>8.75</v>
      </c>
      <c r="N401">
        <v>8.75</v>
      </c>
      <c r="O401">
        <v>11.32</v>
      </c>
      <c r="P401">
        <v>3.26</v>
      </c>
      <c r="Q401">
        <f t="shared" si="12"/>
        <v>79.625</v>
      </c>
      <c r="R401">
        <f>AVERAGE(Table1[[#This Row],[Weight]],Table1[[#This Row],[Body Fat]])</f>
        <v>100.3</v>
      </c>
      <c r="S401">
        <f>(0.3*Table1[[#This Row],[Height (With Shoes)]])+(0.25*Table1[[#This Row],[Vertical (Max)]])+(0.15*Table1[[#This Row],[Weight]])-(0.2*Table1[[#This Row],[Agility]])-(0.1*Table1[[#This Row],[Sprint]])</f>
        <v>59.06</v>
      </c>
      <c r="T401" s="1">
        <f>Table1[[#This Row],[Height (With Shoes)]]-Table1[[#This Row],[Height (No Shoes)]]</f>
        <v>1.25</v>
      </c>
      <c r="U401" s="1">
        <f>(Table1[[#This Row],[Vertical (Max)]]-Table1[[#This Row],[Vertical (No Step)]])</f>
        <v>5</v>
      </c>
      <c r="V401" s="1">
        <f>_xlfn.PERCENTRANK.INC($E:$E,Table1[[#This Row],[Height (No Shoes)]])</f>
        <v>0.48499999999999999</v>
      </c>
      <c r="W401" s="1">
        <f>(Table1[[#This Row],[Height (With Shoes)]]-Table1[[#This Row],[Average Height]])</f>
        <v>0.625</v>
      </c>
      <c r="X401" s="1">
        <f>(Table1[[#This Row],[Weight]]-Table1[[#This Row],[Average Weight]])</f>
        <v>92.7</v>
      </c>
      <c r="Y401" s="1">
        <f t="shared" si="13"/>
        <v>0.65883198590776093</v>
      </c>
      <c r="Z401" s="1">
        <f>(703*Table1[[#This Row],[Average Weight]])/(Table1[[#This Row],[Height (With Shoes)]])^2</f>
        <v>10.948791257848816</v>
      </c>
    </row>
    <row r="402" spans="1:26" x14ac:dyDescent="0.3">
      <c r="A402" t="s">
        <v>417</v>
      </c>
      <c r="B402">
        <v>2016</v>
      </c>
      <c r="C402">
        <v>17</v>
      </c>
      <c r="D402">
        <v>74.5</v>
      </c>
      <c r="E402">
        <v>76</v>
      </c>
      <c r="F402">
        <v>83.25</v>
      </c>
      <c r="G402">
        <v>38</v>
      </c>
      <c r="H402">
        <v>138</v>
      </c>
      <c r="I402">
        <v>32.5</v>
      </c>
      <c r="J402">
        <v>132.5</v>
      </c>
      <c r="K402">
        <v>202</v>
      </c>
      <c r="L402">
        <v>5.2</v>
      </c>
      <c r="M402">
        <v>9</v>
      </c>
      <c r="N402">
        <v>9.75</v>
      </c>
      <c r="O402">
        <v>10.45</v>
      </c>
      <c r="P402">
        <v>3.19</v>
      </c>
      <c r="Q402">
        <f t="shared" si="12"/>
        <v>75.25</v>
      </c>
      <c r="R402">
        <f>AVERAGE(Table1[[#This Row],[Weight]],Table1[[#This Row],[Body Fat]])</f>
        <v>103.6</v>
      </c>
      <c r="S402">
        <f>(0.3*Table1[[#This Row],[Height (With Shoes)]])+(0.25*Table1[[#This Row],[Vertical (Max)]])+(0.15*Table1[[#This Row],[Weight]])-(0.2*Table1[[#This Row],[Agility]])-(0.1*Table1[[#This Row],[Sprint]])</f>
        <v>60.190999999999988</v>
      </c>
      <c r="T402" s="1">
        <f>Table1[[#This Row],[Height (With Shoes)]]-Table1[[#This Row],[Height (No Shoes)]]</f>
        <v>1.5</v>
      </c>
      <c r="U402" s="1">
        <f>(Table1[[#This Row],[Vertical (Max)]]-Table1[[#This Row],[Vertical (No Step)]])</f>
        <v>5.5</v>
      </c>
      <c r="V402" s="1">
        <f>_xlfn.PERCENTRANK.INC($E:$E,Table1[[#This Row],[Height (No Shoes)]])</f>
        <v>9.7000000000000003E-2</v>
      </c>
      <c r="W402" s="1">
        <f>(Table1[[#This Row],[Height (With Shoes)]]-Table1[[#This Row],[Average Height]])</f>
        <v>0.75</v>
      </c>
      <c r="X402" s="1">
        <f>(Table1[[#This Row],[Weight]]-Table1[[#This Row],[Average Weight]])</f>
        <v>98.4</v>
      </c>
      <c r="Y402" s="1">
        <f t="shared" si="13"/>
        <v>0.65883198590776093</v>
      </c>
      <c r="Z402" s="1">
        <f>(703*Table1[[#This Row],[Average Weight]])/(Table1[[#This Row],[Height (With Shoes)]])^2</f>
        <v>12.60921052631579</v>
      </c>
    </row>
    <row r="403" spans="1:26" hidden="1" x14ac:dyDescent="0.3">
      <c r="A403" t="s">
        <v>418</v>
      </c>
      <c r="B403">
        <v>2016</v>
      </c>
      <c r="C403">
        <v>18</v>
      </c>
      <c r="D403">
        <v>82</v>
      </c>
      <c r="E403">
        <v>83.5</v>
      </c>
      <c r="F403">
        <v>86.25</v>
      </c>
      <c r="K403">
        <v>242</v>
      </c>
      <c r="L403">
        <v>11.2</v>
      </c>
      <c r="M403">
        <v>8.5</v>
      </c>
      <c r="N403">
        <v>9.75</v>
      </c>
      <c r="Q403">
        <f t="shared" si="12"/>
        <v>82.75</v>
      </c>
      <c r="R403">
        <f>AVERAGE(Table1[[#This Row],[Weight]],Table1[[#This Row],[Body Fat]])</f>
        <v>126.6</v>
      </c>
      <c r="S403">
        <f>(0.3*Table1[[#This Row],[Height (With Shoes)]])+(0.25*Table1[[#This Row],[Vertical (Max)]])+(0.15*Table1[[#This Row],[Weight]])-(0.2*Table1[[#This Row],[Agility]])-(0.1*Table1[[#This Row],[Sprint]])</f>
        <v>61.349999999999994</v>
      </c>
      <c r="T403" s="1">
        <f>Table1[[#This Row],[Height (With Shoes)]]-Table1[[#This Row],[Height (No Shoes)]]</f>
        <v>1.5</v>
      </c>
      <c r="U403" s="1">
        <f>(Table1[[#This Row],[Vertical (Max)]]-Table1[[#This Row],[Vertical (No Step)]])</f>
        <v>0</v>
      </c>
      <c r="V403" s="1">
        <f>_xlfn.PERCENTRANK.INC($E:$E,Table1[[#This Row],[Height (No Shoes)]])</f>
        <v>0.80900000000000005</v>
      </c>
      <c r="W403" s="1">
        <f>(Table1[[#This Row],[Height (With Shoes)]]-Table1[[#This Row],[Average Height]])</f>
        <v>0.75</v>
      </c>
      <c r="X403" s="1">
        <f>(Table1[[#This Row],[Weight]]-Table1[[#This Row],[Average Weight]])</f>
        <v>115.4</v>
      </c>
      <c r="Y403" s="1">
        <f t="shared" si="13"/>
        <v>0.65883198590776093</v>
      </c>
      <c r="Z403" s="1">
        <f>(703*Table1[[#This Row],[Average Weight]])/(Table1[[#This Row],[Height (With Shoes)]])^2</f>
        <v>12.764860697766144</v>
      </c>
    </row>
    <row r="404" spans="1:26" hidden="1" x14ac:dyDescent="0.3">
      <c r="A404" t="s">
        <v>419</v>
      </c>
      <c r="B404">
        <v>2016</v>
      </c>
      <c r="C404">
        <v>19</v>
      </c>
      <c r="D404">
        <v>75.5</v>
      </c>
      <c r="E404">
        <v>76.5</v>
      </c>
      <c r="F404">
        <v>79</v>
      </c>
      <c r="K404">
        <v>190</v>
      </c>
      <c r="L404">
        <v>6.9</v>
      </c>
      <c r="M404">
        <v>8.5</v>
      </c>
      <c r="N404">
        <v>9</v>
      </c>
      <c r="Q404">
        <f t="shared" si="12"/>
        <v>76</v>
      </c>
      <c r="R404">
        <f>AVERAGE(Table1[[#This Row],[Weight]],Table1[[#This Row],[Body Fat]])</f>
        <v>98.45</v>
      </c>
      <c r="S404">
        <f>(0.3*Table1[[#This Row],[Height (With Shoes)]])+(0.25*Table1[[#This Row],[Vertical (Max)]])+(0.15*Table1[[#This Row],[Weight]])-(0.2*Table1[[#This Row],[Agility]])-(0.1*Table1[[#This Row],[Sprint]])</f>
        <v>51.45</v>
      </c>
      <c r="T404" s="1">
        <f>Table1[[#This Row],[Height (With Shoes)]]-Table1[[#This Row],[Height (No Shoes)]]</f>
        <v>1</v>
      </c>
      <c r="U404" s="1">
        <f>(Table1[[#This Row],[Vertical (Max)]]-Table1[[#This Row],[Vertical (No Step)]])</f>
        <v>0</v>
      </c>
      <c r="V404" s="1">
        <f>_xlfn.PERCENTRANK.INC($E:$E,Table1[[#This Row],[Height (No Shoes)]])</f>
        <v>0.16300000000000001</v>
      </c>
      <c r="W404" s="1">
        <f>(Table1[[#This Row],[Height (With Shoes)]]-Table1[[#This Row],[Average Height]])</f>
        <v>0.5</v>
      </c>
      <c r="X404" s="1">
        <f>(Table1[[#This Row],[Weight]]-Table1[[#This Row],[Average Weight]])</f>
        <v>91.55</v>
      </c>
      <c r="Y404" s="1">
        <f t="shared" si="13"/>
        <v>0.65883198590776093</v>
      </c>
      <c r="Z404" s="1">
        <f>(703*Table1[[#This Row],[Average Weight]])/(Table1[[#This Row],[Height (With Shoes)]])^2</f>
        <v>11.826280490409673</v>
      </c>
    </row>
    <row r="405" spans="1:26" hidden="1" x14ac:dyDescent="0.3">
      <c r="A405" t="s">
        <v>420</v>
      </c>
      <c r="B405">
        <v>2016</v>
      </c>
      <c r="C405">
        <v>20</v>
      </c>
      <c r="D405">
        <v>77.75</v>
      </c>
      <c r="E405">
        <v>79</v>
      </c>
      <c r="F405">
        <v>82</v>
      </c>
      <c r="K405">
        <v>191</v>
      </c>
      <c r="L405">
        <v>7.6</v>
      </c>
      <c r="M405">
        <v>8.5</v>
      </c>
      <c r="N405">
        <v>9.25</v>
      </c>
      <c r="Q405">
        <f t="shared" si="12"/>
        <v>78.375</v>
      </c>
      <c r="R405">
        <f>AVERAGE(Table1[[#This Row],[Weight]],Table1[[#This Row],[Body Fat]])</f>
        <v>99.3</v>
      </c>
      <c r="S405">
        <f>(0.3*Table1[[#This Row],[Height (With Shoes)]])+(0.25*Table1[[#This Row],[Vertical (Max)]])+(0.15*Table1[[#This Row],[Weight]])-(0.2*Table1[[#This Row],[Agility]])-(0.1*Table1[[#This Row],[Sprint]])</f>
        <v>52.349999999999994</v>
      </c>
      <c r="T405" s="1">
        <f>Table1[[#This Row],[Height (With Shoes)]]-Table1[[#This Row],[Height (No Shoes)]]</f>
        <v>1.25</v>
      </c>
      <c r="U405" s="1">
        <f>(Table1[[#This Row],[Vertical (Max)]]-Table1[[#This Row],[Vertical (No Step)]])</f>
        <v>0</v>
      </c>
      <c r="V405" s="1">
        <f>_xlfn.PERCENTRANK.INC($E:$E,Table1[[#This Row],[Height (No Shoes)]])</f>
        <v>0.34300000000000003</v>
      </c>
      <c r="W405" s="1">
        <f>(Table1[[#This Row],[Height (With Shoes)]]-Table1[[#This Row],[Average Height]])</f>
        <v>0.625</v>
      </c>
      <c r="X405" s="1">
        <f>(Table1[[#This Row],[Weight]]-Table1[[#This Row],[Average Weight]])</f>
        <v>91.7</v>
      </c>
      <c r="Y405" s="1">
        <f t="shared" si="13"/>
        <v>0.65883198590776093</v>
      </c>
      <c r="Z405" s="1">
        <f>(703*Table1[[#This Row],[Average Weight]])/(Table1[[#This Row],[Height (With Shoes)]])^2</f>
        <v>11.185370934145167</v>
      </c>
    </row>
    <row r="406" spans="1:26" x14ac:dyDescent="0.3">
      <c r="A406" t="s">
        <v>421</v>
      </c>
      <c r="B406">
        <v>2016</v>
      </c>
      <c r="C406">
        <v>21</v>
      </c>
      <c r="D406">
        <v>76.25</v>
      </c>
      <c r="E406">
        <v>77.75</v>
      </c>
      <c r="F406">
        <v>81.25</v>
      </c>
      <c r="G406">
        <v>38</v>
      </c>
      <c r="H406">
        <v>139</v>
      </c>
      <c r="I406">
        <v>32</v>
      </c>
      <c r="J406">
        <v>133</v>
      </c>
      <c r="K406">
        <v>207</v>
      </c>
      <c r="L406">
        <v>7</v>
      </c>
      <c r="M406">
        <v>8</v>
      </c>
      <c r="N406">
        <v>9.25</v>
      </c>
      <c r="O406">
        <v>10.9</v>
      </c>
      <c r="P406">
        <v>3.17</v>
      </c>
      <c r="Q406">
        <f t="shared" si="12"/>
        <v>77</v>
      </c>
      <c r="R406">
        <f>AVERAGE(Table1[[#This Row],[Weight]],Table1[[#This Row],[Body Fat]])</f>
        <v>107</v>
      </c>
      <c r="S406">
        <f>(0.3*Table1[[#This Row],[Height (With Shoes)]])+(0.25*Table1[[#This Row],[Vertical (Max)]])+(0.15*Table1[[#This Row],[Weight]])-(0.2*Table1[[#This Row],[Agility]])-(0.1*Table1[[#This Row],[Sprint]])</f>
        <v>61.378</v>
      </c>
      <c r="T406" s="1">
        <f>Table1[[#This Row],[Height (With Shoes)]]-Table1[[#This Row],[Height (No Shoes)]]</f>
        <v>1.5</v>
      </c>
      <c r="U406" s="1">
        <f>(Table1[[#This Row],[Vertical (Max)]]-Table1[[#This Row],[Vertical (No Step)]])</f>
        <v>6</v>
      </c>
      <c r="V406" s="1">
        <f>_xlfn.PERCENTRANK.INC($E:$E,Table1[[#This Row],[Height (No Shoes)]])</f>
        <v>0.20300000000000001</v>
      </c>
      <c r="W406" s="1">
        <f>(Table1[[#This Row],[Height (With Shoes)]]-Table1[[#This Row],[Average Height]])</f>
        <v>0.75</v>
      </c>
      <c r="X406" s="1">
        <f>(Table1[[#This Row],[Weight]]-Table1[[#This Row],[Average Weight]])</f>
        <v>100</v>
      </c>
      <c r="Y406" s="1">
        <f t="shared" si="13"/>
        <v>0.65883198590776093</v>
      </c>
      <c r="Z406" s="1">
        <f>(703*Table1[[#This Row],[Average Weight]])/(Table1[[#This Row],[Height (With Shoes)]])^2</f>
        <v>12.443378376981213</v>
      </c>
    </row>
    <row r="407" spans="1:26" x14ac:dyDescent="0.3">
      <c r="A407" t="s">
        <v>422</v>
      </c>
      <c r="B407">
        <v>2016</v>
      </c>
      <c r="C407">
        <v>22</v>
      </c>
      <c r="D407">
        <v>76.75</v>
      </c>
      <c r="E407">
        <v>78.25</v>
      </c>
      <c r="F407">
        <v>84</v>
      </c>
      <c r="G407">
        <v>38</v>
      </c>
      <c r="H407">
        <v>139.5</v>
      </c>
      <c r="I407">
        <v>33</v>
      </c>
      <c r="J407">
        <v>134.5</v>
      </c>
      <c r="K407">
        <v>200</v>
      </c>
      <c r="L407">
        <v>7</v>
      </c>
      <c r="M407">
        <v>8.75</v>
      </c>
      <c r="N407">
        <v>10</v>
      </c>
      <c r="O407">
        <v>10.56</v>
      </c>
      <c r="P407">
        <v>3.33</v>
      </c>
      <c r="Q407">
        <f t="shared" si="12"/>
        <v>77.5</v>
      </c>
      <c r="R407">
        <f>AVERAGE(Table1[[#This Row],[Weight]],Table1[[#This Row],[Body Fat]])</f>
        <v>103.5</v>
      </c>
      <c r="S407">
        <f>(0.3*Table1[[#This Row],[Height (With Shoes)]])+(0.25*Table1[[#This Row],[Vertical (Max)]])+(0.15*Table1[[#This Row],[Weight]])-(0.2*Table1[[#This Row],[Agility]])-(0.1*Table1[[#This Row],[Sprint]])</f>
        <v>60.529999999999994</v>
      </c>
      <c r="T407" s="1">
        <f>Table1[[#This Row],[Height (With Shoes)]]-Table1[[#This Row],[Height (No Shoes)]]</f>
        <v>1.5</v>
      </c>
      <c r="U407" s="1">
        <f>(Table1[[#This Row],[Vertical (Max)]]-Table1[[#This Row],[Vertical (No Step)]])</f>
        <v>5</v>
      </c>
      <c r="V407" s="1">
        <f>_xlfn.PERCENTRANK.INC($E:$E,Table1[[#This Row],[Height (No Shoes)]])</f>
        <v>0.248</v>
      </c>
      <c r="W407" s="1">
        <f>(Table1[[#This Row],[Height (With Shoes)]]-Table1[[#This Row],[Average Height]])</f>
        <v>0.75</v>
      </c>
      <c r="X407" s="1">
        <f>(Table1[[#This Row],[Weight]]-Table1[[#This Row],[Average Weight]])</f>
        <v>96.5</v>
      </c>
      <c r="Y407" s="1">
        <f t="shared" si="13"/>
        <v>0.65883198590776093</v>
      </c>
      <c r="Z407" s="1">
        <f>(703*Table1[[#This Row],[Average Weight]])/(Table1[[#This Row],[Height (With Shoes)]])^2</f>
        <v>11.883024221947759</v>
      </c>
    </row>
    <row r="408" spans="1:26" x14ac:dyDescent="0.3">
      <c r="A408" t="s">
        <v>423</v>
      </c>
      <c r="B408">
        <v>2016</v>
      </c>
      <c r="C408">
        <v>25</v>
      </c>
      <c r="D408">
        <v>81</v>
      </c>
      <c r="E408">
        <v>82.5</v>
      </c>
      <c r="F408">
        <v>84.5</v>
      </c>
      <c r="G408">
        <v>38</v>
      </c>
      <c r="H408">
        <v>144.5</v>
      </c>
      <c r="I408">
        <v>33.5</v>
      </c>
      <c r="J408">
        <v>140</v>
      </c>
      <c r="K408">
        <v>209</v>
      </c>
      <c r="L408">
        <v>7.5</v>
      </c>
      <c r="M408">
        <v>9</v>
      </c>
      <c r="N408">
        <v>8.25</v>
      </c>
      <c r="O408">
        <v>11.88</v>
      </c>
      <c r="P408">
        <v>3.2</v>
      </c>
      <c r="Q408">
        <f t="shared" si="12"/>
        <v>81.75</v>
      </c>
      <c r="R408">
        <f>AVERAGE(Table1[[#This Row],[Weight]],Table1[[#This Row],[Body Fat]])</f>
        <v>108.25</v>
      </c>
      <c r="S408">
        <f>(0.3*Table1[[#This Row],[Height (With Shoes)]])+(0.25*Table1[[#This Row],[Vertical (Max)]])+(0.15*Table1[[#This Row],[Weight]])-(0.2*Table1[[#This Row],[Agility]])-(0.1*Table1[[#This Row],[Sprint]])</f>
        <v>62.903999999999996</v>
      </c>
      <c r="T408" s="1">
        <f>Table1[[#This Row],[Height (With Shoes)]]-Table1[[#This Row],[Height (No Shoes)]]</f>
        <v>1.5</v>
      </c>
      <c r="U408" s="1">
        <f>(Table1[[#This Row],[Vertical (Max)]]-Table1[[#This Row],[Vertical (No Step)]])</f>
        <v>4.5</v>
      </c>
      <c r="V408" s="1">
        <f>_xlfn.PERCENTRANK.INC($E:$E,Table1[[#This Row],[Height (No Shoes)]])</f>
        <v>0.70799999999999996</v>
      </c>
      <c r="W408" s="1">
        <f>(Table1[[#This Row],[Height (With Shoes)]]-Table1[[#This Row],[Average Height]])</f>
        <v>0.75</v>
      </c>
      <c r="X408" s="1">
        <f>(Table1[[#This Row],[Weight]]-Table1[[#This Row],[Average Weight]])</f>
        <v>100.75</v>
      </c>
      <c r="Y408" s="1">
        <f t="shared" si="13"/>
        <v>0.65883198590776093</v>
      </c>
      <c r="Z408" s="1">
        <f>(703*Table1[[#This Row],[Average Weight]])/(Table1[[#This Row],[Height (With Shoes)]])^2</f>
        <v>11.180863177226813</v>
      </c>
    </row>
    <row r="409" spans="1:26" hidden="1" x14ac:dyDescent="0.3">
      <c r="A409" t="s">
        <v>424</v>
      </c>
      <c r="B409">
        <v>2016</v>
      </c>
      <c r="C409">
        <v>26</v>
      </c>
      <c r="D409">
        <v>79.5</v>
      </c>
      <c r="E409">
        <v>80.5</v>
      </c>
      <c r="F409">
        <v>87.5</v>
      </c>
      <c r="G409">
        <v>29</v>
      </c>
      <c r="H409">
        <v>136</v>
      </c>
      <c r="I409">
        <v>26</v>
      </c>
      <c r="J409">
        <v>133</v>
      </c>
      <c r="K409">
        <v>247</v>
      </c>
      <c r="L409">
        <v>12.6</v>
      </c>
      <c r="M409">
        <v>9</v>
      </c>
      <c r="N409">
        <v>10.25</v>
      </c>
      <c r="O409">
        <v>12.8</v>
      </c>
      <c r="Q409">
        <f t="shared" si="12"/>
        <v>80</v>
      </c>
      <c r="R409">
        <f>AVERAGE(Table1[[#This Row],[Weight]],Table1[[#This Row],[Body Fat]])</f>
        <v>129.80000000000001</v>
      </c>
      <c r="S409">
        <f>(0.3*Table1[[#This Row],[Height (With Shoes)]])+(0.25*Table1[[#This Row],[Vertical (Max)]])+(0.15*Table1[[#This Row],[Weight]])-(0.2*Table1[[#This Row],[Agility]])-(0.1*Table1[[#This Row],[Sprint]])</f>
        <v>65.889999999999986</v>
      </c>
      <c r="T409" s="1">
        <f>Table1[[#This Row],[Height (With Shoes)]]-Table1[[#This Row],[Height (No Shoes)]]</f>
        <v>1</v>
      </c>
      <c r="U409" s="1">
        <f>(Table1[[#This Row],[Vertical (Max)]]-Table1[[#This Row],[Vertical (No Step)]])</f>
        <v>3</v>
      </c>
      <c r="V409" s="1">
        <f>_xlfn.PERCENTRANK.INC($E:$E,Table1[[#This Row],[Height (No Shoes)]])</f>
        <v>0.53200000000000003</v>
      </c>
      <c r="W409" s="1">
        <f>(Table1[[#This Row],[Height (With Shoes)]]-Table1[[#This Row],[Average Height]])</f>
        <v>0.5</v>
      </c>
      <c r="X409" s="1">
        <f>(Table1[[#This Row],[Weight]]-Table1[[#This Row],[Average Weight]])</f>
        <v>117.19999999999999</v>
      </c>
      <c r="Y409" s="1">
        <f t="shared" si="13"/>
        <v>0.65883198590776093</v>
      </c>
      <c r="Z409" s="1">
        <f>(703*Table1[[#This Row],[Average Weight]])/(Table1[[#This Row],[Height (With Shoes)]])^2</f>
        <v>14.081154276455385</v>
      </c>
    </row>
    <row r="410" spans="1:26" x14ac:dyDescent="0.3">
      <c r="A410" t="s">
        <v>425</v>
      </c>
      <c r="B410">
        <v>2016</v>
      </c>
      <c r="C410">
        <v>27</v>
      </c>
      <c r="D410">
        <v>80.25</v>
      </c>
      <c r="E410">
        <v>81.5</v>
      </c>
      <c r="F410">
        <v>87.25</v>
      </c>
      <c r="G410">
        <v>36.5</v>
      </c>
      <c r="H410">
        <v>144</v>
      </c>
      <c r="I410">
        <v>30.5</v>
      </c>
      <c r="J410">
        <v>138</v>
      </c>
      <c r="K410">
        <v>227</v>
      </c>
      <c r="L410">
        <v>5.2</v>
      </c>
      <c r="M410">
        <v>9.25</v>
      </c>
      <c r="N410">
        <v>10</v>
      </c>
      <c r="O410">
        <v>11.25</v>
      </c>
      <c r="P410">
        <v>3.41</v>
      </c>
      <c r="Q410">
        <f t="shared" si="12"/>
        <v>80.875</v>
      </c>
      <c r="R410">
        <f>AVERAGE(Table1[[#This Row],[Weight]],Table1[[#This Row],[Body Fat]])</f>
        <v>116.1</v>
      </c>
      <c r="S410">
        <f>(0.3*Table1[[#This Row],[Height (With Shoes)]])+(0.25*Table1[[#This Row],[Vertical (Max)]])+(0.15*Table1[[#This Row],[Weight]])-(0.2*Table1[[#This Row],[Agility]])-(0.1*Table1[[#This Row],[Sprint]])</f>
        <v>65.034000000000006</v>
      </c>
      <c r="T410" s="1">
        <f>Table1[[#This Row],[Height (With Shoes)]]-Table1[[#This Row],[Height (No Shoes)]]</f>
        <v>1.25</v>
      </c>
      <c r="U410" s="1">
        <f>(Table1[[#This Row],[Vertical (Max)]]-Table1[[#This Row],[Vertical (No Step)]])</f>
        <v>6</v>
      </c>
      <c r="V410" s="1">
        <f>_xlfn.PERCENTRANK.INC($E:$E,Table1[[#This Row],[Height (No Shoes)]])</f>
        <v>0.60699999999999998</v>
      </c>
      <c r="W410" s="1">
        <f>(Table1[[#This Row],[Height (With Shoes)]]-Table1[[#This Row],[Average Height]])</f>
        <v>0.625</v>
      </c>
      <c r="X410" s="1">
        <f>(Table1[[#This Row],[Weight]]-Table1[[#This Row],[Average Weight]])</f>
        <v>110.9</v>
      </c>
      <c r="Y410" s="1">
        <f t="shared" si="13"/>
        <v>0.65883198590776093</v>
      </c>
      <c r="Z410" s="1">
        <f>(703*Table1[[#This Row],[Average Weight]])/(Table1[[#This Row],[Height (With Shoes)]])^2</f>
        <v>12.287748880274004</v>
      </c>
    </row>
    <row r="411" spans="1:26" hidden="1" x14ac:dyDescent="0.3">
      <c r="A411" t="s">
        <v>426</v>
      </c>
      <c r="B411">
        <v>2016</v>
      </c>
      <c r="C411">
        <v>28</v>
      </c>
      <c r="D411">
        <v>82.5</v>
      </c>
      <c r="E411">
        <v>83.75</v>
      </c>
      <c r="F411">
        <v>86.5</v>
      </c>
      <c r="K411">
        <v>216</v>
      </c>
      <c r="L411">
        <v>5.7</v>
      </c>
      <c r="M411">
        <v>8.75</v>
      </c>
      <c r="N411">
        <v>9</v>
      </c>
      <c r="Q411">
        <f t="shared" si="12"/>
        <v>83.125</v>
      </c>
      <c r="R411">
        <f>AVERAGE(Table1[[#This Row],[Weight]],Table1[[#This Row],[Body Fat]])</f>
        <v>110.85</v>
      </c>
      <c r="S411">
        <f>(0.3*Table1[[#This Row],[Height (With Shoes)]])+(0.25*Table1[[#This Row],[Vertical (Max)]])+(0.15*Table1[[#This Row],[Weight]])-(0.2*Table1[[#This Row],[Agility]])-(0.1*Table1[[#This Row],[Sprint]])</f>
        <v>57.524999999999999</v>
      </c>
      <c r="T411" s="1">
        <f>Table1[[#This Row],[Height (With Shoes)]]-Table1[[#This Row],[Height (No Shoes)]]</f>
        <v>1.25</v>
      </c>
      <c r="U411" s="1">
        <f>(Table1[[#This Row],[Vertical (Max)]]-Table1[[#This Row],[Vertical (No Step)]])</f>
        <v>0</v>
      </c>
      <c r="V411" s="1">
        <f>_xlfn.PERCENTRANK.INC($E:$E,Table1[[#This Row],[Height (No Shoes)]])</f>
        <v>0.85599999999999998</v>
      </c>
      <c r="W411" s="1">
        <f>(Table1[[#This Row],[Height (With Shoes)]]-Table1[[#This Row],[Average Height]])</f>
        <v>0.625</v>
      </c>
      <c r="X411" s="1">
        <f>(Table1[[#This Row],[Weight]]-Table1[[#This Row],[Average Weight]])</f>
        <v>105.15</v>
      </c>
      <c r="Y411" s="1">
        <f t="shared" si="13"/>
        <v>0.65883198590776093</v>
      </c>
      <c r="Z411" s="1">
        <f>(703*Table1[[#This Row],[Average Weight]])/(Table1[[#This Row],[Height (With Shoes)]])^2</f>
        <v>11.110187569614613</v>
      </c>
    </row>
    <row r="412" spans="1:26" hidden="1" x14ac:dyDescent="0.3">
      <c r="A412" t="s">
        <v>427</v>
      </c>
      <c r="B412">
        <v>2016</v>
      </c>
      <c r="C412">
        <v>3</v>
      </c>
      <c r="D412">
        <v>77.25</v>
      </c>
      <c r="E412">
        <v>78.75</v>
      </c>
      <c r="F412">
        <v>83.75</v>
      </c>
      <c r="K412">
        <v>223</v>
      </c>
      <c r="L412">
        <v>5.0999999999999996</v>
      </c>
      <c r="M412">
        <v>8.75</v>
      </c>
      <c r="N412">
        <v>9</v>
      </c>
      <c r="Q412">
        <f t="shared" si="12"/>
        <v>78</v>
      </c>
      <c r="R412">
        <f>AVERAGE(Table1[[#This Row],[Weight]],Table1[[#This Row],[Body Fat]])</f>
        <v>114.05</v>
      </c>
      <c r="S412">
        <f>(0.3*Table1[[#This Row],[Height (With Shoes)]])+(0.25*Table1[[#This Row],[Vertical (Max)]])+(0.15*Table1[[#This Row],[Weight]])-(0.2*Table1[[#This Row],[Agility]])-(0.1*Table1[[#This Row],[Sprint]])</f>
        <v>57.074999999999996</v>
      </c>
      <c r="T412" s="1">
        <f>Table1[[#This Row],[Height (With Shoes)]]-Table1[[#This Row],[Height (No Shoes)]]</f>
        <v>1.5</v>
      </c>
      <c r="U412" s="1">
        <f>(Table1[[#This Row],[Vertical (Max)]]-Table1[[#This Row],[Vertical (No Step)]])</f>
        <v>0</v>
      </c>
      <c r="V412" s="1">
        <f>_xlfn.PERCENTRANK.INC($E:$E,Table1[[#This Row],[Height (No Shoes)]])</f>
        <v>0.28899999999999998</v>
      </c>
      <c r="W412" s="1">
        <f>(Table1[[#This Row],[Height (With Shoes)]]-Table1[[#This Row],[Average Height]])</f>
        <v>0.75</v>
      </c>
      <c r="X412" s="1">
        <f>(Table1[[#This Row],[Weight]]-Table1[[#This Row],[Average Weight]])</f>
        <v>108.95</v>
      </c>
      <c r="Y412" s="1">
        <f t="shared" si="13"/>
        <v>0.65883198590776093</v>
      </c>
      <c r="Z412" s="1">
        <f>(703*Table1[[#This Row],[Average Weight]])/(Table1[[#This Row],[Height (With Shoes)]])^2</f>
        <v>12.928540186444948</v>
      </c>
    </row>
    <row r="413" spans="1:26" x14ac:dyDescent="0.3">
      <c r="A413" t="s">
        <v>428</v>
      </c>
      <c r="B413">
        <v>2016</v>
      </c>
      <c r="C413">
        <v>30</v>
      </c>
      <c r="D413">
        <v>82.25</v>
      </c>
      <c r="E413">
        <v>83.5</v>
      </c>
      <c r="F413">
        <v>87.75</v>
      </c>
      <c r="G413">
        <v>37</v>
      </c>
      <c r="H413">
        <v>144</v>
      </c>
      <c r="I413">
        <v>36</v>
      </c>
      <c r="J413">
        <v>143</v>
      </c>
      <c r="K413">
        <v>244</v>
      </c>
      <c r="L413">
        <v>6.6</v>
      </c>
      <c r="M413">
        <v>8.75</v>
      </c>
      <c r="N413">
        <v>10.5</v>
      </c>
      <c r="O413">
        <v>11.35</v>
      </c>
      <c r="P413">
        <v>3.2</v>
      </c>
      <c r="Q413">
        <f t="shared" si="12"/>
        <v>82.875</v>
      </c>
      <c r="R413">
        <f>AVERAGE(Table1[[#This Row],[Weight]],Table1[[#This Row],[Body Fat]])</f>
        <v>125.3</v>
      </c>
      <c r="S413">
        <f>(0.3*Table1[[#This Row],[Height (With Shoes)]])+(0.25*Table1[[#This Row],[Vertical (Max)]])+(0.15*Table1[[#This Row],[Weight]])-(0.2*Table1[[#This Row],[Agility]])-(0.1*Table1[[#This Row],[Sprint]])</f>
        <v>68.310000000000016</v>
      </c>
      <c r="T413" s="1">
        <f>Table1[[#This Row],[Height (With Shoes)]]-Table1[[#This Row],[Height (No Shoes)]]</f>
        <v>1.25</v>
      </c>
      <c r="U413" s="1">
        <f>(Table1[[#This Row],[Vertical (Max)]]-Table1[[#This Row],[Vertical (No Step)]])</f>
        <v>1</v>
      </c>
      <c r="V413" s="1">
        <f>_xlfn.PERCENTRANK.INC($E:$E,Table1[[#This Row],[Height (No Shoes)]])</f>
        <v>0.83599999999999997</v>
      </c>
      <c r="W413" s="1">
        <f>(Table1[[#This Row],[Height (With Shoes)]]-Table1[[#This Row],[Average Height]])</f>
        <v>0.625</v>
      </c>
      <c r="X413" s="1">
        <f>(Table1[[#This Row],[Weight]]-Table1[[#This Row],[Average Weight]])</f>
        <v>118.7</v>
      </c>
      <c r="Y413" s="1">
        <f t="shared" si="13"/>
        <v>0.65883198590776093</v>
      </c>
      <c r="Z413" s="1">
        <f>(703*Table1[[#This Row],[Average Weight]])/(Table1[[#This Row],[Height (With Shoes)]])^2</f>
        <v>12.633783929147691</v>
      </c>
    </row>
    <row r="414" spans="1:26" x14ac:dyDescent="0.3">
      <c r="A414" t="s">
        <v>429</v>
      </c>
      <c r="B414">
        <v>2016</v>
      </c>
      <c r="C414">
        <v>30</v>
      </c>
      <c r="D414">
        <v>76</v>
      </c>
      <c r="E414">
        <v>77.5</v>
      </c>
      <c r="F414">
        <v>80.5</v>
      </c>
      <c r="G414">
        <v>38.5</v>
      </c>
      <c r="H414">
        <v>138</v>
      </c>
      <c r="I414">
        <v>29.5</v>
      </c>
      <c r="J414">
        <v>129</v>
      </c>
      <c r="K414">
        <v>204</v>
      </c>
      <c r="L414">
        <v>5.8</v>
      </c>
      <c r="M414">
        <v>8.5</v>
      </c>
      <c r="N414">
        <v>9.25</v>
      </c>
      <c r="O414">
        <v>11.15</v>
      </c>
      <c r="P414">
        <v>3.2</v>
      </c>
      <c r="Q414">
        <f t="shared" si="12"/>
        <v>76.75</v>
      </c>
      <c r="R414">
        <f>AVERAGE(Table1[[#This Row],[Weight]],Table1[[#This Row],[Body Fat]])</f>
        <v>104.9</v>
      </c>
      <c r="S414">
        <f>(0.3*Table1[[#This Row],[Height (With Shoes)]])+(0.25*Table1[[#This Row],[Vertical (Max)]])+(0.15*Table1[[#This Row],[Weight]])-(0.2*Table1[[#This Row],[Agility]])-(0.1*Table1[[#This Row],[Sprint]])</f>
        <v>60.924999999999997</v>
      </c>
      <c r="T414" s="1">
        <f>Table1[[#This Row],[Height (With Shoes)]]-Table1[[#This Row],[Height (No Shoes)]]</f>
        <v>1.5</v>
      </c>
      <c r="U414" s="1">
        <f>(Table1[[#This Row],[Vertical (Max)]]-Table1[[#This Row],[Vertical (No Step)]])</f>
        <v>9</v>
      </c>
      <c r="V414" s="1">
        <f>_xlfn.PERCENTRANK.INC($E:$E,Table1[[#This Row],[Height (No Shoes)]])</f>
        <v>0.184</v>
      </c>
      <c r="W414" s="1">
        <f>(Table1[[#This Row],[Height (With Shoes)]]-Table1[[#This Row],[Average Height]])</f>
        <v>0.75</v>
      </c>
      <c r="X414" s="1">
        <f>(Table1[[#This Row],[Weight]]-Table1[[#This Row],[Average Weight]])</f>
        <v>99.1</v>
      </c>
      <c r="Y414" s="1">
        <f t="shared" si="13"/>
        <v>0.65883198590776093</v>
      </c>
      <c r="Z414" s="1">
        <f>(703*Table1[[#This Row],[Average Weight]])/(Table1[[#This Row],[Height (With Shoes)]])^2</f>
        <v>12.277993756503642</v>
      </c>
    </row>
    <row r="415" spans="1:26" hidden="1" x14ac:dyDescent="0.3">
      <c r="A415" t="s">
        <v>430</v>
      </c>
      <c r="B415">
        <v>2016</v>
      </c>
      <c r="C415">
        <v>31</v>
      </c>
      <c r="D415">
        <v>81.25</v>
      </c>
      <c r="E415">
        <v>82.5</v>
      </c>
      <c r="F415">
        <v>86.5</v>
      </c>
      <c r="K415">
        <v>237</v>
      </c>
      <c r="L415">
        <v>9.6999999999999993</v>
      </c>
      <c r="M415">
        <v>9</v>
      </c>
      <c r="N415">
        <v>9.25</v>
      </c>
      <c r="Q415">
        <f t="shared" si="12"/>
        <v>81.875</v>
      </c>
      <c r="R415">
        <f>AVERAGE(Table1[[#This Row],[Weight]],Table1[[#This Row],[Body Fat]])</f>
        <v>123.35</v>
      </c>
      <c r="S415">
        <f>(0.3*Table1[[#This Row],[Height (With Shoes)]])+(0.25*Table1[[#This Row],[Vertical (Max)]])+(0.15*Table1[[#This Row],[Weight]])-(0.2*Table1[[#This Row],[Agility]])-(0.1*Table1[[#This Row],[Sprint]])</f>
        <v>60.3</v>
      </c>
      <c r="T415" s="1">
        <f>Table1[[#This Row],[Height (With Shoes)]]-Table1[[#This Row],[Height (No Shoes)]]</f>
        <v>1.25</v>
      </c>
      <c r="U415" s="1">
        <f>(Table1[[#This Row],[Vertical (Max)]]-Table1[[#This Row],[Vertical (No Step)]])</f>
        <v>0</v>
      </c>
      <c r="V415" s="1">
        <f>_xlfn.PERCENTRANK.INC($E:$E,Table1[[#This Row],[Height (No Shoes)]])</f>
        <v>0.73199999999999998</v>
      </c>
      <c r="W415" s="1">
        <f>(Table1[[#This Row],[Height (With Shoes)]]-Table1[[#This Row],[Average Height]])</f>
        <v>0.625</v>
      </c>
      <c r="X415" s="1">
        <f>(Table1[[#This Row],[Weight]]-Table1[[#This Row],[Average Weight]])</f>
        <v>113.65</v>
      </c>
      <c r="Y415" s="1">
        <f t="shared" si="13"/>
        <v>0.65883198590776093</v>
      </c>
      <c r="Z415" s="1">
        <f>(703*Table1[[#This Row],[Average Weight]])/(Table1[[#This Row],[Height (With Shoes)]])^2</f>
        <v>12.74050321395776</v>
      </c>
    </row>
    <row r="416" spans="1:26" x14ac:dyDescent="0.3">
      <c r="A416" t="s">
        <v>431</v>
      </c>
      <c r="B416">
        <v>2016</v>
      </c>
      <c r="C416">
        <v>33</v>
      </c>
      <c r="D416">
        <v>79.5</v>
      </c>
      <c r="E416">
        <v>81</v>
      </c>
      <c r="F416">
        <v>88.5</v>
      </c>
      <c r="G416">
        <v>35</v>
      </c>
      <c r="H416">
        <v>142.5</v>
      </c>
      <c r="I416">
        <v>31</v>
      </c>
      <c r="J416">
        <v>138.5</v>
      </c>
      <c r="K416">
        <v>219</v>
      </c>
      <c r="L416">
        <v>5.6</v>
      </c>
      <c r="M416">
        <v>8.5</v>
      </c>
      <c r="N416">
        <v>9.75</v>
      </c>
      <c r="O416">
        <v>11.24</v>
      </c>
      <c r="P416">
        <v>3.26</v>
      </c>
      <c r="Q416">
        <f t="shared" si="12"/>
        <v>80.25</v>
      </c>
      <c r="R416">
        <f>AVERAGE(Table1[[#This Row],[Weight]],Table1[[#This Row],[Body Fat]])</f>
        <v>112.3</v>
      </c>
      <c r="S416">
        <f>(0.3*Table1[[#This Row],[Height (With Shoes)]])+(0.25*Table1[[#This Row],[Vertical (Max)]])+(0.15*Table1[[#This Row],[Weight]])-(0.2*Table1[[#This Row],[Agility]])-(0.1*Table1[[#This Row],[Sprint]])</f>
        <v>63.326000000000008</v>
      </c>
      <c r="T416" s="1">
        <f>Table1[[#This Row],[Height (With Shoes)]]-Table1[[#This Row],[Height (No Shoes)]]</f>
        <v>1.5</v>
      </c>
      <c r="U416" s="1">
        <f>(Table1[[#This Row],[Vertical (Max)]]-Table1[[#This Row],[Vertical (No Step)]])</f>
        <v>4</v>
      </c>
      <c r="V416" s="1">
        <f>_xlfn.PERCENTRANK.INC($E:$E,Table1[[#This Row],[Height (No Shoes)]])</f>
        <v>0.53200000000000003</v>
      </c>
      <c r="W416" s="1">
        <f>(Table1[[#This Row],[Height (With Shoes)]]-Table1[[#This Row],[Average Height]])</f>
        <v>0.75</v>
      </c>
      <c r="X416" s="1">
        <f>(Table1[[#This Row],[Weight]]-Table1[[#This Row],[Average Weight]])</f>
        <v>106.7</v>
      </c>
      <c r="Y416" s="1">
        <f t="shared" si="13"/>
        <v>0.65883198590776093</v>
      </c>
      <c r="Z416" s="1">
        <f>(703*Table1[[#This Row],[Average Weight]])/(Table1[[#This Row],[Height (With Shoes)]])^2</f>
        <v>12.032754153330284</v>
      </c>
    </row>
    <row r="417" spans="1:26" x14ac:dyDescent="0.3">
      <c r="A417" t="s">
        <v>432</v>
      </c>
      <c r="B417">
        <v>2016</v>
      </c>
      <c r="C417">
        <v>34</v>
      </c>
      <c r="D417">
        <v>68.75</v>
      </c>
      <c r="E417">
        <v>70</v>
      </c>
      <c r="F417">
        <v>74</v>
      </c>
      <c r="G417">
        <v>38</v>
      </c>
      <c r="H417">
        <v>126.5</v>
      </c>
      <c r="I417">
        <v>32.5</v>
      </c>
      <c r="J417">
        <v>121</v>
      </c>
      <c r="K417">
        <v>149</v>
      </c>
      <c r="L417">
        <v>5.2</v>
      </c>
      <c r="M417">
        <v>7.5</v>
      </c>
      <c r="N417">
        <v>7.5</v>
      </c>
      <c r="O417">
        <v>10.8</v>
      </c>
      <c r="P417">
        <v>3.2</v>
      </c>
      <c r="Q417">
        <f t="shared" si="12"/>
        <v>69.375</v>
      </c>
      <c r="R417">
        <f>AVERAGE(Table1[[#This Row],[Weight]],Table1[[#This Row],[Body Fat]])</f>
        <v>77.099999999999994</v>
      </c>
      <c r="S417">
        <f>(0.3*Table1[[#This Row],[Height (With Shoes)]])+(0.25*Table1[[#This Row],[Vertical (Max)]])+(0.15*Table1[[#This Row],[Weight]])-(0.2*Table1[[#This Row],[Agility]])-(0.1*Table1[[#This Row],[Sprint]])</f>
        <v>50.37</v>
      </c>
      <c r="T417" s="1">
        <f>Table1[[#This Row],[Height (With Shoes)]]-Table1[[#This Row],[Height (No Shoes)]]</f>
        <v>1.25</v>
      </c>
      <c r="U417" s="1">
        <f>(Table1[[#This Row],[Vertical (Max)]]-Table1[[#This Row],[Vertical (No Step)]])</f>
        <v>5.5</v>
      </c>
      <c r="V417" s="1" t="e">
        <f>_xlfn.PERCENTRANK.INC($E:$E,Table1[[#This Row],[Height (No Shoes)]])</f>
        <v>#N/A</v>
      </c>
      <c r="W417" s="1">
        <f>(Table1[[#This Row],[Height (With Shoes)]]-Table1[[#This Row],[Average Height]])</f>
        <v>0.625</v>
      </c>
      <c r="X417" s="1">
        <f>(Table1[[#This Row],[Weight]]-Table1[[#This Row],[Average Weight]])</f>
        <v>71.900000000000006</v>
      </c>
      <c r="Y417" s="1">
        <f t="shared" si="13"/>
        <v>0.65883198590776093</v>
      </c>
      <c r="Z417" s="1">
        <f>(703*Table1[[#This Row],[Average Weight]])/(Table1[[#This Row],[Height (With Shoes)]])^2</f>
        <v>11.061489795918366</v>
      </c>
    </row>
    <row r="418" spans="1:26" x14ac:dyDescent="0.3">
      <c r="A418" t="s">
        <v>433</v>
      </c>
      <c r="B418">
        <v>2016</v>
      </c>
      <c r="C418">
        <v>36</v>
      </c>
      <c r="D418">
        <v>75.75</v>
      </c>
      <c r="E418">
        <v>77.5</v>
      </c>
      <c r="F418">
        <v>82.5</v>
      </c>
      <c r="G418">
        <v>35.5</v>
      </c>
      <c r="H418">
        <v>133.5</v>
      </c>
      <c r="I418">
        <v>30.5</v>
      </c>
      <c r="J418">
        <v>128.5</v>
      </c>
      <c r="K418">
        <v>223</v>
      </c>
      <c r="L418">
        <v>5.4</v>
      </c>
      <c r="M418">
        <v>9</v>
      </c>
      <c r="N418">
        <v>10.25</v>
      </c>
      <c r="O418">
        <v>10.77</v>
      </c>
      <c r="P418">
        <v>3.31</v>
      </c>
      <c r="Q418">
        <f t="shared" si="12"/>
        <v>76.625</v>
      </c>
      <c r="R418">
        <f>AVERAGE(Table1[[#This Row],[Weight]],Table1[[#This Row],[Body Fat]])</f>
        <v>114.2</v>
      </c>
      <c r="S418">
        <f>(0.3*Table1[[#This Row],[Height (With Shoes)]])+(0.25*Table1[[#This Row],[Vertical (Max)]])+(0.15*Table1[[#This Row],[Weight]])-(0.2*Table1[[#This Row],[Agility]])-(0.1*Table1[[#This Row],[Sprint]])</f>
        <v>63.089999999999989</v>
      </c>
      <c r="T418" s="1">
        <f>Table1[[#This Row],[Height (With Shoes)]]-Table1[[#This Row],[Height (No Shoes)]]</f>
        <v>1.75</v>
      </c>
      <c r="U418" s="1">
        <f>(Table1[[#This Row],[Vertical (Max)]]-Table1[[#This Row],[Vertical (No Step)]])</f>
        <v>5</v>
      </c>
      <c r="V418" s="1">
        <f>_xlfn.PERCENTRANK.INC($E:$E,Table1[[#This Row],[Height (No Shoes)]])</f>
        <v>0.17399999999999999</v>
      </c>
      <c r="W418" s="1">
        <f>(Table1[[#This Row],[Height (With Shoes)]]-Table1[[#This Row],[Average Height]])</f>
        <v>0.875</v>
      </c>
      <c r="X418" s="1">
        <f>(Table1[[#This Row],[Weight]]-Table1[[#This Row],[Average Weight]])</f>
        <v>108.8</v>
      </c>
      <c r="Y418" s="1">
        <f t="shared" si="13"/>
        <v>0.65883198590776093</v>
      </c>
      <c r="Z418" s="1">
        <f>(703*Table1[[#This Row],[Average Weight]])/(Table1[[#This Row],[Height (With Shoes)]])^2</f>
        <v>13.366509885535901</v>
      </c>
    </row>
    <row r="419" spans="1:26" x14ac:dyDescent="0.3">
      <c r="A419" t="s">
        <v>434</v>
      </c>
      <c r="B419">
        <v>2016</v>
      </c>
      <c r="C419">
        <v>37</v>
      </c>
      <c r="D419">
        <v>81</v>
      </c>
      <c r="E419">
        <v>82</v>
      </c>
      <c r="F419">
        <v>86.75</v>
      </c>
      <c r="G419">
        <v>33.5</v>
      </c>
      <c r="H419">
        <v>142</v>
      </c>
      <c r="I419">
        <v>27.5</v>
      </c>
      <c r="J419">
        <v>136</v>
      </c>
      <c r="K419">
        <v>245</v>
      </c>
      <c r="L419">
        <v>8.6</v>
      </c>
      <c r="M419">
        <v>9</v>
      </c>
      <c r="N419">
        <v>8</v>
      </c>
      <c r="O419">
        <v>11.65</v>
      </c>
      <c r="P419">
        <v>3.5</v>
      </c>
      <c r="Q419">
        <f t="shared" si="12"/>
        <v>81.5</v>
      </c>
      <c r="R419">
        <f>AVERAGE(Table1[[#This Row],[Weight]],Table1[[#This Row],[Body Fat]])</f>
        <v>126.8</v>
      </c>
      <c r="S419">
        <f>(0.3*Table1[[#This Row],[Height (With Shoes)]])+(0.25*Table1[[#This Row],[Vertical (Max)]])+(0.15*Table1[[#This Row],[Weight]])-(0.2*Table1[[#This Row],[Agility]])-(0.1*Table1[[#This Row],[Sprint]])</f>
        <v>67.045000000000002</v>
      </c>
      <c r="T419" s="1">
        <f>Table1[[#This Row],[Height (With Shoes)]]-Table1[[#This Row],[Height (No Shoes)]]</f>
        <v>1</v>
      </c>
      <c r="U419" s="1">
        <f>(Table1[[#This Row],[Vertical (Max)]]-Table1[[#This Row],[Vertical (No Step)]])</f>
        <v>6</v>
      </c>
      <c r="V419" s="1">
        <f>_xlfn.PERCENTRANK.INC($E:$E,Table1[[#This Row],[Height (No Shoes)]])</f>
        <v>0.70799999999999996</v>
      </c>
      <c r="W419" s="1">
        <f>(Table1[[#This Row],[Height (With Shoes)]]-Table1[[#This Row],[Average Height]])</f>
        <v>0.5</v>
      </c>
      <c r="X419" s="1">
        <f>(Table1[[#This Row],[Weight]]-Table1[[#This Row],[Average Weight]])</f>
        <v>118.2</v>
      </c>
      <c r="Y419" s="1">
        <f t="shared" si="13"/>
        <v>0.65883198590776093</v>
      </c>
      <c r="Z419" s="1">
        <f>(703*Table1[[#This Row],[Average Weight]])/(Table1[[#This Row],[Height (With Shoes)]])^2</f>
        <v>13.257049375371802</v>
      </c>
    </row>
    <row r="420" spans="1:26" x14ac:dyDescent="0.3">
      <c r="A420" t="s">
        <v>435</v>
      </c>
      <c r="B420">
        <v>2016</v>
      </c>
      <c r="C420">
        <v>38</v>
      </c>
      <c r="D420">
        <v>77.25</v>
      </c>
      <c r="E420">
        <v>78.75</v>
      </c>
      <c r="F420">
        <v>82</v>
      </c>
      <c r="G420">
        <v>38</v>
      </c>
      <c r="H420">
        <v>138.5</v>
      </c>
      <c r="I420">
        <v>30</v>
      </c>
      <c r="J420">
        <v>130.5</v>
      </c>
      <c r="K420">
        <v>181</v>
      </c>
      <c r="L420">
        <v>4.7</v>
      </c>
      <c r="M420">
        <v>8.75</v>
      </c>
      <c r="N420">
        <v>8.75</v>
      </c>
      <c r="O420">
        <v>11.01</v>
      </c>
      <c r="P420">
        <v>3.3</v>
      </c>
      <c r="Q420">
        <f t="shared" si="12"/>
        <v>78</v>
      </c>
      <c r="R420">
        <f>AVERAGE(Table1[[#This Row],[Weight]],Table1[[#This Row],[Body Fat]])</f>
        <v>92.85</v>
      </c>
      <c r="S420">
        <f>(0.3*Table1[[#This Row],[Height (With Shoes)]])+(0.25*Table1[[#This Row],[Vertical (Max)]])+(0.15*Table1[[#This Row],[Weight]])-(0.2*Table1[[#This Row],[Agility]])-(0.1*Table1[[#This Row],[Sprint]])</f>
        <v>57.743000000000002</v>
      </c>
      <c r="T420" s="1">
        <f>Table1[[#This Row],[Height (With Shoes)]]-Table1[[#This Row],[Height (No Shoes)]]</f>
        <v>1.5</v>
      </c>
      <c r="U420" s="1">
        <f>(Table1[[#This Row],[Vertical (Max)]]-Table1[[#This Row],[Vertical (No Step)]])</f>
        <v>8</v>
      </c>
      <c r="V420" s="1">
        <f>_xlfn.PERCENTRANK.INC($E:$E,Table1[[#This Row],[Height (No Shoes)]])</f>
        <v>0.28899999999999998</v>
      </c>
      <c r="W420" s="1">
        <f>(Table1[[#This Row],[Height (With Shoes)]]-Table1[[#This Row],[Average Height]])</f>
        <v>0.75</v>
      </c>
      <c r="X420" s="1">
        <f>(Table1[[#This Row],[Weight]]-Table1[[#This Row],[Average Weight]])</f>
        <v>88.15</v>
      </c>
      <c r="Y420" s="1">
        <f t="shared" si="13"/>
        <v>0.65883198590776093</v>
      </c>
      <c r="Z420" s="1">
        <f>(703*Table1[[#This Row],[Average Weight]])/(Table1[[#This Row],[Height (With Shoes)]])^2</f>
        <v>10.525339380196522</v>
      </c>
    </row>
    <row r="421" spans="1:26" x14ac:dyDescent="0.3">
      <c r="A421" t="s">
        <v>436</v>
      </c>
      <c r="B421">
        <v>2016</v>
      </c>
      <c r="C421">
        <v>40</v>
      </c>
      <c r="D421">
        <v>81</v>
      </c>
      <c r="E421">
        <v>82.25</v>
      </c>
      <c r="F421">
        <v>86.75</v>
      </c>
      <c r="G421">
        <v>29.5</v>
      </c>
      <c r="H421">
        <v>138</v>
      </c>
      <c r="I421">
        <v>27</v>
      </c>
      <c r="J421">
        <v>135.5</v>
      </c>
      <c r="K421">
        <v>254</v>
      </c>
      <c r="L421">
        <v>12.9</v>
      </c>
      <c r="M421">
        <v>8.5</v>
      </c>
      <c r="N421">
        <v>7.75</v>
      </c>
      <c r="O421">
        <v>12.02</v>
      </c>
      <c r="P421">
        <v>3.5</v>
      </c>
      <c r="Q421">
        <f t="shared" si="12"/>
        <v>81.625</v>
      </c>
      <c r="R421">
        <f>AVERAGE(Table1[[#This Row],[Weight]],Table1[[#This Row],[Body Fat]])</f>
        <v>133.44999999999999</v>
      </c>
      <c r="S421">
        <f>(0.3*Table1[[#This Row],[Height (With Shoes)]])+(0.25*Table1[[#This Row],[Vertical (Max)]])+(0.15*Table1[[#This Row],[Weight]])-(0.2*Table1[[#This Row],[Agility]])-(0.1*Table1[[#This Row],[Sprint]])</f>
        <v>67.396000000000015</v>
      </c>
      <c r="T421" s="1">
        <f>Table1[[#This Row],[Height (With Shoes)]]-Table1[[#This Row],[Height (No Shoes)]]</f>
        <v>1.25</v>
      </c>
      <c r="U421" s="1">
        <f>(Table1[[#This Row],[Vertical (Max)]]-Table1[[#This Row],[Vertical (No Step)]])</f>
        <v>2.5</v>
      </c>
      <c r="V421" s="1">
        <f>_xlfn.PERCENTRANK.INC($E:$E,Table1[[#This Row],[Height (No Shoes)]])</f>
        <v>0.70799999999999996</v>
      </c>
      <c r="W421" s="1">
        <f>(Table1[[#This Row],[Height (With Shoes)]]-Table1[[#This Row],[Average Height]])</f>
        <v>0.625</v>
      </c>
      <c r="X421" s="1">
        <f>(Table1[[#This Row],[Weight]]-Table1[[#This Row],[Average Weight]])</f>
        <v>120.55000000000001</v>
      </c>
      <c r="Y421" s="1">
        <f t="shared" si="13"/>
        <v>0.65883198590776093</v>
      </c>
      <c r="Z421" s="1">
        <f>(703*Table1[[#This Row],[Average Weight]])/(Table1[[#This Row],[Height (With Shoes)]])^2</f>
        <v>13.867625021941777</v>
      </c>
    </row>
    <row r="422" spans="1:26" x14ac:dyDescent="0.3">
      <c r="A422" t="s">
        <v>437</v>
      </c>
      <c r="B422">
        <v>2016</v>
      </c>
      <c r="C422">
        <v>41</v>
      </c>
      <c r="D422">
        <v>82.25</v>
      </c>
      <c r="E422">
        <v>83.75</v>
      </c>
      <c r="F422">
        <v>87.25</v>
      </c>
      <c r="G422">
        <v>31</v>
      </c>
      <c r="H422">
        <v>139.5</v>
      </c>
      <c r="I422">
        <v>26</v>
      </c>
      <c r="J422">
        <v>134.5</v>
      </c>
      <c r="K422">
        <v>234</v>
      </c>
      <c r="L422">
        <v>11.2</v>
      </c>
      <c r="M422">
        <v>9</v>
      </c>
      <c r="N422">
        <v>9</v>
      </c>
      <c r="O422">
        <v>12.08</v>
      </c>
      <c r="P422">
        <v>3.43</v>
      </c>
      <c r="Q422">
        <f t="shared" si="12"/>
        <v>83</v>
      </c>
      <c r="R422">
        <f>AVERAGE(Table1[[#This Row],[Weight]],Table1[[#This Row],[Body Fat]])</f>
        <v>122.6</v>
      </c>
      <c r="S422">
        <f>(0.3*Table1[[#This Row],[Height (With Shoes)]])+(0.25*Table1[[#This Row],[Vertical (Max)]])+(0.15*Table1[[#This Row],[Weight]])-(0.2*Table1[[#This Row],[Agility]])-(0.1*Table1[[#This Row],[Sprint]])</f>
        <v>65.215999999999994</v>
      </c>
      <c r="T422" s="1">
        <f>Table1[[#This Row],[Height (With Shoes)]]-Table1[[#This Row],[Height (No Shoes)]]</f>
        <v>1.5</v>
      </c>
      <c r="U422" s="1">
        <f>(Table1[[#This Row],[Vertical (Max)]]-Table1[[#This Row],[Vertical (No Step)]])</f>
        <v>5</v>
      </c>
      <c r="V422" s="1">
        <f>_xlfn.PERCENTRANK.INC($E:$E,Table1[[#This Row],[Height (No Shoes)]])</f>
        <v>0.83599999999999997</v>
      </c>
      <c r="W422" s="1">
        <f>(Table1[[#This Row],[Height (With Shoes)]]-Table1[[#This Row],[Average Height]])</f>
        <v>0.75</v>
      </c>
      <c r="X422" s="1">
        <f>(Table1[[#This Row],[Weight]]-Table1[[#This Row],[Average Weight]])</f>
        <v>111.4</v>
      </c>
      <c r="Y422" s="1">
        <f t="shared" si="13"/>
        <v>0.65883198590776093</v>
      </c>
      <c r="Z422" s="1">
        <f>(703*Table1[[#This Row],[Average Weight]])/(Table1[[#This Row],[Height (With Shoes)]])^2</f>
        <v>12.287857429271552</v>
      </c>
    </row>
    <row r="423" spans="1:26" x14ac:dyDescent="0.3">
      <c r="A423" t="s">
        <v>438</v>
      </c>
      <c r="B423">
        <v>2016</v>
      </c>
      <c r="C423">
        <v>42</v>
      </c>
      <c r="D423">
        <v>75.25</v>
      </c>
      <c r="E423">
        <v>76.5</v>
      </c>
      <c r="F423">
        <v>80.75</v>
      </c>
      <c r="G423">
        <v>35.5</v>
      </c>
      <c r="H423">
        <v>135.5</v>
      </c>
      <c r="I423">
        <v>27.5</v>
      </c>
      <c r="J423">
        <v>127.5</v>
      </c>
      <c r="K423">
        <v>210</v>
      </c>
      <c r="L423">
        <v>9.3000000000000007</v>
      </c>
      <c r="M423">
        <v>8.5</v>
      </c>
      <c r="N423">
        <v>8.75</v>
      </c>
      <c r="O423">
        <v>11.65</v>
      </c>
      <c r="P423">
        <v>3.34</v>
      </c>
      <c r="Q423">
        <f t="shared" si="12"/>
        <v>75.875</v>
      </c>
      <c r="R423">
        <f>AVERAGE(Table1[[#This Row],[Weight]],Table1[[#This Row],[Body Fat]])</f>
        <v>109.65</v>
      </c>
      <c r="S423">
        <f>(0.3*Table1[[#This Row],[Height (With Shoes)]])+(0.25*Table1[[#This Row],[Vertical (Max)]])+(0.15*Table1[[#This Row],[Weight]])-(0.2*Table1[[#This Row],[Agility]])-(0.1*Table1[[#This Row],[Sprint]])</f>
        <v>60.661000000000001</v>
      </c>
      <c r="T423" s="1">
        <f>Table1[[#This Row],[Height (With Shoes)]]-Table1[[#This Row],[Height (No Shoes)]]</f>
        <v>1.25</v>
      </c>
      <c r="U423" s="1">
        <f>(Table1[[#This Row],[Vertical (Max)]]-Table1[[#This Row],[Vertical (No Step)]])</f>
        <v>8</v>
      </c>
      <c r="V423" s="1">
        <f>_xlfn.PERCENTRANK.INC($E:$E,Table1[[#This Row],[Height (No Shoes)]])</f>
        <v>0.13700000000000001</v>
      </c>
      <c r="W423" s="1">
        <f>(Table1[[#This Row],[Height (With Shoes)]]-Table1[[#This Row],[Average Height]])</f>
        <v>0.625</v>
      </c>
      <c r="X423" s="1">
        <f>(Table1[[#This Row],[Weight]]-Table1[[#This Row],[Average Weight]])</f>
        <v>100.35</v>
      </c>
      <c r="Y423" s="1">
        <f t="shared" si="13"/>
        <v>0.65883198590776093</v>
      </c>
      <c r="Z423" s="1">
        <f>(703*Table1[[#This Row],[Average Weight]])/(Table1[[#This Row],[Height (With Shoes)]])^2</f>
        <v>13.171677559912853</v>
      </c>
    </row>
    <row r="424" spans="1:26" x14ac:dyDescent="0.3">
      <c r="A424" t="s">
        <v>439</v>
      </c>
      <c r="B424">
        <v>2016</v>
      </c>
      <c r="C424">
        <v>43</v>
      </c>
      <c r="D424">
        <v>85.25</v>
      </c>
      <c r="E424">
        <v>86.25</v>
      </c>
      <c r="F424">
        <v>91.75</v>
      </c>
      <c r="G424">
        <v>32</v>
      </c>
      <c r="H424">
        <v>144.5</v>
      </c>
      <c r="I424">
        <v>31.5</v>
      </c>
      <c r="J424">
        <v>144</v>
      </c>
      <c r="K424">
        <v>218</v>
      </c>
      <c r="L424">
        <v>4.9000000000000004</v>
      </c>
      <c r="M424">
        <v>9.25</v>
      </c>
      <c r="N424">
        <v>9.5</v>
      </c>
      <c r="O424">
        <v>11.27</v>
      </c>
      <c r="P424">
        <v>3.46</v>
      </c>
      <c r="Q424">
        <f t="shared" si="12"/>
        <v>85.75</v>
      </c>
      <c r="R424">
        <f>AVERAGE(Table1[[#This Row],[Weight]],Table1[[#This Row],[Body Fat]])</f>
        <v>111.45</v>
      </c>
      <c r="S424">
        <f>(0.3*Table1[[#This Row],[Height (With Shoes)]])+(0.25*Table1[[#This Row],[Vertical (Max)]])+(0.15*Table1[[#This Row],[Weight]])-(0.2*Table1[[#This Row],[Agility]])-(0.1*Table1[[#This Row],[Sprint]])</f>
        <v>63.974999999999987</v>
      </c>
      <c r="T424" s="1">
        <f>Table1[[#This Row],[Height (With Shoes)]]-Table1[[#This Row],[Height (No Shoes)]]</f>
        <v>1</v>
      </c>
      <c r="U424" s="1">
        <f>(Table1[[#This Row],[Vertical (Max)]]-Table1[[#This Row],[Vertical (No Step)]])</f>
        <v>0.5</v>
      </c>
      <c r="V424" s="1">
        <f>_xlfn.PERCENTRANK.INC($E:$E,Table1[[#This Row],[Height (No Shoes)]])</f>
        <v>0.98599999999999999</v>
      </c>
      <c r="W424" s="1">
        <f>(Table1[[#This Row],[Height (With Shoes)]]-Table1[[#This Row],[Average Height]])</f>
        <v>0.5</v>
      </c>
      <c r="X424" s="1">
        <f>(Table1[[#This Row],[Weight]]-Table1[[#This Row],[Average Weight]])</f>
        <v>106.55</v>
      </c>
      <c r="Y424" s="1">
        <f t="shared" si="13"/>
        <v>0.65883198590776093</v>
      </c>
      <c r="Z424" s="1">
        <f>(703*Table1[[#This Row],[Average Weight]])/(Table1[[#This Row],[Height (With Shoes)]])^2</f>
        <v>10.532153749212352</v>
      </c>
    </row>
    <row r="425" spans="1:26" x14ac:dyDescent="0.3">
      <c r="A425" t="s">
        <v>440</v>
      </c>
      <c r="B425">
        <v>2016</v>
      </c>
      <c r="C425">
        <v>45</v>
      </c>
      <c r="D425">
        <v>72</v>
      </c>
      <c r="E425">
        <v>73.25</v>
      </c>
      <c r="F425">
        <v>77.5</v>
      </c>
      <c r="G425">
        <v>43.5</v>
      </c>
      <c r="H425">
        <v>136.5</v>
      </c>
      <c r="I425">
        <v>37.5</v>
      </c>
      <c r="J425">
        <v>130.5</v>
      </c>
      <c r="K425">
        <v>194</v>
      </c>
      <c r="L425">
        <v>6.5</v>
      </c>
      <c r="M425">
        <v>8.25</v>
      </c>
      <c r="N425">
        <v>9</v>
      </c>
      <c r="O425">
        <v>10.81</v>
      </c>
      <c r="P425">
        <v>3.25</v>
      </c>
      <c r="Q425">
        <f t="shared" si="12"/>
        <v>72.625</v>
      </c>
      <c r="R425">
        <f>AVERAGE(Table1[[#This Row],[Weight]],Table1[[#This Row],[Body Fat]])</f>
        <v>100.25</v>
      </c>
      <c r="S425">
        <f>(0.3*Table1[[#This Row],[Height (With Shoes)]])+(0.25*Table1[[#This Row],[Vertical (Max)]])+(0.15*Table1[[#This Row],[Weight]])-(0.2*Table1[[#This Row],[Agility]])-(0.1*Table1[[#This Row],[Sprint]])</f>
        <v>59.462999999999987</v>
      </c>
      <c r="T425" s="1">
        <f>Table1[[#This Row],[Height (With Shoes)]]-Table1[[#This Row],[Height (No Shoes)]]</f>
        <v>1.25</v>
      </c>
      <c r="U425" s="1">
        <f>(Table1[[#This Row],[Vertical (Max)]]-Table1[[#This Row],[Vertical (No Step)]])</f>
        <v>6</v>
      </c>
      <c r="V425" s="1">
        <f>_xlfn.PERCENTRANK.INC($E:$E,Table1[[#This Row],[Height (No Shoes)]])</f>
        <v>2.3E-2</v>
      </c>
      <c r="W425" s="1">
        <f>(Table1[[#This Row],[Height (With Shoes)]]-Table1[[#This Row],[Average Height]])</f>
        <v>0.625</v>
      </c>
      <c r="X425" s="1">
        <f>(Table1[[#This Row],[Weight]]-Table1[[#This Row],[Average Weight]])</f>
        <v>93.75</v>
      </c>
      <c r="Y425" s="1">
        <f t="shared" si="13"/>
        <v>0.65883198590776093</v>
      </c>
      <c r="Z425" s="1">
        <f>(703*Table1[[#This Row],[Average Weight]])/(Table1[[#This Row],[Height (With Shoes)]])^2</f>
        <v>13.134829759228413</v>
      </c>
    </row>
    <row r="426" spans="1:26" x14ac:dyDescent="0.3">
      <c r="A426" t="s">
        <v>441</v>
      </c>
      <c r="B426">
        <v>2016</v>
      </c>
      <c r="C426">
        <v>47</v>
      </c>
      <c r="D426">
        <v>80</v>
      </c>
      <c r="E426">
        <v>81.25</v>
      </c>
      <c r="F426">
        <v>81.25</v>
      </c>
      <c r="G426">
        <v>39.5</v>
      </c>
      <c r="H426">
        <v>141.5</v>
      </c>
      <c r="I426">
        <v>33</v>
      </c>
      <c r="J426">
        <v>135</v>
      </c>
      <c r="K426">
        <v>209</v>
      </c>
      <c r="L426">
        <v>7.1</v>
      </c>
      <c r="M426">
        <v>8.25</v>
      </c>
      <c r="N426">
        <v>9.25</v>
      </c>
      <c r="O426">
        <v>11.35</v>
      </c>
      <c r="P426">
        <v>3.24</v>
      </c>
      <c r="Q426">
        <f t="shared" si="12"/>
        <v>80.625</v>
      </c>
      <c r="R426">
        <f>AVERAGE(Table1[[#This Row],[Weight]],Table1[[#This Row],[Body Fat]])</f>
        <v>108.05</v>
      </c>
      <c r="S426">
        <f>(0.3*Table1[[#This Row],[Height (With Shoes)]])+(0.25*Table1[[#This Row],[Vertical (Max)]])+(0.15*Table1[[#This Row],[Weight]])-(0.2*Table1[[#This Row],[Agility]])-(0.1*Table1[[#This Row],[Sprint]])</f>
        <v>63.005999999999993</v>
      </c>
      <c r="T426" s="1">
        <f>Table1[[#This Row],[Height (With Shoes)]]-Table1[[#This Row],[Height (No Shoes)]]</f>
        <v>1.25</v>
      </c>
      <c r="U426" s="1">
        <f>(Table1[[#This Row],[Vertical (Max)]]-Table1[[#This Row],[Vertical (No Step)]])</f>
        <v>6.5</v>
      </c>
      <c r="V426" s="1">
        <f>_xlfn.PERCENTRANK.INC($E:$E,Table1[[#This Row],[Height (No Shoes)]])</f>
        <v>0.58199999999999996</v>
      </c>
      <c r="W426" s="1">
        <f>(Table1[[#This Row],[Height (With Shoes)]]-Table1[[#This Row],[Average Height]])</f>
        <v>0.625</v>
      </c>
      <c r="X426" s="1">
        <f>(Table1[[#This Row],[Weight]]-Table1[[#This Row],[Average Weight]])</f>
        <v>100.95</v>
      </c>
      <c r="Y426" s="1">
        <f t="shared" si="13"/>
        <v>0.65883198590776093</v>
      </c>
      <c r="Z426" s="1">
        <f>(703*Table1[[#This Row],[Average Weight]])/(Table1[[#This Row],[Height (With Shoes)]])^2</f>
        <v>11.506238106508874</v>
      </c>
    </row>
    <row r="427" spans="1:26" x14ac:dyDescent="0.3">
      <c r="A427" t="s">
        <v>442</v>
      </c>
      <c r="B427">
        <v>2016</v>
      </c>
      <c r="C427">
        <v>49</v>
      </c>
      <c r="D427">
        <v>77.5</v>
      </c>
      <c r="E427">
        <v>78.75</v>
      </c>
      <c r="F427">
        <v>79.5</v>
      </c>
      <c r="G427">
        <v>37.5</v>
      </c>
      <c r="H427">
        <v>138.5</v>
      </c>
      <c r="I427">
        <v>33.5</v>
      </c>
      <c r="J427">
        <v>134.5</v>
      </c>
      <c r="K427">
        <v>205</v>
      </c>
      <c r="L427">
        <v>5.4</v>
      </c>
      <c r="M427">
        <v>8</v>
      </c>
      <c r="N427">
        <v>9</v>
      </c>
      <c r="O427">
        <v>11</v>
      </c>
      <c r="P427">
        <v>3.12</v>
      </c>
      <c r="Q427">
        <f t="shared" si="12"/>
        <v>78.125</v>
      </c>
      <c r="R427">
        <f>AVERAGE(Table1[[#This Row],[Weight]],Table1[[#This Row],[Body Fat]])</f>
        <v>105.2</v>
      </c>
      <c r="S427">
        <f>(0.3*Table1[[#This Row],[Height (With Shoes)]])+(0.25*Table1[[#This Row],[Vertical (Max)]])+(0.15*Table1[[#This Row],[Weight]])-(0.2*Table1[[#This Row],[Agility]])-(0.1*Table1[[#This Row],[Sprint]])</f>
        <v>61.238</v>
      </c>
      <c r="T427" s="1">
        <f>Table1[[#This Row],[Height (With Shoes)]]-Table1[[#This Row],[Height (No Shoes)]]</f>
        <v>1.25</v>
      </c>
      <c r="U427" s="1">
        <f>(Table1[[#This Row],[Vertical (Max)]]-Table1[[#This Row],[Vertical (No Step)]])</f>
        <v>4</v>
      </c>
      <c r="V427" s="1">
        <f>_xlfn.PERCENTRANK.INC($E:$E,Table1[[#This Row],[Height (No Shoes)]])</f>
        <v>0.318</v>
      </c>
      <c r="W427" s="1">
        <f>(Table1[[#This Row],[Height (With Shoes)]]-Table1[[#This Row],[Average Height]])</f>
        <v>0.625</v>
      </c>
      <c r="X427" s="1">
        <f>(Table1[[#This Row],[Weight]]-Table1[[#This Row],[Average Weight]])</f>
        <v>99.8</v>
      </c>
      <c r="Y427" s="1">
        <f t="shared" si="13"/>
        <v>0.65883198590776093</v>
      </c>
      <c r="Z427" s="1">
        <f>(703*Table1[[#This Row],[Average Weight]])/(Table1[[#This Row],[Height (With Shoes)]])^2</f>
        <v>11.925317208364829</v>
      </c>
    </row>
    <row r="428" spans="1:26" hidden="1" x14ac:dyDescent="0.3">
      <c r="A428" t="s">
        <v>443</v>
      </c>
      <c r="B428">
        <v>2016</v>
      </c>
      <c r="C428">
        <v>5</v>
      </c>
      <c r="D428">
        <v>75</v>
      </c>
      <c r="E428">
        <v>76.25</v>
      </c>
      <c r="F428">
        <v>81.5</v>
      </c>
      <c r="Q428">
        <f t="shared" si="12"/>
        <v>75.625</v>
      </c>
      <c r="R428" t="e">
        <f>AVERAGE(Table1[[#This Row],[Weight]],Table1[[#This Row],[Body Fat]])</f>
        <v>#DIV/0!</v>
      </c>
      <c r="S428">
        <f>(0.3*Table1[[#This Row],[Height (With Shoes)]])+(0.25*Table1[[#This Row],[Vertical (Max)]])+(0.15*Table1[[#This Row],[Weight]])-(0.2*Table1[[#This Row],[Agility]])-(0.1*Table1[[#This Row],[Sprint]])</f>
        <v>22.875</v>
      </c>
      <c r="T428" s="1">
        <f>Table1[[#This Row],[Height (With Shoes)]]-Table1[[#This Row],[Height (No Shoes)]]</f>
        <v>1.25</v>
      </c>
      <c r="U428" s="1">
        <f>(Table1[[#This Row],[Vertical (Max)]]-Table1[[#This Row],[Vertical (No Step)]])</f>
        <v>0</v>
      </c>
      <c r="V428" s="1">
        <f>_xlfn.PERCENTRANK.INC($E:$E,Table1[[#This Row],[Height (No Shoes)]])</f>
        <v>0.11799999999999999</v>
      </c>
      <c r="W428" s="1">
        <f>(Table1[[#This Row],[Height (With Shoes)]]-Table1[[#This Row],[Average Height]])</f>
        <v>0.625</v>
      </c>
      <c r="X428" s="1" t="e">
        <f>(Table1[[#This Row],[Weight]]-Table1[[#This Row],[Average Weight]])</f>
        <v>#DIV/0!</v>
      </c>
      <c r="Y428" s="1">
        <f t="shared" si="13"/>
        <v>0.65883198590776093</v>
      </c>
      <c r="Z428" s="1" t="e">
        <f>(703*Table1[[#This Row],[Average Weight]])/(Table1[[#This Row],[Height (With Shoes)]])^2</f>
        <v>#DIV/0!</v>
      </c>
    </row>
    <row r="429" spans="1:26" x14ac:dyDescent="0.3">
      <c r="A429" t="s">
        <v>444</v>
      </c>
      <c r="B429">
        <v>2016</v>
      </c>
      <c r="C429">
        <v>50</v>
      </c>
      <c r="D429">
        <v>78.75</v>
      </c>
      <c r="E429">
        <v>80.5</v>
      </c>
      <c r="F429">
        <v>82</v>
      </c>
      <c r="G429">
        <v>31</v>
      </c>
      <c r="H429">
        <v>134</v>
      </c>
      <c r="I429">
        <v>25</v>
      </c>
      <c r="J429">
        <v>128</v>
      </c>
      <c r="K429">
        <v>231</v>
      </c>
      <c r="L429">
        <v>10.1</v>
      </c>
      <c r="M429">
        <v>9.25</v>
      </c>
      <c r="N429">
        <v>9.25</v>
      </c>
      <c r="O429">
        <v>11.64</v>
      </c>
      <c r="P429">
        <v>3.49</v>
      </c>
      <c r="Q429">
        <f t="shared" si="12"/>
        <v>79.625</v>
      </c>
      <c r="R429">
        <f>AVERAGE(Table1[[#This Row],[Weight]],Table1[[#This Row],[Body Fat]])</f>
        <v>120.55</v>
      </c>
      <c r="S429">
        <f>(0.3*Table1[[#This Row],[Height (With Shoes)]])+(0.25*Table1[[#This Row],[Vertical (Max)]])+(0.15*Table1[[#This Row],[Weight]])-(0.2*Table1[[#This Row],[Agility]])-(0.1*Table1[[#This Row],[Sprint]])</f>
        <v>63.872999999999998</v>
      </c>
      <c r="T429" s="1">
        <f>Table1[[#This Row],[Height (With Shoes)]]-Table1[[#This Row],[Height (No Shoes)]]</f>
        <v>1.75</v>
      </c>
      <c r="U429" s="1">
        <f>(Table1[[#This Row],[Vertical (Max)]]-Table1[[#This Row],[Vertical (No Step)]])</f>
        <v>6</v>
      </c>
      <c r="V429" s="1">
        <f>_xlfn.PERCENTRANK.INC($E:$E,Table1[[#This Row],[Height (No Shoes)]])</f>
        <v>0.46</v>
      </c>
      <c r="W429" s="1">
        <f>(Table1[[#This Row],[Height (With Shoes)]]-Table1[[#This Row],[Average Height]])</f>
        <v>0.875</v>
      </c>
      <c r="X429" s="1">
        <f>(Table1[[#This Row],[Weight]]-Table1[[#This Row],[Average Weight]])</f>
        <v>110.45</v>
      </c>
      <c r="Y429" s="1">
        <f t="shared" si="13"/>
        <v>0.65883198590776093</v>
      </c>
      <c r="Z429" s="1">
        <f>(703*Table1[[#This Row],[Average Weight]])/(Table1[[#This Row],[Height (With Shoes)]])^2</f>
        <v>13.077682188187183</v>
      </c>
    </row>
    <row r="430" spans="1:26" x14ac:dyDescent="0.3">
      <c r="A430" t="s">
        <v>445</v>
      </c>
      <c r="B430">
        <v>2016</v>
      </c>
      <c r="C430">
        <v>51</v>
      </c>
      <c r="D430">
        <v>79.25</v>
      </c>
      <c r="E430">
        <v>80.25</v>
      </c>
      <c r="F430">
        <v>85.5</v>
      </c>
      <c r="G430">
        <v>33</v>
      </c>
      <c r="H430">
        <v>138</v>
      </c>
      <c r="I430">
        <v>29</v>
      </c>
      <c r="J430">
        <v>134</v>
      </c>
      <c r="K430">
        <v>229</v>
      </c>
      <c r="L430">
        <v>9.6999999999999993</v>
      </c>
      <c r="M430">
        <v>9.5</v>
      </c>
      <c r="N430">
        <v>10</v>
      </c>
      <c r="O430">
        <v>11.16</v>
      </c>
      <c r="P430">
        <v>3.3</v>
      </c>
      <c r="Q430">
        <f t="shared" si="12"/>
        <v>79.75</v>
      </c>
      <c r="R430">
        <f>AVERAGE(Table1[[#This Row],[Weight]],Table1[[#This Row],[Body Fat]])</f>
        <v>119.35</v>
      </c>
      <c r="S430">
        <f>(0.3*Table1[[#This Row],[Height (With Shoes)]])+(0.25*Table1[[#This Row],[Vertical (Max)]])+(0.15*Table1[[#This Row],[Weight]])-(0.2*Table1[[#This Row],[Agility]])-(0.1*Table1[[#This Row],[Sprint]])</f>
        <v>64.113000000000014</v>
      </c>
      <c r="T430" s="1">
        <f>Table1[[#This Row],[Height (With Shoes)]]-Table1[[#This Row],[Height (No Shoes)]]</f>
        <v>1</v>
      </c>
      <c r="U430" s="1">
        <f>(Table1[[#This Row],[Vertical (Max)]]-Table1[[#This Row],[Vertical (No Step)]])</f>
        <v>4</v>
      </c>
      <c r="V430" s="1">
        <f>_xlfn.PERCENTRANK.INC($E:$E,Table1[[#This Row],[Height (No Shoes)]])</f>
        <v>0.51600000000000001</v>
      </c>
      <c r="W430" s="1">
        <f>(Table1[[#This Row],[Height (With Shoes)]]-Table1[[#This Row],[Average Height]])</f>
        <v>0.5</v>
      </c>
      <c r="X430" s="1">
        <f>(Table1[[#This Row],[Weight]]-Table1[[#This Row],[Average Weight]])</f>
        <v>109.65</v>
      </c>
      <c r="Y430" s="1">
        <f t="shared" si="13"/>
        <v>0.65883198590776093</v>
      </c>
      <c r="Z430" s="1">
        <f>(703*Table1[[#This Row],[Average Weight]])/(Table1[[#This Row],[Height (With Shoes)]])^2</f>
        <v>13.0282974738211</v>
      </c>
    </row>
    <row r="431" spans="1:26" x14ac:dyDescent="0.3">
      <c r="A431" t="s">
        <v>446</v>
      </c>
      <c r="B431">
        <v>2016</v>
      </c>
      <c r="C431">
        <v>52</v>
      </c>
      <c r="D431">
        <v>79.5</v>
      </c>
      <c r="E431">
        <v>81</v>
      </c>
      <c r="F431">
        <v>85.75</v>
      </c>
      <c r="G431">
        <v>40.5</v>
      </c>
      <c r="H431">
        <v>144</v>
      </c>
      <c r="I431">
        <v>37.5</v>
      </c>
      <c r="J431">
        <v>141</v>
      </c>
      <c r="K431">
        <v>224</v>
      </c>
      <c r="L431">
        <v>5.2</v>
      </c>
      <c r="M431">
        <v>9</v>
      </c>
      <c r="N431">
        <v>10.25</v>
      </c>
      <c r="O431">
        <v>10.26</v>
      </c>
      <c r="P431">
        <v>3.17</v>
      </c>
      <c r="Q431">
        <f t="shared" si="12"/>
        <v>80.25</v>
      </c>
      <c r="R431">
        <f>AVERAGE(Table1[[#This Row],[Weight]],Table1[[#This Row],[Body Fat]])</f>
        <v>114.6</v>
      </c>
      <c r="S431">
        <f>(0.3*Table1[[#This Row],[Height (With Shoes)]])+(0.25*Table1[[#This Row],[Vertical (Max)]])+(0.15*Table1[[#This Row],[Weight]])-(0.2*Table1[[#This Row],[Agility]])-(0.1*Table1[[#This Row],[Sprint]])</f>
        <v>65.656000000000006</v>
      </c>
      <c r="T431" s="1">
        <f>Table1[[#This Row],[Height (With Shoes)]]-Table1[[#This Row],[Height (No Shoes)]]</f>
        <v>1.5</v>
      </c>
      <c r="U431" s="1">
        <f>(Table1[[#This Row],[Vertical (Max)]]-Table1[[#This Row],[Vertical (No Step)]])</f>
        <v>3</v>
      </c>
      <c r="V431" s="1">
        <f>_xlfn.PERCENTRANK.INC($E:$E,Table1[[#This Row],[Height (No Shoes)]])</f>
        <v>0.53200000000000003</v>
      </c>
      <c r="W431" s="1">
        <f>(Table1[[#This Row],[Height (With Shoes)]]-Table1[[#This Row],[Average Height]])</f>
        <v>0.75</v>
      </c>
      <c r="X431" s="1">
        <f>(Table1[[#This Row],[Weight]]-Table1[[#This Row],[Average Weight]])</f>
        <v>109.4</v>
      </c>
      <c r="Y431" s="1">
        <f t="shared" si="13"/>
        <v>0.65883198590776093</v>
      </c>
      <c r="Z431" s="1">
        <f>(703*Table1[[#This Row],[Average Weight]])/(Table1[[#This Row],[Height (With Shoes)]])^2</f>
        <v>12.279195244627344</v>
      </c>
    </row>
    <row r="432" spans="1:26" x14ac:dyDescent="0.3">
      <c r="A432" t="s">
        <v>447</v>
      </c>
      <c r="B432">
        <v>2016</v>
      </c>
      <c r="C432">
        <v>54</v>
      </c>
      <c r="D432">
        <v>68.25</v>
      </c>
      <c r="E432">
        <v>69.5</v>
      </c>
      <c r="F432">
        <v>74.5</v>
      </c>
      <c r="G432">
        <v>44</v>
      </c>
      <c r="H432">
        <v>132.5</v>
      </c>
      <c r="I432">
        <v>35.5</v>
      </c>
      <c r="J432">
        <v>124</v>
      </c>
      <c r="K432">
        <v>177</v>
      </c>
      <c r="L432">
        <v>5.8</v>
      </c>
      <c r="M432">
        <v>8.25</v>
      </c>
      <c r="N432">
        <v>8.5</v>
      </c>
      <c r="O432">
        <v>11.52</v>
      </c>
      <c r="P432">
        <v>3.15</v>
      </c>
      <c r="Q432">
        <f t="shared" si="12"/>
        <v>68.875</v>
      </c>
      <c r="R432">
        <f>AVERAGE(Table1[[#This Row],[Weight]],Table1[[#This Row],[Body Fat]])</f>
        <v>91.4</v>
      </c>
      <c r="S432">
        <f>(0.3*Table1[[#This Row],[Height (With Shoes)]])+(0.25*Table1[[#This Row],[Vertical (Max)]])+(0.15*Table1[[#This Row],[Weight]])-(0.2*Table1[[#This Row],[Agility]])-(0.1*Table1[[#This Row],[Sprint]])</f>
        <v>55.780999999999999</v>
      </c>
      <c r="T432" s="1">
        <f>Table1[[#This Row],[Height (With Shoes)]]-Table1[[#This Row],[Height (No Shoes)]]</f>
        <v>1.25</v>
      </c>
      <c r="U432" s="1">
        <f>(Table1[[#This Row],[Vertical (Max)]]-Table1[[#This Row],[Vertical (No Step)]])</f>
        <v>8.5</v>
      </c>
      <c r="V432" s="1" t="e">
        <f>_xlfn.PERCENTRANK.INC($E:$E,Table1[[#This Row],[Height (No Shoes)]])</f>
        <v>#N/A</v>
      </c>
      <c r="W432" s="1">
        <f>(Table1[[#This Row],[Height (With Shoes)]]-Table1[[#This Row],[Average Height]])</f>
        <v>0.625</v>
      </c>
      <c r="X432" s="1">
        <f>(Table1[[#This Row],[Weight]]-Table1[[#This Row],[Average Weight]])</f>
        <v>85.6</v>
      </c>
      <c r="Y432" s="1">
        <f t="shared" si="13"/>
        <v>0.65883198590776093</v>
      </c>
      <c r="Z432" s="1">
        <f>(703*Table1[[#This Row],[Average Weight]])/(Table1[[#This Row],[Height (With Shoes)]])^2</f>
        <v>13.30245846488277</v>
      </c>
    </row>
    <row r="433" spans="1:26" x14ac:dyDescent="0.3">
      <c r="A433" t="s">
        <v>448</v>
      </c>
      <c r="B433">
        <v>2016</v>
      </c>
      <c r="C433">
        <v>55</v>
      </c>
      <c r="D433">
        <v>72.5</v>
      </c>
      <c r="E433">
        <v>73.75</v>
      </c>
      <c r="F433">
        <v>78.25</v>
      </c>
      <c r="G433">
        <v>39.5</v>
      </c>
      <c r="H433">
        <v>136.5</v>
      </c>
      <c r="I433">
        <v>33.5</v>
      </c>
      <c r="J433">
        <v>130.5</v>
      </c>
      <c r="K433">
        <v>164</v>
      </c>
      <c r="L433">
        <v>4.3</v>
      </c>
      <c r="M433">
        <v>7.75</v>
      </c>
      <c r="N433">
        <v>8.75</v>
      </c>
      <c r="O433">
        <v>10.82</v>
      </c>
      <c r="P433">
        <v>3.15</v>
      </c>
      <c r="Q433">
        <f t="shared" si="12"/>
        <v>73.125</v>
      </c>
      <c r="R433">
        <f>AVERAGE(Table1[[#This Row],[Weight]],Table1[[#This Row],[Body Fat]])</f>
        <v>84.15</v>
      </c>
      <c r="S433">
        <f>(0.3*Table1[[#This Row],[Height (With Shoes)]])+(0.25*Table1[[#This Row],[Vertical (Max)]])+(0.15*Table1[[#This Row],[Weight]])-(0.2*Table1[[#This Row],[Agility]])-(0.1*Table1[[#This Row],[Sprint]])</f>
        <v>54.120999999999995</v>
      </c>
      <c r="T433" s="1">
        <f>Table1[[#This Row],[Height (With Shoes)]]-Table1[[#This Row],[Height (No Shoes)]]</f>
        <v>1.25</v>
      </c>
      <c r="U433" s="1">
        <f>(Table1[[#This Row],[Vertical (Max)]]-Table1[[#This Row],[Vertical (No Step)]])</f>
        <v>6</v>
      </c>
      <c r="V433" s="1">
        <f>_xlfn.PERCENTRANK.INC($E:$E,Table1[[#This Row],[Height (No Shoes)]])</f>
        <v>2.7E-2</v>
      </c>
      <c r="W433" s="1">
        <f>(Table1[[#This Row],[Height (With Shoes)]]-Table1[[#This Row],[Average Height]])</f>
        <v>0.625</v>
      </c>
      <c r="X433" s="1">
        <f>(Table1[[#This Row],[Weight]]-Table1[[#This Row],[Average Weight]])</f>
        <v>79.849999999999994</v>
      </c>
      <c r="Y433" s="1">
        <f t="shared" si="13"/>
        <v>0.65883198590776093</v>
      </c>
      <c r="Z433" s="1">
        <f>(703*Table1[[#This Row],[Average Weight]])/(Table1[[#This Row],[Height (With Shoes)]])^2</f>
        <v>10.87640563056593</v>
      </c>
    </row>
    <row r="434" spans="1:26" x14ac:dyDescent="0.3">
      <c r="A434" t="s">
        <v>449</v>
      </c>
      <c r="B434">
        <v>2016</v>
      </c>
      <c r="C434">
        <v>56</v>
      </c>
      <c r="D434">
        <v>78.25</v>
      </c>
      <c r="E434">
        <v>80</v>
      </c>
      <c r="F434">
        <v>81</v>
      </c>
      <c r="G434">
        <v>29</v>
      </c>
      <c r="H434">
        <v>132.5</v>
      </c>
      <c r="I434">
        <v>26</v>
      </c>
      <c r="J434">
        <v>129.5</v>
      </c>
      <c r="K434">
        <v>197</v>
      </c>
      <c r="L434">
        <v>6</v>
      </c>
      <c r="M434">
        <v>9</v>
      </c>
      <c r="N434">
        <v>8.5</v>
      </c>
      <c r="O434">
        <v>11.48</v>
      </c>
      <c r="P434">
        <v>3.4</v>
      </c>
      <c r="Q434">
        <f t="shared" si="12"/>
        <v>79.125</v>
      </c>
      <c r="R434">
        <f>AVERAGE(Table1[[#This Row],[Weight]],Table1[[#This Row],[Body Fat]])</f>
        <v>101.5</v>
      </c>
      <c r="S434">
        <f>(0.3*Table1[[#This Row],[Height (With Shoes)]])+(0.25*Table1[[#This Row],[Vertical (Max)]])+(0.15*Table1[[#This Row],[Weight]])-(0.2*Table1[[#This Row],[Agility]])-(0.1*Table1[[#This Row],[Sprint]])</f>
        <v>58.163999999999994</v>
      </c>
      <c r="T434" s="1">
        <f>Table1[[#This Row],[Height (With Shoes)]]-Table1[[#This Row],[Height (No Shoes)]]</f>
        <v>1.75</v>
      </c>
      <c r="U434" s="1">
        <f>(Table1[[#This Row],[Vertical (Max)]]-Table1[[#This Row],[Vertical (No Step)]])</f>
        <v>3</v>
      </c>
      <c r="V434" s="1">
        <f>_xlfn.PERCENTRANK.INC($E:$E,Table1[[#This Row],[Height (No Shoes)]])</f>
        <v>0.4</v>
      </c>
      <c r="W434" s="1">
        <f>(Table1[[#This Row],[Height (With Shoes)]]-Table1[[#This Row],[Average Height]])</f>
        <v>0.875</v>
      </c>
      <c r="X434" s="1">
        <f>(Table1[[#This Row],[Weight]]-Table1[[#This Row],[Average Weight]])</f>
        <v>95.5</v>
      </c>
      <c r="Y434" s="1">
        <f t="shared" si="13"/>
        <v>0.65883198590776093</v>
      </c>
      <c r="Z434" s="1">
        <f>(703*Table1[[#This Row],[Average Weight]])/(Table1[[#This Row],[Height (With Shoes)]])^2</f>
        <v>11.149140624999999</v>
      </c>
    </row>
    <row r="435" spans="1:26" x14ac:dyDescent="0.3">
      <c r="A435" t="s">
        <v>450</v>
      </c>
      <c r="B435">
        <v>2016</v>
      </c>
      <c r="C435">
        <v>59</v>
      </c>
      <c r="D435">
        <v>75.25</v>
      </c>
      <c r="E435">
        <v>76.5</v>
      </c>
      <c r="F435">
        <v>78.25</v>
      </c>
      <c r="G435">
        <v>37</v>
      </c>
      <c r="H435">
        <v>135.5</v>
      </c>
      <c r="I435">
        <v>30.5</v>
      </c>
      <c r="J435">
        <v>129</v>
      </c>
      <c r="K435">
        <v>194</v>
      </c>
      <c r="L435">
        <v>4.8</v>
      </c>
      <c r="M435">
        <v>8.25</v>
      </c>
      <c r="N435">
        <v>8.75</v>
      </c>
      <c r="O435">
        <v>10.79</v>
      </c>
      <c r="P435">
        <v>3.24</v>
      </c>
      <c r="Q435">
        <f t="shared" si="12"/>
        <v>75.875</v>
      </c>
      <c r="R435">
        <f>AVERAGE(Table1[[#This Row],[Weight]],Table1[[#This Row],[Body Fat]])</f>
        <v>99.4</v>
      </c>
      <c r="S435">
        <f>(0.3*Table1[[#This Row],[Height (With Shoes)]])+(0.25*Table1[[#This Row],[Vertical (Max)]])+(0.15*Table1[[#This Row],[Weight]])-(0.2*Table1[[#This Row],[Agility]])-(0.1*Table1[[#This Row],[Sprint]])</f>
        <v>58.817999999999998</v>
      </c>
      <c r="T435" s="1">
        <f>Table1[[#This Row],[Height (With Shoes)]]-Table1[[#This Row],[Height (No Shoes)]]</f>
        <v>1.25</v>
      </c>
      <c r="U435" s="1">
        <f>(Table1[[#This Row],[Vertical (Max)]]-Table1[[#This Row],[Vertical (No Step)]])</f>
        <v>6.5</v>
      </c>
      <c r="V435" s="1">
        <f>_xlfn.PERCENTRANK.INC($E:$E,Table1[[#This Row],[Height (No Shoes)]])</f>
        <v>0.13700000000000001</v>
      </c>
      <c r="W435" s="1">
        <f>(Table1[[#This Row],[Height (With Shoes)]]-Table1[[#This Row],[Average Height]])</f>
        <v>0.625</v>
      </c>
      <c r="X435" s="1">
        <f>(Table1[[#This Row],[Weight]]-Table1[[#This Row],[Average Weight]])</f>
        <v>94.6</v>
      </c>
      <c r="Y435" s="1">
        <f t="shared" si="13"/>
        <v>0.65883198590776093</v>
      </c>
      <c r="Z435" s="1">
        <f>(703*Table1[[#This Row],[Average Weight]])/(Table1[[#This Row],[Height (With Shoes)]])^2</f>
        <v>11.940398991840745</v>
      </c>
    </row>
    <row r="436" spans="1:26" x14ac:dyDescent="0.3">
      <c r="A436" t="s">
        <v>451</v>
      </c>
      <c r="B436">
        <v>2016</v>
      </c>
      <c r="C436">
        <v>59</v>
      </c>
      <c r="D436">
        <v>78.25</v>
      </c>
      <c r="E436">
        <v>79.25</v>
      </c>
      <c r="F436">
        <v>82</v>
      </c>
      <c r="G436">
        <v>41</v>
      </c>
      <c r="H436">
        <v>143</v>
      </c>
      <c r="I436">
        <v>35</v>
      </c>
      <c r="J436">
        <v>137</v>
      </c>
      <c r="K436">
        <v>214</v>
      </c>
      <c r="L436">
        <v>5.3</v>
      </c>
      <c r="M436">
        <v>8.5</v>
      </c>
      <c r="N436">
        <v>10</v>
      </c>
      <c r="O436">
        <v>11.53</v>
      </c>
      <c r="P436">
        <v>3.2</v>
      </c>
      <c r="Q436">
        <f t="shared" si="12"/>
        <v>78.75</v>
      </c>
      <c r="R436">
        <f>AVERAGE(Table1[[#This Row],[Weight]],Table1[[#This Row],[Body Fat]])</f>
        <v>109.65</v>
      </c>
      <c r="S436">
        <f>(0.3*Table1[[#This Row],[Height (With Shoes)]])+(0.25*Table1[[#This Row],[Vertical (Max)]])+(0.15*Table1[[#This Row],[Weight]])-(0.2*Table1[[#This Row],[Agility]])-(0.1*Table1[[#This Row],[Sprint]])</f>
        <v>63.499000000000002</v>
      </c>
      <c r="T436" s="1">
        <f>Table1[[#This Row],[Height (With Shoes)]]-Table1[[#This Row],[Height (No Shoes)]]</f>
        <v>1</v>
      </c>
      <c r="U436" s="1">
        <f>(Table1[[#This Row],[Vertical (Max)]]-Table1[[#This Row],[Vertical (No Step)]])</f>
        <v>6</v>
      </c>
      <c r="V436" s="1">
        <f>_xlfn.PERCENTRANK.INC($E:$E,Table1[[#This Row],[Height (No Shoes)]])</f>
        <v>0.4</v>
      </c>
      <c r="W436" s="1">
        <f>(Table1[[#This Row],[Height (With Shoes)]]-Table1[[#This Row],[Average Height]])</f>
        <v>0.5</v>
      </c>
      <c r="X436" s="1">
        <f>(Table1[[#This Row],[Weight]]-Table1[[#This Row],[Average Weight]])</f>
        <v>104.35</v>
      </c>
      <c r="Y436" s="1">
        <f t="shared" si="13"/>
        <v>0.65883198590776093</v>
      </c>
      <c r="Z436" s="1">
        <f>(703*Table1[[#This Row],[Average Weight]])/(Table1[[#This Row],[Height (With Shoes)]])^2</f>
        <v>12.273415000646837</v>
      </c>
    </row>
    <row r="437" spans="1:26" hidden="1" x14ac:dyDescent="0.3">
      <c r="A437" t="s">
        <v>452</v>
      </c>
      <c r="B437">
        <v>2016</v>
      </c>
      <c r="C437">
        <v>6</v>
      </c>
      <c r="D437">
        <v>75.75</v>
      </c>
      <c r="E437">
        <v>77</v>
      </c>
      <c r="F437">
        <v>81.25</v>
      </c>
      <c r="K437">
        <v>212</v>
      </c>
      <c r="L437">
        <v>6.1</v>
      </c>
      <c r="M437">
        <v>8.5</v>
      </c>
      <c r="N437">
        <v>9</v>
      </c>
      <c r="Q437">
        <f t="shared" si="12"/>
        <v>76.375</v>
      </c>
      <c r="R437">
        <f>AVERAGE(Table1[[#This Row],[Weight]],Table1[[#This Row],[Body Fat]])</f>
        <v>109.05</v>
      </c>
      <c r="S437">
        <f>(0.3*Table1[[#This Row],[Height (With Shoes)]])+(0.25*Table1[[#This Row],[Vertical (Max)]])+(0.15*Table1[[#This Row],[Weight]])-(0.2*Table1[[#This Row],[Agility]])-(0.1*Table1[[#This Row],[Sprint]])</f>
        <v>54.899999999999991</v>
      </c>
      <c r="T437" s="1">
        <f>Table1[[#This Row],[Height (With Shoes)]]-Table1[[#This Row],[Height (No Shoes)]]</f>
        <v>1.25</v>
      </c>
      <c r="U437" s="1">
        <f>(Table1[[#This Row],[Vertical (Max)]]-Table1[[#This Row],[Vertical (No Step)]])</f>
        <v>0</v>
      </c>
      <c r="V437" s="1">
        <f>_xlfn.PERCENTRANK.INC($E:$E,Table1[[#This Row],[Height (No Shoes)]])</f>
        <v>0.17399999999999999</v>
      </c>
      <c r="W437" s="1">
        <f>(Table1[[#This Row],[Height (With Shoes)]]-Table1[[#This Row],[Average Height]])</f>
        <v>0.625</v>
      </c>
      <c r="X437" s="1">
        <f>(Table1[[#This Row],[Weight]]-Table1[[#This Row],[Average Weight]])</f>
        <v>102.95</v>
      </c>
      <c r="Y437" s="1">
        <f t="shared" si="13"/>
        <v>0.65883198590776093</v>
      </c>
      <c r="Z437" s="1">
        <f>(703*Table1[[#This Row],[Average Weight]])/(Table1[[#This Row],[Height (With Shoes)]])^2</f>
        <v>12.930030359251138</v>
      </c>
    </row>
    <row r="438" spans="1:26" x14ac:dyDescent="0.3">
      <c r="A438" t="s">
        <v>453</v>
      </c>
      <c r="B438">
        <v>2016</v>
      </c>
      <c r="C438">
        <v>8</v>
      </c>
      <c r="D438">
        <v>80.75</v>
      </c>
      <c r="E438">
        <v>82</v>
      </c>
      <c r="F438">
        <v>84.25</v>
      </c>
      <c r="G438">
        <v>38.5</v>
      </c>
      <c r="H438">
        <v>143.5</v>
      </c>
      <c r="I438">
        <v>32.5</v>
      </c>
      <c r="J438">
        <v>137.5</v>
      </c>
      <c r="K438">
        <v>233</v>
      </c>
      <c r="L438">
        <v>8.5</v>
      </c>
      <c r="M438">
        <v>9</v>
      </c>
      <c r="N438">
        <v>9</v>
      </c>
      <c r="O438">
        <v>11.93</v>
      </c>
      <c r="P438">
        <v>3.26</v>
      </c>
      <c r="Q438">
        <f t="shared" si="12"/>
        <v>81.375</v>
      </c>
      <c r="R438">
        <f>AVERAGE(Table1[[#This Row],[Weight]],Table1[[#This Row],[Body Fat]])</f>
        <v>120.75</v>
      </c>
      <c r="S438">
        <f>(0.3*Table1[[#This Row],[Height (With Shoes)]])+(0.25*Table1[[#This Row],[Vertical (Max)]])+(0.15*Table1[[#This Row],[Weight]])-(0.2*Table1[[#This Row],[Agility]])-(0.1*Table1[[#This Row],[Sprint]])</f>
        <v>66.462999999999994</v>
      </c>
      <c r="T438" s="1">
        <f>Table1[[#This Row],[Height (With Shoes)]]-Table1[[#This Row],[Height (No Shoes)]]</f>
        <v>1.25</v>
      </c>
      <c r="U438" s="1">
        <f>(Table1[[#This Row],[Vertical (Max)]]-Table1[[#This Row],[Vertical (No Step)]])</f>
        <v>6</v>
      </c>
      <c r="V438" s="1">
        <f>_xlfn.PERCENTRANK.INC($E:$E,Table1[[#This Row],[Height (No Shoes)]])</f>
        <v>0.67300000000000004</v>
      </c>
      <c r="W438" s="1">
        <f>(Table1[[#This Row],[Height (With Shoes)]]-Table1[[#This Row],[Average Height]])</f>
        <v>0.625</v>
      </c>
      <c r="X438" s="1">
        <f>(Table1[[#This Row],[Weight]]-Table1[[#This Row],[Average Weight]])</f>
        <v>112.25</v>
      </c>
      <c r="Y438" s="1">
        <f t="shared" si="13"/>
        <v>0.65883198590776093</v>
      </c>
      <c r="Z438" s="1">
        <f>(703*Table1[[#This Row],[Average Weight]])/(Table1[[#This Row],[Height (With Shoes)]])^2</f>
        <v>12.624516656751933</v>
      </c>
    </row>
    <row r="439" spans="1:26" hidden="1" x14ac:dyDescent="0.3">
      <c r="A439" t="s">
        <v>454</v>
      </c>
      <c r="B439">
        <v>2016</v>
      </c>
      <c r="C439">
        <v>9</v>
      </c>
      <c r="D439">
        <v>84.25</v>
      </c>
      <c r="E439">
        <v>85</v>
      </c>
      <c r="F439">
        <v>86.75</v>
      </c>
      <c r="K439">
        <v>239</v>
      </c>
      <c r="L439">
        <v>5.8</v>
      </c>
      <c r="M439">
        <v>9.25</v>
      </c>
      <c r="N439">
        <v>10.25</v>
      </c>
      <c r="Q439">
        <f t="shared" si="12"/>
        <v>84.625</v>
      </c>
      <c r="R439">
        <f>AVERAGE(Table1[[#This Row],[Weight]],Table1[[#This Row],[Body Fat]])</f>
        <v>122.4</v>
      </c>
      <c r="S439">
        <f>(0.3*Table1[[#This Row],[Height (With Shoes)]])+(0.25*Table1[[#This Row],[Vertical (Max)]])+(0.15*Table1[[#This Row],[Weight]])-(0.2*Table1[[#This Row],[Agility]])-(0.1*Table1[[#This Row],[Sprint]])</f>
        <v>61.35</v>
      </c>
      <c r="T439" s="1">
        <f>Table1[[#This Row],[Height (With Shoes)]]-Table1[[#This Row],[Height (No Shoes)]]</f>
        <v>0.75</v>
      </c>
      <c r="U439" s="1">
        <f>(Table1[[#This Row],[Vertical (Max)]]-Table1[[#This Row],[Vertical (No Step)]])</f>
        <v>0</v>
      </c>
      <c r="V439" s="1">
        <f>_xlfn.PERCENTRANK.INC($E:$E,Table1[[#This Row],[Height (No Shoes)]])</f>
        <v>0.96299999999999997</v>
      </c>
      <c r="W439" s="1">
        <f>(Table1[[#This Row],[Height (With Shoes)]]-Table1[[#This Row],[Average Height]])</f>
        <v>0.375</v>
      </c>
      <c r="X439" s="1">
        <f>(Table1[[#This Row],[Weight]]-Table1[[#This Row],[Average Weight]])</f>
        <v>116.6</v>
      </c>
      <c r="Y439" s="1">
        <f t="shared" si="13"/>
        <v>0.65883198590776093</v>
      </c>
      <c r="Z439" s="1">
        <f>(703*Table1[[#This Row],[Average Weight]])/(Table1[[#This Row],[Height (With Shoes)]])^2</f>
        <v>11.909647058823529</v>
      </c>
    </row>
    <row r="440" spans="1:26" hidden="1" x14ac:dyDescent="0.3">
      <c r="A440" t="s">
        <v>455</v>
      </c>
      <c r="B440">
        <v>2016</v>
      </c>
      <c r="D440">
        <v>74</v>
      </c>
      <c r="E440">
        <v>75</v>
      </c>
      <c r="F440">
        <v>82</v>
      </c>
      <c r="G440">
        <v>35.5</v>
      </c>
      <c r="H440">
        <v>134</v>
      </c>
      <c r="I440">
        <v>29.5</v>
      </c>
      <c r="J440">
        <v>128</v>
      </c>
      <c r="K440">
        <v>182</v>
      </c>
      <c r="L440">
        <v>5.3</v>
      </c>
      <c r="M440">
        <v>8.75</v>
      </c>
      <c r="N440">
        <v>8.5</v>
      </c>
      <c r="O440">
        <v>12.27</v>
      </c>
      <c r="P440">
        <v>3.28</v>
      </c>
      <c r="Q440">
        <f t="shared" si="12"/>
        <v>74.5</v>
      </c>
      <c r="R440">
        <f>AVERAGE(Table1[[#This Row],[Weight]],Table1[[#This Row],[Body Fat]])</f>
        <v>93.65</v>
      </c>
      <c r="S440">
        <f>(0.3*Table1[[#This Row],[Height (With Shoes)]])+(0.25*Table1[[#This Row],[Vertical (Max)]])+(0.15*Table1[[#This Row],[Weight]])-(0.2*Table1[[#This Row],[Agility]])-(0.1*Table1[[#This Row],[Sprint]])</f>
        <v>55.892999999999994</v>
      </c>
      <c r="T440" s="1">
        <f>Table1[[#This Row],[Height (With Shoes)]]-Table1[[#This Row],[Height (No Shoes)]]</f>
        <v>1</v>
      </c>
      <c r="U440" s="1">
        <f>(Table1[[#This Row],[Vertical (Max)]]-Table1[[#This Row],[Vertical (No Step)]])</f>
        <v>6</v>
      </c>
      <c r="V440" s="1">
        <f>_xlfn.PERCENTRANK.INC($E:$E,Table1[[#This Row],[Height (No Shoes)]])</f>
        <v>6.9000000000000006E-2</v>
      </c>
      <c r="W440" s="1">
        <f>(Table1[[#This Row],[Height (With Shoes)]]-Table1[[#This Row],[Average Height]])</f>
        <v>0.5</v>
      </c>
      <c r="X440" s="1">
        <f>(Table1[[#This Row],[Weight]]-Table1[[#This Row],[Average Weight]])</f>
        <v>88.35</v>
      </c>
      <c r="Y440" s="1">
        <f t="shared" si="13"/>
        <v>0.65883198590776093</v>
      </c>
      <c r="Z440" s="1">
        <f>(703*Table1[[#This Row],[Average Weight]])/(Table1[[#This Row],[Height (With Shoes)]])^2</f>
        <v>11.704168888888889</v>
      </c>
    </row>
    <row r="441" spans="1:26" hidden="1" x14ac:dyDescent="0.3">
      <c r="A441" t="s">
        <v>456</v>
      </c>
      <c r="B441">
        <v>2016</v>
      </c>
      <c r="D441">
        <v>73.5</v>
      </c>
      <c r="E441">
        <v>74.75</v>
      </c>
      <c r="F441">
        <v>77.5</v>
      </c>
      <c r="K441">
        <v>173</v>
      </c>
      <c r="L441">
        <v>4.5</v>
      </c>
      <c r="M441">
        <v>8</v>
      </c>
      <c r="N441">
        <v>8.5</v>
      </c>
      <c r="Q441">
        <f t="shared" si="12"/>
        <v>74.125</v>
      </c>
      <c r="R441">
        <f>AVERAGE(Table1[[#This Row],[Weight]],Table1[[#This Row],[Body Fat]])</f>
        <v>88.75</v>
      </c>
      <c r="S441">
        <f>(0.3*Table1[[#This Row],[Height (With Shoes)]])+(0.25*Table1[[#This Row],[Vertical (Max)]])+(0.15*Table1[[#This Row],[Weight]])-(0.2*Table1[[#This Row],[Agility]])-(0.1*Table1[[#This Row],[Sprint]])</f>
        <v>48.375</v>
      </c>
      <c r="T441" s="1">
        <f>Table1[[#This Row],[Height (With Shoes)]]-Table1[[#This Row],[Height (No Shoes)]]</f>
        <v>1.25</v>
      </c>
      <c r="U441" s="1">
        <f>(Table1[[#This Row],[Vertical (Max)]]-Table1[[#This Row],[Vertical (No Step)]])</f>
        <v>0</v>
      </c>
      <c r="V441" s="1">
        <f>_xlfn.PERCENTRANK.INC($E:$E,Table1[[#This Row],[Height (No Shoes)]])</f>
        <v>0.05</v>
      </c>
      <c r="W441" s="1">
        <f>(Table1[[#This Row],[Height (With Shoes)]]-Table1[[#This Row],[Average Height]])</f>
        <v>0.625</v>
      </c>
      <c r="X441" s="1">
        <f>(Table1[[#This Row],[Weight]]-Table1[[#This Row],[Average Weight]])</f>
        <v>84.25</v>
      </c>
      <c r="Y441" s="1">
        <f t="shared" si="13"/>
        <v>0.65883198590776093</v>
      </c>
      <c r="Z441" s="1">
        <f>(703*Table1[[#This Row],[Average Weight]])/(Table1[[#This Row],[Height (With Shoes)]])^2</f>
        <v>11.166094338989497</v>
      </c>
    </row>
    <row r="442" spans="1:26" hidden="1" x14ac:dyDescent="0.3">
      <c r="A442" t="s">
        <v>457</v>
      </c>
      <c r="B442">
        <v>2016</v>
      </c>
      <c r="D442">
        <v>79</v>
      </c>
      <c r="E442">
        <v>80</v>
      </c>
      <c r="F442">
        <v>86.5</v>
      </c>
      <c r="G442">
        <v>28</v>
      </c>
      <c r="H442">
        <v>134.5</v>
      </c>
      <c r="I442">
        <v>22.5</v>
      </c>
      <c r="J442">
        <v>129</v>
      </c>
      <c r="K442">
        <v>225</v>
      </c>
      <c r="L442">
        <v>11.1</v>
      </c>
      <c r="M442">
        <v>9.5</v>
      </c>
      <c r="N442">
        <v>9.5</v>
      </c>
      <c r="O442">
        <v>12.48</v>
      </c>
      <c r="P442">
        <v>3.65</v>
      </c>
      <c r="Q442">
        <f t="shared" si="12"/>
        <v>79.5</v>
      </c>
      <c r="R442">
        <f>AVERAGE(Table1[[#This Row],[Weight]],Table1[[#This Row],[Body Fat]])</f>
        <v>118.05</v>
      </c>
      <c r="S442">
        <f>(0.3*Table1[[#This Row],[Height (With Shoes)]])+(0.25*Table1[[#This Row],[Vertical (Max)]])+(0.15*Table1[[#This Row],[Weight]])-(0.2*Table1[[#This Row],[Agility]])-(0.1*Table1[[#This Row],[Sprint]])</f>
        <v>61.888999999999996</v>
      </c>
      <c r="T442" s="1">
        <f>Table1[[#This Row],[Height (With Shoes)]]-Table1[[#This Row],[Height (No Shoes)]]</f>
        <v>1</v>
      </c>
      <c r="U442" s="1">
        <f>(Table1[[#This Row],[Vertical (Max)]]-Table1[[#This Row],[Vertical (No Step)]])</f>
        <v>5.5</v>
      </c>
      <c r="V442" s="1">
        <f>_xlfn.PERCENTRANK.INC($E:$E,Table1[[#This Row],[Height (No Shoes)]])</f>
        <v>0.48499999999999999</v>
      </c>
      <c r="W442" s="1">
        <f>(Table1[[#This Row],[Height (With Shoes)]]-Table1[[#This Row],[Average Height]])</f>
        <v>0.5</v>
      </c>
      <c r="X442" s="1">
        <f>(Table1[[#This Row],[Weight]]-Table1[[#This Row],[Average Weight]])</f>
        <v>106.95</v>
      </c>
      <c r="Y442" s="1">
        <f t="shared" si="13"/>
        <v>0.65883198590776093</v>
      </c>
      <c r="Z442" s="1">
        <f>(703*Table1[[#This Row],[Average Weight]])/(Table1[[#This Row],[Height (With Shoes)]])^2</f>
        <v>12.967054687499999</v>
      </c>
    </row>
    <row r="443" spans="1:26" hidden="1" x14ac:dyDescent="0.3">
      <c r="A443" t="s">
        <v>458</v>
      </c>
      <c r="B443">
        <v>2016</v>
      </c>
      <c r="D443">
        <v>78.5</v>
      </c>
      <c r="E443">
        <v>79.75</v>
      </c>
      <c r="F443">
        <v>83.75</v>
      </c>
      <c r="G443">
        <v>35.5</v>
      </c>
      <c r="H443">
        <v>141</v>
      </c>
      <c r="I443">
        <v>32.5</v>
      </c>
      <c r="J443">
        <v>138</v>
      </c>
      <c r="K443">
        <v>213</v>
      </c>
      <c r="L443">
        <v>6.5</v>
      </c>
      <c r="M443">
        <v>9</v>
      </c>
      <c r="N443">
        <v>9.75</v>
      </c>
      <c r="O443">
        <v>11.01</v>
      </c>
      <c r="P443">
        <v>3.27</v>
      </c>
      <c r="Q443">
        <f t="shared" si="12"/>
        <v>79.125</v>
      </c>
      <c r="R443">
        <f>AVERAGE(Table1[[#This Row],[Weight]],Table1[[#This Row],[Body Fat]])</f>
        <v>109.75</v>
      </c>
      <c r="S443">
        <f>(0.3*Table1[[#This Row],[Height (With Shoes)]])+(0.25*Table1[[#This Row],[Vertical (Max)]])+(0.15*Table1[[#This Row],[Weight]])-(0.2*Table1[[#This Row],[Agility]])-(0.1*Table1[[#This Row],[Sprint]])</f>
        <v>62.221000000000004</v>
      </c>
      <c r="T443" s="1">
        <f>Table1[[#This Row],[Height (With Shoes)]]-Table1[[#This Row],[Height (No Shoes)]]</f>
        <v>1.25</v>
      </c>
      <c r="U443" s="1">
        <f>(Table1[[#This Row],[Vertical (Max)]]-Table1[[#This Row],[Vertical (No Step)]])</f>
        <v>3</v>
      </c>
      <c r="V443" s="1">
        <f>_xlfn.PERCENTRANK.INC($E:$E,Table1[[#This Row],[Height (No Shoes)]])</f>
        <v>0.433</v>
      </c>
      <c r="W443" s="1">
        <f>(Table1[[#This Row],[Height (With Shoes)]]-Table1[[#This Row],[Average Height]])</f>
        <v>0.625</v>
      </c>
      <c r="X443" s="1">
        <f>(Table1[[#This Row],[Weight]]-Table1[[#This Row],[Average Weight]])</f>
        <v>103.25</v>
      </c>
      <c r="Y443" s="1">
        <f t="shared" si="13"/>
        <v>0.65883198590776093</v>
      </c>
      <c r="Z443" s="1">
        <f>(703*Table1[[#This Row],[Average Weight]])/(Table1[[#This Row],[Height (With Shoes)]])^2</f>
        <v>12.13105217126404</v>
      </c>
    </row>
    <row r="444" spans="1:26" hidden="1" x14ac:dyDescent="0.3">
      <c r="A444" t="s">
        <v>459</v>
      </c>
      <c r="B444">
        <v>2016</v>
      </c>
      <c r="D444">
        <v>77</v>
      </c>
      <c r="E444">
        <v>78.25</v>
      </c>
      <c r="F444">
        <v>82</v>
      </c>
      <c r="K444">
        <v>210</v>
      </c>
      <c r="L444">
        <v>6.4</v>
      </c>
      <c r="M444">
        <v>8.5</v>
      </c>
      <c r="N444">
        <v>10.25</v>
      </c>
      <c r="Q444">
        <f t="shared" si="12"/>
        <v>77.625</v>
      </c>
      <c r="R444">
        <f>AVERAGE(Table1[[#This Row],[Weight]],Table1[[#This Row],[Body Fat]])</f>
        <v>108.2</v>
      </c>
      <c r="S444">
        <f>(0.3*Table1[[#This Row],[Height (With Shoes)]])+(0.25*Table1[[#This Row],[Vertical (Max)]])+(0.15*Table1[[#This Row],[Weight]])-(0.2*Table1[[#This Row],[Agility]])-(0.1*Table1[[#This Row],[Sprint]])</f>
        <v>54.974999999999994</v>
      </c>
      <c r="T444" s="1">
        <f>Table1[[#This Row],[Height (With Shoes)]]-Table1[[#This Row],[Height (No Shoes)]]</f>
        <v>1.25</v>
      </c>
      <c r="U444" s="1">
        <f>(Table1[[#This Row],[Vertical (Max)]]-Table1[[#This Row],[Vertical (No Step)]])</f>
        <v>0</v>
      </c>
      <c r="V444" s="1">
        <f>_xlfn.PERCENTRANK.INC($E:$E,Table1[[#This Row],[Height (No Shoes)]])</f>
        <v>0.26200000000000001</v>
      </c>
      <c r="W444" s="1">
        <f>(Table1[[#This Row],[Height (With Shoes)]]-Table1[[#This Row],[Average Height]])</f>
        <v>0.625</v>
      </c>
      <c r="X444" s="1">
        <f>(Table1[[#This Row],[Weight]]-Table1[[#This Row],[Average Weight]])</f>
        <v>101.8</v>
      </c>
      <c r="Y444" s="1">
        <f t="shared" si="13"/>
        <v>0.65883198590776093</v>
      </c>
      <c r="Z444" s="1">
        <f>(703*Table1[[#This Row],[Average Weight]])/(Table1[[#This Row],[Height (With Shoes)]])^2</f>
        <v>12.422639814635243</v>
      </c>
    </row>
    <row r="445" spans="1:26" hidden="1" x14ac:dyDescent="0.3">
      <c r="A445" t="s">
        <v>460</v>
      </c>
      <c r="B445">
        <v>2016</v>
      </c>
      <c r="D445">
        <v>74</v>
      </c>
      <c r="E445">
        <v>75</v>
      </c>
      <c r="F445">
        <v>80</v>
      </c>
      <c r="G445">
        <v>38.5</v>
      </c>
      <c r="H445">
        <v>138</v>
      </c>
      <c r="I445">
        <v>31.5</v>
      </c>
      <c r="J445">
        <v>131</v>
      </c>
      <c r="K445">
        <v>184</v>
      </c>
      <c r="L445">
        <v>4</v>
      </c>
      <c r="M445">
        <v>8.75</v>
      </c>
      <c r="N445">
        <v>9.5</v>
      </c>
      <c r="O445">
        <v>11.57</v>
      </c>
      <c r="P445">
        <v>3.23</v>
      </c>
      <c r="Q445">
        <f t="shared" si="12"/>
        <v>74.5</v>
      </c>
      <c r="R445">
        <f>AVERAGE(Table1[[#This Row],[Weight]],Table1[[#This Row],[Body Fat]])</f>
        <v>94</v>
      </c>
      <c r="S445">
        <f>(0.3*Table1[[#This Row],[Height (With Shoes)]])+(0.25*Table1[[#This Row],[Vertical (Max)]])+(0.15*Table1[[#This Row],[Weight]])-(0.2*Table1[[#This Row],[Agility]])-(0.1*Table1[[#This Row],[Sprint]])</f>
        <v>57.087999999999994</v>
      </c>
      <c r="T445" s="1">
        <f>Table1[[#This Row],[Height (With Shoes)]]-Table1[[#This Row],[Height (No Shoes)]]</f>
        <v>1</v>
      </c>
      <c r="U445" s="1">
        <f>(Table1[[#This Row],[Vertical (Max)]]-Table1[[#This Row],[Vertical (No Step)]])</f>
        <v>7</v>
      </c>
      <c r="V445" s="1">
        <f>_xlfn.PERCENTRANK.INC($E:$E,Table1[[#This Row],[Height (No Shoes)]])</f>
        <v>6.9000000000000006E-2</v>
      </c>
      <c r="W445" s="1">
        <f>(Table1[[#This Row],[Height (With Shoes)]]-Table1[[#This Row],[Average Height]])</f>
        <v>0.5</v>
      </c>
      <c r="X445" s="1">
        <f>(Table1[[#This Row],[Weight]]-Table1[[#This Row],[Average Weight]])</f>
        <v>90</v>
      </c>
      <c r="Y445" s="1">
        <f t="shared" si="13"/>
        <v>0.65883198590776093</v>
      </c>
      <c r="Z445" s="1">
        <f>(703*Table1[[#This Row],[Average Weight]])/(Table1[[#This Row],[Height (With Shoes)]])^2</f>
        <v>11.747911111111112</v>
      </c>
    </row>
    <row r="446" spans="1:26" hidden="1" x14ac:dyDescent="0.3">
      <c r="A446" t="s">
        <v>461</v>
      </c>
      <c r="B446">
        <v>2016</v>
      </c>
      <c r="D446">
        <v>78.75</v>
      </c>
      <c r="E446">
        <v>79.75</v>
      </c>
      <c r="F446">
        <v>82.5</v>
      </c>
      <c r="G446">
        <v>31.5</v>
      </c>
      <c r="H446">
        <v>136.5</v>
      </c>
      <c r="I446">
        <v>24</v>
      </c>
      <c r="J446">
        <v>129</v>
      </c>
      <c r="K446">
        <v>220</v>
      </c>
      <c r="L446">
        <v>9.6</v>
      </c>
      <c r="M446">
        <v>9</v>
      </c>
      <c r="N446">
        <v>9.5</v>
      </c>
      <c r="O446">
        <v>11.76</v>
      </c>
      <c r="P446">
        <v>3.39</v>
      </c>
      <c r="Q446">
        <f t="shared" si="12"/>
        <v>79.25</v>
      </c>
      <c r="R446">
        <f>AVERAGE(Table1[[#This Row],[Weight]],Table1[[#This Row],[Body Fat]])</f>
        <v>114.8</v>
      </c>
      <c r="S446">
        <f>(0.3*Table1[[#This Row],[Height (With Shoes)]])+(0.25*Table1[[#This Row],[Vertical (Max)]])+(0.15*Table1[[#This Row],[Weight]])-(0.2*Table1[[#This Row],[Agility]])-(0.1*Table1[[#This Row],[Sprint]])</f>
        <v>62.109000000000002</v>
      </c>
      <c r="T446" s="1">
        <f>Table1[[#This Row],[Height (With Shoes)]]-Table1[[#This Row],[Height (No Shoes)]]</f>
        <v>1</v>
      </c>
      <c r="U446" s="1">
        <f>(Table1[[#This Row],[Vertical (Max)]]-Table1[[#This Row],[Vertical (No Step)]])</f>
        <v>7.5</v>
      </c>
      <c r="V446" s="1">
        <f>_xlfn.PERCENTRANK.INC($E:$E,Table1[[#This Row],[Height (No Shoes)]])</f>
        <v>0.46</v>
      </c>
      <c r="W446" s="1">
        <f>(Table1[[#This Row],[Height (With Shoes)]]-Table1[[#This Row],[Average Height]])</f>
        <v>0.5</v>
      </c>
      <c r="X446" s="1">
        <f>(Table1[[#This Row],[Weight]]-Table1[[#This Row],[Average Weight]])</f>
        <v>105.2</v>
      </c>
      <c r="Y446" s="1">
        <f t="shared" si="13"/>
        <v>0.65883198590776093</v>
      </c>
      <c r="Z446" s="1">
        <f>(703*Table1[[#This Row],[Average Weight]])/(Table1[[#This Row],[Height (With Shoes)]])^2</f>
        <v>12.689246371399651</v>
      </c>
    </row>
    <row r="447" spans="1:26" hidden="1" x14ac:dyDescent="0.3">
      <c r="A447" t="s">
        <v>462</v>
      </c>
      <c r="B447">
        <v>2016</v>
      </c>
      <c r="D447">
        <v>80.5</v>
      </c>
      <c r="E447">
        <v>81.75</v>
      </c>
      <c r="F447">
        <v>83.5</v>
      </c>
      <c r="G447">
        <v>34.5</v>
      </c>
      <c r="H447">
        <v>138.5</v>
      </c>
      <c r="I447">
        <v>29</v>
      </c>
      <c r="J447">
        <v>133</v>
      </c>
      <c r="K447">
        <v>214</v>
      </c>
      <c r="L447">
        <v>6</v>
      </c>
      <c r="M447">
        <v>8.75</v>
      </c>
      <c r="N447">
        <v>9</v>
      </c>
      <c r="O447">
        <v>11.52</v>
      </c>
      <c r="P447">
        <v>3.5</v>
      </c>
      <c r="Q447">
        <f t="shared" si="12"/>
        <v>81.125</v>
      </c>
      <c r="R447">
        <f>AVERAGE(Table1[[#This Row],[Weight]],Table1[[#This Row],[Body Fat]])</f>
        <v>110</v>
      </c>
      <c r="S447">
        <f>(0.3*Table1[[#This Row],[Height (With Shoes)]])+(0.25*Table1[[#This Row],[Vertical (Max)]])+(0.15*Table1[[#This Row],[Weight]])-(0.2*Table1[[#This Row],[Agility]])-(0.1*Table1[[#This Row],[Sprint]])</f>
        <v>62.595999999999997</v>
      </c>
      <c r="T447" s="1">
        <f>Table1[[#This Row],[Height (With Shoes)]]-Table1[[#This Row],[Height (No Shoes)]]</f>
        <v>1.25</v>
      </c>
      <c r="U447" s="1">
        <f>(Table1[[#This Row],[Vertical (Max)]]-Table1[[#This Row],[Vertical (No Step)]])</f>
        <v>5.5</v>
      </c>
      <c r="V447" s="1">
        <f>_xlfn.PERCENTRANK.INC($E:$E,Table1[[#This Row],[Height (No Shoes)]])</f>
        <v>0.63300000000000001</v>
      </c>
      <c r="W447" s="1">
        <f>(Table1[[#This Row],[Height (With Shoes)]]-Table1[[#This Row],[Average Height]])</f>
        <v>0.625</v>
      </c>
      <c r="X447" s="1">
        <f>(Table1[[#This Row],[Weight]]-Table1[[#This Row],[Average Weight]])</f>
        <v>104</v>
      </c>
      <c r="Y447" s="1">
        <f t="shared" si="13"/>
        <v>0.65883198590776093</v>
      </c>
      <c r="Z447" s="1">
        <f>(703*Table1[[#This Row],[Average Weight]])/(Table1[[#This Row],[Height (With Shoes)]])^2</f>
        <v>11.57104246743166</v>
      </c>
    </row>
    <row r="448" spans="1:26" hidden="1" x14ac:dyDescent="0.3">
      <c r="A448" t="s">
        <v>463</v>
      </c>
      <c r="B448">
        <v>2016</v>
      </c>
      <c r="D448">
        <v>80.75</v>
      </c>
      <c r="E448">
        <v>82</v>
      </c>
      <c r="F448">
        <v>84.25</v>
      </c>
      <c r="G448">
        <v>35.5</v>
      </c>
      <c r="H448">
        <v>138</v>
      </c>
      <c r="I448">
        <v>28.5</v>
      </c>
      <c r="J448">
        <v>131</v>
      </c>
      <c r="K448">
        <v>243</v>
      </c>
      <c r="L448">
        <v>15.3</v>
      </c>
      <c r="M448">
        <v>8.25</v>
      </c>
      <c r="N448">
        <v>9.5</v>
      </c>
      <c r="O448">
        <v>11.35</v>
      </c>
      <c r="P448">
        <v>3.48</v>
      </c>
      <c r="Q448">
        <f t="shared" si="12"/>
        <v>81.375</v>
      </c>
      <c r="R448">
        <f>AVERAGE(Table1[[#This Row],[Weight]],Table1[[#This Row],[Body Fat]])</f>
        <v>129.15</v>
      </c>
      <c r="S448">
        <f>(0.3*Table1[[#This Row],[Height (With Shoes)]])+(0.25*Table1[[#This Row],[Vertical (Max)]])+(0.15*Table1[[#This Row],[Weight]])-(0.2*Table1[[#This Row],[Agility]])-(0.1*Table1[[#This Row],[Sprint]])</f>
        <v>67.306999999999988</v>
      </c>
      <c r="T448" s="1">
        <f>Table1[[#This Row],[Height (With Shoes)]]-Table1[[#This Row],[Height (No Shoes)]]</f>
        <v>1.25</v>
      </c>
      <c r="U448" s="1">
        <f>(Table1[[#This Row],[Vertical (Max)]]-Table1[[#This Row],[Vertical (No Step)]])</f>
        <v>7</v>
      </c>
      <c r="V448" s="1">
        <f>_xlfn.PERCENTRANK.INC($E:$E,Table1[[#This Row],[Height (No Shoes)]])</f>
        <v>0.67300000000000004</v>
      </c>
      <c r="W448" s="1">
        <f>(Table1[[#This Row],[Height (With Shoes)]]-Table1[[#This Row],[Average Height]])</f>
        <v>0.625</v>
      </c>
      <c r="X448" s="1">
        <f>(Table1[[#This Row],[Weight]]-Table1[[#This Row],[Average Weight]])</f>
        <v>113.85</v>
      </c>
      <c r="Y448" s="1">
        <f t="shared" si="13"/>
        <v>0.65883198590776093</v>
      </c>
      <c r="Z448" s="1">
        <f>(703*Table1[[#This Row],[Average Weight]])/(Table1[[#This Row],[Height (With Shoes)]])^2</f>
        <v>13.502743902439024</v>
      </c>
    </row>
    <row r="449" spans="1:26" hidden="1" x14ac:dyDescent="0.3">
      <c r="A449" t="s">
        <v>464</v>
      </c>
      <c r="B449">
        <v>2016</v>
      </c>
      <c r="D449">
        <v>74.25</v>
      </c>
      <c r="E449">
        <v>75.5</v>
      </c>
      <c r="F449">
        <v>77.75</v>
      </c>
      <c r="G449">
        <v>35.5</v>
      </c>
      <c r="H449">
        <v>133</v>
      </c>
      <c r="I449">
        <v>30</v>
      </c>
      <c r="J449">
        <v>127.5</v>
      </c>
      <c r="K449">
        <v>182</v>
      </c>
      <c r="L449">
        <v>5.6</v>
      </c>
      <c r="M449">
        <v>8.25</v>
      </c>
      <c r="N449">
        <v>9.25</v>
      </c>
      <c r="O449">
        <v>10.88</v>
      </c>
      <c r="P449">
        <v>3.28</v>
      </c>
      <c r="Q449">
        <f t="shared" si="12"/>
        <v>74.875</v>
      </c>
      <c r="R449">
        <f>AVERAGE(Table1[[#This Row],[Weight]],Table1[[#This Row],[Body Fat]])</f>
        <v>93.8</v>
      </c>
      <c r="S449">
        <f>(0.3*Table1[[#This Row],[Height (With Shoes)]])+(0.25*Table1[[#This Row],[Vertical (Max)]])+(0.15*Table1[[#This Row],[Weight]])-(0.2*Table1[[#This Row],[Agility]])-(0.1*Table1[[#This Row],[Sprint]])</f>
        <v>56.320999999999998</v>
      </c>
      <c r="T449" s="1">
        <f>Table1[[#This Row],[Height (With Shoes)]]-Table1[[#This Row],[Height (No Shoes)]]</f>
        <v>1.25</v>
      </c>
      <c r="U449" s="1">
        <f>(Table1[[#This Row],[Vertical (Max)]]-Table1[[#This Row],[Vertical (No Step)]])</f>
        <v>5.5</v>
      </c>
      <c r="V449" s="1">
        <f>_xlfn.PERCENTRANK.INC($E:$E,Table1[[#This Row],[Height (No Shoes)]])</f>
        <v>8.8999999999999996E-2</v>
      </c>
      <c r="W449" s="1">
        <f>(Table1[[#This Row],[Height (With Shoes)]]-Table1[[#This Row],[Average Height]])</f>
        <v>0.625</v>
      </c>
      <c r="X449" s="1">
        <f>(Table1[[#This Row],[Weight]]-Table1[[#This Row],[Average Weight]])</f>
        <v>88.2</v>
      </c>
      <c r="Y449" s="1">
        <f t="shared" si="13"/>
        <v>0.65883198590776093</v>
      </c>
      <c r="Z449" s="1">
        <f>(703*Table1[[#This Row],[Average Weight]])/(Table1[[#This Row],[Height (With Shoes)]])^2</f>
        <v>11.568159291259155</v>
      </c>
    </row>
    <row r="450" spans="1:26" hidden="1" x14ac:dyDescent="0.3">
      <c r="A450" t="s">
        <v>465</v>
      </c>
      <c r="B450">
        <v>2016</v>
      </c>
      <c r="D450">
        <v>81</v>
      </c>
      <c r="E450">
        <v>82.25</v>
      </c>
      <c r="F450">
        <v>87</v>
      </c>
      <c r="G450">
        <v>35.5</v>
      </c>
      <c r="H450">
        <v>143</v>
      </c>
      <c r="I450">
        <v>28.5</v>
      </c>
      <c r="J450">
        <v>136</v>
      </c>
      <c r="K450">
        <v>211</v>
      </c>
      <c r="L450">
        <v>5.4</v>
      </c>
      <c r="M450">
        <v>9</v>
      </c>
      <c r="N450">
        <v>9</v>
      </c>
      <c r="O450">
        <v>11.68</v>
      </c>
      <c r="P450">
        <v>3.25</v>
      </c>
      <c r="Q450">
        <f t="shared" ref="Q450:Q513" si="14">AVERAGE(E450,D450)</f>
        <v>81.625</v>
      </c>
      <c r="R450">
        <f>AVERAGE(Table1[[#This Row],[Weight]],Table1[[#This Row],[Body Fat]])</f>
        <v>108.2</v>
      </c>
      <c r="S450">
        <f>(0.3*Table1[[#This Row],[Height (With Shoes)]])+(0.25*Table1[[#This Row],[Vertical (Max)]])+(0.15*Table1[[#This Row],[Weight]])-(0.2*Table1[[#This Row],[Agility]])-(0.1*Table1[[#This Row],[Sprint]])</f>
        <v>62.538999999999987</v>
      </c>
      <c r="T450" s="1">
        <f>Table1[[#This Row],[Height (With Shoes)]]-Table1[[#This Row],[Height (No Shoes)]]</f>
        <v>1.25</v>
      </c>
      <c r="U450" s="1">
        <f>(Table1[[#This Row],[Vertical (Max)]]-Table1[[#This Row],[Vertical (No Step)]])</f>
        <v>7</v>
      </c>
      <c r="V450" s="1">
        <f>_xlfn.PERCENTRANK.INC($E:$E,Table1[[#This Row],[Height (No Shoes)]])</f>
        <v>0.70799999999999996</v>
      </c>
      <c r="W450" s="1">
        <f>(Table1[[#This Row],[Height (With Shoes)]]-Table1[[#This Row],[Average Height]])</f>
        <v>0.625</v>
      </c>
      <c r="X450" s="1">
        <f>(Table1[[#This Row],[Weight]]-Table1[[#This Row],[Average Weight]])</f>
        <v>102.8</v>
      </c>
      <c r="Y450" s="1">
        <f t="shared" ref="Y450:Y513" si="15">CORREL($E:$E,$S:$S)</f>
        <v>0.65883198590776093</v>
      </c>
      <c r="Z450" s="1">
        <f>(703*Table1[[#This Row],[Average Weight]])/(Table1[[#This Row],[Height (With Shoes)]])^2</f>
        <v>11.243739433301615</v>
      </c>
    </row>
    <row r="451" spans="1:26" hidden="1" x14ac:dyDescent="0.3">
      <c r="A451" t="s">
        <v>466</v>
      </c>
      <c r="B451">
        <v>2016</v>
      </c>
      <c r="D451">
        <v>73.25</v>
      </c>
      <c r="E451">
        <v>74.5</v>
      </c>
      <c r="F451">
        <v>74</v>
      </c>
      <c r="G451">
        <v>35.5</v>
      </c>
      <c r="H451">
        <v>128</v>
      </c>
      <c r="I451">
        <v>26.5</v>
      </c>
      <c r="J451">
        <v>119</v>
      </c>
      <c r="K451">
        <v>192</v>
      </c>
      <c r="L451">
        <v>8.4</v>
      </c>
      <c r="M451">
        <v>8</v>
      </c>
      <c r="N451">
        <v>8.75</v>
      </c>
      <c r="O451">
        <v>10.57</v>
      </c>
      <c r="P451">
        <v>3.2</v>
      </c>
      <c r="Q451">
        <f t="shared" si="14"/>
        <v>73.875</v>
      </c>
      <c r="R451">
        <f>AVERAGE(Table1[[#This Row],[Weight]],Table1[[#This Row],[Body Fat]])</f>
        <v>100.2</v>
      </c>
      <c r="S451">
        <f>(0.3*Table1[[#This Row],[Height (With Shoes)]])+(0.25*Table1[[#This Row],[Vertical (Max)]])+(0.15*Table1[[#This Row],[Weight]])-(0.2*Table1[[#This Row],[Agility]])-(0.1*Table1[[#This Row],[Sprint]])</f>
        <v>57.590999999999994</v>
      </c>
      <c r="T451" s="1">
        <f>Table1[[#This Row],[Height (With Shoes)]]-Table1[[#This Row],[Height (No Shoes)]]</f>
        <v>1.25</v>
      </c>
      <c r="U451" s="1">
        <f>(Table1[[#This Row],[Vertical (Max)]]-Table1[[#This Row],[Vertical (No Step)]])</f>
        <v>9</v>
      </c>
      <c r="V451" s="1">
        <f>_xlfn.PERCENTRANK.INC($E:$E,Table1[[#This Row],[Height (No Shoes)]])</f>
        <v>4.3999999999999997E-2</v>
      </c>
      <c r="W451" s="1">
        <f>(Table1[[#This Row],[Height (With Shoes)]]-Table1[[#This Row],[Average Height]])</f>
        <v>0.625</v>
      </c>
      <c r="X451" s="1">
        <f>(Table1[[#This Row],[Weight]]-Table1[[#This Row],[Average Weight]])</f>
        <v>91.8</v>
      </c>
      <c r="Y451" s="1">
        <f t="shared" si="15"/>
        <v>0.65883198590776093</v>
      </c>
      <c r="Z451" s="1">
        <f>(703*Table1[[#This Row],[Average Weight]])/(Table1[[#This Row],[Height (With Shoes)]])^2</f>
        <v>12.691428314039909</v>
      </c>
    </row>
    <row r="452" spans="1:26" hidden="1" x14ac:dyDescent="0.3">
      <c r="A452" t="s">
        <v>467</v>
      </c>
      <c r="B452">
        <v>2016</v>
      </c>
      <c r="D452">
        <v>78.25</v>
      </c>
      <c r="E452">
        <v>79.25</v>
      </c>
      <c r="F452">
        <v>87</v>
      </c>
      <c r="G452">
        <v>28.5</v>
      </c>
      <c r="H452">
        <v>136</v>
      </c>
      <c r="I452">
        <v>25.5</v>
      </c>
      <c r="J452">
        <v>133</v>
      </c>
      <c r="K452">
        <v>245</v>
      </c>
      <c r="L452">
        <v>10.9</v>
      </c>
      <c r="M452">
        <v>8.5</v>
      </c>
      <c r="N452">
        <v>9.5</v>
      </c>
      <c r="O452">
        <v>12.11</v>
      </c>
      <c r="P452">
        <v>3.2</v>
      </c>
      <c r="Q452">
        <f t="shared" si="14"/>
        <v>78.75</v>
      </c>
      <c r="R452">
        <f>AVERAGE(Table1[[#This Row],[Weight]],Table1[[#This Row],[Body Fat]])</f>
        <v>127.95</v>
      </c>
      <c r="S452">
        <f>(0.3*Table1[[#This Row],[Height (With Shoes)]])+(0.25*Table1[[#This Row],[Vertical (Max)]])+(0.15*Table1[[#This Row],[Weight]])-(0.2*Table1[[#This Row],[Agility]])-(0.1*Table1[[#This Row],[Sprint]])</f>
        <v>64.908000000000015</v>
      </c>
      <c r="T452" s="1">
        <f>Table1[[#This Row],[Height (With Shoes)]]-Table1[[#This Row],[Height (No Shoes)]]</f>
        <v>1</v>
      </c>
      <c r="U452" s="1">
        <f>(Table1[[#This Row],[Vertical (Max)]]-Table1[[#This Row],[Vertical (No Step)]])</f>
        <v>3</v>
      </c>
      <c r="V452" s="1">
        <f>_xlfn.PERCENTRANK.INC($E:$E,Table1[[#This Row],[Height (No Shoes)]])</f>
        <v>0.4</v>
      </c>
      <c r="W452" s="1">
        <f>(Table1[[#This Row],[Height (With Shoes)]]-Table1[[#This Row],[Average Height]])</f>
        <v>0.5</v>
      </c>
      <c r="X452" s="1">
        <f>(Table1[[#This Row],[Weight]]-Table1[[#This Row],[Average Weight]])</f>
        <v>117.05</v>
      </c>
      <c r="Y452" s="1">
        <f t="shared" si="15"/>
        <v>0.65883198590776093</v>
      </c>
      <c r="Z452" s="1">
        <f>(703*Table1[[#This Row],[Average Weight]])/(Table1[[#This Row],[Height (With Shoes)]])^2</f>
        <v>14.321782483654928</v>
      </c>
    </row>
    <row r="453" spans="1:26" hidden="1" x14ac:dyDescent="0.3">
      <c r="A453" t="s">
        <v>468</v>
      </c>
      <c r="B453">
        <v>2016</v>
      </c>
      <c r="D453">
        <v>79</v>
      </c>
      <c r="E453">
        <v>80.25</v>
      </c>
      <c r="F453">
        <v>82.25</v>
      </c>
      <c r="G453">
        <v>38</v>
      </c>
      <c r="H453">
        <v>140</v>
      </c>
      <c r="I453">
        <v>32</v>
      </c>
      <c r="J453">
        <v>134</v>
      </c>
      <c r="K453">
        <v>218</v>
      </c>
      <c r="L453">
        <v>4.5999999999999996</v>
      </c>
      <c r="M453">
        <v>8</v>
      </c>
      <c r="N453">
        <v>8.5</v>
      </c>
      <c r="O453">
        <v>10.73</v>
      </c>
      <c r="P453">
        <v>3.13</v>
      </c>
      <c r="Q453">
        <f t="shared" si="14"/>
        <v>79.625</v>
      </c>
      <c r="R453">
        <f>AVERAGE(Table1[[#This Row],[Weight]],Table1[[#This Row],[Body Fat]])</f>
        <v>111.3</v>
      </c>
      <c r="S453">
        <f>(0.3*Table1[[#This Row],[Height (With Shoes)]])+(0.25*Table1[[#This Row],[Vertical (Max)]])+(0.15*Table1[[#This Row],[Weight]])-(0.2*Table1[[#This Row],[Agility]])-(0.1*Table1[[#This Row],[Sprint]])</f>
        <v>63.816000000000003</v>
      </c>
      <c r="T453" s="1">
        <f>Table1[[#This Row],[Height (With Shoes)]]-Table1[[#This Row],[Height (No Shoes)]]</f>
        <v>1.25</v>
      </c>
      <c r="U453" s="1">
        <f>(Table1[[#This Row],[Vertical (Max)]]-Table1[[#This Row],[Vertical (No Step)]])</f>
        <v>6</v>
      </c>
      <c r="V453" s="1">
        <f>_xlfn.PERCENTRANK.INC($E:$E,Table1[[#This Row],[Height (No Shoes)]])</f>
        <v>0.48499999999999999</v>
      </c>
      <c r="W453" s="1">
        <f>(Table1[[#This Row],[Height (With Shoes)]]-Table1[[#This Row],[Average Height]])</f>
        <v>0.625</v>
      </c>
      <c r="X453" s="1">
        <f>(Table1[[#This Row],[Weight]]-Table1[[#This Row],[Average Weight]])</f>
        <v>106.7</v>
      </c>
      <c r="Y453" s="1">
        <f t="shared" si="15"/>
        <v>0.65883198590776093</v>
      </c>
      <c r="Z453" s="1">
        <f>(703*Table1[[#This Row],[Average Weight]])/(Table1[[#This Row],[Height (With Shoes)]])^2</f>
        <v>12.149556001979793</v>
      </c>
    </row>
    <row r="454" spans="1:26" hidden="1" x14ac:dyDescent="0.3">
      <c r="A454" t="s">
        <v>469</v>
      </c>
      <c r="B454">
        <v>2016</v>
      </c>
      <c r="D454">
        <v>78.75</v>
      </c>
      <c r="E454">
        <v>80.5</v>
      </c>
      <c r="F454">
        <v>87.25</v>
      </c>
      <c r="G454">
        <v>30.5</v>
      </c>
      <c r="H454">
        <v>137</v>
      </c>
      <c r="I454">
        <v>24.5</v>
      </c>
      <c r="J454">
        <v>131</v>
      </c>
      <c r="K454">
        <v>251</v>
      </c>
      <c r="L454">
        <v>12.5</v>
      </c>
      <c r="M454">
        <v>8.75</v>
      </c>
      <c r="N454">
        <v>9.5</v>
      </c>
      <c r="O454">
        <v>11.97</v>
      </c>
      <c r="P454">
        <v>3.65</v>
      </c>
      <c r="Q454">
        <f t="shared" si="14"/>
        <v>79.625</v>
      </c>
      <c r="R454">
        <f>AVERAGE(Table1[[#This Row],[Weight]],Table1[[#This Row],[Body Fat]])</f>
        <v>131.75</v>
      </c>
      <c r="S454">
        <f>(0.3*Table1[[#This Row],[Height (With Shoes)]])+(0.25*Table1[[#This Row],[Vertical (Max)]])+(0.15*Table1[[#This Row],[Weight]])-(0.2*Table1[[#This Row],[Agility]])-(0.1*Table1[[#This Row],[Sprint]])</f>
        <v>66.665999999999997</v>
      </c>
      <c r="T454" s="1">
        <f>Table1[[#This Row],[Height (With Shoes)]]-Table1[[#This Row],[Height (No Shoes)]]</f>
        <v>1.75</v>
      </c>
      <c r="U454" s="1">
        <f>(Table1[[#This Row],[Vertical (Max)]]-Table1[[#This Row],[Vertical (No Step)]])</f>
        <v>6</v>
      </c>
      <c r="V454" s="1">
        <f>_xlfn.PERCENTRANK.INC($E:$E,Table1[[#This Row],[Height (No Shoes)]])</f>
        <v>0.46</v>
      </c>
      <c r="W454" s="1">
        <f>(Table1[[#This Row],[Height (With Shoes)]]-Table1[[#This Row],[Average Height]])</f>
        <v>0.875</v>
      </c>
      <c r="X454" s="1">
        <f>(Table1[[#This Row],[Weight]]-Table1[[#This Row],[Average Weight]])</f>
        <v>119.25</v>
      </c>
      <c r="Y454" s="1">
        <f t="shared" si="15"/>
        <v>0.65883198590776093</v>
      </c>
      <c r="Z454" s="1">
        <f>(703*Table1[[#This Row],[Average Weight]])/(Table1[[#This Row],[Height (With Shoes)]])^2</f>
        <v>14.29269704100922</v>
      </c>
    </row>
    <row r="455" spans="1:26" hidden="1" x14ac:dyDescent="0.3">
      <c r="A455" t="s">
        <v>470</v>
      </c>
      <c r="B455">
        <v>2016</v>
      </c>
      <c r="D455">
        <v>75.25</v>
      </c>
      <c r="E455">
        <v>76.25</v>
      </c>
      <c r="F455">
        <v>81.75</v>
      </c>
      <c r="G455">
        <v>35.5</v>
      </c>
      <c r="H455">
        <v>133</v>
      </c>
      <c r="I455">
        <v>30</v>
      </c>
      <c r="J455">
        <v>127.5</v>
      </c>
      <c r="K455">
        <v>212</v>
      </c>
      <c r="L455">
        <v>7.9</v>
      </c>
      <c r="M455">
        <v>8.75</v>
      </c>
      <c r="N455">
        <v>9.5</v>
      </c>
      <c r="O455">
        <v>10.77</v>
      </c>
      <c r="P455">
        <v>3.45</v>
      </c>
      <c r="Q455">
        <f t="shared" si="14"/>
        <v>75.75</v>
      </c>
      <c r="R455">
        <f>AVERAGE(Table1[[#This Row],[Weight]],Table1[[#This Row],[Body Fat]])</f>
        <v>109.95</v>
      </c>
      <c r="S455">
        <f>(0.3*Table1[[#This Row],[Height (With Shoes)]])+(0.25*Table1[[#This Row],[Vertical (Max)]])+(0.15*Table1[[#This Row],[Weight]])-(0.2*Table1[[#This Row],[Agility]])-(0.1*Table1[[#This Row],[Sprint]])</f>
        <v>61.051000000000002</v>
      </c>
      <c r="T455" s="1">
        <f>Table1[[#This Row],[Height (With Shoes)]]-Table1[[#This Row],[Height (No Shoes)]]</f>
        <v>1</v>
      </c>
      <c r="U455" s="1">
        <f>(Table1[[#This Row],[Vertical (Max)]]-Table1[[#This Row],[Vertical (No Step)]])</f>
        <v>5.5</v>
      </c>
      <c r="V455" s="1">
        <f>_xlfn.PERCENTRANK.INC($E:$E,Table1[[#This Row],[Height (No Shoes)]])</f>
        <v>0.13700000000000001</v>
      </c>
      <c r="W455" s="1">
        <f>(Table1[[#This Row],[Height (With Shoes)]]-Table1[[#This Row],[Average Height]])</f>
        <v>0.5</v>
      </c>
      <c r="X455" s="1">
        <f>(Table1[[#This Row],[Weight]]-Table1[[#This Row],[Average Weight]])</f>
        <v>102.05</v>
      </c>
      <c r="Y455" s="1">
        <f t="shared" si="15"/>
        <v>0.65883198590776093</v>
      </c>
      <c r="Z455" s="1">
        <f>(703*Table1[[#This Row],[Average Weight]])/(Table1[[#This Row],[Height (With Shoes)]])^2</f>
        <v>13.294464928782586</v>
      </c>
    </row>
    <row r="456" spans="1:26" hidden="1" x14ac:dyDescent="0.3">
      <c r="A456" t="s">
        <v>471</v>
      </c>
      <c r="B456">
        <v>2016</v>
      </c>
      <c r="D456">
        <v>77</v>
      </c>
      <c r="E456">
        <v>78.25</v>
      </c>
      <c r="F456">
        <v>79</v>
      </c>
      <c r="G456">
        <v>41.5</v>
      </c>
      <c r="H456">
        <v>141</v>
      </c>
      <c r="I456">
        <v>35</v>
      </c>
      <c r="J456">
        <v>134.5</v>
      </c>
      <c r="K456">
        <v>198</v>
      </c>
      <c r="L456">
        <v>4.8</v>
      </c>
      <c r="M456">
        <v>8</v>
      </c>
      <c r="N456">
        <v>8</v>
      </c>
      <c r="O456">
        <v>10.45</v>
      </c>
      <c r="P456">
        <v>3.26</v>
      </c>
      <c r="Q456">
        <f t="shared" si="14"/>
        <v>77.625</v>
      </c>
      <c r="R456">
        <f>AVERAGE(Table1[[#This Row],[Weight]],Table1[[#This Row],[Body Fat]])</f>
        <v>101.4</v>
      </c>
      <c r="S456">
        <f>(0.3*Table1[[#This Row],[Height (With Shoes)]])+(0.25*Table1[[#This Row],[Vertical (Max)]])+(0.15*Table1[[#This Row],[Weight]])-(0.2*Table1[[#This Row],[Agility]])-(0.1*Table1[[#This Row],[Sprint]])</f>
        <v>61.133999999999993</v>
      </c>
      <c r="T456" s="1">
        <f>Table1[[#This Row],[Height (With Shoes)]]-Table1[[#This Row],[Height (No Shoes)]]</f>
        <v>1.25</v>
      </c>
      <c r="U456" s="1">
        <f>(Table1[[#This Row],[Vertical (Max)]]-Table1[[#This Row],[Vertical (No Step)]])</f>
        <v>6.5</v>
      </c>
      <c r="V456" s="1">
        <f>_xlfn.PERCENTRANK.INC($E:$E,Table1[[#This Row],[Height (No Shoes)]])</f>
        <v>0.26200000000000001</v>
      </c>
      <c r="W456" s="1">
        <f>(Table1[[#This Row],[Height (With Shoes)]]-Table1[[#This Row],[Average Height]])</f>
        <v>0.625</v>
      </c>
      <c r="X456" s="1">
        <f>(Table1[[#This Row],[Weight]]-Table1[[#This Row],[Average Weight]])</f>
        <v>96.6</v>
      </c>
      <c r="Y456" s="1">
        <f t="shared" si="15"/>
        <v>0.65883198590776093</v>
      </c>
      <c r="Z456" s="1">
        <f>(703*Table1[[#This Row],[Average Weight]])/(Table1[[#This Row],[Height (With Shoes)]])^2</f>
        <v>11.641919382661863</v>
      </c>
    </row>
    <row r="457" spans="1:26" hidden="1" x14ac:dyDescent="0.3">
      <c r="A457" t="s">
        <v>472</v>
      </c>
      <c r="B457">
        <v>2016</v>
      </c>
      <c r="D457">
        <v>77.75</v>
      </c>
      <c r="E457">
        <v>78.75</v>
      </c>
      <c r="F457">
        <v>80.25</v>
      </c>
      <c r="G457">
        <v>36</v>
      </c>
      <c r="H457">
        <v>138</v>
      </c>
      <c r="I457">
        <v>30</v>
      </c>
      <c r="J457">
        <v>132</v>
      </c>
      <c r="K457">
        <v>218</v>
      </c>
      <c r="L457">
        <v>10</v>
      </c>
      <c r="M457">
        <v>8.25</v>
      </c>
      <c r="N457">
        <v>9.25</v>
      </c>
      <c r="O457">
        <v>10.72</v>
      </c>
      <c r="P457">
        <v>3.35</v>
      </c>
      <c r="Q457">
        <f t="shared" si="14"/>
        <v>78.25</v>
      </c>
      <c r="R457">
        <f>AVERAGE(Table1[[#This Row],[Weight]],Table1[[#This Row],[Body Fat]])</f>
        <v>114</v>
      </c>
      <c r="S457">
        <f>(0.3*Table1[[#This Row],[Height (With Shoes)]])+(0.25*Table1[[#This Row],[Vertical (Max)]])+(0.15*Table1[[#This Row],[Weight]])-(0.2*Table1[[#This Row],[Agility]])-(0.1*Table1[[#This Row],[Sprint]])</f>
        <v>62.845999999999989</v>
      </c>
      <c r="T457" s="1">
        <f>Table1[[#This Row],[Height (With Shoes)]]-Table1[[#This Row],[Height (No Shoes)]]</f>
        <v>1</v>
      </c>
      <c r="U457" s="1">
        <f>(Table1[[#This Row],[Vertical (Max)]]-Table1[[#This Row],[Vertical (No Step)]])</f>
        <v>6</v>
      </c>
      <c r="V457" s="1">
        <f>_xlfn.PERCENTRANK.INC($E:$E,Table1[[#This Row],[Height (No Shoes)]])</f>
        <v>0.34300000000000003</v>
      </c>
      <c r="W457" s="1">
        <f>(Table1[[#This Row],[Height (With Shoes)]]-Table1[[#This Row],[Average Height]])</f>
        <v>0.5</v>
      </c>
      <c r="X457" s="1">
        <f>(Table1[[#This Row],[Weight]]-Table1[[#This Row],[Average Weight]])</f>
        <v>104</v>
      </c>
      <c r="Y457" s="1">
        <f t="shared" si="15"/>
        <v>0.65883198590776093</v>
      </c>
      <c r="Z457" s="1">
        <f>(703*Table1[[#This Row],[Average Weight]])/(Table1[[#This Row],[Height (With Shoes)]])^2</f>
        <v>12.922872260015117</v>
      </c>
    </row>
    <row r="458" spans="1:26" hidden="1" x14ac:dyDescent="0.3">
      <c r="A458" t="s">
        <v>473</v>
      </c>
      <c r="B458">
        <v>2016</v>
      </c>
      <c r="D458">
        <v>76.25</v>
      </c>
      <c r="E458">
        <v>77.75</v>
      </c>
      <c r="F458">
        <v>82.5</v>
      </c>
      <c r="K458">
        <v>232</v>
      </c>
      <c r="L458">
        <v>7.3</v>
      </c>
      <c r="M458">
        <v>9</v>
      </c>
      <c r="N458">
        <v>9.25</v>
      </c>
      <c r="Q458">
        <f t="shared" si="14"/>
        <v>77</v>
      </c>
      <c r="R458">
        <f>AVERAGE(Table1[[#This Row],[Weight]],Table1[[#This Row],[Body Fat]])</f>
        <v>119.65</v>
      </c>
      <c r="S458">
        <f>(0.3*Table1[[#This Row],[Height (With Shoes)]])+(0.25*Table1[[#This Row],[Vertical (Max)]])+(0.15*Table1[[#This Row],[Weight]])-(0.2*Table1[[#This Row],[Agility]])-(0.1*Table1[[#This Row],[Sprint]])</f>
        <v>58.125</v>
      </c>
      <c r="T458" s="1">
        <f>Table1[[#This Row],[Height (With Shoes)]]-Table1[[#This Row],[Height (No Shoes)]]</f>
        <v>1.5</v>
      </c>
      <c r="U458" s="1">
        <f>(Table1[[#This Row],[Vertical (Max)]]-Table1[[#This Row],[Vertical (No Step)]])</f>
        <v>0</v>
      </c>
      <c r="V458" s="1">
        <f>_xlfn.PERCENTRANK.INC($E:$E,Table1[[#This Row],[Height (No Shoes)]])</f>
        <v>0.20300000000000001</v>
      </c>
      <c r="W458" s="1">
        <f>(Table1[[#This Row],[Height (With Shoes)]]-Table1[[#This Row],[Average Height]])</f>
        <v>0.75</v>
      </c>
      <c r="X458" s="1">
        <f>(Table1[[#This Row],[Weight]]-Table1[[#This Row],[Average Weight]])</f>
        <v>112.35</v>
      </c>
      <c r="Y458" s="1">
        <f t="shared" si="15"/>
        <v>0.65883198590776093</v>
      </c>
      <c r="Z458" s="1">
        <f>(703*Table1[[#This Row],[Average Weight]])/(Table1[[#This Row],[Height (With Shoes)]])^2</f>
        <v>13.914488063605628</v>
      </c>
    </row>
    <row r="459" spans="1:26" hidden="1" x14ac:dyDescent="0.3">
      <c r="A459" t="s">
        <v>474</v>
      </c>
      <c r="B459">
        <v>2017</v>
      </c>
      <c r="C459">
        <v>10</v>
      </c>
      <c r="D459">
        <v>82.25</v>
      </c>
      <c r="E459">
        <v>84</v>
      </c>
      <c r="F459">
        <v>85</v>
      </c>
      <c r="K459">
        <v>232</v>
      </c>
      <c r="L459">
        <v>8.9</v>
      </c>
      <c r="M459">
        <v>8.75</v>
      </c>
      <c r="N459">
        <v>9.25</v>
      </c>
      <c r="Q459">
        <f t="shared" si="14"/>
        <v>83.125</v>
      </c>
      <c r="R459">
        <f>AVERAGE(Table1[[#This Row],[Weight]],Table1[[#This Row],[Body Fat]])</f>
        <v>120.45</v>
      </c>
      <c r="S459">
        <f>(0.3*Table1[[#This Row],[Height (With Shoes)]])+(0.25*Table1[[#This Row],[Vertical (Max)]])+(0.15*Table1[[#This Row],[Weight]])-(0.2*Table1[[#This Row],[Agility]])-(0.1*Table1[[#This Row],[Sprint]])</f>
        <v>60</v>
      </c>
      <c r="T459" s="1">
        <f>Table1[[#This Row],[Height (With Shoes)]]-Table1[[#This Row],[Height (No Shoes)]]</f>
        <v>1.75</v>
      </c>
      <c r="U459" s="1">
        <f>(Table1[[#This Row],[Vertical (Max)]]-Table1[[#This Row],[Vertical (No Step)]])</f>
        <v>0</v>
      </c>
      <c r="V459" s="1">
        <f>_xlfn.PERCENTRANK.INC($E:$E,Table1[[#This Row],[Height (No Shoes)]])</f>
        <v>0.83599999999999997</v>
      </c>
      <c r="W459" s="1">
        <f>(Table1[[#This Row],[Height (With Shoes)]]-Table1[[#This Row],[Average Height]])</f>
        <v>0.875</v>
      </c>
      <c r="X459" s="1">
        <f>(Table1[[#This Row],[Weight]]-Table1[[#This Row],[Average Weight]])</f>
        <v>111.55</v>
      </c>
      <c r="Y459" s="1">
        <f t="shared" si="15"/>
        <v>0.65883198590776093</v>
      </c>
      <c r="Z459" s="1">
        <f>(703*Table1[[#This Row],[Average Weight]])/(Table1[[#This Row],[Height (With Shoes)]])^2</f>
        <v>12.00061649659864</v>
      </c>
    </row>
    <row r="460" spans="1:26" hidden="1" x14ac:dyDescent="0.3">
      <c r="A460" t="s">
        <v>475</v>
      </c>
      <c r="B460">
        <v>2017</v>
      </c>
      <c r="C460">
        <v>12</v>
      </c>
      <c r="D460">
        <v>76.5</v>
      </c>
      <c r="E460">
        <v>77.5</v>
      </c>
      <c r="F460">
        <v>77.25</v>
      </c>
      <c r="K460">
        <v>196</v>
      </c>
      <c r="L460">
        <v>6.6</v>
      </c>
      <c r="M460">
        <v>8</v>
      </c>
      <c r="N460">
        <v>8.75</v>
      </c>
      <c r="Q460">
        <f t="shared" si="14"/>
        <v>77</v>
      </c>
      <c r="R460">
        <f>AVERAGE(Table1[[#This Row],[Weight]],Table1[[#This Row],[Body Fat]])</f>
        <v>101.3</v>
      </c>
      <c r="S460">
        <f>(0.3*Table1[[#This Row],[Height (With Shoes)]])+(0.25*Table1[[#This Row],[Vertical (Max)]])+(0.15*Table1[[#This Row],[Weight]])-(0.2*Table1[[#This Row],[Agility]])-(0.1*Table1[[#This Row],[Sprint]])</f>
        <v>52.65</v>
      </c>
      <c r="T460" s="1">
        <f>Table1[[#This Row],[Height (With Shoes)]]-Table1[[#This Row],[Height (No Shoes)]]</f>
        <v>1</v>
      </c>
      <c r="U460" s="1">
        <f>(Table1[[#This Row],[Vertical (Max)]]-Table1[[#This Row],[Vertical (No Step)]])</f>
        <v>0</v>
      </c>
      <c r="V460" s="1">
        <f>_xlfn.PERCENTRANK.INC($E:$E,Table1[[#This Row],[Height (No Shoes)]])</f>
        <v>0.23100000000000001</v>
      </c>
      <c r="W460" s="1">
        <f>(Table1[[#This Row],[Height (With Shoes)]]-Table1[[#This Row],[Average Height]])</f>
        <v>0.5</v>
      </c>
      <c r="X460" s="1">
        <f>(Table1[[#This Row],[Weight]]-Table1[[#This Row],[Average Weight]])</f>
        <v>94.7</v>
      </c>
      <c r="Y460" s="1">
        <f t="shared" si="15"/>
        <v>0.65883198590776093</v>
      </c>
      <c r="Z460" s="1">
        <f>(703*Table1[[#This Row],[Average Weight]])/(Table1[[#This Row],[Height (With Shoes)]])^2</f>
        <v>11.856632674297606</v>
      </c>
    </row>
    <row r="461" spans="1:26" x14ac:dyDescent="0.3">
      <c r="A461" t="s">
        <v>476</v>
      </c>
      <c r="B461">
        <v>2017</v>
      </c>
      <c r="C461">
        <v>13</v>
      </c>
      <c r="D461">
        <v>73.25</v>
      </c>
      <c r="E461">
        <v>75</v>
      </c>
      <c r="F461">
        <v>82</v>
      </c>
      <c r="G461">
        <v>40.5</v>
      </c>
      <c r="H461">
        <v>137.5</v>
      </c>
      <c r="I461">
        <v>36.5</v>
      </c>
      <c r="J461">
        <v>133.5</v>
      </c>
      <c r="K461">
        <v>211</v>
      </c>
      <c r="L461">
        <v>5.9</v>
      </c>
      <c r="M461">
        <v>8.5</v>
      </c>
      <c r="N461">
        <v>9.5</v>
      </c>
      <c r="O461">
        <v>11.53</v>
      </c>
      <c r="P461">
        <v>3.01</v>
      </c>
      <c r="Q461">
        <f t="shared" si="14"/>
        <v>74.125</v>
      </c>
      <c r="R461">
        <f>AVERAGE(Table1[[#This Row],[Weight]],Table1[[#This Row],[Body Fat]])</f>
        <v>108.45</v>
      </c>
      <c r="S461">
        <f>(0.3*Table1[[#This Row],[Height (With Shoes)]])+(0.25*Table1[[#This Row],[Vertical (Max)]])+(0.15*Table1[[#This Row],[Weight]])-(0.2*Table1[[#This Row],[Agility]])-(0.1*Table1[[#This Row],[Sprint]])</f>
        <v>61.668000000000006</v>
      </c>
      <c r="T461" s="1">
        <f>Table1[[#This Row],[Height (With Shoes)]]-Table1[[#This Row],[Height (No Shoes)]]</f>
        <v>1.75</v>
      </c>
      <c r="U461" s="1">
        <f>(Table1[[#This Row],[Vertical (Max)]]-Table1[[#This Row],[Vertical (No Step)]])</f>
        <v>4</v>
      </c>
      <c r="V461" s="1">
        <f>_xlfn.PERCENTRANK.INC($E:$E,Table1[[#This Row],[Height (No Shoes)]])</f>
        <v>4.3999999999999997E-2</v>
      </c>
      <c r="W461" s="1">
        <f>(Table1[[#This Row],[Height (With Shoes)]]-Table1[[#This Row],[Average Height]])</f>
        <v>0.875</v>
      </c>
      <c r="X461" s="1">
        <f>(Table1[[#This Row],[Weight]]-Table1[[#This Row],[Average Weight]])</f>
        <v>102.55</v>
      </c>
      <c r="Y461" s="1">
        <f t="shared" si="15"/>
        <v>0.65883198590776093</v>
      </c>
      <c r="Z461" s="1">
        <f>(703*Table1[[#This Row],[Average Weight]])/(Table1[[#This Row],[Height (With Shoes)]])^2</f>
        <v>13.553840000000001</v>
      </c>
    </row>
    <row r="462" spans="1:26" x14ac:dyDescent="0.3">
      <c r="A462" t="s">
        <v>477</v>
      </c>
      <c r="B462">
        <v>2017</v>
      </c>
      <c r="C462">
        <v>14</v>
      </c>
      <c r="D462">
        <v>80.75</v>
      </c>
      <c r="E462">
        <v>81.75</v>
      </c>
      <c r="F462">
        <v>86.75</v>
      </c>
      <c r="G462">
        <v>38.5</v>
      </c>
      <c r="H462">
        <v>146.5</v>
      </c>
      <c r="I462">
        <v>33.5</v>
      </c>
      <c r="J462">
        <v>141.5</v>
      </c>
      <c r="K462">
        <v>243</v>
      </c>
      <c r="L462">
        <v>5.2</v>
      </c>
      <c r="M462">
        <v>9.5</v>
      </c>
      <c r="N462">
        <v>8.75</v>
      </c>
      <c r="O462">
        <v>11.94</v>
      </c>
      <c r="P462">
        <v>3.24</v>
      </c>
      <c r="Q462">
        <f t="shared" si="14"/>
        <v>81.25</v>
      </c>
      <c r="R462">
        <f>AVERAGE(Table1[[#This Row],[Weight]],Table1[[#This Row],[Body Fat]])</f>
        <v>124.1</v>
      </c>
      <c r="S462">
        <f>(0.3*Table1[[#This Row],[Height (With Shoes)]])+(0.25*Table1[[#This Row],[Vertical (Max)]])+(0.15*Table1[[#This Row],[Weight]])-(0.2*Table1[[#This Row],[Agility]])-(0.1*Table1[[#This Row],[Sprint]])</f>
        <v>67.887999999999991</v>
      </c>
      <c r="T462" s="1">
        <f>Table1[[#This Row],[Height (With Shoes)]]-Table1[[#This Row],[Height (No Shoes)]]</f>
        <v>1</v>
      </c>
      <c r="U462" s="1">
        <f>(Table1[[#This Row],[Vertical (Max)]]-Table1[[#This Row],[Vertical (No Step)]])</f>
        <v>5</v>
      </c>
      <c r="V462" s="1">
        <f>_xlfn.PERCENTRANK.INC($E:$E,Table1[[#This Row],[Height (No Shoes)]])</f>
        <v>0.67300000000000004</v>
      </c>
      <c r="W462" s="1">
        <f>(Table1[[#This Row],[Height (With Shoes)]]-Table1[[#This Row],[Average Height]])</f>
        <v>0.5</v>
      </c>
      <c r="X462" s="1">
        <f>(Table1[[#This Row],[Weight]]-Table1[[#This Row],[Average Weight]])</f>
        <v>118.9</v>
      </c>
      <c r="Y462" s="1">
        <f t="shared" si="15"/>
        <v>0.65883198590776093</v>
      </c>
      <c r="Z462" s="1">
        <f>(703*Table1[[#This Row],[Average Weight]])/(Table1[[#This Row],[Height (With Shoes)]])^2</f>
        <v>13.054239729166083</v>
      </c>
    </row>
    <row r="463" spans="1:26" x14ac:dyDescent="0.3">
      <c r="A463" t="s">
        <v>478</v>
      </c>
      <c r="B463">
        <v>2017</v>
      </c>
      <c r="C463">
        <v>16</v>
      </c>
      <c r="D463">
        <v>82</v>
      </c>
      <c r="E463">
        <v>83.25</v>
      </c>
      <c r="F463">
        <v>87</v>
      </c>
      <c r="G463">
        <v>30.5</v>
      </c>
      <c r="H463">
        <v>142</v>
      </c>
      <c r="I463">
        <v>26</v>
      </c>
      <c r="J463">
        <v>137.5</v>
      </c>
      <c r="K463">
        <v>229</v>
      </c>
      <c r="L463">
        <v>7.8</v>
      </c>
      <c r="M463">
        <v>8.75</v>
      </c>
      <c r="N463">
        <v>9.75</v>
      </c>
      <c r="O463">
        <v>11.8</v>
      </c>
      <c r="P463">
        <v>3.46</v>
      </c>
      <c r="Q463">
        <f t="shared" si="14"/>
        <v>82.625</v>
      </c>
      <c r="R463">
        <f>AVERAGE(Table1[[#This Row],[Weight]],Table1[[#This Row],[Body Fat]])</f>
        <v>118.4</v>
      </c>
      <c r="S463">
        <f>(0.3*Table1[[#This Row],[Height (With Shoes)]])+(0.25*Table1[[#This Row],[Vertical (Max)]])+(0.15*Table1[[#This Row],[Weight]])-(0.2*Table1[[#This Row],[Agility]])-(0.1*Table1[[#This Row],[Sprint]])</f>
        <v>64.243999999999986</v>
      </c>
      <c r="T463" s="1">
        <f>Table1[[#This Row],[Height (With Shoes)]]-Table1[[#This Row],[Height (No Shoes)]]</f>
        <v>1.25</v>
      </c>
      <c r="U463" s="1">
        <f>(Table1[[#This Row],[Vertical (Max)]]-Table1[[#This Row],[Vertical (No Step)]])</f>
        <v>4.5</v>
      </c>
      <c r="V463" s="1">
        <f>_xlfn.PERCENTRANK.INC($E:$E,Table1[[#This Row],[Height (No Shoes)]])</f>
        <v>0.80900000000000005</v>
      </c>
      <c r="W463" s="1">
        <f>(Table1[[#This Row],[Height (With Shoes)]]-Table1[[#This Row],[Average Height]])</f>
        <v>0.625</v>
      </c>
      <c r="X463" s="1">
        <f>(Table1[[#This Row],[Weight]]-Table1[[#This Row],[Average Weight]])</f>
        <v>110.6</v>
      </c>
      <c r="Y463" s="1">
        <f t="shared" si="15"/>
        <v>0.65883198590776093</v>
      </c>
      <c r="Z463" s="1">
        <f>(703*Table1[[#This Row],[Average Weight]])/(Table1[[#This Row],[Height (With Shoes)]])^2</f>
        <v>12.009876543209876</v>
      </c>
    </row>
    <row r="464" spans="1:26" hidden="1" x14ac:dyDescent="0.3">
      <c r="A464" t="s">
        <v>479</v>
      </c>
      <c r="B464">
        <v>2017</v>
      </c>
      <c r="C464">
        <v>17</v>
      </c>
      <c r="D464">
        <v>80.75</v>
      </c>
      <c r="E464">
        <v>82.5</v>
      </c>
      <c r="F464">
        <v>87</v>
      </c>
      <c r="K464">
        <v>234</v>
      </c>
      <c r="L464">
        <v>6.4</v>
      </c>
      <c r="M464">
        <v>9.25</v>
      </c>
      <c r="N464">
        <v>10.25</v>
      </c>
      <c r="Q464">
        <f t="shared" si="14"/>
        <v>81.625</v>
      </c>
      <c r="R464">
        <f>AVERAGE(Table1[[#This Row],[Weight]],Table1[[#This Row],[Body Fat]])</f>
        <v>120.2</v>
      </c>
      <c r="S464">
        <f>(0.3*Table1[[#This Row],[Height (With Shoes)]])+(0.25*Table1[[#This Row],[Vertical (Max)]])+(0.15*Table1[[#This Row],[Weight]])-(0.2*Table1[[#This Row],[Agility]])-(0.1*Table1[[#This Row],[Sprint]])</f>
        <v>59.85</v>
      </c>
      <c r="T464" s="1">
        <f>Table1[[#This Row],[Height (With Shoes)]]-Table1[[#This Row],[Height (No Shoes)]]</f>
        <v>1.75</v>
      </c>
      <c r="U464" s="1">
        <f>(Table1[[#This Row],[Vertical (Max)]]-Table1[[#This Row],[Vertical (No Step)]])</f>
        <v>0</v>
      </c>
      <c r="V464" s="1">
        <f>_xlfn.PERCENTRANK.INC($E:$E,Table1[[#This Row],[Height (No Shoes)]])</f>
        <v>0.67300000000000004</v>
      </c>
      <c r="W464" s="1">
        <f>(Table1[[#This Row],[Height (With Shoes)]]-Table1[[#This Row],[Average Height]])</f>
        <v>0.875</v>
      </c>
      <c r="X464" s="1">
        <f>(Table1[[#This Row],[Weight]]-Table1[[#This Row],[Average Weight]])</f>
        <v>113.8</v>
      </c>
      <c r="Y464" s="1">
        <f t="shared" si="15"/>
        <v>0.65883198590776093</v>
      </c>
      <c r="Z464" s="1">
        <f>(703*Table1[[#This Row],[Average Weight]])/(Table1[[#This Row],[Height (With Shoes)]])^2</f>
        <v>12.415147842056934</v>
      </c>
    </row>
    <row r="465" spans="1:26" x14ac:dyDescent="0.3">
      <c r="A465" t="s">
        <v>480</v>
      </c>
      <c r="B465">
        <v>2017</v>
      </c>
      <c r="C465">
        <v>18</v>
      </c>
      <c r="D465">
        <v>80.75</v>
      </c>
      <c r="E465">
        <v>81.75</v>
      </c>
      <c r="F465">
        <v>83</v>
      </c>
      <c r="G465">
        <v>34.5</v>
      </c>
      <c r="H465">
        <v>141.5</v>
      </c>
      <c r="I465">
        <v>29</v>
      </c>
      <c r="J465">
        <v>136</v>
      </c>
      <c r="K465">
        <v>222</v>
      </c>
      <c r="L465">
        <v>6.8</v>
      </c>
      <c r="M465">
        <v>8.5</v>
      </c>
      <c r="N465">
        <v>9.5</v>
      </c>
      <c r="O465">
        <v>11.55</v>
      </c>
      <c r="P465">
        <v>3.27</v>
      </c>
      <c r="Q465">
        <f t="shared" si="14"/>
        <v>81.25</v>
      </c>
      <c r="R465">
        <f>AVERAGE(Table1[[#This Row],[Weight]],Table1[[#This Row],[Body Fat]])</f>
        <v>114.4</v>
      </c>
      <c r="S465">
        <f>(0.3*Table1[[#This Row],[Height (With Shoes)]])+(0.25*Table1[[#This Row],[Vertical (Max)]])+(0.15*Table1[[#This Row],[Weight]])-(0.2*Table1[[#This Row],[Agility]])-(0.1*Table1[[#This Row],[Sprint]])</f>
        <v>63.812999999999988</v>
      </c>
      <c r="T465" s="1">
        <f>Table1[[#This Row],[Height (With Shoes)]]-Table1[[#This Row],[Height (No Shoes)]]</f>
        <v>1</v>
      </c>
      <c r="U465" s="1">
        <f>(Table1[[#This Row],[Vertical (Max)]]-Table1[[#This Row],[Vertical (No Step)]])</f>
        <v>5.5</v>
      </c>
      <c r="V465" s="1">
        <f>_xlfn.PERCENTRANK.INC($E:$E,Table1[[#This Row],[Height (No Shoes)]])</f>
        <v>0.67300000000000004</v>
      </c>
      <c r="W465" s="1">
        <f>(Table1[[#This Row],[Height (With Shoes)]]-Table1[[#This Row],[Average Height]])</f>
        <v>0.5</v>
      </c>
      <c r="X465" s="1">
        <f>(Table1[[#This Row],[Weight]]-Table1[[#This Row],[Average Weight]])</f>
        <v>107.6</v>
      </c>
      <c r="Y465" s="1">
        <f t="shared" si="15"/>
        <v>0.65883198590776093</v>
      </c>
      <c r="Z465" s="1">
        <f>(703*Table1[[#This Row],[Average Weight]])/(Table1[[#This Row],[Height (With Shoes)]])^2</f>
        <v>12.033884166128926</v>
      </c>
    </row>
    <row r="466" spans="1:26" x14ac:dyDescent="0.3">
      <c r="A466" t="s">
        <v>481</v>
      </c>
      <c r="B466">
        <v>2017</v>
      </c>
      <c r="C466">
        <v>19</v>
      </c>
      <c r="D466">
        <v>80.25</v>
      </c>
      <c r="E466">
        <v>81.5</v>
      </c>
      <c r="F466">
        <v>83.25</v>
      </c>
      <c r="G466">
        <v>37.5</v>
      </c>
      <c r="H466">
        <v>144</v>
      </c>
      <c r="I466">
        <v>33</v>
      </c>
      <c r="J466">
        <v>139.5</v>
      </c>
      <c r="K466">
        <v>225</v>
      </c>
      <c r="L466">
        <v>5.4</v>
      </c>
      <c r="M466">
        <v>9</v>
      </c>
      <c r="N466">
        <v>10</v>
      </c>
      <c r="O466">
        <v>11.66</v>
      </c>
      <c r="P466">
        <v>3.27</v>
      </c>
      <c r="Q466">
        <f t="shared" si="14"/>
        <v>80.875</v>
      </c>
      <c r="R466">
        <f>AVERAGE(Table1[[#This Row],[Weight]],Table1[[#This Row],[Body Fat]])</f>
        <v>115.2</v>
      </c>
      <c r="S466">
        <f>(0.3*Table1[[#This Row],[Height (With Shoes)]])+(0.25*Table1[[#This Row],[Vertical (Max)]])+(0.15*Table1[[#This Row],[Weight]])-(0.2*Table1[[#This Row],[Agility]])-(0.1*Table1[[#This Row],[Sprint]])</f>
        <v>64.916000000000011</v>
      </c>
      <c r="T466" s="1">
        <f>Table1[[#This Row],[Height (With Shoes)]]-Table1[[#This Row],[Height (No Shoes)]]</f>
        <v>1.25</v>
      </c>
      <c r="U466" s="1">
        <f>(Table1[[#This Row],[Vertical (Max)]]-Table1[[#This Row],[Vertical (No Step)]])</f>
        <v>4.5</v>
      </c>
      <c r="V466" s="1">
        <f>_xlfn.PERCENTRANK.INC($E:$E,Table1[[#This Row],[Height (No Shoes)]])</f>
        <v>0.60699999999999998</v>
      </c>
      <c r="W466" s="1">
        <f>(Table1[[#This Row],[Height (With Shoes)]]-Table1[[#This Row],[Average Height]])</f>
        <v>0.625</v>
      </c>
      <c r="X466" s="1">
        <f>(Table1[[#This Row],[Weight]]-Table1[[#This Row],[Average Weight]])</f>
        <v>109.8</v>
      </c>
      <c r="Y466" s="1">
        <f t="shared" si="15"/>
        <v>0.65883198590776093</v>
      </c>
      <c r="Z466" s="1">
        <f>(703*Table1[[#This Row],[Average Weight]])/(Table1[[#This Row],[Height (With Shoes)]])^2</f>
        <v>12.192495012985059</v>
      </c>
    </row>
    <row r="467" spans="1:26" x14ac:dyDescent="0.3">
      <c r="A467" t="s">
        <v>482</v>
      </c>
      <c r="B467">
        <v>2017</v>
      </c>
      <c r="C467">
        <v>20</v>
      </c>
      <c r="D467">
        <v>81.25</v>
      </c>
      <c r="E467">
        <v>82.5</v>
      </c>
      <c r="F467">
        <v>87.25</v>
      </c>
      <c r="G467">
        <v>32.5</v>
      </c>
      <c r="H467">
        <v>142</v>
      </c>
      <c r="I467">
        <v>27</v>
      </c>
      <c r="J467">
        <v>136.5</v>
      </c>
      <c r="K467">
        <v>232</v>
      </c>
      <c r="L467">
        <v>5.2</v>
      </c>
      <c r="M467">
        <v>9.5</v>
      </c>
      <c r="N467">
        <v>10.75</v>
      </c>
      <c r="O467">
        <v>11.08</v>
      </c>
      <c r="P467">
        <v>3.34</v>
      </c>
      <c r="Q467">
        <f t="shared" si="14"/>
        <v>81.875</v>
      </c>
      <c r="R467">
        <f>AVERAGE(Table1[[#This Row],[Weight]],Table1[[#This Row],[Body Fat]])</f>
        <v>118.6</v>
      </c>
      <c r="S467">
        <f>(0.3*Table1[[#This Row],[Height (With Shoes)]])+(0.25*Table1[[#This Row],[Vertical (Max)]])+(0.15*Table1[[#This Row],[Weight]])-(0.2*Table1[[#This Row],[Agility]])-(0.1*Table1[[#This Row],[Sprint]])</f>
        <v>65.125</v>
      </c>
      <c r="T467" s="1">
        <f>Table1[[#This Row],[Height (With Shoes)]]-Table1[[#This Row],[Height (No Shoes)]]</f>
        <v>1.25</v>
      </c>
      <c r="U467" s="1">
        <f>(Table1[[#This Row],[Vertical (Max)]]-Table1[[#This Row],[Vertical (No Step)]])</f>
        <v>5.5</v>
      </c>
      <c r="V467" s="1">
        <f>_xlfn.PERCENTRANK.INC($E:$E,Table1[[#This Row],[Height (No Shoes)]])</f>
        <v>0.73199999999999998</v>
      </c>
      <c r="W467" s="1">
        <f>(Table1[[#This Row],[Height (With Shoes)]]-Table1[[#This Row],[Average Height]])</f>
        <v>0.625</v>
      </c>
      <c r="X467" s="1">
        <f>(Table1[[#This Row],[Weight]]-Table1[[#This Row],[Average Weight]])</f>
        <v>113.4</v>
      </c>
      <c r="Y467" s="1">
        <f t="shared" si="15"/>
        <v>0.65883198590776093</v>
      </c>
      <c r="Z467" s="1">
        <f>(703*Table1[[#This Row],[Average Weight]])/(Table1[[#This Row],[Height (With Shoes)]])^2</f>
        <v>12.249887970615244</v>
      </c>
    </row>
    <row r="468" spans="1:26" x14ac:dyDescent="0.3">
      <c r="A468" t="s">
        <v>483</v>
      </c>
      <c r="B468">
        <v>2017</v>
      </c>
      <c r="C468">
        <v>21</v>
      </c>
      <c r="D468">
        <v>77.5</v>
      </c>
      <c r="E468">
        <v>79</v>
      </c>
      <c r="F468">
        <v>80.75</v>
      </c>
      <c r="G468">
        <v>38</v>
      </c>
      <c r="H468">
        <v>141</v>
      </c>
      <c r="I468">
        <v>28.5</v>
      </c>
      <c r="J468">
        <v>131.5</v>
      </c>
      <c r="K468">
        <v>184</v>
      </c>
      <c r="L468">
        <v>5.8</v>
      </c>
      <c r="M468">
        <v>8.5</v>
      </c>
      <c r="N468">
        <v>10</v>
      </c>
      <c r="O468">
        <v>11.16</v>
      </c>
      <c r="P468">
        <v>3.32</v>
      </c>
      <c r="Q468">
        <f t="shared" si="14"/>
        <v>78.25</v>
      </c>
      <c r="R468">
        <f>AVERAGE(Table1[[#This Row],[Weight]],Table1[[#This Row],[Body Fat]])</f>
        <v>94.9</v>
      </c>
      <c r="S468">
        <f>(0.3*Table1[[#This Row],[Height (With Shoes)]])+(0.25*Table1[[#This Row],[Vertical (Max)]])+(0.15*Table1[[#This Row],[Weight]])-(0.2*Table1[[#This Row],[Agility]])-(0.1*Table1[[#This Row],[Sprint]])</f>
        <v>58.235999999999997</v>
      </c>
      <c r="T468" s="1">
        <f>Table1[[#This Row],[Height (With Shoes)]]-Table1[[#This Row],[Height (No Shoes)]]</f>
        <v>1.5</v>
      </c>
      <c r="U468" s="1">
        <f>(Table1[[#This Row],[Vertical (Max)]]-Table1[[#This Row],[Vertical (No Step)]])</f>
        <v>9.5</v>
      </c>
      <c r="V468" s="1">
        <f>_xlfn.PERCENTRANK.INC($E:$E,Table1[[#This Row],[Height (No Shoes)]])</f>
        <v>0.318</v>
      </c>
      <c r="W468" s="1">
        <f>(Table1[[#This Row],[Height (With Shoes)]]-Table1[[#This Row],[Average Height]])</f>
        <v>0.75</v>
      </c>
      <c r="X468" s="1">
        <f>(Table1[[#This Row],[Weight]]-Table1[[#This Row],[Average Weight]])</f>
        <v>89.1</v>
      </c>
      <c r="Y468" s="1">
        <f t="shared" si="15"/>
        <v>0.65883198590776093</v>
      </c>
      <c r="Z468" s="1">
        <f>(703*Table1[[#This Row],[Average Weight]])/(Table1[[#This Row],[Height (With Shoes)]])^2</f>
        <v>10.689745233135715</v>
      </c>
    </row>
    <row r="469" spans="1:26" x14ac:dyDescent="0.3">
      <c r="A469" t="s">
        <v>484</v>
      </c>
      <c r="B469">
        <v>2017</v>
      </c>
      <c r="C469">
        <v>22</v>
      </c>
      <c r="D469">
        <v>81</v>
      </c>
      <c r="E469">
        <v>82.25</v>
      </c>
      <c r="F469">
        <v>89.25</v>
      </c>
      <c r="G469">
        <v>35.5</v>
      </c>
      <c r="H469">
        <v>145</v>
      </c>
      <c r="I469">
        <v>31.5</v>
      </c>
      <c r="J469">
        <v>141</v>
      </c>
      <c r="K469">
        <v>234</v>
      </c>
      <c r="L469">
        <v>7.4</v>
      </c>
      <c r="M469">
        <v>9.5</v>
      </c>
      <c r="N469">
        <v>10.5</v>
      </c>
      <c r="O469">
        <v>11.82</v>
      </c>
      <c r="P469">
        <v>3.21</v>
      </c>
      <c r="Q469">
        <f t="shared" si="14"/>
        <v>81.625</v>
      </c>
      <c r="R469">
        <f>AVERAGE(Table1[[#This Row],[Weight]],Table1[[#This Row],[Body Fat]])</f>
        <v>120.7</v>
      </c>
      <c r="S469">
        <f>(0.3*Table1[[#This Row],[Height (With Shoes)]])+(0.25*Table1[[#This Row],[Vertical (Max)]])+(0.15*Table1[[#This Row],[Weight]])-(0.2*Table1[[#This Row],[Agility]])-(0.1*Table1[[#This Row],[Sprint]])</f>
        <v>65.965000000000003</v>
      </c>
      <c r="T469" s="1">
        <f>Table1[[#This Row],[Height (With Shoes)]]-Table1[[#This Row],[Height (No Shoes)]]</f>
        <v>1.25</v>
      </c>
      <c r="U469" s="1">
        <f>(Table1[[#This Row],[Vertical (Max)]]-Table1[[#This Row],[Vertical (No Step)]])</f>
        <v>4</v>
      </c>
      <c r="V469" s="1">
        <f>_xlfn.PERCENTRANK.INC($E:$E,Table1[[#This Row],[Height (No Shoes)]])</f>
        <v>0.70799999999999996</v>
      </c>
      <c r="W469" s="1">
        <f>(Table1[[#This Row],[Height (With Shoes)]]-Table1[[#This Row],[Average Height]])</f>
        <v>0.625</v>
      </c>
      <c r="X469" s="1">
        <f>(Table1[[#This Row],[Weight]]-Table1[[#This Row],[Average Weight]])</f>
        <v>113.3</v>
      </c>
      <c r="Y469" s="1">
        <f t="shared" si="15"/>
        <v>0.65883198590776093</v>
      </c>
      <c r="Z469" s="1">
        <f>(703*Table1[[#This Row],[Average Weight]])/(Table1[[#This Row],[Height (With Shoes)]])^2</f>
        <v>12.542692695004666</v>
      </c>
    </row>
    <row r="470" spans="1:26" hidden="1" x14ac:dyDescent="0.3">
      <c r="A470" t="s">
        <v>485</v>
      </c>
      <c r="B470">
        <v>2017</v>
      </c>
      <c r="C470">
        <v>23</v>
      </c>
      <c r="D470">
        <v>78.25</v>
      </c>
      <c r="E470">
        <v>79.75</v>
      </c>
      <c r="F470">
        <v>86.25</v>
      </c>
      <c r="K470">
        <v>232</v>
      </c>
      <c r="L470">
        <v>6.8</v>
      </c>
      <c r="M470">
        <v>9.25</v>
      </c>
      <c r="N470">
        <v>9.5</v>
      </c>
      <c r="Q470">
        <f t="shared" si="14"/>
        <v>79</v>
      </c>
      <c r="R470">
        <f>AVERAGE(Table1[[#This Row],[Weight]],Table1[[#This Row],[Body Fat]])</f>
        <v>119.4</v>
      </c>
      <c r="S470">
        <f>(0.3*Table1[[#This Row],[Height (With Shoes)]])+(0.25*Table1[[#This Row],[Vertical (Max)]])+(0.15*Table1[[#This Row],[Weight]])-(0.2*Table1[[#This Row],[Agility]])-(0.1*Table1[[#This Row],[Sprint]])</f>
        <v>58.724999999999994</v>
      </c>
      <c r="T470" s="1">
        <f>Table1[[#This Row],[Height (With Shoes)]]-Table1[[#This Row],[Height (No Shoes)]]</f>
        <v>1.5</v>
      </c>
      <c r="U470" s="1">
        <f>(Table1[[#This Row],[Vertical (Max)]]-Table1[[#This Row],[Vertical (No Step)]])</f>
        <v>0</v>
      </c>
      <c r="V470" s="1">
        <f>_xlfn.PERCENTRANK.INC($E:$E,Table1[[#This Row],[Height (No Shoes)]])</f>
        <v>0.4</v>
      </c>
      <c r="W470" s="1">
        <f>(Table1[[#This Row],[Height (With Shoes)]]-Table1[[#This Row],[Average Height]])</f>
        <v>0.75</v>
      </c>
      <c r="X470" s="1">
        <f>(Table1[[#This Row],[Weight]]-Table1[[#This Row],[Average Weight]])</f>
        <v>112.6</v>
      </c>
      <c r="Y470" s="1">
        <f t="shared" si="15"/>
        <v>0.65883198590776093</v>
      </c>
      <c r="Z470" s="1">
        <f>(703*Table1[[#This Row],[Average Weight]])/(Table1[[#This Row],[Height (With Shoes)]])^2</f>
        <v>13.197700494295457</v>
      </c>
    </row>
    <row r="471" spans="1:26" x14ac:dyDescent="0.3">
      <c r="A471" t="s">
        <v>486</v>
      </c>
      <c r="B471">
        <v>2017</v>
      </c>
      <c r="C471">
        <v>24</v>
      </c>
      <c r="D471">
        <v>80.25</v>
      </c>
      <c r="E471">
        <v>81.5</v>
      </c>
      <c r="F471">
        <v>84</v>
      </c>
      <c r="G471">
        <v>33.5</v>
      </c>
      <c r="H471">
        <v>141</v>
      </c>
      <c r="I471">
        <v>29.5</v>
      </c>
      <c r="J471">
        <v>137</v>
      </c>
      <c r="K471">
        <v>215</v>
      </c>
      <c r="L471">
        <v>13.6</v>
      </c>
      <c r="M471">
        <v>8.75</v>
      </c>
      <c r="N471">
        <v>8.75</v>
      </c>
      <c r="O471">
        <v>11.68</v>
      </c>
      <c r="P471">
        <v>3.46</v>
      </c>
      <c r="Q471">
        <f t="shared" si="14"/>
        <v>80.875</v>
      </c>
      <c r="R471">
        <f>AVERAGE(Table1[[#This Row],[Weight]],Table1[[#This Row],[Body Fat]])</f>
        <v>114.3</v>
      </c>
      <c r="S471">
        <f>(0.3*Table1[[#This Row],[Height (With Shoes)]])+(0.25*Table1[[#This Row],[Vertical (Max)]])+(0.15*Table1[[#This Row],[Weight]])-(0.2*Table1[[#This Row],[Agility]])-(0.1*Table1[[#This Row],[Sprint]])</f>
        <v>62.393000000000008</v>
      </c>
      <c r="T471" s="1">
        <f>Table1[[#This Row],[Height (With Shoes)]]-Table1[[#This Row],[Height (No Shoes)]]</f>
        <v>1.25</v>
      </c>
      <c r="U471" s="1">
        <f>(Table1[[#This Row],[Vertical (Max)]]-Table1[[#This Row],[Vertical (No Step)]])</f>
        <v>4</v>
      </c>
      <c r="V471" s="1">
        <f>_xlfn.PERCENTRANK.INC($E:$E,Table1[[#This Row],[Height (No Shoes)]])</f>
        <v>0.60699999999999998</v>
      </c>
      <c r="W471" s="1">
        <f>(Table1[[#This Row],[Height (With Shoes)]]-Table1[[#This Row],[Average Height]])</f>
        <v>0.625</v>
      </c>
      <c r="X471" s="1">
        <f>(Table1[[#This Row],[Weight]]-Table1[[#This Row],[Average Weight]])</f>
        <v>100.7</v>
      </c>
      <c r="Y471" s="1">
        <f t="shared" si="15"/>
        <v>0.65883198590776093</v>
      </c>
      <c r="Z471" s="1">
        <f>(703*Table1[[#This Row],[Average Weight]])/(Table1[[#This Row],[Height (With Shoes)]])^2</f>
        <v>12.097241145696112</v>
      </c>
    </row>
    <row r="472" spans="1:26" x14ac:dyDescent="0.3">
      <c r="A472" t="s">
        <v>487</v>
      </c>
      <c r="B472">
        <v>2017</v>
      </c>
      <c r="C472">
        <v>27</v>
      </c>
      <c r="D472">
        <v>80</v>
      </c>
      <c r="E472">
        <v>81.5</v>
      </c>
      <c r="F472">
        <v>84.25</v>
      </c>
      <c r="G472">
        <v>34</v>
      </c>
      <c r="H472">
        <v>141.5</v>
      </c>
      <c r="I472">
        <v>27</v>
      </c>
      <c r="J472">
        <v>134.5</v>
      </c>
      <c r="K472">
        <v>223</v>
      </c>
      <c r="L472">
        <v>9.4</v>
      </c>
      <c r="M472">
        <v>8.5</v>
      </c>
      <c r="N472">
        <v>9.5</v>
      </c>
      <c r="O472">
        <v>10.72</v>
      </c>
      <c r="P472">
        <v>3.25</v>
      </c>
      <c r="Q472">
        <f t="shared" si="14"/>
        <v>80.75</v>
      </c>
      <c r="R472">
        <f>AVERAGE(Table1[[#This Row],[Weight]],Table1[[#This Row],[Body Fat]])</f>
        <v>116.2</v>
      </c>
      <c r="S472">
        <f>(0.3*Table1[[#This Row],[Height (With Shoes)]])+(0.25*Table1[[#This Row],[Vertical (Max)]])+(0.15*Table1[[#This Row],[Weight]])-(0.2*Table1[[#This Row],[Agility]])-(0.1*Table1[[#This Row],[Sprint]])</f>
        <v>63.930999999999997</v>
      </c>
      <c r="T472" s="1">
        <f>Table1[[#This Row],[Height (With Shoes)]]-Table1[[#This Row],[Height (No Shoes)]]</f>
        <v>1.5</v>
      </c>
      <c r="U472" s="1">
        <f>(Table1[[#This Row],[Vertical (Max)]]-Table1[[#This Row],[Vertical (No Step)]])</f>
        <v>7</v>
      </c>
      <c r="V472" s="1">
        <f>_xlfn.PERCENTRANK.INC($E:$E,Table1[[#This Row],[Height (No Shoes)]])</f>
        <v>0.58199999999999996</v>
      </c>
      <c r="W472" s="1">
        <f>(Table1[[#This Row],[Height (With Shoes)]]-Table1[[#This Row],[Average Height]])</f>
        <v>0.75</v>
      </c>
      <c r="X472" s="1">
        <f>(Table1[[#This Row],[Weight]]-Table1[[#This Row],[Average Weight]])</f>
        <v>106.8</v>
      </c>
      <c r="Y472" s="1">
        <f t="shared" si="15"/>
        <v>0.65883198590776093</v>
      </c>
      <c r="Z472" s="1">
        <f>(703*Table1[[#This Row],[Average Weight]])/(Table1[[#This Row],[Height (With Shoes)]])^2</f>
        <v>12.298332643306109</v>
      </c>
    </row>
    <row r="473" spans="1:26" x14ac:dyDescent="0.3">
      <c r="A473" t="s">
        <v>488</v>
      </c>
      <c r="B473">
        <v>2017</v>
      </c>
      <c r="C473">
        <v>28</v>
      </c>
      <c r="D473">
        <v>81.25</v>
      </c>
      <c r="E473">
        <v>82.75</v>
      </c>
      <c r="F473">
        <v>89</v>
      </c>
      <c r="G473">
        <v>27.5</v>
      </c>
      <c r="H473">
        <v>140</v>
      </c>
      <c r="I473">
        <v>24.5</v>
      </c>
      <c r="J473">
        <v>137</v>
      </c>
      <c r="K473">
        <v>249</v>
      </c>
      <c r="L473">
        <v>12</v>
      </c>
      <c r="M473">
        <v>9.5</v>
      </c>
      <c r="N473">
        <v>9.5</v>
      </c>
      <c r="O473">
        <v>11.79</v>
      </c>
      <c r="P473">
        <v>3.44</v>
      </c>
      <c r="Q473">
        <f t="shared" si="14"/>
        <v>82</v>
      </c>
      <c r="R473">
        <f>AVERAGE(Table1[[#This Row],[Weight]],Table1[[#This Row],[Body Fat]])</f>
        <v>130.5</v>
      </c>
      <c r="S473">
        <f>(0.3*Table1[[#This Row],[Height (With Shoes)]])+(0.25*Table1[[#This Row],[Vertical (Max)]])+(0.15*Table1[[#This Row],[Weight]])-(0.2*Table1[[#This Row],[Agility]])-(0.1*Table1[[#This Row],[Sprint]])</f>
        <v>66.347999999999999</v>
      </c>
      <c r="T473" s="1">
        <f>Table1[[#This Row],[Height (With Shoes)]]-Table1[[#This Row],[Height (No Shoes)]]</f>
        <v>1.5</v>
      </c>
      <c r="U473" s="1">
        <f>(Table1[[#This Row],[Vertical (Max)]]-Table1[[#This Row],[Vertical (No Step)]])</f>
        <v>3</v>
      </c>
      <c r="V473" s="1">
        <f>_xlfn.PERCENTRANK.INC($E:$E,Table1[[#This Row],[Height (No Shoes)]])</f>
        <v>0.73199999999999998</v>
      </c>
      <c r="W473" s="1">
        <f>(Table1[[#This Row],[Height (With Shoes)]]-Table1[[#This Row],[Average Height]])</f>
        <v>0.75</v>
      </c>
      <c r="X473" s="1">
        <f>(Table1[[#This Row],[Weight]]-Table1[[#This Row],[Average Weight]])</f>
        <v>118.5</v>
      </c>
      <c r="Y473" s="1">
        <f t="shared" si="15"/>
        <v>0.65883198590776093</v>
      </c>
      <c r="Z473" s="1">
        <f>(703*Table1[[#This Row],[Average Weight]])/(Table1[[#This Row],[Height (With Shoes)]])^2</f>
        <v>13.397687133195207</v>
      </c>
    </row>
    <row r="474" spans="1:26" x14ac:dyDescent="0.3">
      <c r="A474" t="s">
        <v>489</v>
      </c>
      <c r="B474">
        <v>2017</v>
      </c>
      <c r="C474">
        <v>29</v>
      </c>
      <c r="D474">
        <v>75.25</v>
      </c>
      <c r="E474">
        <v>76.5</v>
      </c>
      <c r="F474">
        <v>79.5</v>
      </c>
      <c r="G474">
        <v>36.5</v>
      </c>
      <c r="H474">
        <v>138</v>
      </c>
      <c r="I474">
        <v>35.5</v>
      </c>
      <c r="J474">
        <v>137</v>
      </c>
      <c r="K474">
        <v>190</v>
      </c>
      <c r="L474">
        <v>6.2</v>
      </c>
      <c r="M474">
        <v>8.25</v>
      </c>
      <c r="N474">
        <v>8.5</v>
      </c>
      <c r="O474">
        <v>10.84</v>
      </c>
      <c r="P474">
        <v>3.08</v>
      </c>
      <c r="Q474">
        <f t="shared" si="14"/>
        <v>75.875</v>
      </c>
      <c r="R474">
        <f>AVERAGE(Table1[[#This Row],[Weight]],Table1[[#This Row],[Body Fat]])</f>
        <v>98.1</v>
      </c>
      <c r="S474">
        <f>(0.3*Table1[[#This Row],[Height (With Shoes)]])+(0.25*Table1[[#This Row],[Vertical (Max)]])+(0.15*Table1[[#This Row],[Weight]])-(0.2*Table1[[#This Row],[Agility]])-(0.1*Table1[[#This Row],[Sprint]])</f>
        <v>58.099000000000004</v>
      </c>
      <c r="T474" s="1">
        <f>Table1[[#This Row],[Height (With Shoes)]]-Table1[[#This Row],[Height (No Shoes)]]</f>
        <v>1.25</v>
      </c>
      <c r="U474" s="1">
        <f>(Table1[[#This Row],[Vertical (Max)]]-Table1[[#This Row],[Vertical (No Step)]])</f>
        <v>1</v>
      </c>
      <c r="V474" s="1">
        <f>_xlfn.PERCENTRANK.INC($E:$E,Table1[[#This Row],[Height (No Shoes)]])</f>
        <v>0.13700000000000001</v>
      </c>
      <c r="W474" s="1">
        <f>(Table1[[#This Row],[Height (With Shoes)]]-Table1[[#This Row],[Average Height]])</f>
        <v>0.625</v>
      </c>
      <c r="X474" s="1">
        <f>(Table1[[#This Row],[Weight]]-Table1[[#This Row],[Average Weight]])</f>
        <v>91.9</v>
      </c>
      <c r="Y474" s="1">
        <f t="shared" si="15"/>
        <v>0.65883198590776093</v>
      </c>
      <c r="Z474" s="1">
        <f>(703*Table1[[#This Row],[Average Weight]])/(Table1[[#This Row],[Height (With Shoes)]])^2</f>
        <v>11.784236831987698</v>
      </c>
    </row>
    <row r="475" spans="1:26" x14ac:dyDescent="0.3">
      <c r="A475" t="s">
        <v>490</v>
      </c>
      <c r="B475">
        <v>2017</v>
      </c>
      <c r="C475">
        <v>31</v>
      </c>
      <c r="D475">
        <v>74</v>
      </c>
      <c r="E475">
        <v>75.5</v>
      </c>
      <c r="F475">
        <v>79.5</v>
      </c>
      <c r="G475">
        <v>42</v>
      </c>
      <c r="H475">
        <v>140</v>
      </c>
      <c r="I475">
        <v>35.5</v>
      </c>
      <c r="J475">
        <v>133.5</v>
      </c>
      <c r="K475">
        <v>202</v>
      </c>
      <c r="L475">
        <v>6.7</v>
      </c>
      <c r="M475">
        <v>8.25</v>
      </c>
      <c r="N475">
        <v>9</v>
      </c>
      <c r="O475">
        <v>10.94</v>
      </c>
      <c r="P475">
        <v>3.14</v>
      </c>
      <c r="Q475">
        <f t="shared" si="14"/>
        <v>74.75</v>
      </c>
      <c r="R475">
        <f>AVERAGE(Table1[[#This Row],[Weight]],Table1[[#This Row],[Body Fat]])</f>
        <v>104.35</v>
      </c>
      <c r="S475">
        <f>(0.3*Table1[[#This Row],[Height (With Shoes)]])+(0.25*Table1[[#This Row],[Vertical (Max)]])+(0.15*Table1[[#This Row],[Weight]])-(0.2*Table1[[#This Row],[Agility]])-(0.1*Table1[[#This Row],[Sprint]])</f>
        <v>60.947999999999993</v>
      </c>
      <c r="T475" s="1">
        <f>Table1[[#This Row],[Height (With Shoes)]]-Table1[[#This Row],[Height (No Shoes)]]</f>
        <v>1.5</v>
      </c>
      <c r="U475" s="1">
        <f>(Table1[[#This Row],[Vertical (Max)]]-Table1[[#This Row],[Vertical (No Step)]])</f>
        <v>6.5</v>
      </c>
      <c r="V475" s="1">
        <f>_xlfn.PERCENTRANK.INC($E:$E,Table1[[#This Row],[Height (No Shoes)]])</f>
        <v>6.9000000000000006E-2</v>
      </c>
      <c r="W475" s="1">
        <f>(Table1[[#This Row],[Height (With Shoes)]]-Table1[[#This Row],[Average Height]])</f>
        <v>0.75</v>
      </c>
      <c r="X475" s="1">
        <f>(Table1[[#This Row],[Weight]]-Table1[[#This Row],[Average Weight]])</f>
        <v>97.65</v>
      </c>
      <c r="Y475" s="1">
        <f t="shared" si="15"/>
        <v>0.65883198590776093</v>
      </c>
      <c r="Z475" s="1">
        <f>(703*Table1[[#This Row],[Average Weight]])/(Table1[[#This Row],[Height (With Shoes)]])^2</f>
        <v>12.869268891715276</v>
      </c>
    </row>
    <row r="476" spans="1:26" x14ac:dyDescent="0.3">
      <c r="A476" t="s">
        <v>491</v>
      </c>
      <c r="B476">
        <v>2017</v>
      </c>
      <c r="C476">
        <v>32</v>
      </c>
      <c r="D476">
        <v>76.5</v>
      </c>
      <c r="E476">
        <v>77.5</v>
      </c>
      <c r="F476">
        <v>84</v>
      </c>
      <c r="G476">
        <v>36</v>
      </c>
      <c r="H476">
        <v>138</v>
      </c>
      <c r="I476">
        <v>28.5</v>
      </c>
      <c r="J476">
        <v>130.5</v>
      </c>
      <c r="K476">
        <v>206</v>
      </c>
      <c r="L476">
        <v>6.5</v>
      </c>
      <c r="M476">
        <v>9.25</v>
      </c>
      <c r="N476">
        <v>9.5</v>
      </c>
      <c r="O476">
        <v>11.37</v>
      </c>
      <c r="P476">
        <v>3.34</v>
      </c>
      <c r="Q476">
        <f t="shared" si="14"/>
        <v>77</v>
      </c>
      <c r="R476">
        <f>AVERAGE(Table1[[#This Row],[Weight]],Table1[[#This Row],[Body Fat]])</f>
        <v>106.25</v>
      </c>
      <c r="S476">
        <f>(0.3*Table1[[#This Row],[Height (With Shoes)]])+(0.25*Table1[[#This Row],[Vertical (Max)]])+(0.15*Table1[[#This Row],[Weight]])-(0.2*Table1[[#This Row],[Agility]])-(0.1*Table1[[#This Row],[Sprint]])</f>
        <v>60.541999999999994</v>
      </c>
      <c r="T476" s="1">
        <f>Table1[[#This Row],[Height (With Shoes)]]-Table1[[#This Row],[Height (No Shoes)]]</f>
        <v>1</v>
      </c>
      <c r="U476" s="1">
        <f>(Table1[[#This Row],[Vertical (Max)]]-Table1[[#This Row],[Vertical (No Step)]])</f>
        <v>7.5</v>
      </c>
      <c r="V476" s="1">
        <f>_xlfn.PERCENTRANK.INC($E:$E,Table1[[#This Row],[Height (No Shoes)]])</f>
        <v>0.23100000000000001</v>
      </c>
      <c r="W476" s="1">
        <f>(Table1[[#This Row],[Height (With Shoes)]]-Table1[[#This Row],[Average Height]])</f>
        <v>0.5</v>
      </c>
      <c r="X476" s="1">
        <f>(Table1[[#This Row],[Weight]]-Table1[[#This Row],[Average Weight]])</f>
        <v>99.75</v>
      </c>
      <c r="Y476" s="1">
        <f t="shared" si="15"/>
        <v>0.65883198590776093</v>
      </c>
      <c r="Z476" s="1">
        <f>(703*Table1[[#This Row],[Average Weight]])/(Table1[[#This Row],[Height (With Shoes)]])^2</f>
        <v>12.436004162330905</v>
      </c>
    </row>
    <row r="477" spans="1:26" x14ac:dyDescent="0.3">
      <c r="A477" t="s">
        <v>492</v>
      </c>
      <c r="B477">
        <v>2017</v>
      </c>
      <c r="C477">
        <v>33</v>
      </c>
      <c r="D477">
        <v>77.5</v>
      </c>
      <c r="E477">
        <v>78.75</v>
      </c>
      <c r="F477">
        <v>85</v>
      </c>
      <c r="G477">
        <v>36</v>
      </c>
      <c r="H477">
        <v>141.5</v>
      </c>
      <c r="I477">
        <v>31.5</v>
      </c>
      <c r="J477">
        <v>137</v>
      </c>
      <c r="K477">
        <v>193</v>
      </c>
      <c r="L477">
        <v>4</v>
      </c>
      <c r="M477">
        <v>8.75</v>
      </c>
      <c r="N477">
        <v>9.5</v>
      </c>
      <c r="O477">
        <v>11.25</v>
      </c>
      <c r="P477">
        <v>3.36</v>
      </c>
      <c r="Q477">
        <f t="shared" si="14"/>
        <v>78.125</v>
      </c>
      <c r="R477">
        <f>AVERAGE(Table1[[#This Row],[Weight]],Table1[[#This Row],[Body Fat]])</f>
        <v>98.5</v>
      </c>
      <c r="S477">
        <f>(0.3*Table1[[#This Row],[Height (With Shoes)]])+(0.25*Table1[[#This Row],[Vertical (Max)]])+(0.15*Table1[[#This Row],[Weight]])-(0.2*Table1[[#This Row],[Agility]])-(0.1*Table1[[#This Row],[Sprint]])</f>
        <v>58.989000000000004</v>
      </c>
      <c r="T477" s="1">
        <f>Table1[[#This Row],[Height (With Shoes)]]-Table1[[#This Row],[Height (No Shoes)]]</f>
        <v>1.25</v>
      </c>
      <c r="U477" s="1">
        <f>(Table1[[#This Row],[Vertical (Max)]]-Table1[[#This Row],[Vertical (No Step)]])</f>
        <v>4.5</v>
      </c>
      <c r="V477" s="1">
        <f>_xlfn.PERCENTRANK.INC($E:$E,Table1[[#This Row],[Height (No Shoes)]])</f>
        <v>0.318</v>
      </c>
      <c r="W477" s="1">
        <f>(Table1[[#This Row],[Height (With Shoes)]]-Table1[[#This Row],[Average Height]])</f>
        <v>0.625</v>
      </c>
      <c r="X477" s="1">
        <f>(Table1[[#This Row],[Weight]]-Table1[[#This Row],[Average Weight]])</f>
        <v>94.5</v>
      </c>
      <c r="Y477" s="1">
        <f t="shared" si="15"/>
        <v>0.65883198590776093</v>
      </c>
      <c r="Z477" s="1">
        <f>(703*Table1[[#This Row],[Average Weight]])/(Table1[[#This Row],[Height (With Shoes)]])^2</f>
        <v>11.165815066767447</v>
      </c>
    </row>
    <row r="478" spans="1:26" x14ac:dyDescent="0.3">
      <c r="A478" t="s">
        <v>493</v>
      </c>
      <c r="B478">
        <v>2017</v>
      </c>
      <c r="C478">
        <v>34</v>
      </c>
      <c r="D478">
        <v>71</v>
      </c>
      <c r="E478">
        <v>72</v>
      </c>
      <c r="F478">
        <v>75.25</v>
      </c>
      <c r="G478">
        <v>41</v>
      </c>
      <c r="H478">
        <v>135</v>
      </c>
      <c r="I478">
        <v>34</v>
      </c>
      <c r="J478">
        <v>128</v>
      </c>
      <c r="K478">
        <v>189</v>
      </c>
      <c r="L478">
        <v>4.3</v>
      </c>
      <c r="M478">
        <v>8</v>
      </c>
      <c r="N478">
        <v>9.25</v>
      </c>
      <c r="O478">
        <v>11.41</v>
      </c>
      <c r="P478">
        <v>3.18</v>
      </c>
      <c r="Q478">
        <f t="shared" si="14"/>
        <v>71.5</v>
      </c>
      <c r="R478">
        <f>AVERAGE(Table1[[#This Row],[Weight]],Table1[[#This Row],[Body Fat]])</f>
        <v>96.65</v>
      </c>
      <c r="S478">
        <f>(0.3*Table1[[#This Row],[Height (With Shoes)]])+(0.25*Table1[[#This Row],[Vertical (Max)]])+(0.15*Table1[[#This Row],[Weight]])-(0.2*Table1[[#This Row],[Agility]])-(0.1*Table1[[#This Row],[Sprint]])</f>
        <v>57.599999999999994</v>
      </c>
      <c r="T478" s="1">
        <f>Table1[[#This Row],[Height (With Shoes)]]-Table1[[#This Row],[Height (No Shoes)]]</f>
        <v>1</v>
      </c>
      <c r="U478" s="1">
        <f>(Table1[[#This Row],[Vertical (Max)]]-Table1[[#This Row],[Vertical (No Step)]])</f>
        <v>7</v>
      </c>
      <c r="V478" s="1">
        <f>_xlfn.PERCENTRANK.INC($E:$E,Table1[[#This Row],[Height (No Shoes)]])</f>
        <v>7.0000000000000001E-3</v>
      </c>
      <c r="W478" s="1">
        <f>(Table1[[#This Row],[Height (With Shoes)]]-Table1[[#This Row],[Average Height]])</f>
        <v>0.5</v>
      </c>
      <c r="X478" s="1">
        <f>(Table1[[#This Row],[Weight]]-Table1[[#This Row],[Average Weight]])</f>
        <v>92.35</v>
      </c>
      <c r="Y478" s="1">
        <f t="shared" si="15"/>
        <v>0.65883198590776093</v>
      </c>
      <c r="Z478" s="1">
        <f>(703*Table1[[#This Row],[Average Weight]])/(Table1[[#This Row],[Height (With Shoes)]])^2</f>
        <v>13.10666473765432</v>
      </c>
    </row>
    <row r="479" spans="1:26" x14ac:dyDescent="0.3">
      <c r="A479" t="s">
        <v>494</v>
      </c>
      <c r="B479">
        <v>2017</v>
      </c>
      <c r="C479">
        <v>35</v>
      </c>
      <c r="D479">
        <v>80.75</v>
      </c>
      <c r="E479">
        <v>82</v>
      </c>
      <c r="F479">
        <v>85.5</v>
      </c>
      <c r="G479">
        <v>32.5</v>
      </c>
      <c r="H479">
        <v>141.5</v>
      </c>
      <c r="I479">
        <v>28.5</v>
      </c>
      <c r="J479">
        <v>137.5</v>
      </c>
      <c r="K479">
        <v>220</v>
      </c>
      <c r="L479">
        <v>6.8</v>
      </c>
      <c r="M479">
        <v>8.75</v>
      </c>
      <c r="N479">
        <v>9</v>
      </c>
      <c r="O479">
        <v>12.68</v>
      </c>
      <c r="P479">
        <v>3.35</v>
      </c>
      <c r="Q479">
        <f t="shared" si="14"/>
        <v>81.375</v>
      </c>
      <c r="R479">
        <f>AVERAGE(Table1[[#This Row],[Weight]],Table1[[#This Row],[Body Fat]])</f>
        <v>113.4</v>
      </c>
      <c r="S479">
        <f>(0.3*Table1[[#This Row],[Height (With Shoes)]])+(0.25*Table1[[#This Row],[Vertical (Max)]])+(0.15*Table1[[#This Row],[Weight]])-(0.2*Table1[[#This Row],[Agility]])-(0.1*Table1[[#This Row],[Sprint]])</f>
        <v>62.853999999999992</v>
      </c>
      <c r="T479" s="1">
        <f>Table1[[#This Row],[Height (With Shoes)]]-Table1[[#This Row],[Height (No Shoes)]]</f>
        <v>1.25</v>
      </c>
      <c r="U479" s="1">
        <f>(Table1[[#This Row],[Vertical (Max)]]-Table1[[#This Row],[Vertical (No Step)]])</f>
        <v>4</v>
      </c>
      <c r="V479" s="1">
        <f>_xlfn.PERCENTRANK.INC($E:$E,Table1[[#This Row],[Height (No Shoes)]])</f>
        <v>0.67300000000000004</v>
      </c>
      <c r="W479" s="1">
        <f>(Table1[[#This Row],[Height (With Shoes)]]-Table1[[#This Row],[Average Height]])</f>
        <v>0.625</v>
      </c>
      <c r="X479" s="1">
        <f>(Table1[[#This Row],[Weight]]-Table1[[#This Row],[Average Weight]])</f>
        <v>106.6</v>
      </c>
      <c r="Y479" s="1">
        <f t="shared" si="15"/>
        <v>0.65883198590776093</v>
      </c>
      <c r="Z479" s="1">
        <f>(703*Table1[[#This Row],[Average Weight]])/(Table1[[#This Row],[Height (With Shoes)]])^2</f>
        <v>11.856067816775729</v>
      </c>
    </row>
    <row r="480" spans="1:26" x14ac:dyDescent="0.3">
      <c r="A480" t="s">
        <v>495</v>
      </c>
      <c r="B480">
        <v>2017</v>
      </c>
      <c r="C480">
        <v>37</v>
      </c>
      <c r="D480">
        <v>77.25</v>
      </c>
      <c r="E480">
        <v>78.75</v>
      </c>
      <c r="F480">
        <v>81.75</v>
      </c>
      <c r="G480">
        <v>40.5</v>
      </c>
      <c r="H480">
        <v>142.5</v>
      </c>
      <c r="I480">
        <v>35</v>
      </c>
      <c r="J480">
        <v>137</v>
      </c>
      <c r="K480">
        <v>241</v>
      </c>
      <c r="L480">
        <v>5.5</v>
      </c>
      <c r="M480">
        <v>8.75</v>
      </c>
      <c r="N480">
        <v>9.5</v>
      </c>
      <c r="O480">
        <v>10.58</v>
      </c>
      <c r="P480">
        <v>3.16</v>
      </c>
      <c r="Q480">
        <f t="shared" si="14"/>
        <v>78</v>
      </c>
      <c r="R480">
        <f>AVERAGE(Table1[[#This Row],[Weight]],Table1[[#This Row],[Body Fat]])</f>
        <v>123.25</v>
      </c>
      <c r="S480">
        <f>(0.3*Table1[[#This Row],[Height (With Shoes)]])+(0.25*Table1[[#This Row],[Vertical (Max)]])+(0.15*Table1[[#This Row],[Weight]])-(0.2*Table1[[#This Row],[Agility]])-(0.1*Table1[[#This Row],[Sprint]])</f>
        <v>67.468000000000004</v>
      </c>
      <c r="T480" s="1">
        <f>Table1[[#This Row],[Height (With Shoes)]]-Table1[[#This Row],[Height (No Shoes)]]</f>
        <v>1.5</v>
      </c>
      <c r="U480" s="1">
        <f>(Table1[[#This Row],[Vertical (Max)]]-Table1[[#This Row],[Vertical (No Step)]])</f>
        <v>5.5</v>
      </c>
      <c r="V480" s="1">
        <f>_xlfn.PERCENTRANK.INC($E:$E,Table1[[#This Row],[Height (No Shoes)]])</f>
        <v>0.28899999999999998</v>
      </c>
      <c r="W480" s="1">
        <f>(Table1[[#This Row],[Height (With Shoes)]]-Table1[[#This Row],[Average Height]])</f>
        <v>0.75</v>
      </c>
      <c r="X480" s="1">
        <f>(Table1[[#This Row],[Weight]]-Table1[[#This Row],[Average Weight]])</f>
        <v>117.75</v>
      </c>
      <c r="Y480" s="1">
        <f t="shared" si="15"/>
        <v>0.65883198590776093</v>
      </c>
      <c r="Z480" s="1">
        <f>(703*Table1[[#This Row],[Average Weight]])/(Table1[[#This Row],[Height (With Shoes)]])^2</f>
        <v>13.971438649533887</v>
      </c>
    </row>
    <row r="481" spans="1:26" x14ac:dyDescent="0.3">
      <c r="A481" t="s">
        <v>496</v>
      </c>
      <c r="B481">
        <v>2017</v>
      </c>
      <c r="C481">
        <v>38</v>
      </c>
      <c r="D481">
        <v>79</v>
      </c>
      <c r="E481">
        <v>80.5</v>
      </c>
      <c r="F481">
        <v>83.75</v>
      </c>
      <c r="G481">
        <v>38</v>
      </c>
      <c r="H481">
        <v>142.5</v>
      </c>
      <c r="I481">
        <v>31.5</v>
      </c>
      <c r="J481">
        <v>136</v>
      </c>
      <c r="K481">
        <v>224</v>
      </c>
      <c r="L481">
        <v>5.4</v>
      </c>
      <c r="M481">
        <v>9.25</v>
      </c>
      <c r="N481">
        <v>9.5</v>
      </c>
      <c r="O481">
        <v>10.63</v>
      </c>
      <c r="P481">
        <v>3.21</v>
      </c>
      <c r="Q481">
        <f t="shared" si="14"/>
        <v>79.75</v>
      </c>
      <c r="R481">
        <f>AVERAGE(Table1[[#This Row],[Weight]],Table1[[#This Row],[Body Fat]])</f>
        <v>114.7</v>
      </c>
      <c r="S481">
        <f>(0.3*Table1[[#This Row],[Height (With Shoes)]])+(0.25*Table1[[#This Row],[Vertical (Max)]])+(0.15*Table1[[#This Row],[Weight]])-(0.2*Table1[[#This Row],[Agility]])-(0.1*Table1[[#This Row],[Sprint]])</f>
        <v>64.802999999999997</v>
      </c>
      <c r="T481" s="1">
        <f>Table1[[#This Row],[Height (With Shoes)]]-Table1[[#This Row],[Height (No Shoes)]]</f>
        <v>1.5</v>
      </c>
      <c r="U481" s="1">
        <f>(Table1[[#This Row],[Vertical (Max)]]-Table1[[#This Row],[Vertical (No Step)]])</f>
        <v>6.5</v>
      </c>
      <c r="V481" s="1">
        <f>_xlfn.PERCENTRANK.INC($E:$E,Table1[[#This Row],[Height (No Shoes)]])</f>
        <v>0.48499999999999999</v>
      </c>
      <c r="W481" s="1">
        <f>(Table1[[#This Row],[Height (With Shoes)]]-Table1[[#This Row],[Average Height]])</f>
        <v>0.75</v>
      </c>
      <c r="X481" s="1">
        <f>(Table1[[#This Row],[Weight]]-Table1[[#This Row],[Average Weight]])</f>
        <v>109.3</v>
      </c>
      <c r="Y481" s="1">
        <f t="shared" si="15"/>
        <v>0.65883198590776093</v>
      </c>
      <c r="Z481" s="1">
        <f>(703*Table1[[#This Row],[Average Weight]])/(Table1[[#This Row],[Height (With Shoes)]])^2</f>
        <v>12.443053894525676</v>
      </c>
    </row>
    <row r="482" spans="1:26" x14ac:dyDescent="0.3">
      <c r="A482" t="s">
        <v>497</v>
      </c>
      <c r="B482">
        <v>2017</v>
      </c>
      <c r="C482">
        <v>39</v>
      </c>
      <c r="D482">
        <v>70.75</v>
      </c>
      <c r="E482">
        <v>71.5</v>
      </c>
      <c r="F482">
        <v>77.5</v>
      </c>
      <c r="G482">
        <v>33.5</v>
      </c>
      <c r="H482">
        <v>128.5</v>
      </c>
      <c r="I482">
        <v>27.5</v>
      </c>
      <c r="J482">
        <v>122.5</v>
      </c>
      <c r="K482">
        <v>185</v>
      </c>
      <c r="L482">
        <v>9.1</v>
      </c>
      <c r="M482">
        <v>8</v>
      </c>
      <c r="N482">
        <v>7.75</v>
      </c>
      <c r="O482">
        <v>11.34</v>
      </c>
      <c r="P482">
        <v>3.21</v>
      </c>
      <c r="Q482">
        <f t="shared" si="14"/>
        <v>71.125</v>
      </c>
      <c r="R482">
        <f>AVERAGE(Table1[[#This Row],[Weight]],Table1[[#This Row],[Body Fat]])</f>
        <v>97.05</v>
      </c>
      <c r="S482">
        <f>(0.3*Table1[[#This Row],[Height (With Shoes)]])+(0.25*Table1[[#This Row],[Vertical (Max)]])+(0.15*Table1[[#This Row],[Weight]])-(0.2*Table1[[#This Row],[Agility]])-(0.1*Table1[[#This Row],[Sprint]])</f>
        <v>54.986000000000004</v>
      </c>
      <c r="T482" s="1">
        <f>Table1[[#This Row],[Height (With Shoes)]]-Table1[[#This Row],[Height (No Shoes)]]</f>
        <v>0.75</v>
      </c>
      <c r="U482" s="1">
        <f>(Table1[[#This Row],[Vertical (Max)]]-Table1[[#This Row],[Vertical (No Step)]])</f>
        <v>6</v>
      </c>
      <c r="V482" s="1">
        <f>_xlfn.PERCENTRANK.INC($E:$E,Table1[[#This Row],[Height (No Shoes)]])</f>
        <v>6.0000000000000001E-3</v>
      </c>
      <c r="W482" s="1">
        <f>(Table1[[#This Row],[Height (With Shoes)]]-Table1[[#This Row],[Average Height]])</f>
        <v>0.375</v>
      </c>
      <c r="X482" s="1">
        <f>(Table1[[#This Row],[Weight]]-Table1[[#This Row],[Average Weight]])</f>
        <v>87.95</v>
      </c>
      <c r="Y482" s="1">
        <f t="shared" si="15"/>
        <v>0.65883198590776093</v>
      </c>
      <c r="Z482" s="1">
        <f>(703*Table1[[#This Row],[Average Weight]])/(Table1[[#This Row],[Height (With Shoes)]])^2</f>
        <v>13.345620812753678</v>
      </c>
    </row>
    <row r="483" spans="1:26" x14ac:dyDescent="0.3">
      <c r="A483" t="s">
        <v>498</v>
      </c>
      <c r="B483">
        <v>2017</v>
      </c>
      <c r="C483">
        <v>40</v>
      </c>
      <c r="D483">
        <v>76.75</v>
      </c>
      <c r="E483">
        <v>78.25</v>
      </c>
      <c r="F483">
        <v>82</v>
      </c>
      <c r="G483">
        <v>36.5</v>
      </c>
      <c r="H483">
        <v>140</v>
      </c>
      <c r="I483">
        <v>30</v>
      </c>
      <c r="J483">
        <v>133.5</v>
      </c>
      <c r="K483">
        <v>222</v>
      </c>
      <c r="L483">
        <v>7.9</v>
      </c>
      <c r="M483">
        <v>8.75</v>
      </c>
      <c r="N483">
        <v>10</v>
      </c>
      <c r="O483">
        <v>11.7</v>
      </c>
      <c r="P483">
        <v>3.22</v>
      </c>
      <c r="Q483">
        <f t="shared" si="14"/>
        <v>77.5</v>
      </c>
      <c r="R483">
        <f>AVERAGE(Table1[[#This Row],[Weight]],Table1[[#This Row],[Body Fat]])</f>
        <v>114.95</v>
      </c>
      <c r="S483">
        <f>(0.3*Table1[[#This Row],[Height (With Shoes)]])+(0.25*Table1[[#This Row],[Vertical (Max)]])+(0.15*Table1[[#This Row],[Weight]])-(0.2*Table1[[#This Row],[Agility]])-(0.1*Table1[[#This Row],[Sprint]])</f>
        <v>63.237999999999985</v>
      </c>
      <c r="T483" s="1">
        <f>Table1[[#This Row],[Height (With Shoes)]]-Table1[[#This Row],[Height (No Shoes)]]</f>
        <v>1.5</v>
      </c>
      <c r="U483" s="1">
        <f>(Table1[[#This Row],[Vertical (Max)]]-Table1[[#This Row],[Vertical (No Step)]])</f>
        <v>6.5</v>
      </c>
      <c r="V483" s="1">
        <f>_xlfn.PERCENTRANK.INC($E:$E,Table1[[#This Row],[Height (No Shoes)]])</f>
        <v>0.248</v>
      </c>
      <c r="W483" s="1">
        <f>(Table1[[#This Row],[Height (With Shoes)]]-Table1[[#This Row],[Average Height]])</f>
        <v>0.75</v>
      </c>
      <c r="X483" s="1">
        <f>(Table1[[#This Row],[Weight]]-Table1[[#This Row],[Average Weight]])</f>
        <v>107.05</v>
      </c>
      <c r="Y483" s="1">
        <f t="shared" si="15"/>
        <v>0.65883198590776093</v>
      </c>
      <c r="Z483" s="1">
        <f>(703*Table1[[#This Row],[Average Weight]])/(Table1[[#This Row],[Height (With Shoes)]])^2</f>
        <v>13.197619655197053</v>
      </c>
    </row>
    <row r="484" spans="1:26" x14ac:dyDescent="0.3">
      <c r="A484" t="s">
        <v>499</v>
      </c>
      <c r="B484">
        <v>2017</v>
      </c>
      <c r="C484">
        <v>41</v>
      </c>
      <c r="D484">
        <v>75</v>
      </c>
      <c r="E484">
        <v>76.5</v>
      </c>
      <c r="F484">
        <v>77.25</v>
      </c>
      <c r="G484">
        <v>36</v>
      </c>
      <c r="H484">
        <v>135.5</v>
      </c>
      <c r="I484">
        <v>30.5</v>
      </c>
      <c r="J484">
        <v>130</v>
      </c>
      <c r="K484">
        <v>183</v>
      </c>
      <c r="L484">
        <v>4.7</v>
      </c>
      <c r="M484">
        <v>8.5</v>
      </c>
      <c r="N484">
        <v>9.25</v>
      </c>
      <c r="O484">
        <v>10.55</v>
      </c>
      <c r="P484">
        <v>3.16</v>
      </c>
      <c r="Q484">
        <f t="shared" si="14"/>
        <v>75.75</v>
      </c>
      <c r="R484">
        <f>AVERAGE(Table1[[#This Row],[Weight]],Table1[[#This Row],[Body Fat]])</f>
        <v>93.85</v>
      </c>
      <c r="S484">
        <f>(0.3*Table1[[#This Row],[Height (With Shoes)]])+(0.25*Table1[[#This Row],[Vertical (Max)]])+(0.15*Table1[[#This Row],[Weight]])-(0.2*Table1[[#This Row],[Agility]])-(0.1*Table1[[#This Row],[Sprint]])</f>
        <v>56.973999999999997</v>
      </c>
      <c r="T484" s="1">
        <f>Table1[[#This Row],[Height (With Shoes)]]-Table1[[#This Row],[Height (No Shoes)]]</f>
        <v>1.5</v>
      </c>
      <c r="U484" s="1">
        <f>(Table1[[#This Row],[Vertical (Max)]]-Table1[[#This Row],[Vertical (No Step)]])</f>
        <v>5.5</v>
      </c>
      <c r="V484" s="1">
        <f>_xlfn.PERCENTRANK.INC($E:$E,Table1[[#This Row],[Height (No Shoes)]])</f>
        <v>0.11799999999999999</v>
      </c>
      <c r="W484" s="1">
        <f>(Table1[[#This Row],[Height (With Shoes)]]-Table1[[#This Row],[Average Height]])</f>
        <v>0.75</v>
      </c>
      <c r="X484" s="1">
        <f>(Table1[[#This Row],[Weight]]-Table1[[#This Row],[Average Weight]])</f>
        <v>89.15</v>
      </c>
      <c r="Y484" s="1">
        <f t="shared" si="15"/>
        <v>0.65883198590776093</v>
      </c>
      <c r="Z484" s="1">
        <f>(703*Table1[[#This Row],[Average Weight]])/(Table1[[#This Row],[Height (With Shoes)]])^2</f>
        <v>11.273706694006579</v>
      </c>
    </row>
    <row r="485" spans="1:26" x14ac:dyDescent="0.3">
      <c r="A485" t="s">
        <v>500</v>
      </c>
      <c r="B485">
        <v>2017</v>
      </c>
      <c r="C485">
        <v>42</v>
      </c>
      <c r="D485">
        <v>81.5</v>
      </c>
      <c r="E485">
        <v>82.75</v>
      </c>
      <c r="F485">
        <v>90</v>
      </c>
      <c r="G485">
        <v>33</v>
      </c>
      <c r="H485">
        <v>145.5</v>
      </c>
      <c r="I485">
        <v>25.5</v>
      </c>
      <c r="J485">
        <v>138</v>
      </c>
      <c r="K485">
        <v>248</v>
      </c>
      <c r="L485">
        <v>9.4</v>
      </c>
      <c r="M485">
        <v>9.5</v>
      </c>
      <c r="N485">
        <v>10.25</v>
      </c>
      <c r="O485">
        <v>11.42</v>
      </c>
      <c r="P485">
        <v>3.37</v>
      </c>
      <c r="Q485">
        <f t="shared" si="14"/>
        <v>82.125</v>
      </c>
      <c r="R485">
        <f>AVERAGE(Table1[[#This Row],[Weight]],Table1[[#This Row],[Body Fat]])</f>
        <v>128.69999999999999</v>
      </c>
      <c r="S485">
        <f>(0.3*Table1[[#This Row],[Height (With Shoes)]])+(0.25*Table1[[#This Row],[Vertical (Max)]])+(0.15*Table1[[#This Row],[Weight]])-(0.2*Table1[[#This Row],[Agility]])-(0.1*Table1[[#This Row],[Sprint]])</f>
        <v>67.653999999999996</v>
      </c>
      <c r="T485" s="1">
        <f>Table1[[#This Row],[Height (With Shoes)]]-Table1[[#This Row],[Height (No Shoes)]]</f>
        <v>1.25</v>
      </c>
      <c r="U485" s="1">
        <f>(Table1[[#This Row],[Vertical (Max)]]-Table1[[#This Row],[Vertical (No Step)]])</f>
        <v>7.5</v>
      </c>
      <c r="V485" s="1">
        <f>_xlfn.PERCENTRANK.INC($E:$E,Table1[[#This Row],[Height (No Shoes)]])</f>
        <v>0.755</v>
      </c>
      <c r="W485" s="1">
        <f>(Table1[[#This Row],[Height (With Shoes)]]-Table1[[#This Row],[Average Height]])</f>
        <v>0.625</v>
      </c>
      <c r="X485" s="1">
        <f>(Table1[[#This Row],[Weight]]-Table1[[#This Row],[Average Weight]])</f>
        <v>119.30000000000001</v>
      </c>
      <c r="Y485" s="1">
        <f t="shared" si="15"/>
        <v>0.65883198590776093</v>
      </c>
      <c r="Z485" s="1">
        <f>(703*Table1[[#This Row],[Average Weight]])/(Table1[[#This Row],[Height (With Shoes)]])^2</f>
        <v>13.212891448599409</v>
      </c>
    </row>
    <row r="486" spans="1:26" x14ac:dyDescent="0.3">
      <c r="A486" t="s">
        <v>501</v>
      </c>
      <c r="B486">
        <v>2017</v>
      </c>
      <c r="C486">
        <v>44</v>
      </c>
      <c r="D486">
        <v>76.5</v>
      </c>
      <c r="E486">
        <v>77.5</v>
      </c>
      <c r="F486">
        <v>81</v>
      </c>
      <c r="G486">
        <v>38</v>
      </c>
      <c r="H486">
        <v>138</v>
      </c>
      <c r="I486">
        <v>31.5</v>
      </c>
      <c r="J486">
        <v>131.5</v>
      </c>
      <c r="K486">
        <v>205</v>
      </c>
      <c r="L486">
        <v>5.3</v>
      </c>
      <c r="M486">
        <v>8.5</v>
      </c>
      <c r="N486">
        <v>9.25</v>
      </c>
      <c r="O486">
        <v>11.18</v>
      </c>
      <c r="P486">
        <v>3.13</v>
      </c>
      <c r="Q486">
        <f t="shared" si="14"/>
        <v>77</v>
      </c>
      <c r="R486">
        <f>AVERAGE(Table1[[#This Row],[Weight]],Table1[[#This Row],[Body Fat]])</f>
        <v>105.15</v>
      </c>
      <c r="S486">
        <f>(0.3*Table1[[#This Row],[Height (With Shoes)]])+(0.25*Table1[[#This Row],[Vertical (Max)]])+(0.15*Table1[[#This Row],[Weight]])-(0.2*Table1[[#This Row],[Agility]])-(0.1*Table1[[#This Row],[Sprint]])</f>
        <v>60.951000000000001</v>
      </c>
      <c r="T486" s="1">
        <f>Table1[[#This Row],[Height (With Shoes)]]-Table1[[#This Row],[Height (No Shoes)]]</f>
        <v>1</v>
      </c>
      <c r="U486" s="1">
        <f>(Table1[[#This Row],[Vertical (Max)]]-Table1[[#This Row],[Vertical (No Step)]])</f>
        <v>6.5</v>
      </c>
      <c r="V486" s="1">
        <f>_xlfn.PERCENTRANK.INC($E:$E,Table1[[#This Row],[Height (No Shoes)]])</f>
        <v>0.23100000000000001</v>
      </c>
      <c r="W486" s="1">
        <f>(Table1[[#This Row],[Height (With Shoes)]]-Table1[[#This Row],[Average Height]])</f>
        <v>0.5</v>
      </c>
      <c r="X486" s="1">
        <f>(Table1[[#This Row],[Weight]]-Table1[[#This Row],[Average Weight]])</f>
        <v>99.85</v>
      </c>
      <c r="Y486" s="1">
        <f t="shared" si="15"/>
        <v>0.65883198590776093</v>
      </c>
      <c r="Z486" s="1">
        <f>(703*Table1[[#This Row],[Average Weight]])/(Table1[[#This Row],[Height (With Shoes)]])^2</f>
        <v>12.307254942767949</v>
      </c>
    </row>
    <row r="487" spans="1:26" x14ac:dyDescent="0.3">
      <c r="A487" t="s">
        <v>502</v>
      </c>
      <c r="B487">
        <v>2017</v>
      </c>
      <c r="C487">
        <v>45</v>
      </c>
      <c r="D487">
        <v>77</v>
      </c>
      <c r="E487">
        <v>78</v>
      </c>
      <c r="F487">
        <v>78</v>
      </c>
      <c r="G487">
        <v>37.5</v>
      </c>
      <c r="H487">
        <v>138</v>
      </c>
      <c r="I487">
        <v>31</v>
      </c>
      <c r="J487">
        <v>131.5</v>
      </c>
      <c r="K487">
        <v>220</v>
      </c>
      <c r="L487">
        <v>7.5</v>
      </c>
      <c r="M487">
        <v>8.25</v>
      </c>
      <c r="N487">
        <v>9.25</v>
      </c>
      <c r="O487">
        <v>11.14</v>
      </c>
      <c r="P487">
        <v>3.21</v>
      </c>
      <c r="Q487">
        <f t="shared" si="14"/>
        <v>77.5</v>
      </c>
      <c r="R487">
        <f>AVERAGE(Table1[[#This Row],[Weight]],Table1[[#This Row],[Body Fat]])</f>
        <v>113.75</v>
      </c>
      <c r="S487">
        <f>(0.3*Table1[[#This Row],[Height (With Shoes)]])+(0.25*Table1[[#This Row],[Vertical (Max)]])+(0.15*Table1[[#This Row],[Weight]])-(0.2*Table1[[#This Row],[Agility]])-(0.1*Table1[[#This Row],[Sprint]])</f>
        <v>63.226000000000006</v>
      </c>
      <c r="T487" s="1">
        <f>Table1[[#This Row],[Height (With Shoes)]]-Table1[[#This Row],[Height (No Shoes)]]</f>
        <v>1</v>
      </c>
      <c r="U487" s="1">
        <f>(Table1[[#This Row],[Vertical (Max)]]-Table1[[#This Row],[Vertical (No Step)]])</f>
        <v>6.5</v>
      </c>
      <c r="V487" s="1">
        <f>_xlfn.PERCENTRANK.INC($E:$E,Table1[[#This Row],[Height (No Shoes)]])</f>
        <v>0.26200000000000001</v>
      </c>
      <c r="W487" s="1">
        <f>(Table1[[#This Row],[Height (With Shoes)]]-Table1[[#This Row],[Average Height]])</f>
        <v>0.5</v>
      </c>
      <c r="X487" s="1">
        <f>(Table1[[#This Row],[Weight]]-Table1[[#This Row],[Average Weight]])</f>
        <v>106.25</v>
      </c>
      <c r="Y487" s="1">
        <f t="shared" si="15"/>
        <v>0.65883198590776093</v>
      </c>
      <c r="Z487" s="1">
        <f>(703*Table1[[#This Row],[Average Weight]])/(Table1[[#This Row],[Height (With Shoes)]])^2</f>
        <v>13.143696581196581</v>
      </c>
    </row>
    <row r="488" spans="1:26" x14ac:dyDescent="0.3">
      <c r="A488" t="s">
        <v>503</v>
      </c>
      <c r="B488">
        <v>2017</v>
      </c>
      <c r="C488">
        <v>47</v>
      </c>
      <c r="D488">
        <v>80.5</v>
      </c>
      <c r="E488">
        <v>81.75</v>
      </c>
      <c r="F488">
        <v>90.25</v>
      </c>
      <c r="G488">
        <v>32.5</v>
      </c>
      <c r="H488">
        <v>143</v>
      </c>
      <c r="I488">
        <v>29.5</v>
      </c>
      <c r="J488">
        <v>140</v>
      </c>
      <c r="K488">
        <v>252</v>
      </c>
      <c r="L488">
        <v>5.4</v>
      </c>
      <c r="M488">
        <v>9.5</v>
      </c>
      <c r="N488">
        <v>10</v>
      </c>
      <c r="O488">
        <v>12.52</v>
      </c>
      <c r="P488">
        <v>3.44</v>
      </c>
      <c r="Q488">
        <f t="shared" si="14"/>
        <v>81.125</v>
      </c>
      <c r="R488">
        <f>AVERAGE(Table1[[#This Row],[Weight]],Table1[[#This Row],[Body Fat]])</f>
        <v>128.69999999999999</v>
      </c>
      <c r="S488">
        <f>(0.3*Table1[[#This Row],[Height (With Shoes)]])+(0.25*Table1[[#This Row],[Vertical (Max)]])+(0.15*Table1[[#This Row],[Weight]])-(0.2*Table1[[#This Row],[Agility]])-(0.1*Table1[[#This Row],[Sprint]])</f>
        <v>67.60199999999999</v>
      </c>
      <c r="T488" s="1">
        <f>Table1[[#This Row],[Height (With Shoes)]]-Table1[[#This Row],[Height (No Shoes)]]</f>
        <v>1.25</v>
      </c>
      <c r="U488" s="1">
        <f>(Table1[[#This Row],[Vertical (Max)]]-Table1[[#This Row],[Vertical (No Step)]])</f>
        <v>3</v>
      </c>
      <c r="V488" s="1">
        <f>_xlfn.PERCENTRANK.INC($E:$E,Table1[[#This Row],[Height (No Shoes)]])</f>
        <v>0.63300000000000001</v>
      </c>
      <c r="W488" s="1">
        <f>(Table1[[#This Row],[Height (With Shoes)]]-Table1[[#This Row],[Average Height]])</f>
        <v>0.625</v>
      </c>
      <c r="X488" s="1">
        <f>(Table1[[#This Row],[Weight]]-Table1[[#This Row],[Average Weight]])</f>
        <v>123.30000000000001</v>
      </c>
      <c r="Y488" s="1">
        <f t="shared" si="15"/>
        <v>0.65883198590776093</v>
      </c>
      <c r="Z488" s="1">
        <f>(703*Table1[[#This Row],[Average Weight]])/(Table1[[#This Row],[Height (With Shoes)]])^2</f>
        <v>13.53811968689504</v>
      </c>
    </row>
    <row r="489" spans="1:26" x14ac:dyDescent="0.3">
      <c r="A489" t="s">
        <v>504</v>
      </c>
      <c r="B489">
        <v>2017</v>
      </c>
      <c r="C489">
        <v>48</v>
      </c>
      <c r="D489">
        <v>75.5</v>
      </c>
      <c r="E489">
        <v>76.75</v>
      </c>
      <c r="F489">
        <v>82</v>
      </c>
      <c r="G489">
        <v>30.5</v>
      </c>
      <c r="H489">
        <v>133.5</v>
      </c>
      <c r="I489">
        <v>27</v>
      </c>
      <c r="J489">
        <v>130</v>
      </c>
      <c r="K489">
        <v>212</v>
      </c>
      <c r="L489">
        <v>7.8</v>
      </c>
      <c r="M489">
        <v>8.75</v>
      </c>
      <c r="N489">
        <v>8.75</v>
      </c>
      <c r="O489">
        <v>11.48</v>
      </c>
      <c r="P489">
        <v>3.36</v>
      </c>
      <c r="Q489">
        <f t="shared" si="14"/>
        <v>76.125</v>
      </c>
      <c r="R489">
        <f>AVERAGE(Table1[[#This Row],[Weight]],Table1[[#This Row],[Body Fat]])</f>
        <v>109.9</v>
      </c>
      <c r="S489">
        <f>(0.3*Table1[[#This Row],[Height (With Shoes)]])+(0.25*Table1[[#This Row],[Vertical (Max)]])+(0.15*Table1[[#This Row],[Weight]])-(0.2*Table1[[#This Row],[Agility]])-(0.1*Table1[[#This Row],[Sprint]])</f>
        <v>59.817999999999998</v>
      </c>
      <c r="T489" s="1">
        <f>Table1[[#This Row],[Height (With Shoes)]]-Table1[[#This Row],[Height (No Shoes)]]</f>
        <v>1.25</v>
      </c>
      <c r="U489" s="1">
        <f>(Table1[[#This Row],[Vertical (Max)]]-Table1[[#This Row],[Vertical (No Step)]])</f>
        <v>3.5</v>
      </c>
      <c r="V489" s="1">
        <f>_xlfn.PERCENTRANK.INC($E:$E,Table1[[#This Row],[Height (No Shoes)]])</f>
        <v>0.16300000000000001</v>
      </c>
      <c r="W489" s="1">
        <f>(Table1[[#This Row],[Height (With Shoes)]]-Table1[[#This Row],[Average Height]])</f>
        <v>0.625</v>
      </c>
      <c r="X489" s="1">
        <f>(Table1[[#This Row],[Weight]]-Table1[[#This Row],[Average Weight]])</f>
        <v>102.1</v>
      </c>
      <c r="Y489" s="1">
        <f t="shared" si="15"/>
        <v>0.65883198590776093</v>
      </c>
      <c r="Z489" s="1">
        <f>(703*Table1[[#This Row],[Average Weight]])/(Table1[[#This Row],[Height (With Shoes)]])^2</f>
        <v>13.11584419993846</v>
      </c>
    </row>
    <row r="490" spans="1:26" hidden="1" x14ac:dyDescent="0.3">
      <c r="A490" t="s">
        <v>505</v>
      </c>
      <c r="B490">
        <v>2017</v>
      </c>
      <c r="C490">
        <v>5</v>
      </c>
      <c r="D490">
        <v>74</v>
      </c>
      <c r="E490">
        <v>75.25</v>
      </c>
      <c r="F490">
        <v>78.5</v>
      </c>
      <c r="K490">
        <v>170</v>
      </c>
      <c r="L490">
        <v>4.5</v>
      </c>
      <c r="M490">
        <v>8.5</v>
      </c>
      <c r="N490">
        <v>8.5</v>
      </c>
      <c r="Q490">
        <f t="shared" si="14"/>
        <v>74.625</v>
      </c>
      <c r="R490">
        <f>AVERAGE(Table1[[#This Row],[Weight]],Table1[[#This Row],[Body Fat]])</f>
        <v>87.25</v>
      </c>
      <c r="S490">
        <f>(0.3*Table1[[#This Row],[Height (With Shoes)]])+(0.25*Table1[[#This Row],[Vertical (Max)]])+(0.15*Table1[[#This Row],[Weight]])-(0.2*Table1[[#This Row],[Agility]])-(0.1*Table1[[#This Row],[Sprint]])</f>
        <v>48.075000000000003</v>
      </c>
      <c r="T490" s="1">
        <f>Table1[[#This Row],[Height (With Shoes)]]-Table1[[#This Row],[Height (No Shoes)]]</f>
        <v>1.25</v>
      </c>
      <c r="U490" s="1">
        <f>(Table1[[#This Row],[Vertical (Max)]]-Table1[[#This Row],[Vertical (No Step)]])</f>
        <v>0</v>
      </c>
      <c r="V490" s="1">
        <f>_xlfn.PERCENTRANK.INC($E:$E,Table1[[#This Row],[Height (No Shoes)]])</f>
        <v>6.9000000000000006E-2</v>
      </c>
      <c r="W490" s="1">
        <f>(Table1[[#This Row],[Height (With Shoes)]]-Table1[[#This Row],[Average Height]])</f>
        <v>0.625</v>
      </c>
      <c r="X490" s="1">
        <f>(Table1[[#This Row],[Weight]]-Table1[[#This Row],[Average Weight]])</f>
        <v>82.75</v>
      </c>
      <c r="Y490" s="1">
        <f t="shared" si="15"/>
        <v>0.65883198590776093</v>
      </c>
      <c r="Z490" s="1">
        <f>(703*Table1[[#This Row],[Average Weight]])/(Table1[[#This Row],[Height (With Shoes)]])^2</f>
        <v>10.831977571991478</v>
      </c>
    </row>
    <row r="491" spans="1:26" x14ac:dyDescent="0.3">
      <c r="A491" t="s">
        <v>506</v>
      </c>
      <c r="B491">
        <v>2017</v>
      </c>
      <c r="C491">
        <v>51</v>
      </c>
      <c r="D491">
        <v>73.25</v>
      </c>
      <c r="E491">
        <v>74.5</v>
      </c>
      <c r="F491">
        <v>76</v>
      </c>
      <c r="G491">
        <v>33.5</v>
      </c>
      <c r="H491">
        <v>130</v>
      </c>
      <c r="I491">
        <v>28</v>
      </c>
      <c r="J491">
        <v>124.5</v>
      </c>
      <c r="K491">
        <v>175</v>
      </c>
      <c r="L491">
        <v>6.9</v>
      </c>
      <c r="M491">
        <v>8.25</v>
      </c>
      <c r="N491">
        <v>8.75</v>
      </c>
      <c r="O491">
        <v>11</v>
      </c>
      <c r="P491">
        <v>3.19</v>
      </c>
      <c r="Q491">
        <f t="shared" si="14"/>
        <v>73.875</v>
      </c>
      <c r="R491">
        <f>AVERAGE(Table1[[#This Row],[Weight]],Table1[[#This Row],[Body Fat]])</f>
        <v>90.95</v>
      </c>
      <c r="S491">
        <f>(0.3*Table1[[#This Row],[Height (With Shoes)]])+(0.25*Table1[[#This Row],[Vertical (Max)]])+(0.15*Table1[[#This Row],[Weight]])-(0.2*Table1[[#This Row],[Agility]])-(0.1*Table1[[#This Row],[Sprint]])</f>
        <v>54.455999999999989</v>
      </c>
      <c r="T491" s="1">
        <f>Table1[[#This Row],[Height (With Shoes)]]-Table1[[#This Row],[Height (No Shoes)]]</f>
        <v>1.25</v>
      </c>
      <c r="U491" s="1">
        <f>(Table1[[#This Row],[Vertical (Max)]]-Table1[[#This Row],[Vertical (No Step)]])</f>
        <v>5.5</v>
      </c>
      <c r="V491" s="1">
        <f>_xlfn.PERCENTRANK.INC($E:$E,Table1[[#This Row],[Height (No Shoes)]])</f>
        <v>4.3999999999999997E-2</v>
      </c>
      <c r="W491" s="1">
        <f>(Table1[[#This Row],[Height (With Shoes)]]-Table1[[#This Row],[Average Height]])</f>
        <v>0.625</v>
      </c>
      <c r="X491" s="1">
        <f>(Table1[[#This Row],[Weight]]-Table1[[#This Row],[Average Weight]])</f>
        <v>84.05</v>
      </c>
      <c r="Y491" s="1">
        <f t="shared" si="15"/>
        <v>0.65883198590776093</v>
      </c>
      <c r="Z491" s="1">
        <f>(703*Table1[[#This Row],[Average Weight]])/(Table1[[#This Row],[Height (With Shoes)]])^2</f>
        <v>11.519814422773749</v>
      </c>
    </row>
    <row r="492" spans="1:26" hidden="1" x14ac:dyDescent="0.3">
      <c r="A492" t="s">
        <v>507</v>
      </c>
      <c r="B492">
        <v>2017</v>
      </c>
      <c r="C492">
        <v>52</v>
      </c>
      <c r="D492">
        <v>76</v>
      </c>
      <c r="E492">
        <v>77.75</v>
      </c>
      <c r="F492">
        <v>81</v>
      </c>
      <c r="K492">
        <v>176</v>
      </c>
      <c r="L492">
        <v>8.3000000000000007</v>
      </c>
      <c r="M492">
        <v>8.25</v>
      </c>
      <c r="N492">
        <v>9</v>
      </c>
      <c r="Q492">
        <f t="shared" si="14"/>
        <v>76.875</v>
      </c>
      <c r="R492">
        <f>AVERAGE(Table1[[#This Row],[Weight]],Table1[[#This Row],[Body Fat]])</f>
        <v>92.15</v>
      </c>
      <c r="S492">
        <f>(0.3*Table1[[#This Row],[Height (With Shoes)]])+(0.25*Table1[[#This Row],[Vertical (Max)]])+(0.15*Table1[[#This Row],[Weight]])-(0.2*Table1[[#This Row],[Agility]])-(0.1*Table1[[#This Row],[Sprint]])</f>
        <v>49.724999999999994</v>
      </c>
      <c r="T492" s="1">
        <f>Table1[[#This Row],[Height (With Shoes)]]-Table1[[#This Row],[Height (No Shoes)]]</f>
        <v>1.75</v>
      </c>
      <c r="U492" s="1">
        <f>(Table1[[#This Row],[Vertical (Max)]]-Table1[[#This Row],[Vertical (No Step)]])</f>
        <v>0</v>
      </c>
      <c r="V492" s="1">
        <f>_xlfn.PERCENTRANK.INC($E:$E,Table1[[#This Row],[Height (No Shoes)]])</f>
        <v>0.184</v>
      </c>
      <c r="W492" s="1">
        <f>(Table1[[#This Row],[Height (With Shoes)]]-Table1[[#This Row],[Average Height]])</f>
        <v>0.875</v>
      </c>
      <c r="X492" s="1">
        <f>(Table1[[#This Row],[Weight]]-Table1[[#This Row],[Average Weight]])</f>
        <v>83.85</v>
      </c>
      <c r="Y492" s="1">
        <f t="shared" si="15"/>
        <v>0.65883198590776093</v>
      </c>
      <c r="Z492" s="1">
        <f>(703*Table1[[#This Row],[Average Weight]])/(Table1[[#This Row],[Height (With Shoes)]])^2</f>
        <v>10.716423527465597</v>
      </c>
    </row>
    <row r="493" spans="1:26" x14ac:dyDescent="0.3">
      <c r="A493" t="s">
        <v>508</v>
      </c>
      <c r="B493">
        <v>2017</v>
      </c>
      <c r="C493">
        <v>53</v>
      </c>
      <c r="D493">
        <v>73</v>
      </c>
      <c r="E493">
        <v>74.25</v>
      </c>
      <c r="F493">
        <v>81.25</v>
      </c>
      <c r="G493">
        <v>35.5</v>
      </c>
      <c r="H493">
        <v>135</v>
      </c>
      <c r="I493">
        <v>33</v>
      </c>
      <c r="J493">
        <v>132.5</v>
      </c>
      <c r="K493">
        <v>192</v>
      </c>
      <c r="L493">
        <v>6.4</v>
      </c>
      <c r="M493">
        <v>8.5</v>
      </c>
      <c r="N493">
        <v>8.75</v>
      </c>
      <c r="O493">
        <v>11.24</v>
      </c>
      <c r="P493">
        <v>3.15</v>
      </c>
      <c r="Q493">
        <f t="shared" si="14"/>
        <v>73.625</v>
      </c>
      <c r="R493">
        <f>AVERAGE(Table1[[#This Row],[Weight]],Table1[[#This Row],[Body Fat]])</f>
        <v>99.2</v>
      </c>
      <c r="S493">
        <f>(0.3*Table1[[#This Row],[Height (With Shoes)]])+(0.25*Table1[[#This Row],[Vertical (Max)]])+(0.15*Table1[[#This Row],[Weight]])-(0.2*Table1[[#This Row],[Agility]])-(0.1*Table1[[#This Row],[Sprint]])</f>
        <v>57.387</v>
      </c>
      <c r="T493" s="1">
        <f>Table1[[#This Row],[Height (With Shoes)]]-Table1[[#This Row],[Height (No Shoes)]]</f>
        <v>1.25</v>
      </c>
      <c r="U493" s="1">
        <f>(Table1[[#This Row],[Vertical (Max)]]-Table1[[#This Row],[Vertical (No Step)]])</f>
        <v>2.5</v>
      </c>
      <c r="V493" s="1">
        <f>_xlfn.PERCENTRANK.INC($E:$E,Table1[[#This Row],[Height (No Shoes)]])</f>
        <v>3.7999999999999999E-2</v>
      </c>
      <c r="W493" s="1">
        <f>(Table1[[#This Row],[Height (With Shoes)]]-Table1[[#This Row],[Average Height]])</f>
        <v>0.625</v>
      </c>
      <c r="X493" s="1">
        <f>(Table1[[#This Row],[Weight]]-Table1[[#This Row],[Average Weight]])</f>
        <v>92.8</v>
      </c>
      <c r="Y493" s="1">
        <f t="shared" si="15"/>
        <v>0.65883198590776093</v>
      </c>
      <c r="Z493" s="1">
        <f>(703*Table1[[#This Row],[Average Weight]])/(Table1[[#This Row],[Height (With Shoes)]])^2</f>
        <v>12.649521023931799</v>
      </c>
    </row>
    <row r="494" spans="1:26" hidden="1" x14ac:dyDescent="0.3">
      <c r="A494" t="s">
        <v>509</v>
      </c>
      <c r="B494">
        <v>2017</v>
      </c>
      <c r="C494">
        <v>54</v>
      </c>
      <c r="D494">
        <v>79.25</v>
      </c>
      <c r="E494">
        <v>80.75</v>
      </c>
      <c r="F494">
        <v>82.75</v>
      </c>
      <c r="K494">
        <v>232</v>
      </c>
      <c r="L494">
        <v>8.8000000000000007</v>
      </c>
      <c r="M494">
        <v>8.75</v>
      </c>
      <c r="N494">
        <v>10</v>
      </c>
      <c r="Q494">
        <f t="shared" si="14"/>
        <v>80</v>
      </c>
      <c r="R494">
        <f>AVERAGE(Table1[[#This Row],[Weight]],Table1[[#This Row],[Body Fat]])</f>
        <v>120.4</v>
      </c>
      <c r="S494">
        <f>(0.3*Table1[[#This Row],[Height (With Shoes)]])+(0.25*Table1[[#This Row],[Vertical (Max)]])+(0.15*Table1[[#This Row],[Weight]])-(0.2*Table1[[#This Row],[Agility]])-(0.1*Table1[[#This Row],[Sprint]])</f>
        <v>59.024999999999991</v>
      </c>
      <c r="T494" s="1">
        <f>Table1[[#This Row],[Height (With Shoes)]]-Table1[[#This Row],[Height (No Shoes)]]</f>
        <v>1.5</v>
      </c>
      <c r="U494" s="1">
        <f>(Table1[[#This Row],[Vertical (Max)]]-Table1[[#This Row],[Vertical (No Step)]])</f>
        <v>0</v>
      </c>
      <c r="V494" s="1">
        <f>_xlfn.PERCENTRANK.INC($E:$E,Table1[[#This Row],[Height (No Shoes)]])</f>
        <v>0.51600000000000001</v>
      </c>
      <c r="W494" s="1">
        <f>(Table1[[#This Row],[Height (With Shoes)]]-Table1[[#This Row],[Average Height]])</f>
        <v>0.75</v>
      </c>
      <c r="X494" s="1">
        <f>(Table1[[#This Row],[Weight]]-Table1[[#This Row],[Average Weight]])</f>
        <v>111.6</v>
      </c>
      <c r="Y494" s="1">
        <f t="shared" si="15"/>
        <v>0.65883198590776093</v>
      </c>
      <c r="Z494" s="1">
        <f>(703*Table1[[#This Row],[Average Weight]])/(Table1[[#This Row],[Height (With Shoes)]])^2</f>
        <v>12.980659260608268</v>
      </c>
    </row>
    <row r="495" spans="1:26" x14ac:dyDescent="0.3">
      <c r="A495" t="s">
        <v>510</v>
      </c>
      <c r="B495">
        <v>2017</v>
      </c>
      <c r="C495">
        <v>55</v>
      </c>
      <c r="D495">
        <v>73.5</v>
      </c>
      <c r="E495">
        <v>75</v>
      </c>
      <c r="F495">
        <v>79.25</v>
      </c>
      <c r="G495">
        <v>34.5</v>
      </c>
      <c r="H495">
        <v>133.5</v>
      </c>
      <c r="I495">
        <v>27.5</v>
      </c>
      <c r="J495">
        <v>126.5</v>
      </c>
      <c r="K495">
        <v>190</v>
      </c>
      <c r="L495">
        <v>5.6</v>
      </c>
      <c r="M495">
        <v>8.75</v>
      </c>
      <c r="N495">
        <v>9.25</v>
      </c>
      <c r="O495">
        <v>10.42</v>
      </c>
      <c r="P495">
        <v>3.19</v>
      </c>
      <c r="Q495">
        <f t="shared" si="14"/>
        <v>74.25</v>
      </c>
      <c r="R495">
        <f>AVERAGE(Table1[[#This Row],[Weight]],Table1[[#This Row],[Body Fat]])</f>
        <v>97.8</v>
      </c>
      <c r="S495">
        <f>(0.3*Table1[[#This Row],[Height (With Shoes)]])+(0.25*Table1[[#This Row],[Vertical (Max)]])+(0.15*Table1[[#This Row],[Weight]])-(0.2*Table1[[#This Row],[Agility]])-(0.1*Table1[[#This Row],[Sprint]])</f>
        <v>57.221999999999994</v>
      </c>
      <c r="T495" s="1">
        <f>Table1[[#This Row],[Height (With Shoes)]]-Table1[[#This Row],[Height (No Shoes)]]</f>
        <v>1.5</v>
      </c>
      <c r="U495" s="1">
        <f>(Table1[[#This Row],[Vertical (Max)]]-Table1[[#This Row],[Vertical (No Step)]])</f>
        <v>7</v>
      </c>
      <c r="V495" s="1">
        <f>_xlfn.PERCENTRANK.INC($E:$E,Table1[[#This Row],[Height (No Shoes)]])</f>
        <v>0.05</v>
      </c>
      <c r="W495" s="1">
        <f>(Table1[[#This Row],[Height (With Shoes)]]-Table1[[#This Row],[Average Height]])</f>
        <v>0.75</v>
      </c>
      <c r="X495" s="1">
        <f>(Table1[[#This Row],[Weight]]-Table1[[#This Row],[Average Weight]])</f>
        <v>92.2</v>
      </c>
      <c r="Y495" s="1">
        <f t="shared" si="15"/>
        <v>0.65883198590776093</v>
      </c>
      <c r="Z495" s="1">
        <f>(703*Table1[[#This Row],[Average Weight]])/(Table1[[#This Row],[Height (With Shoes)]])^2</f>
        <v>12.222826666666666</v>
      </c>
    </row>
    <row r="496" spans="1:26" hidden="1" x14ac:dyDescent="0.3">
      <c r="A496" t="s">
        <v>511</v>
      </c>
      <c r="B496">
        <v>2017</v>
      </c>
      <c r="D496">
        <v>75</v>
      </c>
      <c r="E496">
        <v>76.25</v>
      </c>
      <c r="F496">
        <v>78.5</v>
      </c>
      <c r="G496">
        <v>35</v>
      </c>
      <c r="H496">
        <v>134.5</v>
      </c>
      <c r="I496">
        <v>27</v>
      </c>
      <c r="J496">
        <v>126.5</v>
      </c>
      <c r="K496">
        <v>185</v>
      </c>
      <c r="L496">
        <v>4.9000000000000004</v>
      </c>
      <c r="M496">
        <v>8.5</v>
      </c>
      <c r="N496">
        <v>9</v>
      </c>
      <c r="O496">
        <v>11.38</v>
      </c>
      <c r="P496">
        <v>3.35</v>
      </c>
      <c r="Q496">
        <f t="shared" si="14"/>
        <v>75.625</v>
      </c>
      <c r="R496">
        <f>AVERAGE(Table1[[#This Row],[Weight]],Table1[[#This Row],[Body Fat]])</f>
        <v>94.95</v>
      </c>
      <c r="S496">
        <f>(0.3*Table1[[#This Row],[Height (With Shoes)]])+(0.25*Table1[[#This Row],[Vertical (Max)]])+(0.15*Table1[[#This Row],[Weight]])-(0.2*Table1[[#This Row],[Agility]])-(0.1*Table1[[#This Row],[Sprint]])</f>
        <v>56.763999999999996</v>
      </c>
      <c r="T496" s="1">
        <f>Table1[[#This Row],[Height (With Shoes)]]-Table1[[#This Row],[Height (No Shoes)]]</f>
        <v>1.25</v>
      </c>
      <c r="U496" s="1">
        <f>(Table1[[#This Row],[Vertical (Max)]]-Table1[[#This Row],[Vertical (No Step)]])</f>
        <v>8</v>
      </c>
      <c r="V496" s="1">
        <f>_xlfn.PERCENTRANK.INC($E:$E,Table1[[#This Row],[Height (No Shoes)]])</f>
        <v>0.11799999999999999</v>
      </c>
      <c r="W496" s="1">
        <f>(Table1[[#This Row],[Height (With Shoes)]]-Table1[[#This Row],[Average Height]])</f>
        <v>0.625</v>
      </c>
      <c r="X496" s="1">
        <f>(Table1[[#This Row],[Weight]]-Table1[[#This Row],[Average Weight]])</f>
        <v>90.05</v>
      </c>
      <c r="Y496" s="1">
        <f t="shared" si="15"/>
        <v>0.65883198590776093</v>
      </c>
      <c r="Z496" s="1">
        <f>(703*Table1[[#This Row],[Average Weight]])/(Table1[[#This Row],[Height (With Shoes)]])^2</f>
        <v>11.480758935769956</v>
      </c>
    </row>
    <row r="497" spans="1:26" hidden="1" x14ac:dyDescent="0.3">
      <c r="A497" t="s">
        <v>512</v>
      </c>
      <c r="B497">
        <v>2017</v>
      </c>
      <c r="D497">
        <v>79</v>
      </c>
      <c r="E497">
        <v>80.25</v>
      </c>
      <c r="F497">
        <v>85.25</v>
      </c>
      <c r="G497">
        <v>39.5</v>
      </c>
      <c r="H497">
        <v>146</v>
      </c>
      <c r="I497">
        <v>28</v>
      </c>
      <c r="J497">
        <v>134.5</v>
      </c>
      <c r="K497">
        <v>239</v>
      </c>
      <c r="L497">
        <v>7.7</v>
      </c>
      <c r="M497">
        <v>9.5</v>
      </c>
      <c r="N497">
        <v>10.25</v>
      </c>
      <c r="O497">
        <v>12.17</v>
      </c>
      <c r="P497">
        <v>3.16</v>
      </c>
      <c r="Q497">
        <f t="shared" si="14"/>
        <v>79.625</v>
      </c>
      <c r="R497">
        <f>AVERAGE(Table1[[#This Row],[Weight]],Table1[[#This Row],[Body Fat]])</f>
        <v>123.35</v>
      </c>
      <c r="S497">
        <f>(0.3*Table1[[#This Row],[Height (With Shoes)]])+(0.25*Table1[[#This Row],[Vertical (Max)]])+(0.15*Table1[[#This Row],[Weight]])-(0.2*Table1[[#This Row],[Agility]])-(0.1*Table1[[#This Row],[Sprint]])</f>
        <v>67.050000000000011</v>
      </c>
      <c r="T497" s="1">
        <f>Table1[[#This Row],[Height (With Shoes)]]-Table1[[#This Row],[Height (No Shoes)]]</f>
        <v>1.25</v>
      </c>
      <c r="U497" s="1">
        <f>(Table1[[#This Row],[Vertical (Max)]]-Table1[[#This Row],[Vertical (No Step)]])</f>
        <v>11.5</v>
      </c>
      <c r="V497" s="1">
        <f>_xlfn.PERCENTRANK.INC($E:$E,Table1[[#This Row],[Height (No Shoes)]])</f>
        <v>0.48499999999999999</v>
      </c>
      <c r="W497" s="1">
        <f>(Table1[[#This Row],[Height (With Shoes)]]-Table1[[#This Row],[Average Height]])</f>
        <v>0.625</v>
      </c>
      <c r="X497" s="1">
        <f>(Table1[[#This Row],[Weight]]-Table1[[#This Row],[Average Weight]])</f>
        <v>115.65</v>
      </c>
      <c r="Y497" s="1">
        <f t="shared" si="15"/>
        <v>0.65883198590776093</v>
      </c>
      <c r="Z497" s="1">
        <f>(703*Table1[[#This Row],[Average Weight]])/(Table1[[#This Row],[Height (With Shoes)]])^2</f>
        <v>13.464939198959637</v>
      </c>
    </row>
    <row r="498" spans="1:26" hidden="1" x14ac:dyDescent="0.3">
      <c r="A498" t="s">
        <v>513</v>
      </c>
      <c r="B498">
        <v>2017</v>
      </c>
      <c r="D498">
        <v>80</v>
      </c>
      <c r="E498">
        <v>81.5</v>
      </c>
      <c r="F498">
        <v>88</v>
      </c>
      <c r="K498">
        <v>182</v>
      </c>
      <c r="L498">
        <v>5.4</v>
      </c>
      <c r="M498">
        <v>9.25</v>
      </c>
      <c r="N498">
        <v>10.5</v>
      </c>
      <c r="Q498">
        <f t="shared" si="14"/>
        <v>80.75</v>
      </c>
      <c r="R498">
        <f>AVERAGE(Table1[[#This Row],[Weight]],Table1[[#This Row],[Body Fat]])</f>
        <v>93.7</v>
      </c>
      <c r="S498">
        <f>(0.3*Table1[[#This Row],[Height (With Shoes)]])+(0.25*Table1[[#This Row],[Vertical (Max)]])+(0.15*Table1[[#This Row],[Weight]])-(0.2*Table1[[#This Row],[Agility]])-(0.1*Table1[[#This Row],[Sprint]])</f>
        <v>51.75</v>
      </c>
      <c r="T498" s="1">
        <f>Table1[[#This Row],[Height (With Shoes)]]-Table1[[#This Row],[Height (No Shoes)]]</f>
        <v>1.5</v>
      </c>
      <c r="U498" s="1">
        <f>(Table1[[#This Row],[Vertical (Max)]]-Table1[[#This Row],[Vertical (No Step)]])</f>
        <v>0</v>
      </c>
      <c r="V498" s="1">
        <f>_xlfn.PERCENTRANK.INC($E:$E,Table1[[#This Row],[Height (No Shoes)]])</f>
        <v>0.58199999999999996</v>
      </c>
      <c r="W498" s="1">
        <f>(Table1[[#This Row],[Height (With Shoes)]]-Table1[[#This Row],[Average Height]])</f>
        <v>0.75</v>
      </c>
      <c r="X498" s="1">
        <f>(Table1[[#This Row],[Weight]]-Table1[[#This Row],[Average Weight]])</f>
        <v>88.3</v>
      </c>
      <c r="Y498" s="1">
        <f t="shared" si="15"/>
        <v>0.65883198590776093</v>
      </c>
      <c r="Z498" s="1">
        <f>(703*Table1[[#This Row],[Average Weight]])/(Table1[[#This Row],[Height (With Shoes)]])^2</f>
        <v>9.9169859610824656</v>
      </c>
    </row>
    <row r="499" spans="1:26" hidden="1" x14ac:dyDescent="0.3">
      <c r="A499" t="s">
        <v>514</v>
      </c>
      <c r="B499">
        <v>2017</v>
      </c>
      <c r="D499">
        <v>71</v>
      </c>
      <c r="E499">
        <v>72.75</v>
      </c>
      <c r="F499">
        <v>74.5</v>
      </c>
      <c r="G499">
        <v>32.5</v>
      </c>
      <c r="H499">
        <v>127.5</v>
      </c>
      <c r="I499">
        <v>26</v>
      </c>
      <c r="J499">
        <v>121</v>
      </c>
      <c r="K499">
        <v>189</v>
      </c>
      <c r="L499">
        <v>5.8</v>
      </c>
      <c r="M499">
        <v>8</v>
      </c>
      <c r="N499">
        <v>8.5</v>
      </c>
      <c r="O499">
        <v>11.28</v>
      </c>
      <c r="P499">
        <v>3.29</v>
      </c>
      <c r="Q499">
        <f t="shared" si="14"/>
        <v>71.875</v>
      </c>
      <c r="R499">
        <f>AVERAGE(Table1[[#This Row],[Weight]],Table1[[#This Row],[Body Fat]])</f>
        <v>97.4</v>
      </c>
      <c r="S499">
        <f>(0.3*Table1[[#This Row],[Height (With Shoes)]])+(0.25*Table1[[#This Row],[Vertical (Max)]])+(0.15*Table1[[#This Row],[Weight]])-(0.2*Table1[[#This Row],[Agility]])-(0.1*Table1[[#This Row],[Sprint]])</f>
        <v>55.714999999999996</v>
      </c>
      <c r="T499" s="1">
        <f>Table1[[#This Row],[Height (With Shoes)]]-Table1[[#This Row],[Height (No Shoes)]]</f>
        <v>1.75</v>
      </c>
      <c r="U499" s="1">
        <f>(Table1[[#This Row],[Vertical (Max)]]-Table1[[#This Row],[Vertical (No Step)]])</f>
        <v>6.5</v>
      </c>
      <c r="V499" s="1">
        <f>_xlfn.PERCENTRANK.INC($E:$E,Table1[[#This Row],[Height (No Shoes)]])</f>
        <v>7.0000000000000001E-3</v>
      </c>
      <c r="W499" s="1">
        <f>(Table1[[#This Row],[Height (With Shoes)]]-Table1[[#This Row],[Average Height]])</f>
        <v>0.875</v>
      </c>
      <c r="X499" s="1">
        <f>(Table1[[#This Row],[Weight]]-Table1[[#This Row],[Average Weight]])</f>
        <v>91.6</v>
      </c>
      <c r="Y499" s="1">
        <f t="shared" si="15"/>
        <v>0.65883198590776093</v>
      </c>
      <c r="Z499" s="1">
        <f>(703*Table1[[#This Row],[Average Weight]])/(Table1[[#This Row],[Height (With Shoes)]])^2</f>
        <v>12.937438150234408</v>
      </c>
    </row>
    <row r="500" spans="1:26" hidden="1" x14ac:dyDescent="0.3">
      <c r="A500" t="s">
        <v>515</v>
      </c>
      <c r="B500">
        <v>2017</v>
      </c>
      <c r="D500">
        <v>79</v>
      </c>
      <c r="E500">
        <v>80.25</v>
      </c>
      <c r="F500">
        <v>84.75</v>
      </c>
      <c r="G500">
        <v>41.5</v>
      </c>
      <c r="H500">
        <v>147.5</v>
      </c>
      <c r="I500">
        <v>35.5</v>
      </c>
      <c r="J500">
        <v>141.5</v>
      </c>
      <c r="K500">
        <v>190</v>
      </c>
      <c r="L500">
        <v>3.2</v>
      </c>
      <c r="M500">
        <v>9.25</v>
      </c>
      <c r="N500">
        <v>10.25</v>
      </c>
      <c r="O500">
        <v>12.85</v>
      </c>
      <c r="P500">
        <v>3.23</v>
      </c>
      <c r="Q500">
        <f t="shared" si="14"/>
        <v>79.625</v>
      </c>
      <c r="R500">
        <f>AVERAGE(Table1[[#This Row],[Weight]],Table1[[#This Row],[Body Fat]])</f>
        <v>96.6</v>
      </c>
      <c r="S500">
        <f>(0.3*Table1[[#This Row],[Height (With Shoes)]])+(0.25*Table1[[#This Row],[Vertical (Max)]])+(0.15*Table1[[#This Row],[Weight]])-(0.2*Table1[[#This Row],[Agility]])-(0.1*Table1[[#This Row],[Sprint]])</f>
        <v>60.057000000000002</v>
      </c>
      <c r="T500" s="1">
        <f>Table1[[#This Row],[Height (With Shoes)]]-Table1[[#This Row],[Height (No Shoes)]]</f>
        <v>1.25</v>
      </c>
      <c r="U500" s="1">
        <f>(Table1[[#This Row],[Vertical (Max)]]-Table1[[#This Row],[Vertical (No Step)]])</f>
        <v>6</v>
      </c>
      <c r="V500" s="1">
        <f>_xlfn.PERCENTRANK.INC($E:$E,Table1[[#This Row],[Height (No Shoes)]])</f>
        <v>0.48499999999999999</v>
      </c>
      <c r="W500" s="1">
        <f>(Table1[[#This Row],[Height (With Shoes)]]-Table1[[#This Row],[Average Height]])</f>
        <v>0.625</v>
      </c>
      <c r="X500" s="1">
        <f>(Table1[[#This Row],[Weight]]-Table1[[#This Row],[Average Weight]])</f>
        <v>93.4</v>
      </c>
      <c r="Y500" s="1">
        <f t="shared" si="15"/>
        <v>0.65883198590776093</v>
      </c>
      <c r="Z500" s="1">
        <f>(703*Table1[[#This Row],[Average Weight]])/(Table1[[#This Row],[Height (With Shoes)]])^2</f>
        <v>10.544897662095671</v>
      </c>
    </row>
    <row r="501" spans="1:26" hidden="1" x14ac:dyDescent="0.3">
      <c r="A501" t="s">
        <v>516</v>
      </c>
      <c r="B501">
        <v>2017</v>
      </c>
      <c r="D501">
        <v>80.5</v>
      </c>
      <c r="E501">
        <v>81.75</v>
      </c>
      <c r="F501">
        <v>82</v>
      </c>
      <c r="G501">
        <v>32</v>
      </c>
      <c r="H501">
        <v>138.5</v>
      </c>
      <c r="I501">
        <v>29</v>
      </c>
      <c r="J501">
        <v>135.5</v>
      </c>
      <c r="K501">
        <v>233</v>
      </c>
      <c r="L501">
        <v>6.5</v>
      </c>
      <c r="M501">
        <v>8.25</v>
      </c>
      <c r="N501">
        <v>8.75</v>
      </c>
      <c r="O501">
        <v>11.71</v>
      </c>
      <c r="P501">
        <v>3.38</v>
      </c>
      <c r="Q501">
        <f t="shared" si="14"/>
        <v>81.125</v>
      </c>
      <c r="R501">
        <f>AVERAGE(Table1[[#This Row],[Weight]],Table1[[#This Row],[Body Fat]])</f>
        <v>119.75</v>
      </c>
      <c r="S501">
        <f>(0.3*Table1[[#This Row],[Height (With Shoes)]])+(0.25*Table1[[#This Row],[Vertical (Max)]])+(0.15*Table1[[#This Row],[Weight]])-(0.2*Table1[[#This Row],[Agility]])-(0.1*Table1[[#This Row],[Sprint]])</f>
        <v>64.795000000000002</v>
      </c>
      <c r="T501" s="1">
        <f>Table1[[#This Row],[Height (With Shoes)]]-Table1[[#This Row],[Height (No Shoes)]]</f>
        <v>1.25</v>
      </c>
      <c r="U501" s="1">
        <f>(Table1[[#This Row],[Vertical (Max)]]-Table1[[#This Row],[Vertical (No Step)]])</f>
        <v>3</v>
      </c>
      <c r="V501" s="1">
        <f>_xlfn.PERCENTRANK.INC($E:$E,Table1[[#This Row],[Height (No Shoes)]])</f>
        <v>0.63300000000000001</v>
      </c>
      <c r="W501" s="1">
        <f>(Table1[[#This Row],[Height (With Shoes)]]-Table1[[#This Row],[Average Height]])</f>
        <v>0.625</v>
      </c>
      <c r="X501" s="1">
        <f>(Table1[[#This Row],[Weight]]-Table1[[#This Row],[Average Weight]])</f>
        <v>113.25</v>
      </c>
      <c r="Y501" s="1">
        <f t="shared" si="15"/>
        <v>0.65883198590776093</v>
      </c>
      <c r="Z501" s="1">
        <f>(703*Table1[[#This Row],[Average Weight]])/(Table1[[#This Row],[Height (With Shoes)]])^2</f>
        <v>12.596657595226739</v>
      </c>
    </row>
    <row r="502" spans="1:26" hidden="1" x14ac:dyDescent="0.3">
      <c r="A502" t="s">
        <v>517</v>
      </c>
      <c r="B502">
        <v>2017</v>
      </c>
      <c r="D502">
        <v>75.75</v>
      </c>
      <c r="E502">
        <v>77</v>
      </c>
      <c r="F502">
        <v>83.25</v>
      </c>
      <c r="G502">
        <v>44.5</v>
      </c>
      <c r="H502">
        <v>146</v>
      </c>
      <c r="I502">
        <v>34.5</v>
      </c>
      <c r="J502">
        <v>136</v>
      </c>
      <c r="K502">
        <v>197</v>
      </c>
      <c r="L502">
        <v>5.2</v>
      </c>
      <c r="M502">
        <v>8.5</v>
      </c>
      <c r="N502">
        <v>9.5</v>
      </c>
      <c r="O502">
        <v>10.88</v>
      </c>
      <c r="P502">
        <v>3.11</v>
      </c>
      <c r="Q502">
        <f t="shared" si="14"/>
        <v>76.375</v>
      </c>
      <c r="R502">
        <f>AVERAGE(Table1[[#This Row],[Weight]],Table1[[#This Row],[Body Fat]])</f>
        <v>101.1</v>
      </c>
      <c r="S502">
        <f>(0.3*Table1[[#This Row],[Height (With Shoes)]])+(0.25*Table1[[#This Row],[Vertical (Max)]])+(0.15*Table1[[#This Row],[Weight]])-(0.2*Table1[[#This Row],[Agility]])-(0.1*Table1[[#This Row],[Sprint]])</f>
        <v>61.28799999999999</v>
      </c>
      <c r="T502" s="1">
        <f>Table1[[#This Row],[Height (With Shoes)]]-Table1[[#This Row],[Height (No Shoes)]]</f>
        <v>1.25</v>
      </c>
      <c r="U502" s="1">
        <f>(Table1[[#This Row],[Vertical (Max)]]-Table1[[#This Row],[Vertical (No Step)]])</f>
        <v>10</v>
      </c>
      <c r="V502" s="1">
        <f>_xlfn.PERCENTRANK.INC($E:$E,Table1[[#This Row],[Height (No Shoes)]])</f>
        <v>0.17399999999999999</v>
      </c>
      <c r="W502" s="1">
        <f>(Table1[[#This Row],[Height (With Shoes)]]-Table1[[#This Row],[Average Height]])</f>
        <v>0.625</v>
      </c>
      <c r="X502" s="1">
        <f>(Table1[[#This Row],[Weight]]-Table1[[#This Row],[Average Weight]])</f>
        <v>95.9</v>
      </c>
      <c r="Y502" s="1">
        <f t="shared" si="15"/>
        <v>0.65883198590776093</v>
      </c>
      <c r="Z502" s="1">
        <f>(703*Table1[[#This Row],[Average Weight]])/(Table1[[#This Row],[Height (With Shoes)]])^2</f>
        <v>11.987400910777534</v>
      </c>
    </row>
    <row r="503" spans="1:26" hidden="1" x14ac:dyDescent="0.3">
      <c r="A503" t="s">
        <v>518</v>
      </c>
      <c r="B503">
        <v>2017</v>
      </c>
      <c r="D503">
        <v>73.25</v>
      </c>
      <c r="E503">
        <v>74.75</v>
      </c>
      <c r="F503">
        <v>81</v>
      </c>
      <c r="G503">
        <v>33.5</v>
      </c>
      <c r="H503">
        <v>133</v>
      </c>
      <c r="I503">
        <v>28</v>
      </c>
      <c r="J503">
        <v>127.5</v>
      </c>
      <c r="K503">
        <v>222</v>
      </c>
      <c r="L503">
        <v>11</v>
      </c>
      <c r="M503">
        <v>9</v>
      </c>
      <c r="N503">
        <v>9.25</v>
      </c>
      <c r="O503">
        <v>10.95</v>
      </c>
      <c r="P503">
        <v>3.38</v>
      </c>
      <c r="Q503">
        <f t="shared" si="14"/>
        <v>74</v>
      </c>
      <c r="R503">
        <f>AVERAGE(Table1[[#This Row],[Weight]],Table1[[#This Row],[Body Fat]])</f>
        <v>116.5</v>
      </c>
      <c r="S503">
        <f>(0.3*Table1[[#This Row],[Height (With Shoes)]])+(0.25*Table1[[#This Row],[Vertical (Max)]])+(0.15*Table1[[#This Row],[Weight]])-(0.2*Table1[[#This Row],[Agility]])-(0.1*Table1[[#This Row],[Sprint]])</f>
        <v>61.571999999999996</v>
      </c>
      <c r="T503" s="1">
        <f>Table1[[#This Row],[Height (With Shoes)]]-Table1[[#This Row],[Height (No Shoes)]]</f>
        <v>1.5</v>
      </c>
      <c r="U503" s="1">
        <f>(Table1[[#This Row],[Vertical (Max)]]-Table1[[#This Row],[Vertical (No Step)]])</f>
        <v>5.5</v>
      </c>
      <c r="V503" s="1">
        <f>_xlfn.PERCENTRANK.INC($E:$E,Table1[[#This Row],[Height (No Shoes)]])</f>
        <v>4.3999999999999997E-2</v>
      </c>
      <c r="W503" s="1">
        <f>(Table1[[#This Row],[Height (With Shoes)]]-Table1[[#This Row],[Average Height]])</f>
        <v>0.75</v>
      </c>
      <c r="X503" s="1">
        <f>(Table1[[#This Row],[Weight]]-Table1[[#This Row],[Average Weight]])</f>
        <v>105.5</v>
      </c>
      <c r="Y503" s="1">
        <f t="shared" si="15"/>
        <v>0.65883198590776093</v>
      </c>
      <c r="Z503" s="1">
        <f>(703*Table1[[#This Row],[Average Weight]])/(Table1[[#This Row],[Height (With Shoes)]])^2</f>
        <v>14.657464681603114</v>
      </c>
    </row>
    <row r="504" spans="1:26" hidden="1" x14ac:dyDescent="0.3">
      <c r="A504" t="s">
        <v>519</v>
      </c>
      <c r="B504">
        <v>2017</v>
      </c>
      <c r="D504">
        <v>79.25</v>
      </c>
      <c r="E504">
        <v>80.5</v>
      </c>
      <c r="F504">
        <v>84.5</v>
      </c>
      <c r="G504">
        <v>37</v>
      </c>
      <c r="H504">
        <v>142</v>
      </c>
      <c r="I504">
        <v>31.5</v>
      </c>
      <c r="J504">
        <v>136.5</v>
      </c>
      <c r="K504">
        <v>233</v>
      </c>
      <c r="L504">
        <v>7.7</v>
      </c>
      <c r="M504">
        <v>8.75</v>
      </c>
      <c r="N504">
        <v>9.75</v>
      </c>
      <c r="O504">
        <v>12.31</v>
      </c>
      <c r="P504">
        <v>3.36</v>
      </c>
      <c r="Q504">
        <f t="shared" si="14"/>
        <v>79.875</v>
      </c>
      <c r="R504">
        <f>AVERAGE(Table1[[#This Row],[Weight]],Table1[[#This Row],[Body Fat]])</f>
        <v>120.35</v>
      </c>
      <c r="S504">
        <f>(0.3*Table1[[#This Row],[Height (With Shoes)]])+(0.25*Table1[[#This Row],[Vertical (Max)]])+(0.15*Table1[[#This Row],[Weight]])-(0.2*Table1[[#This Row],[Agility]])-(0.1*Table1[[#This Row],[Sprint]])</f>
        <v>65.551999999999992</v>
      </c>
      <c r="T504" s="1">
        <f>Table1[[#This Row],[Height (With Shoes)]]-Table1[[#This Row],[Height (No Shoes)]]</f>
        <v>1.25</v>
      </c>
      <c r="U504" s="1">
        <f>(Table1[[#This Row],[Vertical (Max)]]-Table1[[#This Row],[Vertical (No Step)]])</f>
        <v>5.5</v>
      </c>
      <c r="V504" s="1">
        <f>_xlfn.PERCENTRANK.INC($E:$E,Table1[[#This Row],[Height (No Shoes)]])</f>
        <v>0.51600000000000001</v>
      </c>
      <c r="W504" s="1">
        <f>(Table1[[#This Row],[Height (With Shoes)]]-Table1[[#This Row],[Average Height]])</f>
        <v>0.625</v>
      </c>
      <c r="X504" s="1">
        <f>(Table1[[#This Row],[Weight]]-Table1[[#This Row],[Average Weight]])</f>
        <v>112.65</v>
      </c>
      <c r="Y504" s="1">
        <f t="shared" si="15"/>
        <v>0.65883198590776093</v>
      </c>
      <c r="Z504" s="1">
        <f>(703*Table1[[#This Row],[Average Weight]])/(Table1[[#This Row],[Height (With Shoes)]])^2</f>
        <v>13.055985494386791</v>
      </c>
    </row>
    <row r="505" spans="1:26" hidden="1" x14ac:dyDescent="0.3">
      <c r="A505" t="s">
        <v>520</v>
      </c>
      <c r="B505">
        <v>2017</v>
      </c>
      <c r="D505">
        <v>77.5</v>
      </c>
      <c r="E505">
        <v>78.75</v>
      </c>
      <c r="F505">
        <v>82</v>
      </c>
      <c r="G505">
        <v>31</v>
      </c>
      <c r="H505">
        <v>136</v>
      </c>
      <c r="I505">
        <v>23.5</v>
      </c>
      <c r="J505">
        <v>128.5</v>
      </c>
      <c r="K505">
        <v>213</v>
      </c>
      <c r="L505">
        <v>11.9</v>
      </c>
      <c r="M505">
        <v>9.25</v>
      </c>
      <c r="N505">
        <v>9.75</v>
      </c>
      <c r="O505">
        <v>11.62</v>
      </c>
      <c r="P505">
        <v>3.44</v>
      </c>
      <c r="Q505">
        <f t="shared" si="14"/>
        <v>78.125</v>
      </c>
      <c r="R505">
        <f>AVERAGE(Table1[[#This Row],[Weight]],Table1[[#This Row],[Body Fat]])</f>
        <v>112.45</v>
      </c>
      <c r="S505">
        <f>(0.3*Table1[[#This Row],[Height (With Shoes)]])+(0.25*Table1[[#This Row],[Vertical (Max)]])+(0.15*Table1[[#This Row],[Weight]])-(0.2*Table1[[#This Row],[Agility]])-(0.1*Table1[[#This Row],[Sprint]])</f>
        <v>60.657000000000004</v>
      </c>
      <c r="T505" s="1">
        <f>Table1[[#This Row],[Height (With Shoes)]]-Table1[[#This Row],[Height (No Shoes)]]</f>
        <v>1.25</v>
      </c>
      <c r="U505" s="1">
        <f>(Table1[[#This Row],[Vertical (Max)]]-Table1[[#This Row],[Vertical (No Step)]])</f>
        <v>7.5</v>
      </c>
      <c r="V505" s="1">
        <f>_xlfn.PERCENTRANK.INC($E:$E,Table1[[#This Row],[Height (No Shoes)]])</f>
        <v>0.318</v>
      </c>
      <c r="W505" s="1">
        <f>(Table1[[#This Row],[Height (With Shoes)]]-Table1[[#This Row],[Average Height]])</f>
        <v>0.625</v>
      </c>
      <c r="X505" s="1">
        <f>(Table1[[#This Row],[Weight]]-Table1[[#This Row],[Average Weight]])</f>
        <v>100.55</v>
      </c>
      <c r="Y505" s="1">
        <f t="shared" si="15"/>
        <v>0.65883198590776093</v>
      </c>
      <c r="Z505" s="1">
        <f>(703*Table1[[#This Row],[Average Weight]])/(Table1[[#This Row],[Height (With Shoes)]])^2</f>
        <v>12.747166540690351</v>
      </c>
    </row>
    <row r="506" spans="1:26" hidden="1" x14ac:dyDescent="0.3">
      <c r="A506" t="s">
        <v>521</v>
      </c>
      <c r="B506">
        <v>2017</v>
      </c>
      <c r="D506">
        <v>79.75</v>
      </c>
      <c r="E506">
        <v>80.75</v>
      </c>
      <c r="F506">
        <v>88</v>
      </c>
      <c r="K506">
        <v>238</v>
      </c>
      <c r="M506">
        <v>9</v>
      </c>
      <c r="N506">
        <v>9.5</v>
      </c>
      <c r="Q506">
        <f t="shared" si="14"/>
        <v>80.25</v>
      </c>
      <c r="R506">
        <f>AVERAGE(Table1[[#This Row],[Weight]],Table1[[#This Row],[Body Fat]])</f>
        <v>238</v>
      </c>
      <c r="S506">
        <f>(0.3*Table1[[#This Row],[Height (With Shoes)]])+(0.25*Table1[[#This Row],[Vertical (Max)]])+(0.15*Table1[[#This Row],[Weight]])-(0.2*Table1[[#This Row],[Agility]])-(0.1*Table1[[#This Row],[Sprint]])</f>
        <v>59.924999999999997</v>
      </c>
      <c r="T506" s="1">
        <f>Table1[[#This Row],[Height (With Shoes)]]-Table1[[#This Row],[Height (No Shoes)]]</f>
        <v>1</v>
      </c>
      <c r="U506" s="1">
        <f>(Table1[[#This Row],[Vertical (Max)]]-Table1[[#This Row],[Vertical (No Step)]])</f>
        <v>0</v>
      </c>
      <c r="V506" s="1">
        <f>_xlfn.PERCENTRANK.INC($E:$E,Table1[[#This Row],[Height (No Shoes)]])</f>
        <v>0.55900000000000005</v>
      </c>
      <c r="W506" s="1">
        <f>(Table1[[#This Row],[Height (With Shoes)]]-Table1[[#This Row],[Average Height]])</f>
        <v>0.5</v>
      </c>
      <c r="X506" s="1">
        <f>(Table1[[#This Row],[Weight]]-Table1[[#This Row],[Average Weight]])</f>
        <v>0</v>
      </c>
      <c r="Y506" s="1">
        <f t="shared" si="15"/>
        <v>0.65883198590776093</v>
      </c>
      <c r="Z506" s="1">
        <f>(703*Table1[[#This Row],[Average Weight]])/(Table1[[#This Row],[Height (With Shoes)]])^2</f>
        <v>25.659442724458206</v>
      </c>
    </row>
    <row r="507" spans="1:26" hidden="1" x14ac:dyDescent="0.3">
      <c r="A507" t="s">
        <v>522</v>
      </c>
      <c r="B507">
        <v>2017</v>
      </c>
      <c r="D507">
        <v>84.75</v>
      </c>
      <c r="E507">
        <v>86</v>
      </c>
      <c r="F507">
        <v>90.5</v>
      </c>
      <c r="G507">
        <v>31.5</v>
      </c>
      <c r="H507">
        <v>145</v>
      </c>
      <c r="I507">
        <v>29</v>
      </c>
      <c r="J507">
        <v>142.5</v>
      </c>
      <c r="K507">
        <v>207</v>
      </c>
      <c r="L507">
        <v>8.6999999999999993</v>
      </c>
      <c r="M507">
        <v>9.5</v>
      </c>
      <c r="N507">
        <v>10</v>
      </c>
      <c r="O507">
        <v>12.61</v>
      </c>
      <c r="P507">
        <v>3.36</v>
      </c>
      <c r="Q507">
        <f t="shared" si="14"/>
        <v>85.375</v>
      </c>
      <c r="R507">
        <f>AVERAGE(Table1[[#This Row],[Weight]],Table1[[#This Row],[Body Fat]])</f>
        <v>107.85</v>
      </c>
      <c r="S507">
        <f>(0.3*Table1[[#This Row],[Height (With Shoes)]])+(0.25*Table1[[#This Row],[Vertical (Max)]])+(0.15*Table1[[#This Row],[Weight]])-(0.2*Table1[[#This Row],[Agility]])-(0.1*Table1[[#This Row],[Sprint]])</f>
        <v>61.866999999999997</v>
      </c>
      <c r="T507" s="1">
        <f>Table1[[#This Row],[Height (With Shoes)]]-Table1[[#This Row],[Height (No Shoes)]]</f>
        <v>1.25</v>
      </c>
      <c r="U507" s="1">
        <f>(Table1[[#This Row],[Vertical (Max)]]-Table1[[#This Row],[Vertical (No Step)]])</f>
        <v>2.5</v>
      </c>
      <c r="V507" s="1">
        <f>_xlfn.PERCENTRANK.INC($E:$E,Table1[[#This Row],[Height (No Shoes)]])</f>
        <v>0.97599999999999998</v>
      </c>
      <c r="W507" s="1">
        <f>(Table1[[#This Row],[Height (With Shoes)]]-Table1[[#This Row],[Average Height]])</f>
        <v>0.625</v>
      </c>
      <c r="X507" s="1">
        <f>(Table1[[#This Row],[Weight]]-Table1[[#This Row],[Average Weight]])</f>
        <v>99.15</v>
      </c>
      <c r="Y507" s="1">
        <f t="shared" si="15"/>
        <v>0.65883198590776093</v>
      </c>
      <c r="Z507" s="1">
        <f>(703*Table1[[#This Row],[Average Weight]])/(Table1[[#This Row],[Height (With Shoes)]])^2</f>
        <v>10.251291238507301</v>
      </c>
    </row>
    <row r="508" spans="1:26" hidden="1" x14ac:dyDescent="0.3">
      <c r="A508" t="s">
        <v>523</v>
      </c>
      <c r="B508">
        <v>2017</v>
      </c>
      <c r="D508">
        <v>77.75</v>
      </c>
      <c r="E508">
        <v>79</v>
      </c>
      <c r="F508">
        <v>87.25</v>
      </c>
      <c r="G508">
        <v>31.5</v>
      </c>
      <c r="H508">
        <v>138.5</v>
      </c>
      <c r="I508">
        <v>26.5</v>
      </c>
      <c r="J508">
        <v>133.5</v>
      </c>
      <c r="K508">
        <v>219</v>
      </c>
      <c r="L508">
        <v>8.1</v>
      </c>
      <c r="M508">
        <v>9</v>
      </c>
      <c r="N508">
        <v>9.5</v>
      </c>
      <c r="O508">
        <v>11.78</v>
      </c>
      <c r="P508">
        <v>3.43</v>
      </c>
      <c r="Q508">
        <f t="shared" si="14"/>
        <v>78.375</v>
      </c>
      <c r="R508">
        <f>AVERAGE(Table1[[#This Row],[Weight]],Table1[[#This Row],[Body Fat]])</f>
        <v>113.55</v>
      </c>
      <c r="S508">
        <f>(0.3*Table1[[#This Row],[Height (With Shoes)]])+(0.25*Table1[[#This Row],[Vertical (Max)]])+(0.15*Table1[[#This Row],[Weight]])-(0.2*Table1[[#This Row],[Agility]])-(0.1*Table1[[#This Row],[Sprint]])</f>
        <v>61.725999999999992</v>
      </c>
      <c r="T508" s="1">
        <f>Table1[[#This Row],[Height (With Shoes)]]-Table1[[#This Row],[Height (No Shoes)]]</f>
        <v>1.25</v>
      </c>
      <c r="U508" s="1">
        <f>(Table1[[#This Row],[Vertical (Max)]]-Table1[[#This Row],[Vertical (No Step)]])</f>
        <v>5</v>
      </c>
      <c r="V508" s="1">
        <f>_xlfn.PERCENTRANK.INC($E:$E,Table1[[#This Row],[Height (No Shoes)]])</f>
        <v>0.34300000000000003</v>
      </c>
      <c r="W508" s="1">
        <f>(Table1[[#This Row],[Height (With Shoes)]]-Table1[[#This Row],[Average Height]])</f>
        <v>0.625</v>
      </c>
      <c r="X508" s="1">
        <f>(Table1[[#This Row],[Weight]]-Table1[[#This Row],[Average Weight]])</f>
        <v>105.45</v>
      </c>
      <c r="Y508" s="1">
        <f t="shared" si="15"/>
        <v>0.65883198590776093</v>
      </c>
      <c r="Z508" s="1">
        <f>(703*Table1[[#This Row],[Average Weight]])/(Table1[[#This Row],[Height (With Shoes)]])^2</f>
        <v>12.790522352187148</v>
      </c>
    </row>
    <row r="509" spans="1:26" hidden="1" x14ac:dyDescent="0.3">
      <c r="A509" t="s">
        <v>524</v>
      </c>
      <c r="B509">
        <v>2017</v>
      </c>
      <c r="D509">
        <v>80.75</v>
      </c>
      <c r="E509">
        <v>82.25</v>
      </c>
      <c r="F509">
        <v>85</v>
      </c>
      <c r="G509">
        <v>30.5</v>
      </c>
      <c r="H509">
        <v>136.5</v>
      </c>
      <c r="I509">
        <v>28</v>
      </c>
      <c r="J509">
        <v>134</v>
      </c>
      <c r="K509">
        <v>277</v>
      </c>
      <c r="L509">
        <v>11.5</v>
      </c>
      <c r="M509">
        <v>8.75</v>
      </c>
      <c r="N509">
        <v>8.75</v>
      </c>
      <c r="O509">
        <v>12.91</v>
      </c>
      <c r="P509">
        <v>3.5</v>
      </c>
      <c r="Q509">
        <f t="shared" si="14"/>
        <v>81.5</v>
      </c>
      <c r="R509">
        <f>AVERAGE(Table1[[#This Row],[Weight]],Table1[[#This Row],[Body Fat]])</f>
        <v>144.25</v>
      </c>
      <c r="S509">
        <f>(0.3*Table1[[#This Row],[Height (With Shoes)]])+(0.25*Table1[[#This Row],[Vertical (Max)]])+(0.15*Table1[[#This Row],[Weight]])-(0.2*Table1[[#This Row],[Agility]])-(0.1*Table1[[#This Row],[Sprint]])</f>
        <v>70.918000000000006</v>
      </c>
      <c r="T509" s="1">
        <f>Table1[[#This Row],[Height (With Shoes)]]-Table1[[#This Row],[Height (No Shoes)]]</f>
        <v>1.5</v>
      </c>
      <c r="U509" s="1">
        <f>(Table1[[#This Row],[Vertical (Max)]]-Table1[[#This Row],[Vertical (No Step)]])</f>
        <v>2.5</v>
      </c>
      <c r="V509" s="1">
        <f>_xlfn.PERCENTRANK.INC($E:$E,Table1[[#This Row],[Height (No Shoes)]])</f>
        <v>0.67300000000000004</v>
      </c>
      <c r="W509" s="1">
        <f>(Table1[[#This Row],[Height (With Shoes)]]-Table1[[#This Row],[Average Height]])</f>
        <v>0.75</v>
      </c>
      <c r="X509" s="1">
        <f>(Table1[[#This Row],[Weight]]-Table1[[#This Row],[Average Weight]])</f>
        <v>132.75</v>
      </c>
      <c r="Y509" s="1">
        <f t="shared" si="15"/>
        <v>0.65883198590776093</v>
      </c>
      <c r="Z509" s="1">
        <f>(703*Table1[[#This Row],[Average Weight]])/(Table1[[#This Row],[Height (With Shoes)]])^2</f>
        <v>14.989920640053215</v>
      </c>
    </row>
    <row r="510" spans="1:26" hidden="1" x14ac:dyDescent="0.3">
      <c r="A510" t="s">
        <v>525</v>
      </c>
      <c r="B510">
        <v>2017</v>
      </c>
      <c r="D510">
        <v>75.25</v>
      </c>
      <c r="E510">
        <v>76.5</v>
      </c>
      <c r="F510">
        <v>78</v>
      </c>
      <c r="G510">
        <v>38.5</v>
      </c>
      <c r="H510">
        <v>137.5</v>
      </c>
      <c r="I510">
        <v>30.5</v>
      </c>
      <c r="J510">
        <v>129.5</v>
      </c>
      <c r="K510">
        <v>166</v>
      </c>
      <c r="L510">
        <v>5</v>
      </c>
      <c r="M510">
        <v>8.5</v>
      </c>
      <c r="N510">
        <v>9.5</v>
      </c>
      <c r="O510">
        <v>11.15</v>
      </c>
      <c r="P510">
        <v>3.18</v>
      </c>
      <c r="Q510">
        <f t="shared" si="14"/>
        <v>75.875</v>
      </c>
      <c r="R510">
        <f>AVERAGE(Table1[[#This Row],[Weight]],Table1[[#This Row],[Body Fat]])</f>
        <v>85.5</v>
      </c>
      <c r="S510">
        <f>(0.3*Table1[[#This Row],[Height (With Shoes)]])+(0.25*Table1[[#This Row],[Vertical (Max)]])+(0.15*Table1[[#This Row],[Weight]])-(0.2*Table1[[#This Row],[Agility]])-(0.1*Table1[[#This Row],[Sprint]])</f>
        <v>54.927000000000007</v>
      </c>
      <c r="T510" s="1">
        <f>Table1[[#This Row],[Height (With Shoes)]]-Table1[[#This Row],[Height (No Shoes)]]</f>
        <v>1.25</v>
      </c>
      <c r="U510" s="1">
        <f>(Table1[[#This Row],[Vertical (Max)]]-Table1[[#This Row],[Vertical (No Step)]])</f>
        <v>8</v>
      </c>
      <c r="V510" s="1">
        <f>_xlfn.PERCENTRANK.INC($E:$E,Table1[[#This Row],[Height (No Shoes)]])</f>
        <v>0.13700000000000001</v>
      </c>
      <c r="W510" s="1">
        <f>(Table1[[#This Row],[Height (With Shoes)]]-Table1[[#This Row],[Average Height]])</f>
        <v>0.625</v>
      </c>
      <c r="X510" s="1">
        <f>(Table1[[#This Row],[Weight]]-Table1[[#This Row],[Average Weight]])</f>
        <v>80.5</v>
      </c>
      <c r="Y510" s="1">
        <f t="shared" si="15"/>
        <v>0.65883198590776093</v>
      </c>
      <c r="Z510" s="1">
        <f>(703*Table1[[#This Row],[Average Weight]])/(Table1[[#This Row],[Height (With Shoes)]])^2</f>
        <v>10.270665128796617</v>
      </c>
    </row>
    <row r="511" spans="1:26" hidden="1" x14ac:dyDescent="0.3">
      <c r="A511" t="s">
        <v>526</v>
      </c>
      <c r="B511">
        <v>2017</v>
      </c>
      <c r="D511">
        <v>82</v>
      </c>
      <c r="E511">
        <v>83.25</v>
      </c>
      <c r="F511">
        <v>84</v>
      </c>
      <c r="G511">
        <v>32.5</v>
      </c>
      <c r="H511">
        <v>140.5</v>
      </c>
      <c r="I511">
        <v>25.5</v>
      </c>
      <c r="J511">
        <v>133.5</v>
      </c>
      <c r="K511">
        <v>231</v>
      </c>
      <c r="L511">
        <v>6.7</v>
      </c>
      <c r="M511">
        <v>8.75</v>
      </c>
      <c r="N511">
        <v>10.75</v>
      </c>
      <c r="O511">
        <v>12</v>
      </c>
      <c r="P511">
        <v>3.35</v>
      </c>
      <c r="Q511">
        <f t="shared" si="14"/>
        <v>82.625</v>
      </c>
      <c r="R511">
        <f>AVERAGE(Table1[[#This Row],[Weight]],Table1[[#This Row],[Body Fat]])</f>
        <v>118.85</v>
      </c>
      <c r="S511">
        <f>(0.3*Table1[[#This Row],[Height (With Shoes)]])+(0.25*Table1[[#This Row],[Vertical (Max)]])+(0.15*Table1[[#This Row],[Weight]])-(0.2*Table1[[#This Row],[Agility]])-(0.1*Table1[[#This Row],[Sprint]])</f>
        <v>65.015000000000001</v>
      </c>
      <c r="T511" s="1">
        <f>Table1[[#This Row],[Height (With Shoes)]]-Table1[[#This Row],[Height (No Shoes)]]</f>
        <v>1.25</v>
      </c>
      <c r="U511" s="1">
        <f>(Table1[[#This Row],[Vertical (Max)]]-Table1[[#This Row],[Vertical (No Step)]])</f>
        <v>7</v>
      </c>
      <c r="V511" s="1">
        <f>_xlfn.PERCENTRANK.INC($E:$E,Table1[[#This Row],[Height (No Shoes)]])</f>
        <v>0.80900000000000005</v>
      </c>
      <c r="W511" s="1">
        <f>(Table1[[#This Row],[Height (With Shoes)]]-Table1[[#This Row],[Average Height]])</f>
        <v>0.625</v>
      </c>
      <c r="X511" s="1">
        <f>(Table1[[#This Row],[Weight]]-Table1[[#This Row],[Average Weight]])</f>
        <v>112.15</v>
      </c>
      <c r="Y511" s="1">
        <f t="shared" si="15"/>
        <v>0.65883198590776093</v>
      </c>
      <c r="Z511" s="1">
        <f>(703*Table1[[#This Row],[Average Weight]])/(Table1[[#This Row],[Height (With Shoes)]])^2</f>
        <v>12.055522188855523</v>
      </c>
    </row>
    <row r="512" spans="1:26" hidden="1" x14ac:dyDescent="0.3">
      <c r="A512" t="s">
        <v>527</v>
      </c>
      <c r="B512">
        <v>2017</v>
      </c>
      <c r="D512">
        <v>82.5</v>
      </c>
      <c r="E512">
        <v>83.75</v>
      </c>
      <c r="F512">
        <v>85</v>
      </c>
      <c r="G512">
        <v>31.5</v>
      </c>
      <c r="H512">
        <v>140</v>
      </c>
      <c r="I512">
        <v>26</v>
      </c>
      <c r="J512">
        <v>134.5</v>
      </c>
      <c r="K512">
        <v>248</v>
      </c>
      <c r="L512">
        <v>7.6</v>
      </c>
      <c r="M512">
        <v>9</v>
      </c>
      <c r="N512">
        <v>10.5</v>
      </c>
      <c r="O512">
        <v>12.85</v>
      </c>
      <c r="P512">
        <v>3.45</v>
      </c>
      <c r="Q512">
        <f t="shared" si="14"/>
        <v>83.125</v>
      </c>
      <c r="R512">
        <f>AVERAGE(Table1[[#This Row],[Weight]],Table1[[#This Row],[Body Fat]])</f>
        <v>127.8</v>
      </c>
      <c r="S512">
        <f>(0.3*Table1[[#This Row],[Height (With Shoes)]])+(0.25*Table1[[#This Row],[Vertical (Max)]])+(0.15*Table1[[#This Row],[Weight]])-(0.2*Table1[[#This Row],[Agility]])-(0.1*Table1[[#This Row],[Sprint]])</f>
        <v>67.284999999999997</v>
      </c>
      <c r="T512" s="1">
        <f>Table1[[#This Row],[Height (With Shoes)]]-Table1[[#This Row],[Height (No Shoes)]]</f>
        <v>1.25</v>
      </c>
      <c r="U512" s="1">
        <f>(Table1[[#This Row],[Vertical (Max)]]-Table1[[#This Row],[Vertical (No Step)]])</f>
        <v>5.5</v>
      </c>
      <c r="V512" s="1">
        <f>_xlfn.PERCENTRANK.INC($E:$E,Table1[[#This Row],[Height (No Shoes)]])</f>
        <v>0.85599999999999998</v>
      </c>
      <c r="W512" s="1">
        <f>(Table1[[#This Row],[Height (With Shoes)]]-Table1[[#This Row],[Average Height]])</f>
        <v>0.625</v>
      </c>
      <c r="X512" s="1">
        <f>(Table1[[#This Row],[Weight]]-Table1[[#This Row],[Average Weight]])</f>
        <v>120.2</v>
      </c>
      <c r="Y512" s="1">
        <f t="shared" si="15"/>
        <v>0.65883198590776093</v>
      </c>
      <c r="Z512" s="1">
        <f>(703*Table1[[#This Row],[Average Weight]])/(Table1[[#This Row],[Height (With Shoes)]])^2</f>
        <v>12.809038984183559</v>
      </c>
    </row>
    <row r="513" spans="1:26" hidden="1" x14ac:dyDescent="0.3">
      <c r="A513" t="s">
        <v>528</v>
      </c>
      <c r="B513">
        <v>2017</v>
      </c>
      <c r="D513">
        <v>77.25</v>
      </c>
      <c r="E513">
        <v>78.75</v>
      </c>
      <c r="F513">
        <v>83</v>
      </c>
      <c r="G513">
        <v>39</v>
      </c>
      <c r="H513">
        <v>140</v>
      </c>
      <c r="I513">
        <v>34</v>
      </c>
      <c r="J513">
        <v>135</v>
      </c>
      <c r="K513">
        <v>201</v>
      </c>
      <c r="L513">
        <v>6.1</v>
      </c>
      <c r="M513">
        <v>8.5</v>
      </c>
      <c r="N513">
        <v>9.5</v>
      </c>
      <c r="O513">
        <v>10.84</v>
      </c>
      <c r="P513">
        <v>3.15</v>
      </c>
      <c r="Q513">
        <f t="shared" si="14"/>
        <v>78</v>
      </c>
      <c r="R513">
        <f>AVERAGE(Table1[[#This Row],[Weight]],Table1[[#This Row],[Body Fat]])</f>
        <v>103.55</v>
      </c>
      <c r="S513">
        <f>(0.3*Table1[[#This Row],[Height (With Shoes)]])+(0.25*Table1[[#This Row],[Vertical (Max)]])+(0.15*Table1[[#This Row],[Weight]])-(0.2*Table1[[#This Row],[Agility]])-(0.1*Table1[[#This Row],[Sprint]])</f>
        <v>61.042000000000002</v>
      </c>
      <c r="T513" s="1">
        <f>Table1[[#This Row],[Height (With Shoes)]]-Table1[[#This Row],[Height (No Shoes)]]</f>
        <v>1.5</v>
      </c>
      <c r="U513" s="1">
        <f>(Table1[[#This Row],[Vertical (Max)]]-Table1[[#This Row],[Vertical (No Step)]])</f>
        <v>5</v>
      </c>
      <c r="V513" s="1">
        <f>_xlfn.PERCENTRANK.INC($E:$E,Table1[[#This Row],[Height (No Shoes)]])</f>
        <v>0.28899999999999998</v>
      </c>
      <c r="W513" s="1">
        <f>(Table1[[#This Row],[Height (With Shoes)]]-Table1[[#This Row],[Average Height]])</f>
        <v>0.75</v>
      </c>
      <c r="X513" s="1">
        <f>(Table1[[#This Row],[Weight]]-Table1[[#This Row],[Average Weight]])</f>
        <v>97.45</v>
      </c>
      <c r="Y513" s="1">
        <f t="shared" si="15"/>
        <v>0.65883198590776093</v>
      </c>
      <c r="Z513" s="1">
        <f>(703*Table1[[#This Row],[Average Weight]])/(Table1[[#This Row],[Height (With Shoes)]])^2</f>
        <v>11.738275636180397</v>
      </c>
    </row>
    <row r="514" spans="1:26" hidden="1" x14ac:dyDescent="0.3">
      <c r="A514" t="s">
        <v>529</v>
      </c>
      <c r="B514">
        <v>2017</v>
      </c>
      <c r="D514">
        <v>76.25</v>
      </c>
      <c r="E514">
        <v>77.75</v>
      </c>
      <c r="F514">
        <v>80</v>
      </c>
      <c r="G514">
        <v>31</v>
      </c>
      <c r="H514">
        <v>133</v>
      </c>
      <c r="I514">
        <v>26.5</v>
      </c>
      <c r="J514">
        <v>128.5</v>
      </c>
      <c r="K514">
        <v>202</v>
      </c>
      <c r="L514">
        <v>11</v>
      </c>
      <c r="M514">
        <v>8.25</v>
      </c>
      <c r="N514">
        <v>9.5</v>
      </c>
      <c r="O514">
        <v>11.34</v>
      </c>
      <c r="P514">
        <v>3.41</v>
      </c>
      <c r="Q514">
        <f t="shared" ref="Q514:Q520" si="16">AVERAGE(E514,D514)</f>
        <v>77</v>
      </c>
      <c r="R514">
        <f>AVERAGE(Table1[[#This Row],[Weight]],Table1[[#This Row],[Body Fat]])</f>
        <v>106.5</v>
      </c>
      <c r="S514">
        <f>(0.3*Table1[[#This Row],[Height (With Shoes)]])+(0.25*Table1[[#This Row],[Vertical (Max)]])+(0.15*Table1[[#This Row],[Weight]])-(0.2*Table1[[#This Row],[Agility]])-(0.1*Table1[[#This Row],[Sprint]])</f>
        <v>58.765999999999998</v>
      </c>
      <c r="T514" s="1">
        <f>Table1[[#This Row],[Height (With Shoes)]]-Table1[[#This Row],[Height (No Shoes)]]</f>
        <v>1.5</v>
      </c>
      <c r="U514" s="1">
        <f>(Table1[[#This Row],[Vertical (Max)]]-Table1[[#This Row],[Vertical (No Step)]])</f>
        <v>4.5</v>
      </c>
      <c r="V514" s="1">
        <f>_xlfn.PERCENTRANK.INC($E:$E,Table1[[#This Row],[Height (No Shoes)]])</f>
        <v>0.20300000000000001</v>
      </c>
      <c r="W514" s="1">
        <f>(Table1[[#This Row],[Height (With Shoes)]]-Table1[[#This Row],[Average Height]])</f>
        <v>0.75</v>
      </c>
      <c r="X514" s="1">
        <f>(Table1[[#This Row],[Weight]]-Table1[[#This Row],[Average Weight]])</f>
        <v>95.5</v>
      </c>
      <c r="Y514" s="1">
        <f t="shared" ref="Y514:Y520" si="17">CORREL($E:$E,$S:$S)</f>
        <v>0.65883198590776093</v>
      </c>
      <c r="Z514" s="1">
        <f>(703*Table1[[#This Row],[Average Weight]])/(Table1[[#This Row],[Height (With Shoes)]])^2</f>
        <v>12.385231749051396</v>
      </c>
    </row>
    <row r="515" spans="1:26" hidden="1" x14ac:dyDescent="0.3">
      <c r="A515" t="s">
        <v>530</v>
      </c>
      <c r="B515">
        <v>2017</v>
      </c>
      <c r="D515">
        <v>74.5</v>
      </c>
      <c r="E515">
        <v>75.75</v>
      </c>
      <c r="F515">
        <v>80.75</v>
      </c>
      <c r="G515">
        <v>40.5</v>
      </c>
      <c r="H515">
        <v>139.5</v>
      </c>
      <c r="I515">
        <v>31.5</v>
      </c>
      <c r="J515">
        <v>130.5</v>
      </c>
      <c r="K515">
        <v>223</v>
      </c>
      <c r="L515">
        <v>11</v>
      </c>
      <c r="M515">
        <v>8.75</v>
      </c>
      <c r="N515">
        <v>10</v>
      </c>
      <c r="O515">
        <v>11.99</v>
      </c>
      <c r="P515">
        <v>3.3</v>
      </c>
      <c r="Q515">
        <f t="shared" si="16"/>
        <v>75.125</v>
      </c>
      <c r="R515">
        <f>AVERAGE(Table1[[#This Row],[Weight]],Table1[[#This Row],[Body Fat]])</f>
        <v>117</v>
      </c>
      <c r="S515">
        <f>(0.3*Table1[[#This Row],[Height (With Shoes)]])+(0.25*Table1[[#This Row],[Vertical (Max)]])+(0.15*Table1[[#This Row],[Weight]])-(0.2*Table1[[#This Row],[Agility]])-(0.1*Table1[[#This Row],[Sprint]])</f>
        <v>63.571999999999981</v>
      </c>
      <c r="T515" s="1">
        <f>Table1[[#This Row],[Height (With Shoes)]]-Table1[[#This Row],[Height (No Shoes)]]</f>
        <v>1.25</v>
      </c>
      <c r="U515" s="1">
        <f>(Table1[[#This Row],[Vertical (Max)]]-Table1[[#This Row],[Vertical (No Step)]])</f>
        <v>9</v>
      </c>
      <c r="V515" s="1">
        <f>_xlfn.PERCENTRANK.INC($E:$E,Table1[[#This Row],[Height (No Shoes)]])</f>
        <v>9.7000000000000003E-2</v>
      </c>
      <c r="W515" s="1">
        <f>(Table1[[#This Row],[Height (With Shoes)]]-Table1[[#This Row],[Average Height]])</f>
        <v>0.625</v>
      </c>
      <c r="X515" s="1">
        <f>(Table1[[#This Row],[Weight]]-Table1[[#This Row],[Average Weight]])</f>
        <v>106</v>
      </c>
      <c r="Y515" s="1">
        <f t="shared" si="17"/>
        <v>0.65883198590776093</v>
      </c>
      <c r="Z515" s="1">
        <f>(703*Table1[[#This Row],[Average Weight]])/(Table1[[#This Row],[Height (With Shoes)]])^2</f>
        <v>14.334280952847759</v>
      </c>
    </row>
    <row r="516" spans="1:26" hidden="1" x14ac:dyDescent="0.3">
      <c r="A516" t="s">
        <v>531</v>
      </c>
      <c r="B516">
        <v>2017</v>
      </c>
      <c r="D516">
        <v>78.5</v>
      </c>
      <c r="E516">
        <v>79.5</v>
      </c>
      <c r="F516">
        <v>77</v>
      </c>
      <c r="G516">
        <v>33</v>
      </c>
      <c r="H516">
        <v>133</v>
      </c>
      <c r="I516">
        <v>27</v>
      </c>
      <c r="J516">
        <v>127</v>
      </c>
      <c r="K516">
        <v>220</v>
      </c>
      <c r="L516">
        <v>11.4</v>
      </c>
      <c r="M516">
        <v>8</v>
      </c>
      <c r="N516">
        <v>9.25</v>
      </c>
      <c r="O516">
        <v>12.4</v>
      </c>
      <c r="P516">
        <v>3.53</v>
      </c>
      <c r="Q516">
        <f t="shared" si="16"/>
        <v>79</v>
      </c>
      <c r="R516">
        <f>AVERAGE(Table1[[#This Row],[Weight]],Table1[[#This Row],[Body Fat]])</f>
        <v>115.7</v>
      </c>
      <c r="S516">
        <f>(0.3*Table1[[#This Row],[Height (With Shoes)]])+(0.25*Table1[[#This Row],[Vertical (Max)]])+(0.15*Table1[[#This Row],[Weight]])-(0.2*Table1[[#This Row],[Agility]])-(0.1*Table1[[#This Row],[Sprint]])</f>
        <v>62.266999999999989</v>
      </c>
      <c r="T516" s="1">
        <f>Table1[[#This Row],[Height (With Shoes)]]-Table1[[#This Row],[Height (No Shoes)]]</f>
        <v>1</v>
      </c>
      <c r="U516" s="1">
        <f>(Table1[[#This Row],[Vertical (Max)]]-Table1[[#This Row],[Vertical (No Step)]])</f>
        <v>6</v>
      </c>
      <c r="V516" s="1">
        <f>_xlfn.PERCENTRANK.INC($E:$E,Table1[[#This Row],[Height (No Shoes)]])</f>
        <v>0.433</v>
      </c>
      <c r="W516" s="1">
        <f>(Table1[[#This Row],[Height (With Shoes)]]-Table1[[#This Row],[Average Height]])</f>
        <v>0.5</v>
      </c>
      <c r="X516" s="1">
        <f>(Table1[[#This Row],[Weight]]-Table1[[#This Row],[Average Weight]])</f>
        <v>104.3</v>
      </c>
      <c r="Y516" s="1">
        <f t="shared" si="17"/>
        <v>0.65883198590776093</v>
      </c>
      <c r="Z516" s="1">
        <f>(703*Table1[[#This Row],[Average Weight]])/(Table1[[#This Row],[Height (With Shoes)]])^2</f>
        <v>12.869285233970176</v>
      </c>
    </row>
    <row r="517" spans="1:26" hidden="1" x14ac:dyDescent="0.3">
      <c r="A517" t="s">
        <v>532</v>
      </c>
      <c r="B517">
        <v>2017</v>
      </c>
      <c r="D517">
        <v>83.5</v>
      </c>
      <c r="E517">
        <v>84.5</v>
      </c>
      <c r="F517">
        <v>84</v>
      </c>
      <c r="K517">
        <v>254</v>
      </c>
      <c r="L517">
        <v>10.9</v>
      </c>
      <c r="M517">
        <v>9</v>
      </c>
      <c r="N517">
        <v>10.5</v>
      </c>
      <c r="Q517">
        <f t="shared" si="16"/>
        <v>84</v>
      </c>
      <c r="R517">
        <f>AVERAGE(Table1[[#This Row],[Weight]],Table1[[#This Row],[Body Fat]])</f>
        <v>132.44999999999999</v>
      </c>
      <c r="S517">
        <f>(0.3*Table1[[#This Row],[Height (With Shoes)]])+(0.25*Table1[[#This Row],[Vertical (Max)]])+(0.15*Table1[[#This Row],[Weight]])-(0.2*Table1[[#This Row],[Agility]])-(0.1*Table1[[#This Row],[Sprint]])</f>
        <v>63.45</v>
      </c>
      <c r="T517" s="1">
        <f>Table1[[#This Row],[Height (With Shoes)]]-Table1[[#This Row],[Height (No Shoes)]]</f>
        <v>1</v>
      </c>
      <c r="U517" s="1">
        <f>(Table1[[#This Row],[Vertical (Max)]]-Table1[[#This Row],[Vertical (No Step)]])</f>
        <v>0</v>
      </c>
      <c r="V517" s="1">
        <f>_xlfn.PERCENTRANK.INC($E:$E,Table1[[#This Row],[Height (No Shoes)]])</f>
        <v>0.91</v>
      </c>
      <c r="W517" s="1">
        <f>(Table1[[#This Row],[Height (With Shoes)]]-Table1[[#This Row],[Average Height]])</f>
        <v>0.5</v>
      </c>
      <c r="X517" s="1">
        <f>(Table1[[#This Row],[Weight]]-Table1[[#This Row],[Average Weight]])</f>
        <v>121.55000000000001</v>
      </c>
      <c r="Y517" s="1">
        <f t="shared" si="17"/>
        <v>0.65883198590776093</v>
      </c>
      <c r="Z517" s="1">
        <f>(703*Table1[[#This Row],[Average Weight]])/(Table1[[#This Row],[Height (With Shoes)]])^2</f>
        <v>13.040488778404116</v>
      </c>
    </row>
    <row r="518" spans="1:26" hidden="1" x14ac:dyDescent="0.3">
      <c r="A518" t="s">
        <v>533</v>
      </c>
      <c r="B518">
        <v>2017</v>
      </c>
      <c r="D518">
        <v>78.25</v>
      </c>
      <c r="E518">
        <v>80</v>
      </c>
      <c r="F518">
        <v>82.25</v>
      </c>
      <c r="G518">
        <v>37</v>
      </c>
      <c r="H518">
        <v>141.5</v>
      </c>
      <c r="I518">
        <v>30</v>
      </c>
      <c r="J518">
        <v>134.5</v>
      </c>
      <c r="K518">
        <v>193</v>
      </c>
      <c r="L518">
        <v>6.8</v>
      </c>
      <c r="M518">
        <v>8.5</v>
      </c>
      <c r="N518">
        <v>9</v>
      </c>
      <c r="O518">
        <v>11.18</v>
      </c>
      <c r="P518">
        <v>3.26</v>
      </c>
      <c r="Q518">
        <f t="shared" si="16"/>
        <v>79.125</v>
      </c>
      <c r="R518">
        <f>AVERAGE(Table1[[#This Row],[Weight]],Table1[[#This Row],[Body Fat]])</f>
        <v>99.9</v>
      </c>
      <c r="S518">
        <f>(0.3*Table1[[#This Row],[Height (With Shoes)]])+(0.25*Table1[[#This Row],[Vertical (Max)]])+(0.15*Table1[[#This Row],[Weight]])-(0.2*Table1[[#This Row],[Agility]])-(0.1*Table1[[#This Row],[Sprint]])</f>
        <v>59.638000000000005</v>
      </c>
      <c r="T518" s="1">
        <f>Table1[[#This Row],[Height (With Shoes)]]-Table1[[#This Row],[Height (No Shoes)]]</f>
        <v>1.75</v>
      </c>
      <c r="U518" s="1">
        <f>(Table1[[#This Row],[Vertical (Max)]]-Table1[[#This Row],[Vertical (No Step)]])</f>
        <v>7</v>
      </c>
      <c r="V518" s="1">
        <f>_xlfn.PERCENTRANK.INC($E:$E,Table1[[#This Row],[Height (No Shoes)]])</f>
        <v>0.4</v>
      </c>
      <c r="W518" s="1">
        <f>(Table1[[#This Row],[Height (With Shoes)]]-Table1[[#This Row],[Average Height]])</f>
        <v>0.875</v>
      </c>
      <c r="X518" s="1">
        <f>(Table1[[#This Row],[Weight]]-Table1[[#This Row],[Average Weight]])</f>
        <v>93.1</v>
      </c>
      <c r="Y518" s="1">
        <f t="shared" si="17"/>
        <v>0.65883198590776093</v>
      </c>
      <c r="Z518" s="1">
        <f>(703*Table1[[#This Row],[Average Weight]])/(Table1[[#This Row],[Height (With Shoes)]])^2</f>
        <v>10.973390625</v>
      </c>
    </row>
    <row r="519" spans="1:26" hidden="1" x14ac:dyDescent="0.3">
      <c r="Q519" t="e">
        <f t="shared" si="16"/>
        <v>#DIV/0!</v>
      </c>
      <c r="R519" t="e">
        <f>AVERAGE(Table1[[#This Row],[Weight]],Table1[[#This Row],[Body Fat]])</f>
        <v>#DIV/0!</v>
      </c>
      <c r="S519">
        <f>(0.3*Table1[[#This Row],[Height (With Shoes)]])+(0.25*Table1[[#This Row],[Vertical (Max)]])+(0.15*Table1[[#This Row],[Weight]])-(0.2*Table1[[#This Row],[Agility]])-(0.1*Table1[[#This Row],[Sprint]])</f>
        <v>0</v>
      </c>
      <c r="T519" s="1">
        <f>Table1[[#This Row],[Height (With Shoes)]]-Table1[[#This Row],[Height (No Shoes)]]</f>
        <v>0</v>
      </c>
      <c r="U519" s="1">
        <f>(Table1[[#This Row],[Vertical (Max)]]-Table1[[#This Row],[Vertical (No Step)]])</f>
        <v>0</v>
      </c>
      <c r="V519" s="1" t="e">
        <f>_xlfn.PERCENTRANK.INC($E:$E,Table1[[#This Row],[Height (No Shoes)]])</f>
        <v>#N/A</v>
      </c>
      <c r="W519" s="1" t="e">
        <f>(Table1[[#This Row],[Height (With Shoes)]]-Table1[[#This Row],[Average Height]])</f>
        <v>#DIV/0!</v>
      </c>
      <c r="X519" s="1" t="e">
        <f>(Table1[[#This Row],[Weight]]-Table1[[#This Row],[Average Weight]])</f>
        <v>#DIV/0!</v>
      </c>
      <c r="Y519" s="1">
        <f t="shared" si="17"/>
        <v>0.65883198590776093</v>
      </c>
      <c r="Z519" s="1" t="e">
        <f>(703*Table1[[#This Row],[Average Weight]])/(Table1[[#This Row],[Height (With Shoes)]])^2</f>
        <v>#DIV/0!</v>
      </c>
    </row>
    <row r="520" spans="1:26" hidden="1" x14ac:dyDescent="0.3">
      <c r="Q520" t="e">
        <f t="shared" si="16"/>
        <v>#DIV/0!</v>
      </c>
      <c r="R520" t="e">
        <f>AVERAGE(Table1[[#This Row],[Weight]],Table1[[#This Row],[Body Fat]])</f>
        <v>#DIV/0!</v>
      </c>
      <c r="S520">
        <f>(0.3*Table1[[#This Row],[Height (With Shoes)]])+(0.25*Table1[[#This Row],[Vertical (Max)]])+(0.15*Table1[[#This Row],[Weight]])-(0.2*Table1[[#This Row],[Agility]])-(0.1*Table1[[#This Row],[Sprint]])</f>
        <v>0</v>
      </c>
      <c r="T520" s="1">
        <f>Table1[[#This Row],[Height (With Shoes)]]-Table1[[#This Row],[Height (No Shoes)]]</f>
        <v>0</v>
      </c>
      <c r="U520" s="1">
        <f>(Table1[[#This Row],[Vertical (Max)]]-Table1[[#This Row],[Vertical (No Step)]])</f>
        <v>0</v>
      </c>
      <c r="V520" s="1" t="e">
        <f>_xlfn.PERCENTRANK.INC($E:$E,Table1[[#This Row],[Height (No Shoes)]])</f>
        <v>#N/A</v>
      </c>
      <c r="W520" s="1" t="e">
        <f>(Table1[[#This Row],[Height (With Shoes)]]-Table1[[#This Row],[Average Height]])</f>
        <v>#DIV/0!</v>
      </c>
      <c r="X520" s="1" t="e">
        <f>(Table1[[#This Row],[Weight]]-Table1[[#This Row],[Average Weight]])</f>
        <v>#DIV/0!</v>
      </c>
      <c r="Y520" s="1">
        <f t="shared" si="17"/>
        <v>0.65883198590776093</v>
      </c>
      <c r="Z520" s="1" t="e">
        <f>(703*Table1[[#This Row],[Average Weight]])/(Table1[[#This Row],[Height (With Shoes)]])^2</f>
        <v>#DIV/0!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nba_draft_combine_all_years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2024-08-19T07:45:44Z</dcterms:created>
  <dcterms:modified xsi:type="dcterms:W3CDTF">2024-08-20T12:30:20Z</dcterms:modified>
</cp:coreProperties>
</file>