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HP\Documents\DSA PROJRCT\"/>
    </mc:Choice>
  </mc:AlternateContent>
  <xr:revisionPtr revIDLastSave="0" documentId="13_ncr:1_{0736928C-8327-4DC8-9005-77556BFC06BE}" xr6:coauthVersionLast="47" xr6:coauthVersionMax="47" xr10:uidLastSave="{00000000-0000-0000-0000-000000000000}"/>
  <bookViews>
    <workbookView xWindow="-120" yWindow="-120" windowWidth="24240" windowHeight="13140" tabRatio="482" activeTab="1" xr2:uid="{04E2F42B-B0E7-C14E-A690-B41CAFCE17AF}"/>
  </bookViews>
  <sheets>
    <sheet name="Dashboard" sheetId="3" r:id="rId1"/>
    <sheet name="Pivot Table" sheetId="15" r:id="rId2"/>
    <sheet name="amazon" sheetId="1" r:id="rId3"/>
    <sheet name="Tables" sheetId="11" r:id="rId4"/>
  </sheets>
  <definedNames>
    <definedName name="_xlcn.WorksheetConnection_Amazoncasestudy.xlsxTable41" hidden="1">Table4[]</definedName>
    <definedName name="Slicer_Category">#N/A</definedName>
  </definedNames>
  <calcPr calcId="191029"/>
  <pivotCaches>
    <pivotCache cacheId="393" r:id="rId5"/>
    <pivotCache cacheId="396" r:id="rId6"/>
    <pivotCache cacheId="399" r:id="rId7"/>
    <pivotCache cacheId="402" r:id="rId8"/>
    <pivotCache cacheId="405" r:id="rId9"/>
    <pivotCache cacheId="408" r:id="rId10"/>
    <pivotCache cacheId="411" r:id="rId11"/>
    <pivotCache cacheId="414" r:id="rId12"/>
  </pivotCaches>
  <extLst>
    <ext xmlns:x14="http://schemas.microsoft.com/office/spreadsheetml/2009/9/main" uri="{876F7934-8845-4945-9796-88D515C7AA90}">
      <x14:pivotCaches>
        <pivotCache cacheId="321"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4" name="Table4" connection="WorksheetConnection_Amazon case study.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7" i="1" l="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2"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60" i="1"/>
  <c r="J3" i="1"/>
  <c r="J4" i="1"/>
  <c r="O4" i="1" s="1"/>
  <c r="J5" i="1"/>
  <c r="J6" i="1"/>
  <c r="O6" i="1" s="1"/>
  <c r="J7" i="1"/>
  <c r="J8" i="1"/>
  <c r="O8" i="1" s="1"/>
  <c r="J9" i="1"/>
  <c r="O9" i="1" s="1"/>
  <c r="J10" i="1"/>
  <c r="O10" i="1" s="1"/>
  <c r="J11" i="1"/>
  <c r="J12" i="1"/>
  <c r="O12" i="1" s="1"/>
  <c r="J13" i="1"/>
  <c r="O13" i="1" s="1"/>
  <c r="J14" i="1"/>
  <c r="O14" i="1" s="1"/>
  <c r="J15" i="1"/>
  <c r="J16" i="1"/>
  <c r="O16" i="1" s="1"/>
  <c r="J17" i="1"/>
  <c r="J18" i="1"/>
  <c r="O18" i="1" s="1"/>
  <c r="J19" i="1"/>
  <c r="J20" i="1"/>
  <c r="O20" i="1" s="1"/>
  <c r="J21" i="1"/>
  <c r="J22" i="1"/>
  <c r="O22" i="1" s="1"/>
  <c r="J23" i="1"/>
  <c r="J24" i="1"/>
  <c r="O24" i="1" s="1"/>
  <c r="J25" i="1"/>
  <c r="O25" i="1" s="1"/>
  <c r="J26" i="1"/>
  <c r="O26" i="1" s="1"/>
  <c r="J27" i="1"/>
  <c r="J28" i="1"/>
  <c r="O28" i="1" s="1"/>
  <c r="J29" i="1"/>
  <c r="J30" i="1"/>
  <c r="O30" i="1" s="1"/>
  <c r="J31" i="1"/>
  <c r="O31" i="1" s="1"/>
  <c r="J32" i="1"/>
  <c r="O32" i="1" s="1"/>
  <c r="J33" i="1"/>
  <c r="J34" i="1"/>
  <c r="O34" i="1" s="1"/>
  <c r="J35" i="1"/>
  <c r="J36" i="1"/>
  <c r="O36" i="1" s="1"/>
  <c r="J37" i="1"/>
  <c r="J38" i="1"/>
  <c r="O38" i="1" s="1"/>
  <c r="J39" i="1"/>
  <c r="J40" i="1"/>
  <c r="O40" i="1" s="1"/>
  <c r="J41" i="1"/>
  <c r="J42" i="1"/>
  <c r="O42" i="1" s="1"/>
  <c r="J43" i="1"/>
  <c r="J44" i="1"/>
  <c r="O44" i="1" s="1"/>
  <c r="J45" i="1"/>
  <c r="O45" i="1" s="1"/>
  <c r="J46" i="1"/>
  <c r="O46" i="1" s="1"/>
  <c r="J47" i="1"/>
  <c r="J48" i="1"/>
  <c r="O48" i="1" s="1"/>
  <c r="J49" i="1"/>
  <c r="J50" i="1"/>
  <c r="O50" i="1" s="1"/>
  <c r="J51" i="1"/>
  <c r="J52" i="1"/>
  <c r="O52" i="1" s="1"/>
  <c r="J53" i="1"/>
  <c r="J54" i="1"/>
  <c r="O54" i="1" s="1"/>
  <c r="J55" i="1"/>
  <c r="J56" i="1"/>
  <c r="O56" i="1" s="1"/>
  <c r="J57" i="1"/>
  <c r="J58" i="1"/>
  <c r="O58" i="1" s="1"/>
  <c r="J59" i="1"/>
  <c r="J60" i="1"/>
  <c r="O60" i="1" s="1"/>
  <c r="J61" i="1"/>
  <c r="J62" i="1"/>
  <c r="O62" i="1" s="1"/>
  <c r="J63" i="1"/>
  <c r="J64" i="1"/>
  <c r="O64" i="1" s="1"/>
  <c r="J65" i="1"/>
  <c r="O65" i="1" s="1"/>
  <c r="J66" i="1"/>
  <c r="O66" i="1" s="1"/>
  <c r="J67" i="1"/>
  <c r="J68" i="1"/>
  <c r="O68" i="1" s="1"/>
  <c r="J69" i="1"/>
  <c r="O69" i="1" s="1"/>
  <c r="J70" i="1"/>
  <c r="O70" i="1" s="1"/>
  <c r="J71" i="1"/>
  <c r="J72" i="1"/>
  <c r="O72" i="1" s="1"/>
  <c r="J73" i="1"/>
  <c r="J74" i="1"/>
  <c r="O74" i="1" s="1"/>
  <c r="J75" i="1"/>
  <c r="J76" i="1"/>
  <c r="O76" i="1" s="1"/>
  <c r="J77" i="1"/>
  <c r="J78" i="1"/>
  <c r="O78" i="1" s="1"/>
  <c r="J79" i="1"/>
  <c r="J80" i="1"/>
  <c r="O80" i="1" s="1"/>
  <c r="J81" i="1"/>
  <c r="J82" i="1"/>
  <c r="O82" i="1" s="1"/>
  <c r="J83" i="1"/>
  <c r="O83" i="1" s="1"/>
  <c r="J84" i="1"/>
  <c r="O84" i="1" s="1"/>
  <c r="J85" i="1"/>
  <c r="O85" i="1" s="1"/>
  <c r="J86" i="1"/>
  <c r="O86" i="1" s="1"/>
  <c r="J87" i="1"/>
  <c r="J88" i="1"/>
  <c r="O88" i="1" s="1"/>
  <c r="J89" i="1"/>
  <c r="O89" i="1" s="1"/>
  <c r="J90" i="1"/>
  <c r="O90" i="1" s="1"/>
  <c r="J91" i="1"/>
  <c r="J92" i="1"/>
  <c r="O92" i="1" s="1"/>
  <c r="J93" i="1"/>
  <c r="J94" i="1"/>
  <c r="O94" i="1" s="1"/>
  <c r="J95" i="1"/>
  <c r="J96" i="1"/>
  <c r="O96" i="1" s="1"/>
  <c r="J97" i="1"/>
  <c r="J98" i="1"/>
  <c r="O98" i="1" s="1"/>
  <c r="J99" i="1"/>
  <c r="J100" i="1"/>
  <c r="O100" i="1" s="1"/>
  <c r="J101" i="1"/>
  <c r="O101" i="1" s="1"/>
  <c r="J102" i="1"/>
  <c r="O102" i="1" s="1"/>
  <c r="J103" i="1"/>
  <c r="J104" i="1"/>
  <c r="O104" i="1" s="1"/>
  <c r="J105" i="1"/>
  <c r="O105" i="1" s="1"/>
  <c r="J106" i="1"/>
  <c r="O106" i="1" s="1"/>
  <c r="J107" i="1"/>
  <c r="J108" i="1"/>
  <c r="O108" i="1" s="1"/>
  <c r="J109" i="1"/>
  <c r="J110" i="1"/>
  <c r="O110" i="1" s="1"/>
  <c r="J111" i="1"/>
  <c r="J112" i="1"/>
  <c r="O112" i="1" s="1"/>
  <c r="J113" i="1"/>
  <c r="O113" i="1" s="1"/>
  <c r="J114" i="1"/>
  <c r="O114" i="1" s="1"/>
  <c r="J115" i="1"/>
  <c r="J116" i="1"/>
  <c r="O116" i="1" s="1"/>
  <c r="J117" i="1"/>
  <c r="J118" i="1"/>
  <c r="O118" i="1" s="1"/>
  <c r="J119" i="1"/>
  <c r="J120" i="1"/>
  <c r="J121" i="1"/>
  <c r="J122" i="1"/>
  <c r="O122" i="1" s="1"/>
  <c r="J123" i="1"/>
  <c r="J124" i="1"/>
  <c r="O124" i="1" s="1"/>
  <c r="J125" i="1"/>
  <c r="J126" i="1"/>
  <c r="O126" i="1" s="1"/>
  <c r="J127" i="1"/>
  <c r="J128" i="1"/>
  <c r="O128" i="1" s="1"/>
  <c r="J129" i="1"/>
  <c r="J130" i="1"/>
  <c r="O130" i="1" s="1"/>
  <c r="J131" i="1"/>
  <c r="J132" i="1"/>
  <c r="O132" i="1" s="1"/>
  <c r="J133" i="1"/>
  <c r="J134" i="1"/>
  <c r="O134" i="1" s="1"/>
  <c r="J135" i="1"/>
  <c r="J136" i="1"/>
  <c r="O136" i="1" s="1"/>
  <c r="J137" i="1"/>
  <c r="O137" i="1" s="1"/>
  <c r="J138" i="1"/>
  <c r="O138" i="1" s="1"/>
  <c r="J139" i="1"/>
  <c r="J140" i="1"/>
  <c r="O140" i="1" s="1"/>
  <c r="J141" i="1"/>
  <c r="J142" i="1"/>
  <c r="O142" i="1" s="1"/>
  <c r="J143" i="1"/>
  <c r="J144" i="1"/>
  <c r="O144" i="1" s="1"/>
  <c r="J145" i="1"/>
  <c r="J146" i="1"/>
  <c r="O146" i="1" s="1"/>
  <c r="J147" i="1"/>
  <c r="J148" i="1"/>
  <c r="O148" i="1" s="1"/>
  <c r="J149" i="1"/>
  <c r="J150" i="1"/>
  <c r="O150" i="1" s="1"/>
  <c r="J151" i="1"/>
  <c r="O151" i="1" s="1"/>
  <c r="J152" i="1"/>
  <c r="O152" i="1" s="1"/>
  <c r="J153" i="1"/>
  <c r="O153" i="1" s="1"/>
  <c r="J154" i="1"/>
  <c r="O154" i="1" s="1"/>
  <c r="J155" i="1"/>
  <c r="J156" i="1"/>
  <c r="O156" i="1" s="1"/>
  <c r="J157" i="1"/>
  <c r="J158" i="1"/>
  <c r="O158" i="1" s="1"/>
  <c r="J159" i="1"/>
  <c r="J160" i="1"/>
  <c r="O160" i="1" s="1"/>
  <c r="J161" i="1"/>
  <c r="J162" i="1"/>
  <c r="O162" i="1" s="1"/>
  <c r="J163" i="1"/>
  <c r="J164" i="1"/>
  <c r="O164" i="1" s="1"/>
  <c r="J165" i="1"/>
  <c r="J166" i="1"/>
  <c r="O166" i="1" s="1"/>
  <c r="J167" i="1"/>
  <c r="O167" i="1" s="1"/>
  <c r="J168" i="1"/>
  <c r="J169" i="1"/>
  <c r="O169" i="1" s="1"/>
  <c r="J170" i="1"/>
  <c r="O170" i="1" s="1"/>
  <c r="J171" i="1"/>
  <c r="J172" i="1"/>
  <c r="O172" i="1" s="1"/>
  <c r="J173" i="1"/>
  <c r="O173" i="1" s="1"/>
  <c r="J174" i="1"/>
  <c r="O174" i="1" s="1"/>
  <c r="J175" i="1"/>
  <c r="J176" i="1"/>
  <c r="O176" i="1" s="1"/>
  <c r="J177" i="1"/>
  <c r="J178" i="1"/>
  <c r="O178" i="1" s="1"/>
  <c r="J179" i="1"/>
  <c r="J180" i="1"/>
  <c r="O180" i="1" s="1"/>
  <c r="J181" i="1"/>
  <c r="J182" i="1"/>
  <c r="O182" i="1" s="1"/>
  <c r="J183" i="1"/>
  <c r="J184" i="1"/>
  <c r="J185" i="1"/>
  <c r="J186" i="1"/>
  <c r="O186" i="1" s="1"/>
  <c r="J187" i="1"/>
  <c r="J188" i="1"/>
  <c r="O188" i="1" s="1"/>
  <c r="J189" i="1"/>
  <c r="O189" i="1" s="1"/>
  <c r="J190" i="1"/>
  <c r="O190" i="1" s="1"/>
  <c r="J191" i="1"/>
  <c r="J192" i="1"/>
  <c r="O192" i="1" s="1"/>
  <c r="J193" i="1"/>
  <c r="J194" i="1"/>
  <c r="O194" i="1" s="1"/>
  <c r="J195" i="1"/>
  <c r="J196" i="1"/>
  <c r="O196" i="1" s="1"/>
  <c r="J197" i="1"/>
  <c r="J198" i="1"/>
  <c r="O198" i="1" s="1"/>
  <c r="J199" i="1"/>
  <c r="J200" i="1"/>
  <c r="O200" i="1" s="1"/>
  <c r="J201" i="1"/>
  <c r="J202" i="1"/>
  <c r="O202" i="1" s="1"/>
  <c r="J203" i="1"/>
  <c r="J204" i="1"/>
  <c r="O204" i="1" s="1"/>
  <c r="J205" i="1"/>
  <c r="J206" i="1"/>
  <c r="O206" i="1" s="1"/>
  <c r="J207" i="1"/>
  <c r="O207" i="1" s="1"/>
  <c r="J208" i="1"/>
  <c r="O208" i="1" s="1"/>
  <c r="J209" i="1"/>
  <c r="O209" i="1" s="1"/>
  <c r="J210" i="1"/>
  <c r="O210" i="1" s="1"/>
  <c r="J211" i="1"/>
  <c r="J212" i="1"/>
  <c r="O212" i="1" s="1"/>
  <c r="J213" i="1"/>
  <c r="O213" i="1" s="1"/>
  <c r="J214" i="1"/>
  <c r="O214" i="1" s="1"/>
  <c r="J215" i="1"/>
  <c r="J216" i="1"/>
  <c r="O216" i="1" s="1"/>
  <c r="J217" i="1"/>
  <c r="J218" i="1"/>
  <c r="O218" i="1" s="1"/>
  <c r="J219" i="1"/>
  <c r="J220" i="1"/>
  <c r="O220" i="1" s="1"/>
  <c r="J221" i="1"/>
  <c r="J222" i="1"/>
  <c r="O222" i="1" s="1"/>
  <c r="J223" i="1"/>
  <c r="J224" i="1"/>
  <c r="O224" i="1" s="1"/>
  <c r="J225" i="1"/>
  <c r="J226" i="1"/>
  <c r="O226" i="1" s="1"/>
  <c r="J227" i="1"/>
  <c r="J228" i="1"/>
  <c r="O228" i="1" s="1"/>
  <c r="J229" i="1"/>
  <c r="J230" i="1"/>
  <c r="O230" i="1" s="1"/>
  <c r="J231" i="1"/>
  <c r="J232" i="1"/>
  <c r="O232" i="1" s="1"/>
  <c r="J233" i="1"/>
  <c r="J234" i="1"/>
  <c r="O234" i="1" s="1"/>
  <c r="J235" i="1"/>
  <c r="J236" i="1"/>
  <c r="J237" i="1"/>
  <c r="J238" i="1"/>
  <c r="O238" i="1" s="1"/>
  <c r="J239" i="1"/>
  <c r="O239" i="1" s="1"/>
  <c r="J240" i="1"/>
  <c r="J241" i="1"/>
  <c r="J242" i="1"/>
  <c r="O242" i="1" s="1"/>
  <c r="J243" i="1"/>
  <c r="J244" i="1"/>
  <c r="O244" i="1" s="1"/>
  <c r="J245" i="1"/>
  <c r="J246" i="1"/>
  <c r="O246" i="1" s="1"/>
  <c r="J247" i="1"/>
  <c r="J248" i="1"/>
  <c r="O248" i="1" s="1"/>
  <c r="J249" i="1"/>
  <c r="J250" i="1"/>
  <c r="O250" i="1" s="1"/>
  <c r="J251" i="1"/>
  <c r="O251" i="1" s="1"/>
  <c r="J252" i="1"/>
  <c r="O252" i="1" s="1"/>
  <c r="J253" i="1"/>
  <c r="O253" i="1" s="1"/>
  <c r="J254" i="1"/>
  <c r="O254" i="1" s="1"/>
  <c r="J255" i="1"/>
  <c r="J256" i="1"/>
  <c r="O256" i="1" s="1"/>
  <c r="J257" i="1"/>
  <c r="J258" i="1"/>
  <c r="O258" i="1" s="1"/>
  <c r="J259" i="1"/>
  <c r="J260" i="1"/>
  <c r="O260" i="1" s="1"/>
  <c r="J261" i="1"/>
  <c r="J262" i="1"/>
  <c r="O262" i="1" s="1"/>
  <c r="J263" i="1"/>
  <c r="J264" i="1"/>
  <c r="O264" i="1" s="1"/>
  <c r="J265" i="1"/>
  <c r="J266" i="1"/>
  <c r="O266" i="1" s="1"/>
  <c r="J267" i="1"/>
  <c r="J268" i="1"/>
  <c r="O268" i="1" s="1"/>
  <c r="J269" i="1"/>
  <c r="J270" i="1"/>
  <c r="O270" i="1" s="1"/>
  <c r="J271" i="1"/>
  <c r="J272" i="1"/>
  <c r="O272" i="1" s="1"/>
  <c r="J273" i="1"/>
  <c r="J274" i="1"/>
  <c r="O274" i="1" s="1"/>
  <c r="J275" i="1"/>
  <c r="J276" i="1"/>
  <c r="O276" i="1" s="1"/>
  <c r="J277" i="1"/>
  <c r="O277" i="1" s="1"/>
  <c r="J278" i="1"/>
  <c r="O278" i="1" s="1"/>
  <c r="J279" i="1"/>
  <c r="J280" i="1"/>
  <c r="O280" i="1" s="1"/>
  <c r="J281" i="1"/>
  <c r="J282" i="1"/>
  <c r="O282" i="1" s="1"/>
  <c r="J283" i="1"/>
  <c r="J284" i="1"/>
  <c r="J285" i="1"/>
  <c r="J286" i="1"/>
  <c r="O286" i="1" s="1"/>
  <c r="J287" i="1"/>
  <c r="J288" i="1"/>
  <c r="O288" i="1" s="1"/>
  <c r="J289" i="1"/>
  <c r="J290" i="1"/>
  <c r="O290" i="1" s="1"/>
  <c r="J291" i="1"/>
  <c r="J292" i="1"/>
  <c r="O292" i="1" s="1"/>
  <c r="J293" i="1"/>
  <c r="O293" i="1" s="1"/>
  <c r="J294" i="1"/>
  <c r="O294" i="1" s="1"/>
  <c r="J295" i="1"/>
  <c r="O295" i="1" s="1"/>
  <c r="J296" i="1"/>
  <c r="O296" i="1" s="1"/>
  <c r="J297" i="1"/>
  <c r="J298" i="1"/>
  <c r="J299" i="1"/>
  <c r="J300" i="1"/>
  <c r="O300" i="1" s="1"/>
  <c r="J301" i="1"/>
  <c r="O301" i="1" s="1"/>
  <c r="J302" i="1"/>
  <c r="O302" i="1" s="1"/>
  <c r="J303" i="1"/>
  <c r="J304" i="1"/>
  <c r="O304" i="1" s="1"/>
  <c r="J305" i="1"/>
  <c r="O305" i="1" s="1"/>
  <c r="J306" i="1"/>
  <c r="O306" i="1" s="1"/>
  <c r="J307" i="1"/>
  <c r="J308" i="1"/>
  <c r="O308" i="1" s="1"/>
  <c r="J309" i="1"/>
  <c r="O309" i="1" s="1"/>
  <c r="J310" i="1"/>
  <c r="O310" i="1" s="1"/>
  <c r="J311" i="1"/>
  <c r="J312" i="1"/>
  <c r="J313" i="1"/>
  <c r="O313" i="1" s="1"/>
  <c r="J314" i="1"/>
  <c r="O314" i="1" s="1"/>
  <c r="J315" i="1"/>
  <c r="J316" i="1"/>
  <c r="O316" i="1" s="1"/>
  <c r="J317" i="1"/>
  <c r="O317" i="1" s="1"/>
  <c r="J318" i="1"/>
  <c r="O318" i="1" s="1"/>
  <c r="J319" i="1"/>
  <c r="J320" i="1"/>
  <c r="O320" i="1" s="1"/>
  <c r="J321" i="1"/>
  <c r="J322" i="1"/>
  <c r="O322" i="1" s="1"/>
  <c r="J323" i="1"/>
  <c r="J324" i="1"/>
  <c r="O324" i="1" s="1"/>
  <c r="J325" i="1"/>
  <c r="J326" i="1"/>
  <c r="O326" i="1" s="1"/>
  <c r="J327" i="1"/>
  <c r="J328" i="1"/>
  <c r="O328" i="1" s="1"/>
  <c r="J329" i="1"/>
  <c r="O329" i="1" s="1"/>
  <c r="J330" i="1"/>
  <c r="O330" i="1" s="1"/>
  <c r="J331" i="1"/>
  <c r="J332" i="1"/>
  <c r="O332" i="1" s="1"/>
  <c r="J333" i="1"/>
  <c r="J334" i="1"/>
  <c r="O334" i="1" s="1"/>
  <c r="J335" i="1"/>
  <c r="J336" i="1"/>
  <c r="O336" i="1" s="1"/>
  <c r="J337" i="1"/>
  <c r="O337" i="1" s="1"/>
  <c r="J338" i="1"/>
  <c r="O338" i="1" s="1"/>
  <c r="J339" i="1"/>
  <c r="O339" i="1" s="1"/>
  <c r="J340" i="1"/>
  <c r="O340" i="1" s="1"/>
  <c r="J341" i="1"/>
  <c r="J342" i="1"/>
  <c r="O342" i="1" s="1"/>
  <c r="J343" i="1"/>
  <c r="J344" i="1"/>
  <c r="O344" i="1" s="1"/>
  <c r="J345" i="1"/>
  <c r="O345" i="1" s="1"/>
  <c r="J346" i="1"/>
  <c r="O346" i="1" s="1"/>
  <c r="J347" i="1"/>
  <c r="O347" i="1" s="1"/>
  <c r="J348" i="1"/>
  <c r="O348" i="1" s="1"/>
  <c r="J349" i="1"/>
  <c r="O349" i="1" s="1"/>
  <c r="J350" i="1"/>
  <c r="O350" i="1" s="1"/>
  <c r="J351" i="1"/>
  <c r="O351" i="1" s="1"/>
  <c r="J352" i="1"/>
  <c r="O352" i="1" s="1"/>
  <c r="J353" i="1"/>
  <c r="J354" i="1"/>
  <c r="O354" i="1" s="1"/>
  <c r="J355" i="1"/>
  <c r="J356" i="1"/>
  <c r="O356" i="1" s="1"/>
  <c r="J357" i="1"/>
  <c r="O357" i="1" s="1"/>
  <c r="J358" i="1"/>
  <c r="O358" i="1" s="1"/>
  <c r="J359" i="1"/>
  <c r="O359" i="1" s="1"/>
  <c r="J360" i="1"/>
  <c r="O360" i="1" s="1"/>
  <c r="J361" i="1"/>
  <c r="J362" i="1"/>
  <c r="O362" i="1" s="1"/>
  <c r="J363" i="1"/>
  <c r="J364" i="1"/>
  <c r="O364" i="1" s="1"/>
  <c r="J365" i="1"/>
  <c r="J366" i="1"/>
  <c r="O366" i="1" s="1"/>
  <c r="J367" i="1"/>
  <c r="J368" i="1"/>
  <c r="O368" i="1" s="1"/>
  <c r="J369" i="1"/>
  <c r="J370" i="1"/>
  <c r="O370" i="1" s="1"/>
  <c r="J371" i="1"/>
  <c r="J372" i="1"/>
  <c r="O372" i="1" s="1"/>
  <c r="J373" i="1"/>
  <c r="O373" i="1" s="1"/>
  <c r="J374" i="1"/>
  <c r="O374" i="1" s="1"/>
  <c r="J375" i="1"/>
  <c r="O375" i="1" s="1"/>
  <c r="J376" i="1"/>
  <c r="O376" i="1" s="1"/>
  <c r="J377" i="1"/>
  <c r="O377" i="1" s="1"/>
  <c r="J378" i="1"/>
  <c r="O378" i="1" s="1"/>
  <c r="J379" i="1"/>
  <c r="J380" i="1"/>
  <c r="O380" i="1" s="1"/>
  <c r="J381" i="1"/>
  <c r="O381" i="1" s="1"/>
  <c r="J382" i="1"/>
  <c r="O382" i="1" s="1"/>
  <c r="J383" i="1"/>
  <c r="J384" i="1"/>
  <c r="O384" i="1" s="1"/>
  <c r="J385" i="1"/>
  <c r="O385" i="1" s="1"/>
  <c r="J386" i="1"/>
  <c r="O386" i="1" s="1"/>
  <c r="J387" i="1"/>
  <c r="J388" i="1"/>
  <c r="O388" i="1" s="1"/>
  <c r="J389" i="1"/>
  <c r="J390" i="1"/>
  <c r="O390" i="1" s="1"/>
  <c r="J391" i="1"/>
  <c r="O391" i="1" s="1"/>
  <c r="J392" i="1"/>
  <c r="O392" i="1" s="1"/>
  <c r="J393" i="1"/>
  <c r="J394" i="1"/>
  <c r="O394" i="1" s="1"/>
  <c r="J395" i="1"/>
  <c r="J396" i="1"/>
  <c r="O396" i="1" s="1"/>
  <c r="J397" i="1"/>
  <c r="J398" i="1"/>
  <c r="O398" i="1" s="1"/>
  <c r="J399" i="1"/>
  <c r="O399" i="1" s="1"/>
  <c r="J400" i="1"/>
  <c r="O400" i="1" s="1"/>
  <c r="J401" i="1"/>
  <c r="O401" i="1" s="1"/>
  <c r="J402" i="1"/>
  <c r="O402" i="1" s="1"/>
  <c r="J403" i="1"/>
  <c r="J404" i="1"/>
  <c r="O404" i="1" s="1"/>
  <c r="J405" i="1"/>
  <c r="J406" i="1"/>
  <c r="O406" i="1" s="1"/>
  <c r="J407" i="1"/>
  <c r="J408" i="1"/>
  <c r="O408" i="1" s="1"/>
  <c r="J409" i="1"/>
  <c r="O409" i="1" s="1"/>
  <c r="J410" i="1"/>
  <c r="O410" i="1" s="1"/>
  <c r="J411" i="1"/>
  <c r="O411" i="1" s="1"/>
  <c r="J412" i="1"/>
  <c r="O412" i="1" s="1"/>
  <c r="J413" i="1"/>
  <c r="O413" i="1" s="1"/>
  <c r="J414" i="1"/>
  <c r="O414" i="1" s="1"/>
  <c r="J415" i="1"/>
  <c r="O415" i="1" s="1"/>
  <c r="J416" i="1"/>
  <c r="O416" i="1" s="1"/>
  <c r="J417" i="1"/>
  <c r="J418" i="1"/>
  <c r="O418" i="1" s="1"/>
  <c r="J419" i="1"/>
  <c r="J420" i="1"/>
  <c r="O420" i="1" s="1"/>
  <c r="J421" i="1"/>
  <c r="J422" i="1"/>
  <c r="O422" i="1" s="1"/>
  <c r="J423" i="1"/>
  <c r="J424" i="1"/>
  <c r="O424" i="1" s="1"/>
  <c r="J425" i="1"/>
  <c r="O425" i="1" s="1"/>
  <c r="J426" i="1"/>
  <c r="O426" i="1" s="1"/>
  <c r="J427" i="1"/>
  <c r="O427" i="1" s="1"/>
  <c r="J428" i="1"/>
  <c r="O428" i="1" s="1"/>
  <c r="J429" i="1"/>
  <c r="J430" i="1"/>
  <c r="O430" i="1" s="1"/>
  <c r="J431" i="1"/>
  <c r="J432" i="1"/>
  <c r="O432" i="1" s="1"/>
  <c r="J433" i="1"/>
  <c r="O433" i="1" s="1"/>
  <c r="J434" i="1"/>
  <c r="O434" i="1" s="1"/>
  <c r="J435" i="1"/>
  <c r="O435" i="1" s="1"/>
  <c r="J436" i="1"/>
  <c r="O436" i="1" s="1"/>
  <c r="J437" i="1"/>
  <c r="J438" i="1"/>
  <c r="O438" i="1" s="1"/>
  <c r="J439" i="1"/>
  <c r="J440" i="1"/>
  <c r="O440" i="1" s="1"/>
  <c r="J441" i="1"/>
  <c r="J442" i="1"/>
  <c r="O442" i="1" s="1"/>
  <c r="J443" i="1"/>
  <c r="O443" i="1" s="1"/>
  <c r="J444" i="1"/>
  <c r="O444" i="1" s="1"/>
  <c r="J445" i="1"/>
  <c r="O445" i="1" s="1"/>
  <c r="J446" i="1"/>
  <c r="O446" i="1" s="1"/>
  <c r="J447" i="1"/>
  <c r="J448" i="1"/>
  <c r="O448" i="1" s="1"/>
  <c r="J449" i="1"/>
  <c r="J450" i="1"/>
  <c r="O450" i="1" s="1"/>
  <c r="J451" i="1"/>
  <c r="J452" i="1"/>
  <c r="O452" i="1" s="1"/>
  <c r="J453" i="1"/>
  <c r="J454" i="1"/>
  <c r="O454" i="1" s="1"/>
  <c r="J455" i="1"/>
  <c r="O455" i="1" s="1"/>
  <c r="J456" i="1"/>
  <c r="O456" i="1" s="1"/>
  <c r="J457" i="1"/>
  <c r="O457" i="1" s="1"/>
  <c r="J458" i="1"/>
  <c r="O458" i="1" s="1"/>
  <c r="J459" i="1"/>
  <c r="J460" i="1"/>
  <c r="O460" i="1" s="1"/>
  <c r="J461" i="1"/>
  <c r="O461" i="1" s="1"/>
  <c r="J462" i="1"/>
  <c r="O462" i="1" s="1"/>
  <c r="J463" i="1"/>
  <c r="J464" i="1"/>
  <c r="J465" i="1"/>
  <c r="O465" i="1" s="1"/>
  <c r="J466" i="1"/>
  <c r="O466" i="1" s="1"/>
  <c r="J467" i="1"/>
  <c r="J468" i="1"/>
  <c r="O468" i="1" s="1"/>
  <c r="J469" i="1"/>
  <c r="J470" i="1"/>
  <c r="O470" i="1" s="1"/>
  <c r="J471" i="1"/>
  <c r="O471" i="1" s="1"/>
  <c r="J472" i="1"/>
  <c r="O472" i="1" s="1"/>
  <c r="J473" i="1"/>
  <c r="J474" i="1"/>
  <c r="J475" i="1"/>
  <c r="J476" i="1"/>
  <c r="O476" i="1" s="1"/>
  <c r="J477" i="1"/>
  <c r="J478" i="1"/>
  <c r="O478" i="1" s="1"/>
  <c r="J479" i="1"/>
  <c r="J480" i="1"/>
  <c r="O480" i="1" s="1"/>
  <c r="J481" i="1"/>
  <c r="J482" i="1"/>
  <c r="O482" i="1" s="1"/>
  <c r="J483" i="1"/>
  <c r="O483" i="1" s="1"/>
  <c r="J484" i="1"/>
  <c r="O484" i="1" s="1"/>
  <c r="J485" i="1"/>
  <c r="O485" i="1" s="1"/>
  <c r="J486" i="1"/>
  <c r="O486" i="1" s="1"/>
  <c r="J487" i="1"/>
  <c r="J488" i="1"/>
  <c r="O488" i="1" s="1"/>
  <c r="J489" i="1"/>
  <c r="O489" i="1" s="1"/>
  <c r="J490" i="1"/>
  <c r="O490" i="1" s="1"/>
  <c r="J491" i="1"/>
  <c r="O491" i="1" s="1"/>
  <c r="J492" i="1"/>
  <c r="O492" i="1" s="1"/>
  <c r="J493" i="1"/>
  <c r="J494" i="1"/>
  <c r="O494" i="1" s="1"/>
  <c r="J495" i="1"/>
  <c r="J496" i="1"/>
  <c r="O496" i="1" s="1"/>
  <c r="J497" i="1"/>
  <c r="O497" i="1" s="1"/>
  <c r="J498" i="1"/>
  <c r="O498" i="1" s="1"/>
  <c r="J499" i="1"/>
  <c r="O499" i="1" s="1"/>
  <c r="J500" i="1"/>
  <c r="J501" i="1"/>
  <c r="O501" i="1" s="1"/>
  <c r="J502" i="1"/>
  <c r="O502" i="1" s="1"/>
  <c r="J503" i="1"/>
  <c r="O503" i="1" s="1"/>
  <c r="J504" i="1"/>
  <c r="O504" i="1" s="1"/>
  <c r="J505" i="1"/>
  <c r="J506" i="1"/>
  <c r="O506" i="1" s="1"/>
  <c r="J507" i="1"/>
  <c r="O507" i="1" s="1"/>
  <c r="J508" i="1"/>
  <c r="O508" i="1" s="1"/>
  <c r="J509" i="1"/>
  <c r="O509" i="1" s="1"/>
  <c r="J510" i="1"/>
  <c r="O510" i="1" s="1"/>
  <c r="J511" i="1"/>
  <c r="O511" i="1" s="1"/>
  <c r="J512" i="1"/>
  <c r="O512" i="1" s="1"/>
  <c r="J513" i="1"/>
  <c r="J514" i="1"/>
  <c r="O514" i="1" s="1"/>
  <c r="J515" i="1"/>
  <c r="J516" i="1"/>
  <c r="O516" i="1" s="1"/>
  <c r="J517" i="1"/>
  <c r="O517" i="1" s="1"/>
  <c r="J518" i="1"/>
  <c r="O518" i="1" s="1"/>
  <c r="J519" i="1"/>
  <c r="J520" i="1"/>
  <c r="O520" i="1" s="1"/>
  <c r="J521" i="1"/>
  <c r="O521" i="1" s="1"/>
  <c r="J522" i="1"/>
  <c r="O522" i="1" s="1"/>
  <c r="J523" i="1"/>
  <c r="O523" i="1" s="1"/>
  <c r="J524" i="1"/>
  <c r="O524" i="1" s="1"/>
  <c r="J525" i="1"/>
  <c r="O525" i="1" s="1"/>
  <c r="J526" i="1"/>
  <c r="O526" i="1" s="1"/>
  <c r="J527" i="1"/>
  <c r="O527" i="1" s="1"/>
  <c r="J528" i="1"/>
  <c r="J529" i="1"/>
  <c r="O529" i="1" s="1"/>
  <c r="J530" i="1"/>
  <c r="O530" i="1" s="1"/>
  <c r="J531" i="1"/>
  <c r="J532" i="1"/>
  <c r="J533" i="1"/>
  <c r="J534" i="1"/>
  <c r="O534" i="1" s="1"/>
  <c r="J535" i="1"/>
  <c r="J536" i="1"/>
  <c r="O536" i="1" s="1"/>
  <c r="J537" i="1"/>
  <c r="J538" i="1"/>
  <c r="O538" i="1" s="1"/>
  <c r="J539" i="1"/>
  <c r="J540" i="1"/>
  <c r="O540" i="1" s="1"/>
  <c r="J541" i="1"/>
  <c r="O541" i="1" s="1"/>
  <c r="J542" i="1"/>
  <c r="O542" i="1" s="1"/>
  <c r="J543" i="1"/>
  <c r="O543" i="1" s="1"/>
  <c r="J544" i="1"/>
  <c r="O544" i="1" s="1"/>
  <c r="J545" i="1"/>
  <c r="O545" i="1" s="1"/>
  <c r="J546" i="1"/>
  <c r="O546" i="1" s="1"/>
  <c r="J547" i="1"/>
  <c r="J548" i="1"/>
  <c r="O548" i="1" s="1"/>
  <c r="J549" i="1"/>
  <c r="O549" i="1" s="1"/>
  <c r="J550" i="1"/>
  <c r="O550" i="1" s="1"/>
  <c r="J551" i="1"/>
  <c r="J552" i="1"/>
  <c r="O552" i="1" s="1"/>
  <c r="J553" i="1"/>
  <c r="O553" i="1" s="1"/>
  <c r="J554" i="1"/>
  <c r="O554" i="1" s="1"/>
  <c r="J555" i="1"/>
  <c r="O555" i="1" s="1"/>
  <c r="J556" i="1"/>
  <c r="O556" i="1" s="1"/>
  <c r="J557" i="1"/>
  <c r="J558" i="1"/>
  <c r="O558" i="1" s="1"/>
  <c r="J559" i="1"/>
  <c r="O559" i="1" s="1"/>
  <c r="J560" i="1"/>
  <c r="O560" i="1" s="1"/>
  <c r="J561" i="1"/>
  <c r="J562" i="1"/>
  <c r="O562" i="1" s="1"/>
  <c r="J563" i="1"/>
  <c r="J564" i="1"/>
  <c r="O564" i="1" s="1"/>
  <c r="J565" i="1"/>
  <c r="O565" i="1" s="1"/>
  <c r="J566" i="1"/>
  <c r="O566" i="1" s="1"/>
  <c r="J567" i="1"/>
  <c r="J568" i="1"/>
  <c r="J569" i="1"/>
  <c r="J570" i="1"/>
  <c r="O570" i="1" s="1"/>
  <c r="J571" i="1"/>
  <c r="J572" i="1"/>
  <c r="O572" i="1" s="1"/>
  <c r="J573" i="1"/>
  <c r="O573" i="1" s="1"/>
  <c r="J574" i="1"/>
  <c r="O574" i="1" s="1"/>
  <c r="J575" i="1"/>
  <c r="J576" i="1"/>
  <c r="O576" i="1" s="1"/>
  <c r="J577" i="1"/>
  <c r="J578" i="1"/>
  <c r="O578" i="1" s="1"/>
  <c r="J579" i="1"/>
  <c r="O579" i="1" s="1"/>
  <c r="J580" i="1"/>
  <c r="O580" i="1" s="1"/>
  <c r="J581" i="1"/>
  <c r="J582" i="1"/>
  <c r="O582" i="1" s="1"/>
  <c r="J583" i="1"/>
  <c r="O583" i="1" s="1"/>
  <c r="J584" i="1"/>
  <c r="O584" i="1" s="1"/>
  <c r="J585" i="1"/>
  <c r="O585" i="1" s="1"/>
  <c r="J586" i="1"/>
  <c r="O586" i="1" s="1"/>
  <c r="J587" i="1"/>
  <c r="J588" i="1"/>
  <c r="O588" i="1" s="1"/>
  <c r="J589" i="1"/>
  <c r="J590" i="1"/>
  <c r="O590" i="1" s="1"/>
  <c r="J591" i="1"/>
  <c r="J592" i="1"/>
  <c r="O592" i="1" s="1"/>
  <c r="J593" i="1"/>
  <c r="J594" i="1"/>
  <c r="O594" i="1" s="1"/>
  <c r="J595" i="1"/>
  <c r="O595" i="1" s="1"/>
  <c r="J596" i="1"/>
  <c r="O596" i="1" s="1"/>
  <c r="J597" i="1"/>
  <c r="J598" i="1"/>
  <c r="O598" i="1" s="1"/>
  <c r="J599" i="1"/>
  <c r="O599" i="1" s="1"/>
  <c r="J600" i="1"/>
  <c r="O600" i="1" s="1"/>
  <c r="J601" i="1"/>
  <c r="O601" i="1" s="1"/>
  <c r="J602" i="1"/>
  <c r="O602" i="1" s="1"/>
  <c r="J603" i="1"/>
  <c r="J604" i="1"/>
  <c r="O604" i="1" s="1"/>
  <c r="J605" i="1"/>
  <c r="J606" i="1"/>
  <c r="O606" i="1" s="1"/>
  <c r="J607" i="1"/>
  <c r="O607" i="1" s="1"/>
  <c r="J608" i="1"/>
  <c r="O608" i="1" s="1"/>
  <c r="J609" i="1"/>
  <c r="J610" i="1"/>
  <c r="O610" i="1" s="1"/>
  <c r="J611" i="1"/>
  <c r="J612" i="1"/>
  <c r="O612" i="1" s="1"/>
  <c r="J613" i="1"/>
  <c r="O613" i="1" s="1"/>
  <c r="J614" i="1"/>
  <c r="O614" i="1" s="1"/>
  <c r="J615" i="1"/>
  <c r="O615" i="1" s="1"/>
  <c r="J616" i="1"/>
  <c r="O616" i="1" s="1"/>
  <c r="J617" i="1"/>
  <c r="O617" i="1" s="1"/>
  <c r="J618" i="1"/>
  <c r="O618" i="1" s="1"/>
  <c r="J619" i="1"/>
  <c r="O619" i="1" s="1"/>
  <c r="J620" i="1"/>
  <c r="O620" i="1" s="1"/>
  <c r="J621" i="1"/>
  <c r="J622" i="1"/>
  <c r="O622" i="1" s="1"/>
  <c r="J623" i="1"/>
  <c r="J624" i="1"/>
  <c r="J625" i="1"/>
  <c r="J626" i="1"/>
  <c r="O626" i="1" s="1"/>
  <c r="J627" i="1"/>
  <c r="J628" i="1"/>
  <c r="O628" i="1" s="1"/>
  <c r="J629" i="1"/>
  <c r="O629" i="1" s="1"/>
  <c r="J630" i="1"/>
  <c r="O630" i="1" s="1"/>
  <c r="J631" i="1"/>
  <c r="O631" i="1" s="1"/>
  <c r="J632" i="1"/>
  <c r="O632" i="1" s="1"/>
  <c r="J633" i="1"/>
  <c r="J634" i="1"/>
  <c r="O634" i="1" s="1"/>
  <c r="J635" i="1"/>
  <c r="O635" i="1" s="1"/>
  <c r="J636" i="1"/>
  <c r="O636" i="1" s="1"/>
  <c r="J637" i="1"/>
  <c r="O637" i="1" s="1"/>
  <c r="J638" i="1"/>
  <c r="O638" i="1" s="1"/>
  <c r="J639" i="1"/>
  <c r="O639" i="1" s="1"/>
  <c r="J640" i="1"/>
  <c r="O640" i="1" s="1"/>
  <c r="J641" i="1"/>
  <c r="O641" i="1" s="1"/>
  <c r="J642" i="1"/>
  <c r="O642" i="1" s="1"/>
  <c r="J643" i="1"/>
  <c r="J644" i="1"/>
  <c r="O644" i="1" s="1"/>
  <c r="J645" i="1"/>
  <c r="O645" i="1" s="1"/>
  <c r="J646" i="1"/>
  <c r="O646" i="1" s="1"/>
  <c r="J647" i="1"/>
  <c r="J648" i="1"/>
  <c r="O648" i="1" s="1"/>
  <c r="J649" i="1"/>
  <c r="J650" i="1"/>
  <c r="O650" i="1" s="1"/>
  <c r="J651" i="1"/>
  <c r="O651" i="1" s="1"/>
  <c r="J652" i="1"/>
  <c r="O652" i="1" s="1"/>
  <c r="J653" i="1"/>
  <c r="O653" i="1" s="1"/>
  <c r="J654" i="1"/>
  <c r="O654" i="1" s="1"/>
  <c r="J655" i="1"/>
  <c r="O655" i="1" s="1"/>
  <c r="J656" i="1"/>
  <c r="O656" i="1" s="1"/>
  <c r="J657" i="1"/>
  <c r="J658" i="1"/>
  <c r="O658" i="1" s="1"/>
  <c r="J659" i="1"/>
  <c r="J660" i="1"/>
  <c r="O660" i="1" s="1"/>
  <c r="J661" i="1"/>
  <c r="O661" i="1" s="1"/>
  <c r="J662" i="1"/>
  <c r="O662" i="1" s="1"/>
  <c r="J663" i="1"/>
  <c r="J664" i="1"/>
  <c r="O664" i="1" s="1"/>
  <c r="J665" i="1"/>
  <c r="J666" i="1"/>
  <c r="O666" i="1" s="1"/>
  <c r="J667" i="1"/>
  <c r="O667" i="1" s="1"/>
  <c r="J668" i="1"/>
  <c r="J669" i="1"/>
  <c r="J670" i="1"/>
  <c r="O670" i="1" s="1"/>
  <c r="J671" i="1"/>
  <c r="O671" i="1" s="1"/>
  <c r="J672" i="1"/>
  <c r="O672" i="1" s="1"/>
  <c r="J673" i="1"/>
  <c r="O673" i="1" s="1"/>
  <c r="J674" i="1"/>
  <c r="O674" i="1" s="1"/>
  <c r="J675" i="1"/>
  <c r="O675" i="1" s="1"/>
  <c r="J676" i="1"/>
  <c r="O676" i="1" s="1"/>
  <c r="J677" i="1"/>
  <c r="J678" i="1"/>
  <c r="O678" i="1" s="1"/>
  <c r="J679" i="1"/>
  <c r="J680" i="1"/>
  <c r="O680" i="1" s="1"/>
  <c r="J681" i="1"/>
  <c r="O681" i="1" s="1"/>
  <c r="J682" i="1"/>
  <c r="O682" i="1" s="1"/>
  <c r="J683" i="1"/>
  <c r="O683" i="1" s="1"/>
  <c r="J684" i="1"/>
  <c r="O684" i="1" s="1"/>
  <c r="J685" i="1"/>
  <c r="J686" i="1"/>
  <c r="O686" i="1" s="1"/>
  <c r="J687" i="1"/>
  <c r="J688" i="1"/>
  <c r="O688" i="1" s="1"/>
  <c r="J689" i="1"/>
  <c r="O689" i="1" s="1"/>
  <c r="J690" i="1"/>
  <c r="O690" i="1" s="1"/>
  <c r="J691" i="1"/>
  <c r="O691" i="1" s="1"/>
  <c r="J692" i="1"/>
  <c r="O692" i="1" s="1"/>
  <c r="J693" i="1"/>
  <c r="J694" i="1"/>
  <c r="O694" i="1" s="1"/>
  <c r="J695" i="1"/>
  <c r="O695" i="1" s="1"/>
  <c r="J696" i="1"/>
  <c r="O696" i="1" s="1"/>
  <c r="J697" i="1"/>
  <c r="O697" i="1" s="1"/>
  <c r="J698" i="1"/>
  <c r="O698" i="1" s="1"/>
  <c r="J699" i="1"/>
  <c r="J700" i="1"/>
  <c r="O700" i="1" s="1"/>
  <c r="J701" i="1"/>
  <c r="O701" i="1" s="1"/>
  <c r="J702" i="1"/>
  <c r="O702" i="1" s="1"/>
  <c r="J703" i="1"/>
  <c r="J704" i="1"/>
  <c r="O704" i="1" s="1"/>
  <c r="J705" i="1"/>
  <c r="O705" i="1" s="1"/>
  <c r="J706" i="1"/>
  <c r="O706" i="1" s="1"/>
  <c r="J707" i="1"/>
  <c r="O707" i="1" s="1"/>
  <c r="J708" i="1"/>
  <c r="O708" i="1" s="1"/>
  <c r="J709" i="1"/>
  <c r="J710" i="1"/>
  <c r="O710" i="1" s="1"/>
  <c r="J711" i="1"/>
  <c r="O711" i="1" s="1"/>
  <c r="J712" i="1"/>
  <c r="O712" i="1" s="1"/>
  <c r="J713" i="1"/>
  <c r="J714" i="1"/>
  <c r="O714" i="1" s="1"/>
  <c r="J715" i="1"/>
  <c r="O715" i="1" s="1"/>
  <c r="J716" i="1"/>
  <c r="O716" i="1" s="1"/>
  <c r="J717" i="1"/>
  <c r="O717" i="1" s="1"/>
  <c r="J718" i="1"/>
  <c r="O718" i="1" s="1"/>
  <c r="J719" i="1"/>
  <c r="O719" i="1" s="1"/>
  <c r="J720" i="1"/>
  <c r="J721" i="1"/>
  <c r="O721" i="1" s="1"/>
  <c r="J722" i="1"/>
  <c r="O722" i="1" s="1"/>
  <c r="J723" i="1"/>
  <c r="J724" i="1"/>
  <c r="J725" i="1"/>
  <c r="J726" i="1"/>
  <c r="O726" i="1" s="1"/>
  <c r="J727" i="1"/>
  <c r="J728" i="1"/>
  <c r="O728" i="1" s="1"/>
  <c r="J729" i="1"/>
  <c r="O729" i="1" s="1"/>
  <c r="J730" i="1"/>
  <c r="O730" i="1" s="1"/>
  <c r="J731" i="1"/>
  <c r="O731" i="1" s="1"/>
  <c r="J732" i="1"/>
  <c r="O732" i="1" s="1"/>
  <c r="J733" i="1"/>
  <c r="J734" i="1"/>
  <c r="O734" i="1" s="1"/>
  <c r="J735" i="1"/>
  <c r="O735" i="1" s="1"/>
  <c r="J736" i="1"/>
  <c r="O736" i="1" s="1"/>
  <c r="J737" i="1"/>
  <c r="J738" i="1"/>
  <c r="O738" i="1" s="1"/>
  <c r="J739" i="1"/>
  <c r="O739" i="1" s="1"/>
  <c r="J740" i="1"/>
  <c r="O740" i="1" s="1"/>
  <c r="J741" i="1"/>
  <c r="O741" i="1" s="1"/>
  <c r="J742" i="1"/>
  <c r="O742" i="1" s="1"/>
  <c r="J743" i="1"/>
  <c r="J744" i="1"/>
  <c r="O744" i="1" s="1"/>
  <c r="J745" i="1"/>
  <c r="O745" i="1" s="1"/>
  <c r="J746" i="1"/>
  <c r="O746" i="1" s="1"/>
  <c r="J747" i="1"/>
  <c r="O747" i="1" s="1"/>
  <c r="J748" i="1"/>
  <c r="J749" i="1"/>
  <c r="O749" i="1" s="1"/>
  <c r="J750" i="1"/>
  <c r="O750" i="1" s="1"/>
  <c r="J751" i="1"/>
  <c r="O751" i="1" s="1"/>
  <c r="J752" i="1"/>
  <c r="O752" i="1" s="1"/>
  <c r="J753" i="1"/>
  <c r="J754" i="1"/>
  <c r="O754" i="1" s="1"/>
  <c r="J755" i="1"/>
  <c r="J756" i="1"/>
  <c r="J757" i="1"/>
  <c r="O757" i="1" s="1"/>
  <c r="J758" i="1"/>
  <c r="O758" i="1" s="1"/>
  <c r="J759" i="1"/>
  <c r="O759" i="1" s="1"/>
  <c r="J760" i="1"/>
  <c r="J761" i="1"/>
  <c r="O761" i="1" s="1"/>
  <c r="J762" i="1"/>
  <c r="O762" i="1" s="1"/>
  <c r="J763" i="1"/>
  <c r="O763" i="1" s="1"/>
  <c r="J764" i="1"/>
  <c r="O764" i="1" s="1"/>
  <c r="J765" i="1"/>
  <c r="J766" i="1"/>
  <c r="O766" i="1" s="1"/>
  <c r="J767" i="1"/>
  <c r="J768" i="1"/>
  <c r="O768" i="1" s="1"/>
  <c r="J769" i="1"/>
  <c r="J770" i="1"/>
  <c r="O770" i="1" s="1"/>
  <c r="J771" i="1"/>
  <c r="O771" i="1" s="1"/>
  <c r="J772" i="1"/>
  <c r="O772" i="1" s="1"/>
  <c r="J773" i="1"/>
  <c r="J774" i="1"/>
  <c r="O774" i="1" s="1"/>
  <c r="J775" i="1"/>
  <c r="O775" i="1" s="1"/>
  <c r="J776" i="1"/>
  <c r="O776" i="1" s="1"/>
  <c r="J777" i="1"/>
  <c r="O777" i="1" s="1"/>
  <c r="J778" i="1"/>
  <c r="O778" i="1" s="1"/>
  <c r="J779" i="1"/>
  <c r="O779" i="1" s="1"/>
  <c r="J780" i="1"/>
  <c r="O780" i="1" s="1"/>
  <c r="J781" i="1"/>
  <c r="O781" i="1" s="1"/>
  <c r="J782" i="1"/>
  <c r="O782" i="1" s="1"/>
  <c r="J783" i="1"/>
  <c r="O783" i="1" s="1"/>
  <c r="J784" i="1"/>
  <c r="O784" i="1" s="1"/>
  <c r="J785" i="1"/>
  <c r="O785" i="1" s="1"/>
  <c r="J786" i="1"/>
  <c r="O786" i="1" s="1"/>
  <c r="J787" i="1"/>
  <c r="O787" i="1" s="1"/>
  <c r="J788" i="1"/>
  <c r="O788" i="1" s="1"/>
  <c r="J789" i="1"/>
  <c r="O789" i="1" s="1"/>
  <c r="J790" i="1"/>
  <c r="O790" i="1" s="1"/>
  <c r="J791" i="1"/>
  <c r="J792" i="1"/>
  <c r="O792" i="1" s="1"/>
  <c r="J793" i="1"/>
  <c r="O793" i="1" s="1"/>
  <c r="J794" i="1"/>
  <c r="O794" i="1" s="1"/>
  <c r="J795" i="1"/>
  <c r="J796" i="1"/>
  <c r="O796" i="1" s="1"/>
  <c r="J797" i="1"/>
  <c r="O797" i="1" s="1"/>
  <c r="J798" i="1"/>
  <c r="O798" i="1" s="1"/>
  <c r="J799" i="1"/>
  <c r="J800" i="1"/>
  <c r="J801" i="1"/>
  <c r="J802" i="1"/>
  <c r="O802" i="1" s="1"/>
  <c r="J803" i="1"/>
  <c r="O803" i="1" s="1"/>
  <c r="J804" i="1"/>
  <c r="O804" i="1" s="1"/>
  <c r="J805" i="1"/>
  <c r="J806" i="1"/>
  <c r="O806" i="1" s="1"/>
  <c r="J807" i="1"/>
  <c r="O807" i="1" s="1"/>
  <c r="J808" i="1"/>
  <c r="O808" i="1" s="1"/>
  <c r="J809" i="1"/>
  <c r="J810" i="1"/>
  <c r="O810" i="1" s="1"/>
  <c r="J811" i="1"/>
  <c r="J812" i="1"/>
  <c r="O812" i="1" s="1"/>
  <c r="J813" i="1"/>
  <c r="O813" i="1" s="1"/>
  <c r="J814" i="1"/>
  <c r="O814" i="1" s="1"/>
  <c r="J815" i="1"/>
  <c r="O815" i="1" s="1"/>
  <c r="J816" i="1"/>
  <c r="O816" i="1" s="1"/>
  <c r="J817" i="1"/>
  <c r="J818" i="1"/>
  <c r="O818" i="1" s="1"/>
  <c r="J819" i="1"/>
  <c r="O819" i="1" s="1"/>
  <c r="J820" i="1"/>
  <c r="O820" i="1" s="1"/>
  <c r="J821" i="1"/>
  <c r="O821" i="1" s="1"/>
  <c r="J822" i="1"/>
  <c r="O822" i="1" s="1"/>
  <c r="J823" i="1"/>
  <c r="O823" i="1" s="1"/>
  <c r="J824" i="1"/>
  <c r="O824" i="1" s="1"/>
  <c r="J825" i="1"/>
  <c r="J826" i="1"/>
  <c r="O826" i="1" s="1"/>
  <c r="J827" i="1"/>
  <c r="O827" i="1" s="1"/>
  <c r="J828" i="1"/>
  <c r="O828" i="1" s="1"/>
  <c r="J829" i="1"/>
  <c r="J830" i="1"/>
  <c r="O830" i="1" s="1"/>
  <c r="J831" i="1"/>
  <c r="O831" i="1" s="1"/>
  <c r="J832" i="1"/>
  <c r="J833" i="1"/>
  <c r="O833" i="1" s="1"/>
  <c r="J834" i="1"/>
  <c r="O834" i="1" s="1"/>
  <c r="J835" i="1"/>
  <c r="O835" i="1" s="1"/>
  <c r="J836" i="1"/>
  <c r="O836" i="1" s="1"/>
  <c r="J837" i="1"/>
  <c r="O837" i="1" s="1"/>
  <c r="J838" i="1"/>
  <c r="O838" i="1" s="1"/>
  <c r="J839" i="1"/>
  <c r="O839" i="1" s="1"/>
  <c r="J840" i="1"/>
  <c r="O840" i="1" s="1"/>
  <c r="J841" i="1"/>
  <c r="O841" i="1" s="1"/>
  <c r="J842" i="1"/>
  <c r="O842" i="1" s="1"/>
  <c r="J843" i="1"/>
  <c r="J844" i="1"/>
  <c r="O844" i="1" s="1"/>
  <c r="J845" i="1"/>
  <c r="O845" i="1" s="1"/>
  <c r="J846" i="1"/>
  <c r="O846" i="1" s="1"/>
  <c r="J847" i="1"/>
  <c r="O847" i="1" s="1"/>
  <c r="J848" i="1"/>
  <c r="O848" i="1" s="1"/>
  <c r="J849" i="1"/>
  <c r="O849" i="1" s="1"/>
  <c r="J850" i="1"/>
  <c r="O850" i="1" s="1"/>
  <c r="J851" i="1"/>
  <c r="O851" i="1" s="1"/>
  <c r="J852" i="1"/>
  <c r="O852" i="1" s="1"/>
  <c r="J853" i="1"/>
  <c r="J854" i="1"/>
  <c r="O854" i="1" s="1"/>
  <c r="J855" i="1"/>
  <c r="O855" i="1" s="1"/>
  <c r="J856" i="1"/>
  <c r="O856" i="1" s="1"/>
  <c r="J857" i="1"/>
  <c r="J858" i="1"/>
  <c r="O858" i="1" s="1"/>
  <c r="J859" i="1"/>
  <c r="O859" i="1" s="1"/>
  <c r="J860" i="1"/>
  <c r="O860" i="1" s="1"/>
  <c r="J861" i="1"/>
  <c r="O861" i="1" s="1"/>
  <c r="J862" i="1"/>
  <c r="O862" i="1" s="1"/>
  <c r="J863" i="1"/>
  <c r="O863" i="1" s="1"/>
  <c r="J864" i="1"/>
  <c r="O864" i="1" s="1"/>
  <c r="J865" i="1"/>
  <c r="O865" i="1" s="1"/>
  <c r="J866" i="1"/>
  <c r="O866" i="1" s="1"/>
  <c r="J867" i="1"/>
  <c r="O867" i="1" s="1"/>
  <c r="J868" i="1"/>
  <c r="O868" i="1" s="1"/>
  <c r="J869" i="1"/>
  <c r="O869" i="1" s="1"/>
  <c r="J870" i="1"/>
  <c r="O870" i="1" s="1"/>
  <c r="J871" i="1"/>
  <c r="O871" i="1" s="1"/>
  <c r="J872" i="1"/>
  <c r="O872" i="1" s="1"/>
  <c r="J873" i="1"/>
  <c r="J874" i="1"/>
  <c r="O874" i="1" s="1"/>
  <c r="J875" i="1"/>
  <c r="J876" i="1"/>
  <c r="O876" i="1" s="1"/>
  <c r="J877" i="1"/>
  <c r="J878" i="1"/>
  <c r="O878" i="1" s="1"/>
  <c r="J879" i="1"/>
  <c r="O879" i="1" s="1"/>
  <c r="J880" i="1"/>
  <c r="O880" i="1" s="1"/>
  <c r="J881" i="1"/>
  <c r="O881" i="1" s="1"/>
  <c r="J882" i="1"/>
  <c r="O882" i="1" s="1"/>
  <c r="J883" i="1"/>
  <c r="O883" i="1" s="1"/>
  <c r="J884" i="1"/>
  <c r="O884" i="1" s="1"/>
  <c r="J885" i="1"/>
  <c r="O885" i="1" s="1"/>
  <c r="J886" i="1"/>
  <c r="O886" i="1" s="1"/>
  <c r="J887" i="1"/>
  <c r="J888" i="1"/>
  <c r="O888" i="1" s="1"/>
  <c r="J889" i="1"/>
  <c r="J890" i="1"/>
  <c r="O890" i="1" s="1"/>
  <c r="J891" i="1"/>
  <c r="O891" i="1" s="1"/>
  <c r="J892" i="1"/>
  <c r="O892" i="1" s="1"/>
  <c r="J893" i="1"/>
  <c r="O893" i="1" s="1"/>
  <c r="J894" i="1"/>
  <c r="O894" i="1" s="1"/>
  <c r="J895" i="1"/>
  <c r="O895" i="1" s="1"/>
  <c r="J896" i="1"/>
  <c r="O896" i="1" s="1"/>
  <c r="J897" i="1"/>
  <c r="J898" i="1"/>
  <c r="O898" i="1" s="1"/>
  <c r="J899" i="1"/>
  <c r="O899" i="1" s="1"/>
  <c r="J900" i="1"/>
  <c r="J901" i="1"/>
  <c r="O901" i="1" s="1"/>
  <c r="J902" i="1"/>
  <c r="O902" i="1" s="1"/>
  <c r="J903" i="1"/>
  <c r="O903" i="1" s="1"/>
  <c r="J904" i="1"/>
  <c r="O904" i="1" s="1"/>
  <c r="J905" i="1"/>
  <c r="J906" i="1"/>
  <c r="O906" i="1" s="1"/>
  <c r="J907" i="1"/>
  <c r="O907" i="1" s="1"/>
  <c r="J908" i="1"/>
  <c r="O908" i="1" s="1"/>
  <c r="J909" i="1"/>
  <c r="O909" i="1" s="1"/>
  <c r="J910" i="1"/>
  <c r="O910" i="1" s="1"/>
  <c r="J911" i="1"/>
  <c r="O911" i="1" s="1"/>
  <c r="J912" i="1"/>
  <c r="O912" i="1" s="1"/>
  <c r="J913" i="1"/>
  <c r="O913" i="1" s="1"/>
  <c r="J914" i="1"/>
  <c r="O914" i="1" s="1"/>
  <c r="J915" i="1"/>
  <c r="O915" i="1" s="1"/>
  <c r="J916" i="1"/>
  <c r="O916" i="1" s="1"/>
  <c r="J917" i="1"/>
  <c r="O917" i="1" s="1"/>
  <c r="J918" i="1"/>
  <c r="O918" i="1" s="1"/>
  <c r="J919" i="1"/>
  <c r="J920" i="1"/>
  <c r="O920" i="1" s="1"/>
  <c r="J921" i="1"/>
  <c r="O921" i="1" s="1"/>
  <c r="J922" i="1"/>
  <c r="O922" i="1" s="1"/>
  <c r="J923" i="1"/>
  <c r="O923" i="1" s="1"/>
  <c r="J924" i="1"/>
  <c r="O924" i="1" s="1"/>
  <c r="J925" i="1"/>
  <c r="O925" i="1" s="1"/>
  <c r="J926" i="1"/>
  <c r="O926" i="1" s="1"/>
  <c r="J927" i="1"/>
  <c r="O927" i="1" s="1"/>
  <c r="J928" i="1"/>
  <c r="O928" i="1" s="1"/>
  <c r="J929" i="1"/>
  <c r="O929" i="1" s="1"/>
  <c r="J930" i="1"/>
  <c r="O930" i="1" s="1"/>
  <c r="J931" i="1"/>
  <c r="O931" i="1" s="1"/>
  <c r="J932" i="1"/>
  <c r="O932" i="1" s="1"/>
  <c r="J933" i="1"/>
  <c r="J934" i="1"/>
  <c r="O934" i="1" s="1"/>
  <c r="J935" i="1"/>
  <c r="O935" i="1" s="1"/>
  <c r="J936" i="1"/>
  <c r="O936" i="1" s="1"/>
  <c r="J937" i="1"/>
  <c r="J938" i="1"/>
  <c r="O938" i="1" s="1"/>
  <c r="J939" i="1"/>
  <c r="J940" i="1"/>
  <c r="O940" i="1" s="1"/>
  <c r="J941" i="1"/>
  <c r="O941" i="1" s="1"/>
  <c r="J942" i="1"/>
  <c r="O942" i="1" s="1"/>
  <c r="J943" i="1"/>
  <c r="O943" i="1" s="1"/>
  <c r="J944" i="1"/>
  <c r="O944" i="1" s="1"/>
  <c r="J945" i="1"/>
  <c r="O945" i="1" s="1"/>
  <c r="J946" i="1"/>
  <c r="O946" i="1" s="1"/>
  <c r="J947" i="1"/>
  <c r="O947" i="1" s="1"/>
  <c r="J948" i="1"/>
  <c r="O948" i="1" s="1"/>
  <c r="J949" i="1"/>
  <c r="O949" i="1" s="1"/>
  <c r="J950" i="1"/>
  <c r="O950" i="1" s="1"/>
  <c r="J951" i="1"/>
  <c r="O951" i="1" s="1"/>
  <c r="J952" i="1"/>
  <c r="O952" i="1" s="1"/>
  <c r="J953" i="1"/>
  <c r="O953" i="1" s="1"/>
  <c r="J954" i="1"/>
  <c r="O954" i="1" s="1"/>
  <c r="J955" i="1"/>
  <c r="O955" i="1" s="1"/>
  <c r="J956" i="1"/>
  <c r="J957" i="1"/>
  <c r="O957" i="1" s="1"/>
  <c r="J958" i="1"/>
  <c r="O958" i="1" s="1"/>
  <c r="J959" i="1"/>
  <c r="O959" i="1" s="1"/>
  <c r="J960" i="1"/>
  <c r="O960" i="1" s="1"/>
  <c r="J961" i="1"/>
  <c r="J962" i="1"/>
  <c r="O962" i="1" s="1"/>
  <c r="J963" i="1"/>
  <c r="O963" i="1" s="1"/>
  <c r="J964" i="1"/>
  <c r="O964" i="1" s="1"/>
  <c r="J965" i="1"/>
  <c r="O965" i="1" s="1"/>
  <c r="J966" i="1"/>
  <c r="O966" i="1" s="1"/>
  <c r="J967" i="1"/>
  <c r="O967" i="1" s="1"/>
  <c r="J968" i="1"/>
  <c r="O968" i="1" s="1"/>
  <c r="J969" i="1"/>
  <c r="O969" i="1" s="1"/>
  <c r="J970" i="1"/>
  <c r="O970" i="1" s="1"/>
  <c r="J971" i="1"/>
  <c r="O971" i="1" s="1"/>
  <c r="J972" i="1"/>
  <c r="O972" i="1" s="1"/>
  <c r="J973" i="1"/>
  <c r="O973" i="1" s="1"/>
  <c r="J974" i="1"/>
  <c r="O974" i="1" s="1"/>
  <c r="J975" i="1"/>
  <c r="J976" i="1"/>
  <c r="O976" i="1" s="1"/>
  <c r="J977" i="1"/>
  <c r="J978" i="1"/>
  <c r="O978" i="1" s="1"/>
  <c r="J979" i="1"/>
  <c r="O979" i="1" s="1"/>
  <c r="J980" i="1"/>
  <c r="J981" i="1"/>
  <c r="O981" i="1" s="1"/>
  <c r="J982" i="1"/>
  <c r="O982" i="1" s="1"/>
  <c r="J983" i="1"/>
  <c r="J984" i="1"/>
  <c r="O984" i="1" s="1"/>
  <c r="J985" i="1"/>
  <c r="O985" i="1" s="1"/>
  <c r="J986" i="1"/>
  <c r="O986" i="1" s="1"/>
  <c r="J987" i="1"/>
  <c r="O987" i="1" s="1"/>
  <c r="J988" i="1"/>
  <c r="O988" i="1" s="1"/>
  <c r="J989" i="1"/>
  <c r="J990" i="1"/>
  <c r="O990" i="1" s="1"/>
  <c r="J991" i="1"/>
  <c r="O991" i="1" s="1"/>
  <c r="J992" i="1"/>
  <c r="O992" i="1" s="1"/>
  <c r="J993" i="1"/>
  <c r="J994" i="1"/>
  <c r="O994" i="1" s="1"/>
  <c r="J995" i="1"/>
  <c r="O995" i="1" s="1"/>
  <c r="J996" i="1"/>
  <c r="O996" i="1" s="1"/>
  <c r="J997" i="1"/>
  <c r="J998" i="1"/>
  <c r="O998" i="1" s="1"/>
  <c r="J999" i="1"/>
  <c r="O999" i="1" s="1"/>
  <c r="J1000" i="1"/>
  <c r="O1000" i="1" s="1"/>
  <c r="J1001" i="1"/>
  <c r="O1001" i="1" s="1"/>
  <c r="J1002" i="1"/>
  <c r="O1002" i="1" s="1"/>
  <c r="J1003" i="1"/>
  <c r="J1004" i="1"/>
  <c r="O1004" i="1" s="1"/>
  <c r="J1005" i="1"/>
  <c r="O1005" i="1" s="1"/>
  <c r="J1006" i="1"/>
  <c r="O1006" i="1" s="1"/>
  <c r="J1007" i="1"/>
  <c r="O1007" i="1" s="1"/>
  <c r="J1008" i="1"/>
  <c r="O1008" i="1" s="1"/>
  <c r="J1009" i="1"/>
  <c r="J1010" i="1"/>
  <c r="O1010" i="1" s="1"/>
  <c r="J1011" i="1"/>
  <c r="O1011" i="1" s="1"/>
  <c r="J1012" i="1"/>
  <c r="O1012" i="1" s="1"/>
  <c r="J1013" i="1"/>
  <c r="J1014" i="1"/>
  <c r="O1014" i="1" s="1"/>
  <c r="J1015" i="1"/>
  <c r="J1016" i="1"/>
  <c r="J1017" i="1"/>
  <c r="J1018" i="1"/>
  <c r="O1018" i="1" s="1"/>
  <c r="J1019" i="1"/>
  <c r="O1019" i="1" s="1"/>
  <c r="J1020" i="1"/>
  <c r="O1020" i="1" s="1"/>
  <c r="J1021" i="1"/>
  <c r="O1021" i="1" s="1"/>
  <c r="J1022" i="1"/>
  <c r="O1022" i="1" s="1"/>
  <c r="J1023" i="1"/>
  <c r="O1023" i="1" s="1"/>
  <c r="J1024" i="1"/>
  <c r="O1024" i="1" s="1"/>
  <c r="J1025" i="1"/>
  <c r="J1026" i="1"/>
  <c r="O1026" i="1" s="1"/>
  <c r="J1027" i="1"/>
  <c r="O1027" i="1" s="1"/>
  <c r="J1028" i="1"/>
  <c r="O1028" i="1" s="1"/>
  <c r="J1029" i="1"/>
  <c r="O1029" i="1" s="1"/>
  <c r="J1030" i="1"/>
  <c r="O1030" i="1" s="1"/>
  <c r="J1031" i="1"/>
  <c r="O1031" i="1" s="1"/>
  <c r="J1032" i="1"/>
  <c r="J1033" i="1"/>
  <c r="O1033" i="1" s="1"/>
  <c r="J1034" i="1"/>
  <c r="O1034" i="1" s="1"/>
  <c r="J1035" i="1"/>
  <c r="O1035" i="1" s="1"/>
  <c r="J1036" i="1"/>
  <c r="O1036" i="1" s="1"/>
  <c r="J1037" i="1"/>
  <c r="O1037" i="1" s="1"/>
  <c r="J1038" i="1"/>
  <c r="O1038" i="1" s="1"/>
  <c r="J1039" i="1"/>
  <c r="J1040" i="1"/>
  <c r="O1040" i="1" s="1"/>
  <c r="J1041" i="1"/>
  <c r="O1041" i="1" s="1"/>
  <c r="J1042" i="1"/>
  <c r="O1042" i="1" s="1"/>
  <c r="J1043" i="1"/>
  <c r="O1043" i="1" s="1"/>
  <c r="J1044" i="1"/>
  <c r="O1044" i="1" s="1"/>
  <c r="J1045" i="1"/>
  <c r="J1046" i="1"/>
  <c r="O1046" i="1" s="1"/>
  <c r="J1047" i="1"/>
  <c r="O1047" i="1" s="1"/>
  <c r="J1048" i="1"/>
  <c r="O1048" i="1" s="1"/>
  <c r="J1049" i="1"/>
  <c r="O1049" i="1" s="1"/>
  <c r="J1050" i="1"/>
  <c r="O1050" i="1" s="1"/>
  <c r="J1051" i="1"/>
  <c r="O1051" i="1" s="1"/>
  <c r="J1052" i="1"/>
  <c r="O1052" i="1" s="1"/>
  <c r="J1053" i="1"/>
  <c r="J1054" i="1"/>
  <c r="O1054" i="1" s="1"/>
  <c r="J1055" i="1"/>
  <c r="O1055" i="1" s="1"/>
  <c r="J1056" i="1"/>
  <c r="O1056" i="1" s="1"/>
  <c r="J1057" i="1"/>
  <c r="J1058" i="1"/>
  <c r="O1058" i="1" s="1"/>
  <c r="J1059" i="1"/>
  <c r="O1059" i="1" s="1"/>
  <c r="J1060" i="1"/>
  <c r="O1060" i="1" s="1"/>
  <c r="J1061" i="1"/>
  <c r="O1061" i="1" s="1"/>
  <c r="J1062" i="1"/>
  <c r="O1062" i="1" s="1"/>
  <c r="J1063" i="1"/>
  <c r="O1063" i="1" s="1"/>
  <c r="J1064" i="1"/>
  <c r="O1064" i="1" s="1"/>
  <c r="J1065" i="1"/>
  <c r="O1065" i="1" s="1"/>
  <c r="J1066" i="1"/>
  <c r="O1066" i="1" s="1"/>
  <c r="J1067" i="1"/>
  <c r="O1067" i="1" s="1"/>
  <c r="J1068" i="1"/>
  <c r="O1068" i="1" s="1"/>
  <c r="J1069" i="1"/>
  <c r="O1069" i="1" s="1"/>
  <c r="J1070" i="1"/>
  <c r="O1070" i="1" s="1"/>
  <c r="J1071" i="1"/>
  <c r="O1071" i="1" s="1"/>
  <c r="J1072" i="1"/>
  <c r="O1072" i="1" s="1"/>
  <c r="J1073" i="1"/>
  <c r="J1074" i="1"/>
  <c r="O1074" i="1" s="1"/>
  <c r="J1075" i="1"/>
  <c r="J1076" i="1"/>
  <c r="O1076" i="1" s="1"/>
  <c r="J1077" i="1"/>
  <c r="O1077" i="1" s="1"/>
  <c r="J1078" i="1"/>
  <c r="O1078" i="1" s="1"/>
  <c r="J1079" i="1"/>
  <c r="O1079" i="1" s="1"/>
  <c r="J1080" i="1"/>
  <c r="O1080" i="1" s="1"/>
  <c r="J1081" i="1"/>
  <c r="O1081" i="1" s="1"/>
  <c r="J1082" i="1"/>
  <c r="O1082" i="1" s="1"/>
  <c r="J1083" i="1"/>
  <c r="O1083" i="1" s="1"/>
  <c r="J1084" i="1"/>
  <c r="O1084" i="1" s="1"/>
  <c r="J1085" i="1"/>
  <c r="O1085" i="1" s="1"/>
  <c r="J1086" i="1"/>
  <c r="O1086" i="1" s="1"/>
  <c r="J1087" i="1"/>
  <c r="O1087" i="1" s="1"/>
  <c r="J1088" i="1"/>
  <c r="O1088" i="1" s="1"/>
  <c r="J1089" i="1"/>
  <c r="J1090" i="1"/>
  <c r="O1090" i="1" s="1"/>
  <c r="J1091" i="1"/>
  <c r="O1091" i="1" s="1"/>
  <c r="J1092" i="1"/>
  <c r="O1092" i="1" s="1"/>
  <c r="J1093" i="1"/>
  <c r="J1094" i="1"/>
  <c r="O1094" i="1" s="1"/>
  <c r="J1095" i="1"/>
  <c r="O1095" i="1" s="1"/>
  <c r="J1096" i="1"/>
  <c r="O1096" i="1" s="1"/>
  <c r="J1097" i="1"/>
  <c r="O1097" i="1" s="1"/>
  <c r="J1098" i="1"/>
  <c r="O1098" i="1" s="1"/>
  <c r="J1099" i="1"/>
  <c r="O1099" i="1" s="1"/>
  <c r="J1100" i="1"/>
  <c r="O1100" i="1" s="1"/>
  <c r="J1101" i="1"/>
  <c r="O1101" i="1" s="1"/>
  <c r="J1102" i="1"/>
  <c r="O1102" i="1" s="1"/>
  <c r="J1103" i="1"/>
  <c r="O1103" i="1" s="1"/>
  <c r="J1104" i="1"/>
  <c r="O1104" i="1" s="1"/>
  <c r="J1105" i="1"/>
  <c r="O1105" i="1" s="1"/>
  <c r="J1106" i="1"/>
  <c r="O1106" i="1" s="1"/>
  <c r="J1107" i="1"/>
  <c r="J1108" i="1"/>
  <c r="O1108" i="1" s="1"/>
  <c r="J1109" i="1"/>
  <c r="O1109" i="1" s="1"/>
  <c r="J1110" i="1"/>
  <c r="O1110" i="1" s="1"/>
  <c r="J1111" i="1"/>
  <c r="J1112" i="1"/>
  <c r="O1112" i="1" s="1"/>
  <c r="J1113" i="1"/>
  <c r="J1114" i="1"/>
  <c r="O1114" i="1" s="1"/>
  <c r="J1115" i="1"/>
  <c r="O1115" i="1" s="1"/>
  <c r="J1116" i="1"/>
  <c r="O1116" i="1" s="1"/>
  <c r="J1117" i="1"/>
  <c r="O1117" i="1" s="1"/>
  <c r="J1118" i="1"/>
  <c r="O1118" i="1" s="1"/>
  <c r="J1119" i="1"/>
  <c r="O1119" i="1" s="1"/>
  <c r="J1120" i="1"/>
  <c r="O1120" i="1" s="1"/>
  <c r="J1121" i="1"/>
  <c r="O1121" i="1" s="1"/>
  <c r="J1122" i="1"/>
  <c r="O1122" i="1" s="1"/>
  <c r="J1123" i="1"/>
  <c r="O1123" i="1" s="1"/>
  <c r="J1124" i="1"/>
  <c r="O1124" i="1" s="1"/>
  <c r="J1125" i="1"/>
  <c r="J1126" i="1"/>
  <c r="O1126" i="1" s="1"/>
  <c r="J1127" i="1"/>
  <c r="O1127" i="1" s="1"/>
  <c r="J1128" i="1"/>
  <c r="O1128" i="1" s="1"/>
  <c r="J1129" i="1"/>
  <c r="O1129" i="1" s="1"/>
  <c r="J1130" i="1"/>
  <c r="O1130" i="1" s="1"/>
  <c r="J1131" i="1"/>
  <c r="O1131" i="1" s="1"/>
  <c r="J1132" i="1"/>
  <c r="O1132" i="1" s="1"/>
  <c r="J1133" i="1"/>
  <c r="O1133" i="1" s="1"/>
  <c r="J1134" i="1"/>
  <c r="O1134" i="1" s="1"/>
  <c r="J1135" i="1"/>
  <c r="O1135" i="1" s="1"/>
  <c r="J1136" i="1"/>
  <c r="O1136" i="1" s="1"/>
  <c r="J1137" i="1"/>
  <c r="O1137" i="1" s="1"/>
  <c r="J1138" i="1"/>
  <c r="O1138" i="1" s="1"/>
  <c r="J1139" i="1"/>
  <c r="O1139" i="1" s="1"/>
  <c r="J1140" i="1"/>
  <c r="J1141" i="1"/>
  <c r="O1141" i="1" s="1"/>
  <c r="J1142" i="1"/>
  <c r="O1142" i="1" s="1"/>
  <c r="J1143" i="1"/>
  <c r="O1143" i="1" s="1"/>
  <c r="J1144" i="1"/>
  <c r="O1144" i="1" s="1"/>
  <c r="J1145" i="1"/>
  <c r="J1146" i="1"/>
  <c r="O1146" i="1" s="1"/>
  <c r="J1147" i="1"/>
  <c r="O1147" i="1" s="1"/>
  <c r="J1148" i="1"/>
  <c r="J1149" i="1"/>
  <c r="O1149" i="1" s="1"/>
  <c r="J1150" i="1"/>
  <c r="O1150" i="1" s="1"/>
  <c r="J1151" i="1"/>
  <c r="O1151" i="1" s="1"/>
  <c r="J1152" i="1"/>
  <c r="J1153" i="1"/>
  <c r="J1154" i="1"/>
  <c r="O1154" i="1" s="1"/>
  <c r="J1155" i="1"/>
  <c r="O1155" i="1" s="1"/>
  <c r="J1156" i="1"/>
  <c r="O1156" i="1" s="1"/>
  <c r="J1157" i="1"/>
  <c r="O1157" i="1" s="1"/>
  <c r="J1158" i="1"/>
  <c r="O1158" i="1" s="1"/>
  <c r="J1159" i="1"/>
  <c r="O1159" i="1" s="1"/>
  <c r="J1160" i="1"/>
  <c r="O1160" i="1" s="1"/>
  <c r="J1161" i="1"/>
  <c r="O1161" i="1" s="1"/>
  <c r="J1162" i="1"/>
  <c r="O1162" i="1" s="1"/>
  <c r="J1163" i="1"/>
  <c r="O1163" i="1" s="1"/>
  <c r="J1164" i="1"/>
  <c r="J1165" i="1"/>
  <c r="O1165" i="1" s="1"/>
  <c r="J1166" i="1"/>
  <c r="O1166" i="1" s="1"/>
  <c r="J1167" i="1"/>
  <c r="O1167" i="1" s="1"/>
  <c r="J1168" i="1"/>
  <c r="O1168" i="1" s="1"/>
  <c r="J1169" i="1"/>
  <c r="O1169" i="1" s="1"/>
  <c r="J1170" i="1"/>
  <c r="O1170" i="1" s="1"/>
  <c r="J1171" i="1"/>
  <c r="O1171" i="1" s="1"/>
  <c r="J1172" i="1"/>
  <c r="O1172" i="1" s="1"/>
  <c r="J1173" i="1"/>
  <c r="J1174" i="1"/>
  <c r="O1174" i="1" s="1"/>
  <c r="J1175" i="1"/>
  <c r="O1175" i="1" s="1"/>
  <c r="J1176" i="1"/>
  <c r="O1176" i="1" s="1"/>
  <c r="J1177" i="1"/>
  <c r="O1177" i="1" s="1"/>
  <c r="J1178" i="1"/>
  <c r="O1178" i="1" s="1"/>
  <c r="J1179" i="1"/>
  <c r="O1179" i="1" s="1"/>
  <c r="J1180" i="1"/>
  <c r="J1181" i="1"/>
  <c r="J1182" i="1"/>
  <c r="O1182" i="1" s="1"/>
  <c r="J1183" i="1"/>
  <c r="O1183" i="1" s="1"/>
  <c r="J1184" i="1"/>
  <c r="O1184" i="1" s="1"/>
  <c r="J1185" i="1"/>
  <c r="J1186" i="1"/>
  <c r="O1186" i="1" s="1"/>
  <c r="J1187" i="1"/>
  <c r="O1187" i="1" s="1"/>
  <c r="J1188" i="1"/>
  <c r="O1188" i="1" s="1"/>
  <c r="J1189" i="1"/>
  <c r="O1189" i="1" s="1"/>
  <c r="J1190" i="1"/>
  <c r="O1190" i="1" s="1"/>
  <c r="J1191" i="1"/>
  <c r="O1191" i="1" s="1"/>
  <c r="J1192" i="1"/>
  <c r="O1192" i="1" s="1"/>
  <c r="J1193" i="1"/>
  <c r="O1193" i="1" s="1"/>
  <c r="J1194" i="1"/>
  <c r="O1194" i="1" s="1"/>
  <c r="J1195" i="1"/>
  <c r="O1195" i="1" s="1"/>
  <c r="J1196" i="1"/>
  <c r="O1196" i="1" s="1"/>
  <c r="J1197" i="1"/>
  <c r="J1198" i="1"/>
  <c r="O1198" i="1" s="1"/>
  <c r="J1199" i="1"/>
  <c r="O1199" i="1" s="1"/>
  <c r="J1200" i="1"/>
  <c r="O1200" i="1" s="1"/>
  <c r="J1201" i="1"/>
  <c r="O1201" i="1" s="1"/>
  <c r="J1202" i="1"/>
  <c r="O1202" i="1" s="1"/>
  <c r="J1203" i="1"/>
  <c r="O1203" i="1" s="1"/>
  <c r="J1204" i="1"/>
  <c r="O1204" i="1" s="1"/>
  <c r="J1205" i="1"/>
  <c r="O1205" i="1" s="1"/>
  <c r="J1206" i="1"/>
  <c r="O1206" i="1" s="1"/>
  <c r="J1207" i="1"/>
  <c r="O1207" i="1" s="1"/>
  <c r="J1208" i="1"/>
  <c r="O1208" i="1" s="1"/>
  <c r="J1209" i="1"/>
  <c r="O1209" i="1" s="1"/>
  <c r="J1210" i="1"/>
  <c r="O1210" i="1" s="1"/>
  <c r="J1211" i="1"/>
  <c r="O1211" i="1" s="1"/>
  <c r="J1212" i="1"/>
  <c r="O1212" i="1" s="1"/>
  <c r="J1213" i="1"/>
  <c r="J1214" i="1"/>
  <c r="O1214" i="1" s="1"/>
  <c r="J1215" i="1"/>
  <c r="O1215" i="1" s="1"/>
  <c r="J1216" i="1"/>
  <c r="O1216" i="1" s="1"/>
  <c r="J1217" i="1"/>
  <c r="J1218" i="1"/>
  <c r="O1218" i="1" s="1"/>
  <c r="J1219" i="1"/>
  <c r="O1219" i="1" s="1"/>
  <c r="J1220" i="1"/>
  <c r="O1220" i="1" s="1"/>
  <c r="J1221" i="1"/>
  <c r="O1221" i="1" s="1"/>
  <c r="J1222" i="1"/>
  <c r="O1222" i="1" s="1"/>
  <c r="J1223" i="1"/>
  <c r="O1223" i="1" s="1"/>
  <c r="J1224" i="1"/>
  <c r="O1224" i="1" s="1"/>
  <c r="J1225" i="1"/>
  <c r="O1225" i="1" s="1"/>
  <c r="J1226" i="1"/>
  <c r="O1226" i="1" s="1"/>
  <c r="J1227" i="1"/>
  <c r="O1227" i="1" s="1"/>
  <c r="J1228" i="1"/>
  <c r="O1228" i="1" s="1"/>
  <c r="J1229" i="1"/>
  <c r="O1229" i="1" s="1"/>
  <c r="J1230" i="1"/>
  <c r="O1230" i="1" s="1"/>
  <c r="J1231" i="1"/>
  <c r="J1232" i="1"/>
  <c r="J1233" i="1"/>
  <c r="J1234" i="1"/>
  <c r="O1234" i="1" s="1"/>
  <c r="J1235" i="1"/>
  <c r="J1236" i="1"/>
  <c r="O1236" i="1" s="1"/>
  <c r="J1237" i="1"/>
  <c r="J1238" i="1"/>
  <c r="O1238" i="1" s="1"/>
  <c r="J1239" i="1"/>
  <c r="O1239" i="1" s="1"/>
  <c r="J1240" i="1"/>
  <c r="O1240" i="1" s="1"/>
  <c r="J1241" i="1"/>
  <c r="J1242" i="1"/>
  <c r="O1242" i="1" s="1"/>
  <c r="J1243" i="1"/>
  <c r="O1243" i="1" s="1"/>
  <c r="J1244" i="1"/>
  <c r="O1244" i="1" s="1"/>
  <c r="J1245" i="1"/>
  <c r="J1246" i="1"/>
  <c r="O1246" i="1" s="1"/>
  <c r="J1247" i="1"/>
  <c r="O1247" i="1" s="1"/>
  <c r="J1248" i="1"/>
  <c r="O1248" i="1" s="1"/>
  <c r="J1249" i="1"/>
  <c r="O1249" i="1" s="1"/>
  <c r="J1250" i="1"/>
  <c r="O1250" i="1" s="1"/>
  <c r="J1251" i="1"/>
  <c r="O1251" i="1" s="1"/>
  <c r="J1252" i="1"/>
  <c r="O1252" i="1" s="1"/>
  <c r="J1253" i="1"/>
  <c r="O1253" i="1" s="1"/>
  <c r="J1254" i="1"/>
  <c r="O1254" i="1" s="1"/>
  <c r="J1255" i="1"/>
  <c r="J1256" i="1"/>
  <c r="O1256" i="1" s="1"/>
  <c r="J1257" i="1"/>
  <c r="O1257" i="1" s="1"/>
  <c r="J1258" i="1"/>
  <c r="O1258" i="1" s="1"/>
  <c r="J1259" i="1"/>
  <c r="J1260" i="1"/>
  <c r="O1260" i="1" s="1"/>
  <c r="J1261" i="1"/>
  <c r="O1261" i="1" s="1"/>
  <c r="J1262" i="1"/>
  <c r="O1262" i="1" s="1"/>
  <c r="J1263" i="1"/>
  <c r="O1263" i="1" s="1"/>
  <c r="J1264" i="1"/>
  <c r="J1265" i="1"/>
  <c r="J1266" i="1"/>
  <c r="O1266" i="1" s="1"/>
  <c r="J1267" i="1"/>
  <c r="O1267" i="1" s="1"/>
  <c r="J1268" i="1"/>
  <c r="O1268" i="1" s="1"/>
  <c r="J1269" i="1"/>
  <c r="O1269" i="1" s="1"/>
  <c r="J1270" i="1"/>
  <c r="O1270" i="1" s="1"/>
  <c r="J1271" i="1"/>
  <c r="O1271" i="1" s="1"/>
  <c r="J1272" i="1"/>
  <c r="O1272" i="1" s="1"/>
  <c r="J1273" i="1"/>
  <c r="O1273" i="1" s="1"/>
  <c r="J1274" i="1"/>
  <c r="O1274" i="1" s="1"/>
  <c r="J1275" i="1"/>
  <c r="O1275" i="1" s="1"/>
  <c r="J1276" i="1"/>
  <c r="O1276" i="1" s="1"/>
  <c r="J1277" i="1"/>
  <c r="O1277" i="1" s="1"/>
  <c r="J1278" i="1"/>
  <c r="O1278" i="1" s="1"/>
  <c r="J1279" i="1"/>
  <c r="O1279" i="1" s="1"/>
  <c r="J1280" i="1"/>
  <c r="O1280" i="1" s="1"/>
  <c r="J1281" i="1"/>
  <c r="O1281" i="1" s="1"/>
  <c r="J1282" i="1"/>
  <c r="O1282" i="1" s="1"/>
  <c r="J1283" i="1"/>
  <c r="O1283" i="1" s="1"/>
  <c r="J1284" i="1"/>
  <c r="O1284" i="1" s="1"/>
  <c r="J1285" i="1"/>
  <c r="O1285" i="1" s="1"/>
  <c r="J1286" i="1"/>
  <c r="O1286" i="1" s="1"/>
  <c r="J1287" i="1"/>
  <c r="O1287" i="1" s="1"/>
  <c r="J1288" i="1"/>
  <c r="O1288" i="1" s="1"/>
  <c r="J1289" i="1"/>
  <c r="O1289" i="1" s="1"/>
  <c r="J1290" i="1"/>
  <c r="O1290" i="1" s="1"/>
  <c r="J1291" i="1"/>
  <c r="O1291" i="1" s="1"/>
  <c r="J1292" i="1"/>
  <c r="O1292" i="1" s="1"/>
  <c r="J1293" i="1"/>
  <c r="J1294" i="1"/>
  <c r="O1294" i="1" s="1"/>
  <c r="J1295" i="1"/>
  <c r="J1296" i="1"/>
  <c r="J1297" i="1"/>
  <c r="J1298" i="1"/>
  <c r="O1298" i="1" s="1"/>
  <c r="J1299" i="1"/>
  <c r="O1299" i="1" s="1"/>
  <c r="J1300" i="1"/>
  <c r="J1301" i="1"/>
  <c r="O1301" i="1" s="1"/>
  <c r="J1302" i="1"/>
  <c r="O1302" i="1" s="1"/>
  <c r="J1303" i="1"/>
  <c r="O1303" i="1" s="1"/>
  <c r="J1304" i="1"/>
  <c r="J1305" i="1"/>
  <c r="O1305" i="1" s="1"/>
  <c r="J1306" i="1"/>
  <c r="O1306" i="1" s="1"/>
  <c r="J1307" i="1"/>
  <c r="O1307" i="1" s="1"/>
  <c r="J1308" i="1"/>
  <c r="O1308" i="1" s="1"/>
  <c r="J1309" i="1"/>
  <c r="J1310" i="1"/>
  <c r="O1310" i="1" s="1"/>
  <c r="J1311" i="1"/>
  <c r="O1311" i="1" s="1"/>
  <c r="J1312" i="1"/>
  <c r="O1312" i="1" s="1"/>
  <c r="J1313" i="1"/>
  <c r="J1314" i="1"/>
  <c r="O1314" i="1" s="1"/>
  <c r="J1315" i="1"/>
  <c r="J1316" i="1"/>
  <c r="O1316" i="1" s="1"/>
  <c r="J1317" i="1"/>
  <c r="O1317" i="1" s="1"/>
  <c r="J1318" i="1"/>
  <c r="O1318" i="1" s="1"/>
  <c r="J1319" i="1"/>
  <c r="J1320" i="1"/>
  <c r="O1320" i="1" s="1"/>
  <c r="J1321" i="1"/>
  <c r="O1321" i="1" s="1"/>
  <c r="J1322" i="1"/>
  <c r="O1322" i="1" s="1"/>
  <c r="J1323" i="1"/>
  <c r="J1324" i="1"/>
  <c r="O1324" i="1" s="1"/>
  <c r="J1325" i="1"/>
  <c r="O1325" i="1" s="1"/>
  <c r="J1326" i="1"/>
  <c r="O1326" i="1" s="1"/>
  <c r="J1327" i="1"/>
  <c r="O1327" i="1" s="1"/>
  <c r="J1328" i="1"/>
  <c r="O1328" i="1" s="1"/>
  <c r="J1329" i="1"/>
  <c r="O1329" i="1" s="1"/>
  <c r="J1330" i="1"/>
  <c r="O1330" i="1" s="1"/>
  <c r="J1331" i="1"/>
  <c r="J1332" i="1"/>
  <c r="O1332" i="1" s="1"/>
  <c r="J1333" i="1"/>
  <c r="O1333" i="1" s="1"/>
  <c r="J1334" i="1"/>
  <c r="O1334" i="1" s="1"/>
  <c r="J1335" i="1"/>
  <c r="O1335" i="1" s="1"/>
  <c r="J1336" i="1"/>
  <c r="O1336" i="1" s="1"/>
  <c r="J1337" i="1"/>
  <c r="O1337" i="1" s="1"/>
  <c r="J1338" i="1"/>
  <c r="O1338" i="1" s="1"/>
  <c r="J1339" i="1"/>
  <c r="O1339" i="1" s="1"/>
  <c r="J1340" i="1"/>
  <c r="O1340" i="1" s="1"/>
  <c r="J1341" i="1"/>
  <c r="O1341" i="1" s="1"/>
  <c r="J1342" i="1"/>
  <c r="O1342" i="1" s="1"/>
  <c r="J1343" i="1"/>
  <c r="O1343" i="1" s="1"/>
  <c r="J1344" i="1"/>
  <c r="O1344" i="1" s="1"/>
  <c r="J1345" i="1"/>
  <c r="O1345" i="1" s="1"/>
  <c r="J1346" i="1"/>
  <c r="O1346" i="1" s="1"/>
  <c r="J1347" i="1"/>
  <c r="O1347" i="1" s="1"/>
  <c r="J1348" i="1"/>
  <c r="J1349" i="1"/>
  <c r="J1350" i="1"/>
  <c r="O1350" i="1" s="1"/>
  <c r="J1351" i="1"/>
  <c r="O1351" i="1" s="1"/>
  <c r="J1352" i="1"/>
  <c r="O1352" i="1" s="1"/>
  <c r="J1353" i="1"/>
  <c r="O1353" i="1" s="1"/>
  <c r="J1354" i="1"/>
  <c r="O1354" i="1" s="1"/>
  <c r="J1355" i="1"/>
  <c r="J1356" i="1"/>
  <c r="O1356" i="1" s="1"/>
  <c r="J1357" i="1"/>
  <c r="O1357" i="1" s="1"/>
  <c r="J1358" i="1"/>
  <c r="O1358" i="1" s="1"/>
  <c r="J1359" i="1"/>
  <c r="O1359" i="1" s="1"/>
  <c r="J1360" i="1"/>
  <c r="O1360" i="1" s="1"/>
  <c r="J1361" i="1"/>
  <c r="J1362" i="1"/>
  <c r="O1362" i="1" s="1"/>
  <c r="J1363" i="1"/>
  <c r="J1364" i="1"/>
  <c r="O1364" i="1" s="1"/>
  <c r="J1365" i="1"/>
  <c r="O1365" i="1" s="1"/>
  <c r="J1366" i="1"/>
  <c r="O1366" i="1" s="1"/>
  <c r="J1367" i="1"/>
  <c r="O1367" i="1" s="1"/>
  <c r="J1368" i="1"/>
  <c r="O1368" i="1" s="1"/>
  <c r="J1369" i="1"/>
  <c r="O1369" i="1" s="1"/>
  <c r="J1370" i="1"/>
  <c r="O1370" i="1" s="1"/>
  <c r="J1371" i="1"/>
  <c r="O1371" i="1" s="1"/>
  <c r="J1372" i="1"/>
  <c r="O1372" i="1" s="1"/>
  <c r="J1373" i="1"/>
  <c r="O1373" i="1" s="1"/>
  <c r="J1374" i="1"/>
  <c r="O1374" i="1" s="1"/>
  <c r="J1375" i="1"/>
  <c r="O1375" i="1" s="1"/>
  <c r="J1376" i="1"/>
  <c r="O1376" i="1" s="1"/>
  <c r="J1377" i="1"/>
  <c r="J1378" i="1"/>
  <c r="O1378" i="1" s="1"/>
  <c r="J1379" i="1"/>
  <c r="O1379" i="1" s="1"/>
  <c r="J1380" i="1"/>
  <c r="O1380" i="1" s="1"/>
  <c r="J1381" i="1"/>
  <c r="O1381" i="1" s="1"/>
  <c r="J1382" i="1"/>
  <c r="O1382" i="1" s="1"/>
  <c r="J1383" i="1"/>
  <c r="O1383" i="1" s="1"/>
  <c r="J1384" i="1"/>
  <c r="O1384" i="1" s="1"/>
  <c r="J1385" i="1"/>
  <c r="O1385" i="1" s="1"/>
  <c r="J1386" i="1"/>
  <c r="O1386" i="1" s="1"/>
  <c r="J1387" i="1"/>
  <c r="O1387" i="1" s="1"/>
  <c r="J1388" i="1"/>
  <c r="J1389" i="1"/>
  <c r="O1389" i="1" s="1"/>
  <c r="J1390" i="1"/>
  <c r="O1390" i="1" s="1"/>
  <c r="J1391" i="1"/>
  <c r="O1391" i="1" s="1"/>
  <c r="J1392" i="1"/>
  <c r="J1393" i="1"/>
  <c r="O1393" i="1" s="1"/>
  <c r="J1394" i="1"/>
  <c r="O1394" i="1" s="1"/>
  <c r="J1395" i="1"/>
  <c r="O1395" i="1" s="1"/>
  <c r="J1396" i="1"/>
  <c r="J1397" i="1"/>
  <c r="J1398" i="1"/>
  <c r="O1398" i="1" s="1"/>
  <c r="J1399" i="1"/>
  <c r="O1399" i="1" s="1"/>
  <c r="J1400" i="1"/>
  <c r="O1400" i="1" s="1"/>
  <c r="J1401" i="1"/>
  <c r="O1401" i="1" s="1"/>
  <c r="J1402" i="1"/>
  <c r="O1402" i="1" s="1"/>
  <c r="J1403" i="1"/>
  <c r="O1403" i="1" s="1"/>
  <c r="J1404" i="1"/>
  <c r="J1405" i="1"/>
  <c r="O1405" i="1" s="1"/>
  <c r="J1406" i="1"/>
  <c r="O1406" i="1" s="1"/>
  <c r="J1407" i="1"/>
  <c r="J1408" i="1"/>
  <c r="O1408" i="1" s="1"/>
  <c r="J1409" i="1"/>
  <c r="J1410" i="1"/>
  <c r="O1410" i="1" s="1"/>
  <c r="J1411" i="1"/>
  <c r="O1411" i="1" s="1"/>
  <c r="J1412" i="1"/>
  <c r="O1412" i="1" s="1"/>
  <c r="J1413" i="1"/>
  <c r="J1414" i="1"/>
  <c r="O1414" i="1" s="1"/>
  <c r="J1415" i="1"/>
  <c r="O1415" i="1" s="1"/>
  <c r="J1416" i="1"/>
  <c r="O1416" i="1" s="1"/>
  <c r="J1417" i="1"/>
  <c r="J1418" i="1"/>
  <c r="O1418" i="1" s="1"/>
  <c r="J1419" i="1"/>
  <c r="O1419" i="1" s="1"/>
  <c r="J1420" i="1"/>
  <c r="O1420" i="1" s="1"/>
  <c r="J1421" i="1"/>
  <c r="O1421" i="1" s="1"/>
  <c r="J1422" i="1"/>
  <c r="O1422" i="1" s="1"/>
  <c r="J1423" i="1"/>
  <c r="O1423" i="1" s="1"/>
  <c r="J1424" i="1"/>
  <c r="J1425" i="1"/>
  <c r="O1425" i="1" s="1"/>
  <c r="J1426" i="1"/>
  <c r="O1426" i="1" s="1"/>
  <c r="J1427" i="1"/>
  <c r="O1427" i="1" s="1"/>
  <c r="J1428" i="1"/>
  <c r="O1428" i="1" s="1"/>
  <c r="J1429" i="1"/>
  <c r="O1429" i="1" s="1"/>
  <c r="J1430" i="1"/>
  <c r="O1430" i="1" s="1"/>
  <c r="J1431" i="1"/>
  <c r="O1431" i="1" s="1"/>
  <c r="J1432" i="1"/>
  <c r="J1433" i="1"/>
  <c r="O1433" i="1" s="1"/>
  <c r="J1434" i="1"/>
  <c r="O1434" i="1" s="1"/>
  <c r="J1435" i="1"/>
  <c r="O1435" i="1" s="1"/>
  <c r="J1436" i="1"/>
  <c r="O1436" i="1" s="1"/>
  <c r="J1437" i="1"/>
  <c r="O1437" i="1" s="1"/>
  <c r="J1438" i="1"/>
  <c r="O1438" i="1" s="1"/>
  <c r="J1439" i="1"/>
  <c r="O1439" i="1" s="1"/>
  <c r="J1440" i="1"/>
  <c r="O1440" i="1" s="1"/>
  <c r="J1441" i="1"/>
  <c r="O1441" i="1" s="1"/>
  <c r="J1442" i="1"/>
  <c r="O1442" i="1" s="1"/>
  <c r="J1443" i="1"/>
  <c r="O1443" i="1" s="1"/>
  <c r="J1444" i="1"/>
  <c r="O1444" i="1" s="1"/>
  <c r="J1445" i="1"/>
  <c r="O1445" i="1" s="1"/>
  <c r="J1446" i="1"/>
  <c r="O1446" i="1" s="1"/>
  <c r="J1447" i="1"/>
  <c r="O1447" i="1" s="1"/>
  <c r="J1448" i="1"/>
  <c r="O1448" i="1" s="1"/>
  <c r="J1449" i="1"/>
  <c r="O1449" i="1" s="1"/>
  <c r="J1450" i="1"/>
  <c r="O1450" i="1" s="1"/>
  <c r="J1451" i="1"/>
  <c r="O1451" i="1" s="1"/>
  <c r="J1452" i="1"/>
  <c r="O1452" i="1" s="1"/>
  <c r="J1453" i="1"/>
  <c r="J1454" i="1"/>
  <c r="O1454" i="1" s="1"/>
  <c r="J1455" i="1"/>
  <c r="O1455" i="1" s="1"/>
  <c r="J1456" i="1"/>
  <c r="O1456" i="1" s="1"/>
  <c r="J1457" i="1"/>
  <c r="J1458" i="1"/>
  <c r="O1458" i="1" s="1"/>
  <c r="J1459" i="1"/>
  <c r="O1459" i="1" s="1"/>
  <c r="J1460" i="1"/>
  <c r="J1461" i="1"/>
  <c r="J1462" i="1"/>
  <c r="O1462" i="1" s="1"/>
  <c r="J1463" i="1"/>
  <c r="O1463" i="1" s="1"/>
  <c r="J1464" i="1"/>
  <c r="O1464" i="1" s="1"/>
  <c r="J1465" i="1"/>
  <c r="O1465" i="1" s="1"/>
  <c r="J1466" i="1"/>
  <c r="O1466" i="1" s="1"/>
  <c r="J2" i="1"/>
  <c r="O211" i="1"/>
  <c r="O273" i="1"/>
  <c r="O1089" i="1"/>
  <c r="O1231" i="1"/>
  <c r="O397" i="1"/>
  <c r="O603" i="1"/>
  <c r="O724" i="1"/>
  <c r="O33" i="1"/>
  <c r="O193" i="1"/>
  <c r="O215" i="1"/>
  <c r="O319" i="1"/>
  <c r="O449" i="1"/>
  <c r="O463" i="1"/>
  <c r="O748" i="1"/>
  <c r="O753" i="1"/>
  <c r="O1013" i="1"/>
  <c r="O55" i="1"/>
  <c r="O59" i="1"/>
  <c r="O121" i="1"/>
  <c r="O145" i="1"/>
  <c r="O203" i="1"/>
  <c r="O417" i="1"/>
  <c r="O481" i="1"/>
  <c r="O575" i="1"/>
  <c r="O769" i="1"/>
  <c r="O799" i="1"/>
  <c r="O19" i="1"/>
  <c r="O49" i="1"/>
  <c r="O79" i="1"/>
  <c r="O183" i="1"/>
  <c r="O217" i="1"/>
  <c r="O289" i="1"/>
  <c r="O327" i="1"/>
  <c r="O331" i="1"/>
  <c r="O343" i="1"/>
  <c r="O403" i="1"/>
  <c r="O519" i="1"/>
  <c r="O532" i="1"/>
  <c r="O1016" i="1"/>
  <c r="O1213" i="1"/>
  <c r="O1255" i="1"/>
  <c r="O199" i="1"/>
  <c r="O233" i="1"/>
  <c r="O299" i="1"/>
  <c r="O395" i="1"/>
  <c r="O429" i="1"/>
  <c r="O563" i="1"/>
  <c r="O567" i="1"/>
  <c r="O605" i="1"/>
  <c r="O665" i="1"/>
  <c r="O887" i="1"/>
  <c r="O1145" i="1"/>
  <c r="O1377" i="1"/>
  <c r="O139" i="1"/>
  <c r="O467" i="1"/>
  <c r="O649" i="1"/>
  <c r="O447" i="1"/>
  <c r="O889" i="1"/>
  <c r="O1015" i="1"/>
  <c r="O219" i="1"/>
  <c r="O1413" i="1"/>
  <c r="O71" i="1"/>
  <c r="O1457" i="1"/>
  <c r="O298" i="1"/>
  <c r="O791" i="1"/>
  <c r="O897" i="1"/>
  <c r="O905" i="1"/>
  <c r="O983" i="1"/>
  <c r="O1025" i="1"/>
  <c r="O1073" i="1"/>
  <c r="O1113" i="1"/>
  <c r="O1173" i="1"/>
  <c r="O1185" i="1"/>
  <c r="O1241" i="1"/>
  <c r="O1265" i="1"/>
  <c r="O1309" i="1"/>
  <c r="O1315" i="1"/>
  <c r="O1409" i="1"/>
  <c r="O1417" i="1"/>
  <c r="O1453" i="1"/>
  <c r="O474" i="1"/>
  <c r="O1259" i="1"/>
  <c r="O1355" i="1"/>
  <c r="O1407" i="1"/>
  <c r="O1331" i="1"/>
  <c r="O1295" i="1"/>
  <c r="O1235" i="1"/>
  <c r="O1111" i="1"/>
  <c r="O1075" i="1"/>
  <c r="O1003" i="1"/>
  <c r="O975" i="1"/>
  <c r="O939" i="1"/>
  <c r="O919" i="1"/>
  <c r="O875" i="1"/>
  <c r="O843" i="1"/>
  <c r="O811" i="1"/>
  <c r="O795" i="1"/>
  <c r="O767" i="1"/>
  <c r="O755" i="1"/>
  <c r="O727" i="1"/>
  <c r="O723" i="1"/>
  <c r="O703" i="1"/>
  <c r="O699" i="1"/>
  <c r="O687" i="1"/>
  <c r="O679" i="1"/>
  <c r="O663" i="1"/>
  <c r="O659" i="1"/>
  <c r="O647" i="1"/>
  <c r="O643" i="1"/>
  <c r="O627" i="1"/>
  <c r="O623" i="1"/>
  <c r="O611" i="1"/>
  <c r="O591" i="1"/>
  <c r="O587" i="1"/>
  <c r="O571" i="1"/>
  <c r="O551" i="1"/>
  <c r="O547" i="1"/>
  <c r="O539" i="1"/>
  <c r="O535" i="1"/>
  <c r="O531" i="1"/>
  <c r="O515" i="1"/>
  <c r="O495" i="1"/>
  <c r="O487" i="1"/>
  <c r="O479" i="1"/>
  <c r="O475" i="1"/>
  <c r="O459" i="1"/>
  <c r="O451" i="1"/>
  <c r="O439" i="1"/>
  <c r="O431" i="1"/>
  <c r="O423" i="1"/>
  <c r="O419" i="1"/>
  <c r="O407" i="1"/>
  <c r="O387" i="1"/>
  <c r="O383" i="1"/>
  <c r="O379" i="1"/>
  <c r="O371" i="1"/>
  <c r="O367" i="1"/>
  <c r="O363" i="1"/>
  <c r="O355" i="1"/>
  <c r="O335" i="1"/>
  <c r="O323" i="1"/>
  <c r="O315" i="1"/>
  <c r="O311" i="1"/>
  <c r="O307" i="1"/>
  <c r="O303" i="1"/>
  <c r="O291" i="1"/>
  <c r="O287" i="1"/>
  <c r="O283" i="1"/>
  <c r="O279" i="1"/>
  <c r="O275" i="1"/>
  <c r="O271" i="1"/>
  <c r="O267" i="1"/>
  <c r="O263" i="1"/>
  <c r="O259" i="1"/>
  <c r="O255" i="1"/>
  <c r="O247" i="1"/>
  <c r="O243" i="1"/>
  <c r="O235" i="1"/>
  <c r="O231" i="1"/>
  <c r="O227" i="1"/>
  <c r="O223" i="1"/>
  <c r="O195" i="1"/>
  <c r="O191" i="1"/>
  <c r="O187" i="1"/>
  <c r="O184" i="1"/>
  <c r="O179" i="1"/>
  <c r="O175" i="1"/>
  <c r="O171" i="1"/>
  <c r="O163" i="1"/>
  <c r="O159" i="1"/>
  <c r="O155" i="1"/>
  <c r="O147" i="1"/>
  <c r="O143" i="1"/>
  <c r="O135" i="1"/>
  <c r="O131" i="1"/>
  <c r="O127" i="1"/>
  <c r="O123" i="1"/>
  <c r="O120" i="1"/>
  <c r="O119" i="1"/>
  <c r="O115" i="1"/>
  <c r="O111" i="1"/>
  <c r="O107" i="1"/>
  <c r="O103" i="1"/>
  <c r="O99" i="1"/>
  <c r="O95" i="1"/>
  <c r="O91" i="1"/>
  <c r="O87" i="1"/>
  <c r="O75" i="1"/>
  <c r="O67" i="1"/>
  <c r="O63" i="1"/>
  <c r="O51" i="1"/>
  <c r="O47" i="1"/>
  <c r="O43" i="1"/>
  <c r="O39" i="1"/>
  <c r="O35" i="1"/>
  <c r="O27" i="1"/>
  <c r="O23" i="1"/>
  <c r="O15" i="1"/>
  <c r="O11" i="1"/>
  <c r="O7" i="1"/>
  <c r="O3" i="1"/>
  <c r="O168" i="1"/>
  <c r="K10" i="1"/>
  <c r="K1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K3" i="1"/>
  <c r="K4" i="1"/>
  <c r="K5" i="1"/>
  <c r="K6" i="1"/>
  <c r="K7" i="1"/>
  <c r="K8" i="1"/>
  <c r="K9"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1" i="1"/>
  <c r="K62" i="1"/>
  <c r="K60" i="1"/>
  <c r="K63" i="1"/>
  <c r="K64" i="1"/>
  <c r="K65" i="1"/>
  <c r="K66" i="1"/>
  <c r="K67" i="1"/>
  <c r="K68" i="1"/>
  <c r="K69" i="1"/>
  <c r="K70" i="1"/>
  <c r="K71" i="1"/>
  <c r="K72" i="1"/>
  <c r="K73" i="1"/>
  <c r="K74" i="1"/>
  <c r="K75" i="1"/>
  <c r="K76" i="1"/>
  <c r="K77" i="1"/>
  <c r="K78" i="1"/>
  <c r="K79" i="1"/>
  <c r="K82" i="1"/>
  <c r="K83" i="1"/>
  <c r="K80" i="1"/>
  <c r="K81" i="1"/>
  <c r="K85" i="1"/>
  <c r="K84" i="1"/>
  <c r="K86" i="1"/>
  <c r="K87" i="1"/>
  <c r="K88" i="1"/>
  <c r="K89" i="1"/>
  <c r="K90" i="1"/>
  <c r="K91" i="1"/>
  <c r="K92" i="1"/>
  <c r="K93" i="1"/>
  <c r="K94" i="1"/>
  <c r="K95" i="1"/>
  <c r="K96" i="1"/>
  <c r="K97" i="1"/>
  <c r="K98" i="1"/>
  <c r="K99" i="1"/>
  <c r="K100" i="1"/>
  <c r="K101" i="1"/>
  <c r="K102" i="1"/>
  <c r="K103" i="1"/>
  <c r="K104" i="1"/>
  <c r="K105" i="1"/>
  <c r="K106" i="1"/>
  <c r="K108" i="1"/>
  <c r="K107" i="1"/>
  <c r="K110" i="1"/>
  <c r="K109" i="1"/>
  <c r="K111" i="1"/>
  <c r="K112" i="1"/>
  <c r="K113" i="1"/>
  <c r="K114" i="1"/>
  <c r="K115" i="1"/>
  <c r="K116" i="1"/>
  <c r="K117" i="1"/>
  <c r="K118" i="1"/>
  <c r="K119" i="1"/>
  <c r="K120" i="1"/>
  <c r="K121" i="1"/>
  <c r="K122" i="1"/>
  <c r="K123" i="1"/>
  <c r="K124" i="1"/>
  <c r="K125" i="1"/>
  <c r="K126" i="1"/>
  <c r="K128" i="1"/>
  <c r="K127" i="1"/>
  <c r="K129" i="1"/>
  <c r="K137" i="1"/>
  <c r="K130" i="1"/>
  <c r="K131" i="1"/>
  <c r="K132" i="1"/>
  <c r="K133" i="1"/>
  <c r="K134" i="1"/>
  <c r="K135" i="1"/>
  <c r="K136" i="1"/>
  <c r="K139" i="1"/>
  <c r="K138" i="1"/>
  <c r="K140" i="1"/>
  <c r="K141" i="1"/>
  <c r="K142" i="1"/>
  <c r="K143" i="1"/>
  <c r="K144" i="1"/>
  <c r="K145" i="1"/>
  <c r="K146" i="1"/>
  <c r="K147" i="1"/>
  <c r="K148" i="1"/>
  <c r="K149" i="1"/>
  <c r="K150" i="1"/>
  <c r="K151" i="1"/>
  <c r="K152" i="1"/>
  <c r="K153" i="1"/>
  <c r="K154" i="1"/>
  <c r="K155" i="1"/>
  <c r="K156" i="1"/>
  <c r="K158" i="1"/>
  <c r="K157" i="1"/>
  <c r="K159" i="1"/>
  <c r="K160" i="1"/>
  <c r="K162" i="1"/>
  <c r="K163" i="1"/>
  <c r="K164" i="1"/>
  <c r="K161" i="1"/>
  <c r="K165" i="1"/>
  <c r="K170" i="1"/>
  <c r="K167" i="1"/>
  <c r="K169" i="1"/>
  <c r="K166" i="1"/>
  <c r="K168" i="1"/>
  <c r="K178" i="1"/>
  <c r="K171" i="1"/>
  <c r="K172" i="1"/>
  <c r="K173" i="1"/>
  <c r="K174" i="1"/>
  <c r="K175" i="1"/>
  <c r="K176" i="1"/>
  <c r="K177" i="1"/>
  <c r="K179" i="1"/>
  <c r="K180" i="1"/>
  <c r="K182" i="1"/>
  <c r="K183" i="1"/>
  <c r="K184" i="1"/>
  <c r="K188" i="1"/>
  <c r="K181" i="1"/>
  <c r="K186" i="1"/>
  <c r="K187" i="1"/>
  <c r="K185" i="1"/>
  <c r="K190" i="1"/>
  <c r="K189" i="1"/>
  <c r="K191" i="1"/>
  <c r="K196" i="1"/>
  <c r="K192" i="1"/>
  <c r="K193" i="1"/>
  <c r="K194" i="1"/>
  <c r="K195" i="1"/>
  <c r="K197" i="1"/>
  <c r="K199" i="1"/>
  <c r="K200" i="1"/>
  <c r="K201" i="1"/>
  <c r="K202" i="1"/>
  <c r="K198" i="1"/>
  <c r="K203" i="1"/>
  <c r="K204" i="1"/>
  <c r="K205" i="1"/>
  <c r="K206" i="1"/>
  <c r="K207" i="1"/>
  <c r="K208" i="1"/>
  <c r="K209" i="1"/>
  <c r="K210" i="1"/>
  <c r="K211" i="1"/>
  <c r="K212" i="1"/>
  <c r="K215" i="1"/>
  <c r="K213" i="1"/>
  <c r="K214" i="1"/>
  <c r="K217" i="1"/>
  <c r="K216" i="1"/>
  <c r="K219" i="1"/>
  <c r="K218" i="1"/>
  <c r="K224" i="1"/>
  <c r="K220" i="1"/>
  <c r="K221" i="1"/>
  <c r="K222" i="1"/>
  <c r="K223" i="1"/>
  <c r="K225" i="1"/>
  <c r="K226" i="1"/>
  <c r="K227" i="1"/>
  <c r="K228" i="1"/>
  <c r="K229" i="1"/>
  <c r="K230" i="1"/>
  <c r="K233" i="1"/>
  <c r="K234" i="1"/>
  <c r="K231" i="1"/>
  <c r="K232" i="1"/>
  <c r="K236" i="1"/>
  <c r="K237" i="1"/>
  <c r="K235" i="1"/>
  <c r="K241" i="1"/>
  <c r="K238" i="1"/>
  <c r="K249" i="1"/>
  <c r="K240" i="1"/>
  <c r="K239" i="1"/>
  <c r="K243" i="1"/>
  <c r="K244" i="1"/>
  <c r="K245" i="1"/>
  <c r="K242" i="1"/>
  <c r="K246" i="1"/>
  <c r="K247" i="1"/>
  <c r="K252" i="1"/>
  <c r="K251" i="1"/>
  <c r="K248" i="1"/>
  <c r="K250" i="1"/>
  <c r="K257" i="1"/>
  <c r="K258" i="1"/>
  <c r="K259" i="1"/>
  <c r="K260" i="1"/>
  <c r="K261" i="1"/>
  <c r="K262" i="1"/>
  <c r="K256" i="1"/>
  <c r="K253" i="1"/>
  <c r="K254" i="1"/>
  <c r="K255" i="1"/>
  <c r="K263" i="1"/>
  <c r="K264" i="1"/>
  <c r="K265" i="1"/>
  <c r="K266" i="1"/>
  <c r="K267" i="1"/>
  <c r="K268" i="1"/>
  <c r="K269" i="1"/>
  <c r="K270" i="1"/>
  <c r="K271" i="1"/>
  <c r="K272" i="1"/>
  <c r="K273" i="1"/>
  <c r="K275" i="1"/>
  <c r="K276" i="1"/>
  <c r="K274" i="1"/>
  <c r="K277" i="1"/>
  <c r="K278" i="1"/>
  <c r="K282" i="1"/>
  <c r="K283" i="1"/>
  <c r="K284" i="1"/>
  <c r="K285" i="1"/>
  <c r="K279" i="1"/>
  <c r="K280" i="1"/>
  <c r="K281" i="1"/>
  <c r="K286" i="1"/>
  <c r="K287" i="1"/>
  <c r="K288" i="1"/>
  <c r="K289" i="1"/>
  <c r="K290" i="1"/>
  <c r="K292" i="1"/>
  <c r="K293" i="1"/>
  <c r="K294" i="1"/>
  <c r="K295" i="1"/>
  <c r="K291" i="1"/>
  <c r="K303" i="1"/>
  <c r="K304" i="1"/>
  <c r="K302" i="1"/>
  <c r="K299" i="1"/>
  <c r="K300" i="1"/>
  <c r="K301" i="1"/>
  <c r="K296" i="1"/>
  <c r="K297" i="1"/>
  <c r="K298" i="1"/>
  <c r="K311" i="1"/>
  <c r="K312" i="1"/>
  <c r="K313" i="1"/>
  <c r="K306" i="1"/>
  <c r="K307" i="1"/>
  <c r="K308" i="1"/>
  <c r="K309" i="1"/>
  <c r="K310" i="1"/>
  <c r="K305" i="1"/>
  <c r="K317" i="1"/>
  <c r="K315" i="1"/>
  <c r="K316" i="1"/>
  <c r="K314" i="1"/>
  <c r="K324" i="1"/>
  <c r="K318" i="1"/>
  <c r="K319" i="1"/>
  <c r="K320" i="1"/>
  <c r="K323" i="1"/>
  <c r="K321" i="1"/>
  <c r="K322" i="1"/>
  <c r="K325" i="1"/>
  <c r="K326" i="1"/>
  <c r="K327" i="1"/>
  <c r="K328" i="1"/>
  <c r="K329" i="1"/>
  <c r="K330" i="1"/>
  <c r="K331" i="1"/>
  <c r="K336" i="1"/>
  <c r="K337" i="1"/>
  <c r="K338" i="1"/>
  <c r="K339" i="1"/>
  <c r="K340" i="1"/>
  <c r="K341" i="1"/>
  <c r="K342" i="1"/>
  <c r="K343" i="1"/>
  <c r="K332" i="1"/>
  <c r="K333" i="1"/>
  <c r="K334" i="1"/>
  <c r="K335" i="1"/>
  <c r="K344" i="1"/>
  <c r="K345" i="1"/>
  <c r="K346" i="1"/>
  <c r="K348" i="1"/>
  <c r="K349" i="1"/>
  <c r="K352" i="1"/>
  <c r="K347" i="1"/>
  <c r="K351" i="1"/>
  <c r="K355" i="1"/>
  <c r="K350" i="1"/>
  <c r="K353" i="1"/>
  <c r="K360" i="1"/>
  <c r="K361" i="1"/>
  <c r="K362" i="1"/>
  <c r="K363" i="1"/>
  <c r="K364" i="1"/>
  <c r="K354" i="1"/>
  <c r="K373" i="1"/>
  <c r="K356" i="1"/>
  <c r="K357" i="1"/>
  <c r="K358" i="1"/>
  <c r="K365" i="1"/>
  <c r="K359" i="1"/>
  <c r="K374" i="1"/>
  <c r="K371" i="1"/>
  <c r="K372" i="1"/>
  <c r="K366" i="1"/>
  <c r="K367" i="1"/>
  <c r="K368" i="1"/>
  <c r="K369" i="1"/>
  <c r="K370" i="1"/>
  <c r="K376" i="1"/>
  <c r="K377" i="1"/>
  <c r="K378" i="1"/>
  <c r="K379" i="1"/>
  <c r="K375" i="1"/>
  <c r="K385" i="1"/>
  <c r="K386" i="1"/>
  <c r="K387" i="1"/>
  <c r="K381" i="1"/>
  <c r="K382" i="1"/>
  <c r="K383" i="1"/>
  <c r="K384" i="1"/>
  <c r="K391" i="1"/>
  <c r="K380" i="1"/>
  <c r="K392" i="1"/>
  <c r="K388" i="1"/>
  <c r="K389" i="1"/>
  <c r="K390" i="1"/>
  <c r="K394" i="1"/>
  <c r="K395" i="1"/>
  <c r="K399" i="1"/>
  <c r="K393" i="1"/>
  <c r="K400" i="1"/>
  <c r="K409" i="1"/>
  <c r="K396" i="1"/>
  <c r="K398" i="1"/>
  <c r="K411" i="1"/>
  <c r="K402" i="1"/>
  <c r="K403" i="1"/>
  <c r="K404" i="1"/>
  <c r="K397" i="1"/>
  <c r="K406" i="1"/>
  <c r="K401" i="1"/>
  <c r="K408" i="1"/>
  <c r="K410" i="1"/>
  <c r="K405" i="1"/>
  <c r="K407" i="1"/>
  <c r="K412" i="1"/>
  <c r="K414" i="1"/>
  <c r="K421" i="1"/>
  <c r="K422" i="1"/>
  <c r="K413" i="1"/>
  <c r="K423" i="1"/>
  <c r="K424" i="1"/>
  <c r="K425" i="1"/>
  <c r="K416" i="1"/>
  <c r="K420" i="1"/>
  <c r="K426" i="1"/>
  <c r="K417" i="1"/>
  <c r="K428" i="1"/>
  <c r="K429" i="1"/>
  <c r="K432" i="1"/>
  <c r="K415" i="1"/>
  <c r="K418" i="1"/>
  <c r="K419" i="1"/>
  <c r="K427" i="1"/>
  <c r="K431" i="1"/>
  <c r="K447" i="1"/>
  <c r="K439" i="1"/>
  <c r="K446" i="1"/>
  <c r="K430" i="1"/>
  <c r="K433" i="1"/>
  <c r="K434" i="1"/>
  <c r="K435" i="1"/>
  <c r="K436" i="1"/>
  <c r="K437" i="1"/>
  <c r="K448" i="1"/>
  <c r="K460" i="1"/>
  <c r="K438" i="1"/>
  <c r="K440" i="1"/>
  <c r="K441" i="1"/>
  <c r="K442" i="1"/>
  <c r="K443" i="1"/>
  <c r="K444" i="1"/>
  <c r="K445" i="1"/>
  <c r="K464" i="1"/>
  <c r="K449" i="1"/>
  <c r="K450" i="1"/>
  <c r="K451" i="1"/>
  <c r="K470" i="1"/>
  <c r="K452" i="1"/>
  <c r="K453" i="1"/>
  <c r="K454" i="1"/>
  <c r="K459" i="1"/>
  <c r="K457" i="1"/>
  <c r="K467" i="1"/>
  <c r="K455" i="1"/>
  <c r="K456" i="1"/>
  <c r="K469" i="1"/>
  <c r="K461" i="1"/>
  <c r="K462" i="1"/>
  <c r="K458" i="1"/>
  <c r="K465" i="1"/>
  <c r="K478" i="1"/>
  <c r="K474" i="1"/>
  <c r="K475" i="1"/>
  <c r="K463" i="1"/>
  <c r="K471" i="1"/>
  <c r="K472" i="1"/>
  <c r="K473" i="1"/>
  <c r="K466" i="1"/>
  <c r="K484" i="1"/>
  <c r="K468" i="1"/>
  <c r="K496" i="1"/>
  <c r="K476" i="1"/>
  <c r="K481" i="1"/>
  <c r="K482" i="1"/>
  <c r="K483" i="1"/>
  <c r="K479" i="1"/>
  <c r="K480" i="1"/>
  <c r="K477" i="1"/>
  <c r="K485" i="1"/>
  <c r="K486" i="1"/>
  <c r="K488" i="1"/>
  <c r="K489" i="1"/>
  <c r="K487" i="1"/>
  <c r="K491" i="1"/>
  <c r="K501" i="1"/>
  <c r="K494" i="1"/>
  <c r="K490" i="1"/>
  <c r="K492" i="1"/>
  <c r="K513" i="1"/>
  <c r="K493" i="1"/>
  <c r="K495" i="1"/>
  <c r="K517" i="1"/>
  <c r="K515" i="1"/>
  <c r="K506" i="1"/>
  <c r="K498" i="1"/>
  <c r="K497" i="1"/>
  <c r="K511" i="1"/>
  <c r="K499" i="1"/>
  <c r="K504" i="1"/>
  <c r="K520" i="1"/>
  <c r="K502" i="1"/>
  <c r="K518" i="1"/>
  <c r="K512" i="1"/>
  <c r="K526" i="1"/>
  <c r="K527" i="1"/>
  <c r="K505" i="1"/>
  <c r="K516" i="1"/>
  <c r="K508" i="1"/>
  <c r="K509" i="1"/>
  <c r="K507" i="1"/>
  <c r="K500" i="1"/>
  <c r="K530" i="1"/>
  <c r="K519" i="1"/>
  <c r="K510" i="1"/>
  <c r="K521" i="1"/>
  <c r="K522" i="1"/>
  <c r="K503" i="1"/>
  <c r="K523" i="1"/>
  <c r="K524" i="1"/>
  <c r="K525" i="1"/>
  <c r="K514" i="1"/>
  <c r="K533" i="1"/>
  <c r="K531" i="1"/>
  <c r="K528" i="1"/>
  <c r="K536" i="1"/>
  <c r="K532" i="1"/>
  <c r="K539" i="1"/>
  <c r="K535" i="1"/>
  <c r="K538" i="1"/>
  <c r="K529" i="1"/>
  <c r="K549" i="1"/>
  <c r="K550" i="1"/>
  <c r="K537" i="1"/>
  <c r="K534" i="1"/>
  <c r="K580" i="1"/>
  <c r="K581" i="1"/>
  <c r="K553" i="1"/>
  <c r="K543" i="1"/>
  <c r="K540" i="1"/>
  <c r="K541" i="1"/>
  <c r="K542" i="1"/>
  <c r="K544" i="1"/>
  <c r="K576" i="1"/>
  <c r="K557" i="1"/>
  <c r="K546" i="1"/>
  <c r="K547" i="1"/>
  <c r="K548" i="1"/>
  <c r="K545" i="1"/>
  <c r="K588" i="1"/>
  <c r="K558" i="1"/>
  <c r="K559" i="1"/>
  <c r="K560" i="1"/>
  <c r="K561" i="1"/>
  <c r="K562" i="1"/>
  <c r="K563" i="1"/>
  <c r="K564" i="1"/>
  <c r="K565" i="1"/>
  <c r="K566" i="1"/>
  <c r="K567" i="1"/>
  <c r="K568" i="1"/>
  <c r="K569" i="1"/>
  <c r="K554" i="1"/>
  <c r="K555" i="1"/>
  <c r="K556" i="1"/>
  <c r="K552" i="1"/>
  <c r="K551" i="1"/>
  <c r="K570" i="1"/>
  <c r="K591" i="1"/>
  <c r="K582" i="1"/>
  <c r="K586" i="1"/>
  <c r="K593" i="1"/>
  <c r="K571" i="1"/>
  <c r="K575" i="1"/>
  <c r="K572" i="1"/>
  <c r="K573" i="1"/>
  <c r="K584" i="1"/>
  <c r="K585" i="1"/>
  <c r="K592" i="1"/>
  <c r="K587" i="1"/>
  <c r="K578" i="1"/>
  <c r="K574" i="1"/>
  <c r="K577" i="1"/>
  <c r="K583" i="1"/>
  <c r="K579" i="1"/>
  <c r="K595" i="1"/>
  <c r="K589" i="1"/>
  <c r="K608" i="1"/>
  <c r="K594" i="1"/>
  <c r="K607" i="1"/>
  <c r="K637" i="1"/>
  <c r="K596" i="1"/>
  <c r="K605" i="1"/>
  <c r="K590" i="1"/>
  <c r="K611" i="1"/>
  <c r="K613" i="1"/>
  <c r="K602" i="1"/>
  <c r="K597" i="1"/>
  <c r="K598" i="1"/>
  <c r="K599" i="1"/>
  <c r="K609" i="1"/>
  <c r="K610" i="1"/>
  <c r="K618" i="1"/>
  <c r="K612" i="1"/>
  <c r="K601" i="1"/>
  <c r="K603" i="1"/>
  <c r="K616" i="1"/>
  <c r="K631" i="1"/>
  <c r="K614" i="1"/>
  <c r="K604" i="1"/>
  <c r="K606" i="1"/>
  <c r="K641" i="1"/>
  <c r="K624" i="1"/>
  <c r="K625" i="1"/>
  <c r="K626" i="1"/>
  <c r="K628" i="1"/>
  <c r="K629" i="1"/>
  <c r="K630" i="1"/>
  <c r="K617" i="1"/>
  <c r="K621" i="1"/>
  <c r="K600" i="1"/>
  <c r="K615" i="1"/>
  <c r="K633" i="1"/>
  <c r="K634" i="1"/>
  <c r="K635" i="1"/>
  <c r="K636" i="1"/>
  <c r="K661" i="1"/>
  <c r="K619" i="1"/>
  <c r="K620" i="1"/>
  <c r="K638" i="1"/>
  <c r="K643" i="1"/>
  <c r="K649" i="1"/>
  <c r="K650" i="1"/>
  <c r="K622" i="1"/>
  <c r="K623" i="1"/>
  <c r="K667" i="1"/>
  <c r="K659" i="1"/>
  <c r="K652" i="1"/>
  <c r="K639" i="1"/>
  <c r="K640" i="1"/>
  <c r="K627" i="1"/>
  <c r="K646" i="1"/>
  <c r="K647" i="1"/>
  <c r="K648" i="1"/>
  <c r="K632" i="1"/>
  <c r="K644" i="1"/>
  <c r="K660" i="1"/>
  <c r="K645" i="1"/>
  <c r="K664" i="1"/>
  <c r="K665" i="1"/>
  <c r="K681" i="1"/>
  <c r="K642" i="1"/>
  <c r="K666" i="1"/>
  <c r="K663" i="1"/>
  <c r="K651" i="1"/>
  <c r="K670" i="1"/>
  <c r="K653" i="1"/>
  <c r="K654" i="1"/>
  <c r="K655" i="1"/>
  <c r="K656" i="1"/>
  <c r="K657" i="1"/>
  <c r="K658" i="1"/>
  <c r="K662" i="1"/>
  <c r="K669" i="1"/>
  <c r="K675" i="1"/>
  <c r="K676" i="1"/>
  <c r="K684" i="1"/>
  <c r="K678" i="1"/>
  <c r="K673" i="1"/>
  <c r="K679" i="1"/>
  <c r="K674" i="1"/>
  <c r="K687" i="1"/>
  <c r="K668" i="1"/>
  <c r="K677" i="1"/>
  <c r="K671" i="1"/>
  <c r="K672" i="1"/>
  <c r="K690" i="1"/>
  <c r="K696" i="1"/>
  <c r="K697" i="1"/>
  <c r="K711" i="1"/>
  <c r="K683" i="1"/>
  <c r="K686" i="1"/>
  <c r="K693" i="1"/>
  <c r="K699" i="1"/>
  <c r="K682" i="1"/>
  <c r="K688" i="1"/>
  <c r="K689" i="1"/>
  <c r="K694" i="1"/>
  <c r="K700" i="1"/>
  <c r="K692" i="1"/>
  <c r="K680" i="1"/>
  <c r="K701" i="1"/>
  <c r="K704" i="1"/>
  <c r="K695" i="1"/>
  <c r="K708" i="1"/>
  <c r="K709" i="1"/>
  <c r="K691" i="1"/>
  <c r="K707" i="1"/>
  <c r="K719" i="1"/>
  <c r="K685" i="1"/>
  <c r="K705" i="1"/>
  <c r="K718" i="1"/>
  <c r="K706" i="1"/>
  <c r="K698" i="1"/>
  <c r="K714" i="1"/>
  <c r="K702" i="1"/>
  <c r="K715" i="1"/>
  <c r="K710" i="1"/>
  <c r="K703" i="1"/>
  <c r="K722" i="1"/>
  <c r="K717" i="1"/>
  <c r="K712" i="1"/>
  <c r="K757" i="1"/>
  <c r="K723" i="1"/>
  <c r="K716" i="1"/>
  <c r="K725" i="1"/>
  <c r="K713" i="1"/>
  <c r="K720" i="1"/>
  <c r="K721" i="1"/>
  <c r="K730" i="1"/>
  <c r="K728" i="1"/>
  <c r="K724" i="1"/>
  <c r="K735" i="1"/>
  <c r="K738" i="1"/>
  <c r="K734" i="1"/>
  <c r="K736" i="1"/>
  <c r="K737" i="1"/>
  <c r="K731" i="1"/>
  <c r="K727" i="1"/>
  <c r="K742" i="1"/>
  <c r="K726" i="1"/>
  <c r="K746" i="1"/>
  <c r="K744" i="1"/>
  <c r="K747" i="1"/>
  <c r="K733" i="1"/>
  <c r="K758" i="1"/>
  <c r="K739" i="1"/>
  <c r="K740" i="1"/>
  <c r="K741" i="1"/>
  <c r="K743" i="1"/>
  <c r="K729" i="1"/>
  <c r="K749" i="1"/>
  <c r="K783" i="1"/>
  <c r="K732" i="1"/>
  <c r="K768" i="1"/>
  <c r="K760" i="1"/>
  <c r="K763" i="1"/>
  <c r="K765" i="1"/>
  <c r="K766" i="1"/>
  <c r="K767" i="1"/>
  <c r="K748" i="1"/>
  <c r="K761" i="1"/>
  <c r="K776" i="1"/>
  <c r="K745" i="1"/>
  <c r="K750" i="1"/>
  <c r="K771" i="1"/>
  <c r="K751" i="1"/>
  <c r="K752" i="1"/>
  <c r="K753" i="1"/>
  <c r="K754" i="1"/>
  <c r="K755" i="1"/>
  <c r="K759" i="1"/>
  <c r="K769" i="1"/>
  <c r="K806" i="1"/>
  <c r="K756" i="1"/>
  <c r="K782" i="1"/>
  <c r="K772" i="1"/>
  <c r="K764" i="1"/>
  <c r="K773" i="1"/>
  <c r="K775" i="1"/>
  <c r="K762" i="1"/>
  <c r="K770" i="1"/>
  <c r="K777" i="1"/>
  <c r="K820" i="1"/>
  <c r="K821" i="1"/>
  <c r="K822" i="1"/>
  <c r="K780" i="1"/>
  <c r="K788" i="1"/>
  <c r="K801" i="1"/>
  <c r="K784" i="1"/>
  <c r="K803" i="1"/>
  <c r="K787" i="1"/>
  <c r="K781" i="1"/>
  <c r="K786" i="1"/>
  <c r="K792" i="1"/>
  <c r="K778" i="1"/>
  <c r="K812" i="1"/>
  <c r="K817" i="1"/>
  <c r="K789" i="1"/>
  <c r="K796" i="1"/>
  <c r="K791" i="1"/>
  <c r="K785" i="1"/>
  <c r="K798" i="1"/>
  <c r="K779" i="1"/>
  <c r="K802" i="1"/>
  <c r="K790" i="1"/>
  <c r="K793" i="1"/>
  <c r="K807" i="1"/>
  <c r="K799" i="1"/>
  <c r="K800" i="1"/>
  <c r="K808" i="1"/>
  <c r="K774" i="1"/>
  <c r="K804" i="1"/>
  <c r="K805" i="1"/>
  <c r="K830" i="1"/>
  <c r="K797" i="1"/>
  <c r="K819" i="1"/>
  <c r="K794" i="1"/>
  <c r="K810" i="1"/>
  <c r="K811" i="1"/>
  <c r="K818" i="1"/>
  <c r="K826" i="1"/>
  <c r="K795" i="1"/>
  <c r="K828" i="1"/>
  <c r="K842" i="1"/>
  <c r="K831" i="1"/>
  <c r="K823" i="1"/>
  <c r="K813" i="1"/>
  <c r="K814" i="1"/>
  <c r="K840" i="1"/>
  <c r="K827" i="1"/>
  <c r="K835" i="1"/>
  <c r="K829" i="1"/>
  <c r="K809" i="1"/>
  <c r="K816" i="1"/>
  <c r="K928" i="1"/>
  <c r="K832" i="1"/>
  <c r="K844" i="1"/>
  <c r="K845" i="1"/>
  <c r="K825" i="1"/>
  <c r="K815" i="1"/>
  <c r="K907" i="1"/>
  <c r="K836" i="1"/>
  <c r="K870" i="1"/>
  <c r="K850" i="1"/>
  <c r="K851" i="1"/>
  <c r="K883" i="1"/>
  <c r="K841" i="1"/>
  <c r="K873" i="1"/>
  <c r="K838" i="1"/>
  <c r="K860" i="1"/>
  <c r="K862" i="1"/>
  <c r="K866" i="1"/>
  <c r="K867" i="1"/>
  <c r="K897" i="1"/>
  <c r="K859" i="1"/>
  <c r="K837" i="1"/>
  <c r="K868" i="1"/>
  <c r="K833" i="1"/>
  <c r="K846" i="1"/>
  <c r="K869" i="1"/>
  <c r="K849" i="1"/>
  <c r="K889" i="1"/>
  <c r="K824" i="1"/>
  <c r="K834" i="1"/>
  <c r="K856" i="1"/>
  <c r="K871" i="1"/>
  <c r="K865" i="1"/>
  <c r="K895" i="1"/>
  <c r="K847" i="1"/>
  <c r="K848" i="1"/>
  <c r="K854" i="1"/>
  <c r="K906" i="1"/>
  <c r="K864" i="1"/>
  <c r="K855" i="1"/>
  <c r="K858" i="1"/>
  <c r="K909" i="1"/>
  <c r="K875" i="1"/>
  <c r="K843" i="1"/>
  <c r="K887" i="1"/>
  <c r="K912" i="1"/>
  <c r="K853" i="1"/>
  <c r="K891" i="1"/>
  <c r="K924" i="1"/>
  <c r="K885" i="1"/>
  <c r="K872" i="1"/>
  <c r="K877" i="1"/>
  <c r="K902" i="1"/>
  <c r="K882" i="1"/>
  <c r="K839" i="1"/>
  <c r="K905" i="1"/>
  <c r="K884" i="1"/>
  <c r="K863" i="1"/>
  <c r="K921" i="1"/>
  <c r="K876" i="1"/>
  <c r="K901" i="1"/>
  <c r="K878" i="1"/>
  <c r="K879" i="1"/>
  <c r="K880" i="1"/>
  <c r="K881" i="1"/>
  <c r="K975" i="1"/>
  <c r="K852" i="1"/>
  <c r="K918" i="1"/>
  <c r="K919" i="1"/>
  <c r="K857" i="1"/>
  <c r="K910" i="1"/>
  <c r="K874" i="1"/>
  <c r="K896" i="1"/>
  <c r="K937" i="1"/>
  <c r="K898" i="1"/>
  <c r="K903" i="1"/>
  <c r="K915" i="1"/>
  <c r="K916" i="1"/>
  <c r="K890" i="1"/>
  <c r="K893" i="1"/>
  <c r="K894" i="1"/>
  <c r="K908" i="1"/>
  <c r="K886" i="1"/>
  <c r="K911" i="1"/>
  <c r="K899" i="1"/>
  <c r="K940" i="1"/>
  <c r="K950" i="1"/>
  <c r="K861" i="1"/>
  <c r="K904" i="1"/>
  <c r="K923" i="1"/>
  <c r="K932" i="1"/>
  <c r="K942" i="1"/>
  <c r="K926" i="1"/>
  <c r="K927" i="1"/>
  <c r="K992" i="1"/>
  <c r="K900" i="1"/>
  <c r="K913" i="1"/>
  <c r="K914" i="1"/>
  <c r="K981" i="1"/>
  <c r="K957" i="1"/>
  <c r="K892" i="1"/>
  <c r="K935" i="1"/>
  <c r="K936" i="1"/>
  <c r="K920" i="1"/>
  <c r="K1057" i="1"/>
  <c r="K946" i="1"/>
  <c r="K963" i="1"/>
  <c r="K951" i="1"/>
  <c r="K933" i="1"/>
  <c r="K968" i="1"/>
  <c r="K925" i="1"/>
  <c r="K929" i="1"/>
  <c r="K949" i="1"/>
  <c r="K930" i="1"/>
  <c r="K888" i="1"/>
  <c r="K931" i="1"/>
  <c r="K922" i="1"/>
  <c r="K941" i="1"/>
  <c r="K1020" i="1"/>
  <c r="K917" i="1"/>
  <c r="K1012" i="1"/>
  <c r="K943" i="1"/>
  <c r="K944" i="1"/>
  <c r="K945" i="1"/>
  <c r="K998" i="1"/>
  <c r="K993" i="1"/>
  <c r="K1005" i="1"/>
  <c r="K964" i="1"/>
  <c r="K983" i="1"/>
  <c r="K984" i="1"/>
  <c r="K934" i="1"/>
  <c r="K958" i="1"/>
  <c r="K987" i="1"/>
  <c r="K988" i="1"/>
  <c r="K989" i="1"/>
  <c r="K960" i="1"/>
  <c r="K948" i="1"/>
  <c r="K956" i="1"/>
  <c r="K938" i="1"/>
  <c r="K1001" i="1"/>
  <c r="K939" i="1"/>
  <c r="K977" i="1"/>
  <c r="K1015" i="1"/>
  <c r="K1029" i="1"/>
  <c r="K955" i="1"/>
  <c r="K961" i="1"/>
  <c r="K980" i="1"/>
  <c r="K1051" i="1"/>
  <c r="K1037" i="1"/>
  <c r="K1041" i="1"/>
  <c r="K952" i="1"/>
  <c r="K959" i="1"/>
  <c r="K953" i="1"/>
  <c r="K954" i="1"/>
  <c r="K1014" i="1"/>
  <c r="K969" i="1"/>
  <c r="K970" i="1"/>
  <c r="K971" i="1"/>
  <c r="K999" i="1"/>
  <c r="K1000" i="1"/>
  <c r="K972" i="1"/>
  <c r="K1075" i="1"/>
  <c r="K962" i="1"/>
  <c r="K979" i="1"/>
  <c r="K1036" i="1"/>
  <c r="K1019" i="1"/>
  <c r="K1038" i="1"/>
  <c r="K967" i="1"/>
  <c r="K1047" i="1"/>
  <c r="K974" i="1"/>
  <c r="K976" i="1"/>
  <c r="K978" i="1"/>
  <c r="K1078" i="1"/>
  <c r="K1006" i="1"/>
  <c r="K1007" i="1"/>
  <c r="K1008" i="1"/>
  <c r="K1009" i="1"/>
  <c r="K1010" i="1"/>
  <c r="K1040" i="1"/>
  <c r="K985" i="1"/>
  <c r="K1011" i="1"/>
  <c r="K995" i="1"/>
  <c r="K966" i="1"/>
  <c r="K1022" i="1"/>
  <c r="K947" i="1"/>
  <c r="K1016" i="1"/>
  <c r="K1017" i="1"/>
  <c r="K1018" i="1"/>
  <c r="K973" i="1"/>
  <c r="K994" i="1"/>
  <c r="K982" i="1"/>
  <c r="K1039" i="1"/>
  <c r="K965" i="1"/>
  <c r="K1053" i="1"/>
  <c r="K986" i="1"/>
  <c r="K1023" i="1"/>
  <c r="K1082" i="1"/>
  <c r="K1024" i="1"/>
  <c r="K997" i="1"/>
  <c r="K1027" i="1"/>
  <c r="K1048" i="1"/>
  <c r="K1115" i="1"/>
  <c r="K1002" i="1"/>
  <c r="K1003" i="1"/>
  <c r="K1035" i="1"/>
  <c r="K1050" i="1"/>
  <c r="K1025" i="1"/>
  <c r="K996" i="1"/>
  <c r="K1084" i="1"/>
  <c r="K1046" i="1"/>
  <c r="K1013" i="1"/>
  <c r="K1058" i="1"/>
  <c r="K1030" i="1"/>
  <c r="K1031" i="1"/>
  <c r="K990" i="1"/>
  <c r="K991" i="1"/>
  <c r="K1032" i="1"/>
  <c r="K1033" i="1"/>
  <c r="K1049" i="1"/>
  <c r="K1064" i="1"/>
  <c r="K1052" i="1"/>
  <c r="K1109" i="1"/>
  <c r="K1081" i="1"/>
  <c r="K1055" i="1"/>
  <c r="K1026" i="1"/>
  <c r="K1085" i="1"/>
  <c r="K1028" i="1"/>
  <c r="K1070" i="1"/>
  <c r="K1071" i="1"/>
  <c r="K1072" i="1"/>
  <c r="K1073" i="1"/>
  <c r="K1074" i="1"/>
  <c r="K1004" i="1"/>
  <c r="K1034" i="1"/>
  <c r="K1076" i="1"/>
  <c r="K1077" i="1"/>
  <c r="K1107" i="1"/>
  <c r="K1130" i="1"/>
  <c r="K1067" i="1"/>
  <c r="K1042" i="1"/>
  <c r="K1043" i="1"/>
  <c r="K1044" i="1"/>
  <c r="K1045" i="1"/>
  <c r="K1171" i="1"/>
  <c r="K1056" i="1"/>
  <c r="K1060" i="1"/>
  <c r="K1061" i="1"/>
  <c r="K1063" i="1"/>
  <c r="K1092" i="1"/>
  <c r="K1093" i="1"/>
  <c r="K1094" i="1"/>
  <c r="K1095" i="1"/>
  <c r="K1106" i="1"/>
  <c r="K1065" i="1"/>
  <c r="K1097" i="1"/>
  <c r="K1021" i="1"/>
  <c r="K1068" i="1"/>
  <c r="K1080" i="1"/>
  <c r="K1083" i="1"/>
  <c r="K1086" i="1"/>
  <c r="K1059" i="1"/>
  <c r="K1102" i="1"/>
  <c r="K1104" i="1"/>
  <c r="K1125" i="1"/>
  <c r="K1066" i="1"/>
  <c r="K1128" i="1"/>
  <c r="K1079" i="1"/>
  <c r="K1148" i="1"/>
  <c r="K1132" i="1"/>
  <c r="K1156" i="1"/>
  <c r="K1157" i="1"/>
  <c r="K1101" i="1"/>
  <c r="K1103" i="1"/>
  <c r="K1235" i="1"/>
  <c r="K1162" i="1"/>
  <c r="K1123" i="1"/>
  <c r="K1105" i="1"/>
  <c r="K1187" i="1"/>
  <c r="K1108" i="1"/>
  <c r="K1129" i="1"/>
  <c r="K1146" i="1"/>
  <c r="K1147" i="1"/>
  <c r="K1169" i="1"/>
  <c r="K1150" i="1"/>
  <c r="K1151" i="1"/>
  <c r="K1152" i="1"/>
  <c r="K1153" i="1"/>
  <c r="K1154" i="1"/>
  <c r="K1222" i="1"/>
  <c r="K1196" i="1"/>
  <c r="K1279" i="1"/>
  <c r="K1054" i="1"/>
  <c r="K1111" i="1"/>
  <c r="K1112" i="1"/>
  <c r="K1113" i="1"/>
  <c r="K1114" i="1"/>
  <c r="K1087" i="1"/>
  <c r="K1118" i="1"/>
  <c r="K1069" i="1"/>
  <c r="K1062" i="1"/>
  <c r="K1138" i="1"/>
  <c r="K1119" i="1"/>
  <c r="K1088" i="1"/>
  <c r="K1121" i="1"/>
  <c r="K1163" i="1"/>
  <c r="K1165" i="1"/>
  <c r="K1145" i="1"/>
  <c r="K1466" i="1"/>
  <c r="K1096" i="1"/>
  <c r="K1221" i="1"/>
  <c r="K1098" i="1"/>
  <c r="K1099" i="1"/>
  <c r="K1100" i="1"/>
  <c r="K1174" i="1"/>
  <c r="K1179" i="1"/>
  <c r="K1202" i="1"/>
  <c r="K1139" i="1"/>
  <c r="K1120" i="1"/>
  <c r="K1122" i="1"/>
  <c r="K1124" i="1"/>
  <c r="K1330" i="1"/>
  <c r="K1126" i="1"/>
  <c r="K1186" i="1"/>
  <c r="K1166" i="1"/>
  <c r="K1180" i="1"/>
  <c r="K1116" i="1"/>
  <c r="K1117" i="1"/>
  <c r="K1183" i="1"/>
  <c r="K1260" i="1"/>
  <c r="K1161" i="1"/>
  <c r="K1208" i="1"/>
  <c r="K1089" i="1"/>
  <c r="K1090" i="1"/>
  <c r="K1091" i="1"/>
  <c r="K1168" i="1"/>
  <c r="K1270" i="1"/>
  <c r="K1149" i="1"/>
  <c r="K1194" i="1"/>
  <c r="K1303" i="1"/>
  <c r="K1110" i="1"/>
  <c r="K1133" i="1"/>
  <c r="K1252" i="1"/>
  <c r="K1201" i="1"/>
  <c r="K1203" i="1"/>
  <c r="K1141" i="1"/>
  <c r="K1237" i="1"/>
  <c r="K1291" i="1"/>
  <c r="K1188" i="1"/>
  <c r="K1217" i="1"/>
  <c r="K1353" i="1"/>
  <c r="K1269" i="1"/>
  <c r="K1436" i="1"/>
  <c r="K1301" i="1"/>
  <c r="K1195" i="1"/>
  <c r="K1175" i="1"/>
  <c r="K1176" i="1"/>
  <c r="K1135" i="1"/>
  <c r="K1136" i="1"/>
  <c r="K1137" i="1"/>
  <c r="K1315" i="1"/>
  <c r="K1160" i="1"/>
  <c r="K1367" i="1"/>
  <c r="K1207" i="1"/>
  <c r="K1442" i="1"/>
  <c r="K1322" i="1"/>
  <c r="K1185" i="1"/>
  <c r="K1164" i="1"/>
  <c r="K1239" i="1"/>
  <c r="K1213" i="1"/>
  <c r="K1214" i="1"/>
  <c r="K1215" i="1"/>
  <c r="K1127" i="1"/>
  <c r="K1297" i="1"/>
  <c r="K1167" i="1"/>
  <c r="K1190" i="1"/>
  <c r="K1352" i="1"/>
  <c r="K1268" i="1"/>
  <c r="K1276" i="1"/>
  <c r="K1131" i="1"/>
  <c r="K1248" i="1"/>
  <c r="K1415" i="1"/>
  <c r="K1249" i="1"/>
  <c r="K1170" i="1"/>
  <c r="K1172" i="1"/>
  <c r="K1197" i="1"/>
  <c r="K1225" i="1"/>
  <c r="K1229" i="1"/>
  <c r="K1363" i="1"/>
  <c r="K1134" i="1"/>
  <c r="K1314" i="1"/>
  <c r="K1282" i="1"/>
  <c r="K1283" i="1"/>
  <c r="K1158" i="1"/>
  <c r="K1181" i="1"/>
  <c r="K1182" i="1"/>
  <c r="K1284" i="1"/>
  <c r="K1209" i="1"/>
  <c r="K1143" i="1"/>
  <c r="K1379" i="1"/>
  <c r="K1216" i="1"/>
  <c r="K1241" i="1"/>
  <c r="K1242" i="1"/>
  <c r="K1351" i="1"/>
  <c r="K1193" i="1"/>
  <c r="K1275" i="1"/>
  <c r="K1424" i="1"/>
  <c r="K1155" i="1"/>
  <c r="K1383" i="1"/>
  <c r="K1395" i="1"/>
  <c r="K1358" i="1"/>
  <c r="K1308" i="1"/>
  <c r="K1223" i="1"/>
  <c r="K1224" i="1"/>
  <c r="K1173" i="1"/>
  <c r="K1199" i="1"/>
  <c r="K1385" i="1"/>
  <c r="K1254" i="1"/>
  <c r="K1255" i="1"/>
  <c r="K1256" i="1"/>
  <c r="K1341" i="1"/>
  <c r="K1364" i="1"/>
  <c r="K1159" i="1"/>
  <c r="K1419" i="1"/>
  <c r="K1318" i="1"/>
  <c r="K1261" i="1"/>
  <c r="K1346" i="1"/>
  <c r="K1421" i="1"/>
  <c r="K1236" i="1"/>
  <c r="K1370" i="1"/>
  <c r="K1263" i="1"/>
  <c r="K1210" i="1"/>
  <c r="K1211" i="1"/>
  <c r="K1266" i="1"/>
  <c r="K1267" i="1"/>
  <c r="K1348" i="1"/>
  <c r="K1189" i="1"/>
  <c r="K1191" i="1"/>
  <c r="K1219" i="1"/>
  <c r="K1243" i="1"/>
  <c r="K1244" i="1"/>
  <c r="K1251" i="1"/>
  <c r="K1198" i="1"/>
  <c r="K1226" i="1"/>
  <c r="K1335" i="1"/>
  <c r="K1227" i="1"/>
  <c r="K1228" i="1"/>
  <c r="K1280" i="1"/>
  <c r="K1338" i="1"/>
  <c r="K1313" i="1"/>
  <c r="K1418" i="1"/>
  <c r="K1403" i="1"/>
  <c r="K1317" i="1"/>
  <c r="K1407" i="1"/>
  <c r="K1344" i="1"/>
  <c r="K1319" i="1"/>
  <c r="K1409" i="1"/>
  <c r="K1285" i="1"/>
  <c r="K1288" i="1"/>
  <c r="K1289" i="1"/>
  <c r="K1321" i="1"/>
  <c r="K1347" i="1"/>
  <c r="K1372" i="1"/>
  <c r="K1373" i="1"/>
  <c r="K1212" i="1"/>
  <c r="K1374" i="1"/>
  <c r="K1294" i="1"/>
  <c r="K1240" i="1"/>
  <c r="K1296" i="1"/>
  <c r="K1349" i="1"/>
  <c r="K1350" i="1"/>
  <c r="K1413" i="1"/>
  <c r="K1218" i="1"/>
  <c r="K1298" i="1"/>
  <c r="K1192" i="1"/>
  <c r="K1380" i="1"/>
  <c r="K1448" i="1"/>
  <c r="K1271" i="1"/>
  <c r="K1272" i="1"/>
  <c r="K1273" i="1"/>
  <c r="K1274" i="1"/>
  <c r="K1300" i="1"/>
  <c r="K1381" i="1"/>
  <c r="K1356" i="1"/>
  <c r="K1306" i="1"/>
  <c r="K1360" i="1"/>
  <c r="K1309" i="1"/>
  <c r="K1253" i="1"/>
  <c r="K1361" i="1"/>
  <c r="K1438" i="1"/>
  <c r="K1386" i="1"/>
  <c r="K1401" i="1"/>
  <c r="K1177" i="1"/>
  <c r="K1178" i="1"/>
  <c r="K1340" i="1"/>
  <c r="K1281" i="1"/>
  <c r="K1257" i="1"/>
  <c r="K1343" i="1"/>
  <c r="K1259" i="1"/>
  <c r="K1232" i="1"/>
  <c r="K1446" i="1"/>
  <c r="K1204" i="1"/>
  <c r="K1320" i="1"/>
  <c r="K1371" i="1"/>
  <c r="K1324" i="1"/>
  <c r="K1422" i="1"/>
  <c r="K1325" i="1"/>
  <c r="K1326" i="1"/>
  <c r="K1327" i="1"/>
  <c r="K1292" i="1"/>
  <c r="K1329" i="1"/>
  <c r="K1375" i="1"/>
  <c r="K1391" i="1"/>
  <c r="K1433" i="1"/>
  <c r="K1392" i="1"/>
  <c r="K1332" i="1"/>
  <c r="K1414" i="1"/>
  <c r="K1435" i="1"/>
  <c r="K1245" i="1"/>
  <c r="K1246" i="1"/>
  <c r="K1247" i="1"/>
  <c r="K1354" i="1"/>
  <c r="K1355" i="1"/>
  <c r="K1357" i="1"/>
  <c r="K1305" i="1"/>
  <c r="K1278" i="1"/>
  <c r="K1396" i="1"/>
  <c r="K1307" i="1"/>
  <c r="K1459" i="1"/>
  <c r="K1384" i="1"/>
  <c r="K1310" i="1"/>
  <c r="K1336" i="1"/>
  <c r="K1337" i="1"/>
  <c r="K1362" i="1"/>
  <c r="K1230" i="1"/>
  <c r="K1231" i="1"/>
  <c r="K1387" i="1"/>
  <c r="K1402" i="1"/>
  <c r="K1312" i="1"/>
  <c r="K1316" i="1"/>
  <c r="K1404" i="1"/>
  <c r="K1405" i="1"/>
  <c r="K1406" i="1"/>
  <c r="K1440" i="1"/>
  <c r="K1420" i="1"/>
  <c r="K1233" i="1"/>
  <c r="K1234" i="1"/>
  <c r="K1408" i="1"/>
  <c r="K1205" i="1"/>
  <c r="K1206" i="1"/>
  <c r="K1441" i="1"/>
  <c r="K1369" i="1"/>
  <c r="K1410" i="1"/>
  <c r="K1453" i="1"/>
  <c r="K1290" i="1"/>
  <c r="K1456" i="1"/>
  <c r="K1411" i="1"/>
  <c r="K1461" i="1"/>
  <c r="K1293" i="1"/>
  <c r="K1431" i="1"/>
  <c r="K1457" i="1"/>
  <c r="K1432" i="1"/>
  <c r="K1295" i="1"/>
  <c r="K1376" i="1"/>
  <c r="K1377" i="1"/>
  <c r="K1412" i="1"/>
  <c r="K1378" i="1"/>
  <c r="K1434" i="1"/>
  <c r="K1299" i="1"/>
  <c r="K1462" i="1"/>
  <c r="K1331" i="1"/>
  <c r="K1393" i="1"/>
  <c r="K1394" i="1"/>
  <c r="K1220" i="1"/>
  <c r="K1333" i="1"/>
  <c r="K1382" i="1"/>
  <c r="K1302" i="1"/>
  <c r="K1425" i="1"/>
  <c r="K1277" i="1"/>
  <c r="K1450" i="1"/>
  <c r="K1304" i="1"/>
  <c r="K1397" i="1"/>
  <c r="K1334" i="1"/>
  <c r="K1250" i="1"/>
  <c r="K1359" i="1"/>
  <c r="K1437" i="1"/>
  <c r="K1398" i="1"/>
  <c r="K1399" i="1"/>
  <c r="K1400" i="1"/>
  <c r="K1444" i="1"/>
  <c r="K1311" i="1"/>
  <c r="K1200" i="1"/>
  <c r="K1426" i="1"/>
  <c r="K1416" i="1"/>
  <c r="K1417" i="1"/>
  <c r="K1339" i="1"/>
  <c r="K1388" i="1"/>
  <c r="K1427" i="1"/>
  <c r="K1342" i="1"/>
  <c r="K1258" i="1"/>
  <c r="K1428" i="1"/>
  <c r="K1439" i="1"/>
  <c r="K1445" i="1"/>
  <c r="K1389" i="1"/>
  <c r="K1451" i="1"/>
  <c r="K1184" i="1"/>
  <c r="K1390" i="1"/>
  <c r="K1345" i="1"/>
  <c r="K1365" i="1"/>
  <c r="K1366" i="1"/>
  <c r="K1447" i="1"/>
  <c r="K1463" i="1"/>
  <c r="K1140" i="1"/>
  <c r="K1452" i="1"/>
  <c r="K1368" i="1"/>
  <c r="K1262" i="1"/>
  <c r="K1286" i="1"/>
  <c r="K1449" i="1"/>
  <c r="K1287" i="1"/>
  <c r="K1464" i="1"/>
  <c r="K1323" i="1"/>
  <c r="K1454" i="1"/>
  <c r="K1264" i="1"/>
  <c r="K1238" i="1"/>
  <c r="K1455" i="1"/>
  <c r="K1265" i="1"/>
  <c r="K1328" i="1"/>
  <c r="K1429" i="1"/>
  <c r="K1142" i="1"/>
  <c r="K1423" i="1"/>
  <c r="K1430" i="1"/>
  <c r="K1443" i="1"/>
  <c r="K1458" i="1"/>
  <c r="K1465" i="1"/>
  <c r="K1144" i="1"/>
  <c r="K1460" i="1"/>
  <c r="K2" i="1"/>
  <c r="O5" i="1"/>
  <c r="O17" i="1"/>
  <c r="O21" i="1"/>
  <c r="O29" i="1"/>
  <c r="O37" i="1"/>
  <c r="O41" i="1"/>
  <c r="O53" i="1"/>
  <c r="O57" i="1"/>
  <c r="O61" i="1"/>
  <c r="O73" i="1"/>
  <c r="O77" i="1"/>
  <c r="O81" i="1"/>
  <c r="O93" i="1"/>
  <c r="O97" i="1"/>
  <c r="O109" i="1"/>
  <c r="O117" i="1"/>
  <c r="O125" i="1"/>
  <c r="O129" i="1"/>
  <c r="O133" i="1"/>
  <c r="O141" i="1"/>
  <c r="O149" i="1"/>
  <c r="O157" i="1"/>
  <c r="O161" i="1"/>
  <c r="O165" i="1"/>
  <c r="O177" i="1"/>
  <c r="O181" i="1"/>
  <c r="O185" i="1"/>
  <c r="O197" i="1"/>
  <c r="O201" i="1"/>
  <c r="O205" i="1"/>
  <c r="O221" i="1"/>
  <c r="O225" i="1"/>
  <c r="O229" i="1"/>
  <c r="O236" i="1"/>
  <c r="O237" i="1"/>
  <c r="O241" i="1"/>
  <c r="O249" i="1"/>
  <c r="O240" i="1"/>
  <c r="O245" i="1"/>
  <c r="O257" i="1"/>
  <c r="O261" i="1"/>
  <c r="O265" i="1"/>
  <c r="O269" i="1"/>
  <c r="O284" i="1"/>
  <c r="O285" i="1"/>
  <c r="O281" i="1"/>
  <c r="O297" i="1"/>
  <c r="O312" i="1"/>
  <c r="O321" i="1"/>
  <c r="O325" i="1"/>
  <c r="O341" i="1"/>
  <c r="O333" i="1"/>
  <c r="O353" i="1"/>
  <c r="O361" i="1"/>
  <c r="O365" i="1"/>
  <c r="O369" i="1"/>
  <c r="O389" i="1"/>
  <c r="O393" i="1"/>
  <c r="O405" i="1"/>
  <c r="O421" i="1"/>
  <c r="O437" i="1"/>
  <c r="O441" i="1"/>
  <c r="O464" i="1"/>
  <c r="O453" i="1"/>
  <c r="O469" i="1"/>
  <c r="O473" i="1"/>
  <c r="O477" i="1"/>
  <c r="O513" i="1"/>
  <c r="O493" i="1"/>
  <c r="O505" i="1"/>
  <c r="O500" i="1"/>
  <c r="O533" i="1"/>
  <c r="O528" i="1"/>
  <c r="O537" i="1"/>
  <c r="O581" i="1"/>
  <c r="O557" i="1"/>
  <c r="O561" i="1"/>
  <c r="O568" i="1"/>
  <c r="O569" i="1"/>
  <c r="O593" i="1"/>
  <c r="O577" i="1"/>
  <c r="O589" i="1"/>
  <c r="O597" i="1"/>
  <c r="O609" i="1"/>
  <c r="O624" i="1"/>
  <c r="O625" i="1"/>
  <c r="O621" i="1"/>
  <c r="O633" i="1"/>
  <c r="O657" i="1"/>
  <c r="O669" i="1"/>
  <c r="O668" i="1"/>
  <c r="O677" i="1"/>
  <c r="O693" i="1"/>
  <c r="O709" i="1"/>
  <c r="O685" i="1"/>
  <c r="O725" i="1"/>
  <c r="O713" i="1"/>
  <c r="O720" i="1"/>
  <c r="O737" i="1"/>
  <c r="O733" i="1"/>
  <c r="O743" i="1"/>
  <c r="O760" i="1"/>
  <c r="O765" i="1"/>
  <c r="O756" i="1"/>
  <c r="O773" i="1"/>
  <c r="O801" i="1"/>
  <c r="O817" i="1"/>
  <c r="O800" i="1"/>
  <c r="O805" i="1"/>
  <c r="O829" i="1"/>
  <c r="O809" i="1"/>
  <c r="O832" i="1"/>
  <c r="O825" i="1"/>
  <c r="O873" i="1"/>
  <c r="O853" i="1"/>
  <c r="O877" i="1"/>
  <c r="O857" i="1"/>
  <c r="O937" i="1"/>
  <c r="O900" i="1"/>
  <c r="O1057" i="1"/>
  <c r="O933" i="1"/>
  <c r="O993" i="1"/>
  <c r="O989" i="1"/>
  <c r="O956" i="1"/>
  <c r="O977" i="1"/>
  <c r="O961" i="1"/>
  <c r="O980" i="1"/>
  <c r="O1009" i="1"/>
  <c r="O1017" i="1"/>
  <c r="O1039" i="1"/>
  <c r="O1053" i="1"/>
  <c r="O997" i="1"/>
  <c r="O1032" i="1"/>
  <c r="O1107" i="1"/>
  <c r="O1045" i="1"/>
  <c r="O1093" i="1"/>
  <c r="O1125" i="1"/>
  <c r="O1148" i="1"/>
  <c r="O1152" i="1"/>
  <c r="O1153" i="1"/>
  <c r="O1180" i="1"/>
  <c r="O1237" i="1"/>
  <c r="O1217" i="1"/>
  <c r="O1164" i="1"/>
  <c r="O1297" i="1"/>
  <c r="O1197" i="1"/>
  <c r="O1363" i="1"/>
  <c r="O1181" i="1"/>
  <c r="O1424" i="1"/>
  <c r="O1348" i="1"/>
  <c r="O1313" i="1"/>
  <c r="O1319" i="1"/>
  <c r="O1296" i="1"/>
  <c r="O1349" i="1"/>
  <c r="O1300" i="1"/>
  <c r="O1361" i="1"/>
  <c r="O1232" i="1"/>
  <c r="O1392" i="1"/>
  <c r="O1245" i="1"/>
  <c r="O1396" i="1"/>
  <c r="O1404" i="1"/>
  <c r="O1233" i="1"/>
  <c r="O1461" i="1"/>
  <c r="O1293" i="1"/>
  <c r="O1432" i="1"/>
  <c r="O1304" i="1"/>
  <c r="O1397" i="1"/>
  <c r="O1388" i="1"/>
  <c r="O1140" i="1"/>
  <c r="O1323" i="1"/>
  <c r="O1264" i="1"/>
  <c r="O1460" i="1"/>
  <c r="O2" i="1"/>
  <c r="L146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AAA568-1F0E-4991-A015-E05F2D8A8CBC}"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 id="2" xr16:uid="{A4D0A4D7-9E05-41C2-AA97-DF7500DDD571}" keepAlive="1" name="Query - Table2" description="Connection to the 'Table2' query in the workbook." type="5" refreshedVersion="7" background="1" saveData="1">
    <dbPr connection="Provider=Microsoft.Mashup.OleDb.1;Data Source=$Workbook$;Location=Table2;Extended Properties=&quot;&quot;" command="SELECT * FROM [Table2]"/>
  </connection>
  <connection id="3" xr16:uid="{93110C0F-FB6B-4DFA-A6EE-A556916E432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2E8BBC35-6783-4B3B-8B6F-32F5C8D3CAD0}" name="WorksheetConnection_Amazon case study.xlsx!Table4" type="102" refreshedVersion="7" minRefreshableVersion="5">
    <extLst>
      <ext xmlns:x15="http://schemas.microsoft.com/office/spreadsheetml/2010/11/main" uri="{DE250136-89BD-433C-8126-D09CA5730AF9}">
        <x15:connection id="Table4" autoDelete="1">
          <x15:rangePr sourceName="_xlcn.WorksheetConnection_Amazoncasestudy.xlsxTable41"/>
        </x15:connection>
      </ext>
    </extLst>
  </connection>
</connections>
</file>

<file path=xl/sharedStrings.xml><?xml version="1.0" encoding="utf-8"?>
<sst xmlns="http://schemas.openxmlformats.org/spreadsheetml/2006/main" count="4573" uniqueCount="2603">
  <si>
    <t>B07JW9H4J1</t>
  </si>
  <si>
    <t>B098NS6PVG</t>
  </si>
  <si>
    <t>B096MSW6CT</t>
  </si>
  <si>
    <t>B08HDJ86NZ</t>
  </si>
  <si>
    <t>B08CF3B7N1</t>
  </si>
  <si>
    <t>B08Y1TFSP6</t>
  </si>
  <si>
    <t>B08WRWPM22</t>
  </si>
  <si>
    <t>B08DDRGWTJ</t>
  </si>
  <si>
    <t>B008IFXQFU</t>
  </si>
  <si>
    <t>B082LZGK39</t>
  </si>
  <si>
    <t>B08CF3D7QR</t>
  </si>
  <si>
    <t>B0789LZTCJ</t>
  </si>
  <si>
    <t>B07KSMBL2H</t>
  </si>
  <si>
    <t>B085DTN6R2</t>
  </si>
  <si>
    <t>B09KLVMZ3B</t>
  </si>
  <si>
    <t>B083342NKJ</t>
  </si>
  <si>
    <t>B0B6F7LX4C</t>
  </si>
  <si>
    <t>B082LSVT4B</t>
  </si>
  <si>
    <t>B08WRBG3XW</t>
  </si>
  <si>
    <t>B08DPLCM6T</t>
  </si>
  <si>
    <t>B09C6HXFC1</t>
  </si>
  <si>
    <t>B085194JFL</t>
  </si>
  <si>
    <t>B09F6S8BT6</t>
  </si>
  <si>
    <t>B09NHVCHS9</t>
  </si>
  <si>
    <t>B0B1YVCJ2Y</t>
  </si>
  <si>
    <t>B01M4GGIVU</t>
  </si>
  <si>
    <t>B08B42LWKN</t>
  </si>
  <si>
    <t>B094JNXNPV</t>
  </si>
  <si>
    <t>B09W5XR9RT</t>
  </si>
  <si>
    <t>B077Z65HSD</t>
  </si>
  <si>
    <t>B00NH11PEY</t>
  </si>
  <si>
    <t>B09CMM3VGK</t>
  </si>
  <si>
    <t>B08QSC1XY8</t>
  </si>
  <si>
    <t>B008FWZGSG</t>
  </si>
  <si>
    <t>B0B4HJNPV4</t>
  </si>
  <si>
    <t>B08Y1SJVV5</t>
  </si>
  <si>
    <t>B07XLCFSSN</t>
  </si>
  <si>
    <t>B09RZS1NQT</t>
  </si>
  <si>
    <t>B0B3MMYHYW</t>
  </si>
  <si>
    <t>B09C6HWG18</t>
  </si>
  <si>
    <t>B00NH11KIK</t>
  </si>
  <si>
    <t>B09JPC82QC</t>
  </si>
  <si>
    <t>B07JW1Y6XV</t>
  </si>
  <si>
    <t>B07KRCW6LZ</t>
  </si>
  <si>
    <t>B09NJN8L25</t>
  </si>
  <si>
    <t>B07XJYYH7L</t>
  </si>
  <si>
    <t>B002PD61Y4</t>
  </si>
  <si>
    <t>B014I8SSD0</t>
  </si>
  <si>
    <t>B09L8DSSFH</t>
  </si>
  <si>
    <t>B07232M876</t>
  </si>
  <si>
    <t>B07P681N66</t>
  </si>
  <si>
    <t>B0711PVX6Z</t>
  </si>
  <si>
    <t>B082T6V3DT</t>
  </si>
  <si>
    <t>B07MKFNHKG</t>
  </si>
  <si>
    <t>B0BFWGBX61</t>
  </si>
  <si>
    <t>B01N90RZ4M</t>
  </si>
  <si>
    <t>Tata Sky Universal Remote</t>
  </si>
  <si>
    <t>B0088TKTY2</t>
  </si>
  <si>
    <t>B09Q5SWVBJ</t>
  </si>
  <si>
    <t>B0B4DT8MKT</t>
  </si>
  <si>
    <t>B08CDKQ8T6</t>
  </si>
  <si>
    <t>B07B275VN9</t>
  </si>
  <si>
    <t>B0B15CPR37</t>
  </si>
  <si>
    <t>B0994GFWBH</t>
  </si>
  <si>
    <t>B01GGKZ0V6</t>
  </si>
  <si>
    <t>B09F9YQQ7B</t>
  </si>
  <si>
    <t>B014I8SX4Y</t>
  </si>
  <si>
    <t>B09Q8HMKZX</t>
  </si>
  <si>
    <t>B0B9XN9S3W</t>
  </si>
  <si>
    <t>B07966M8XH</t>
  </si>
  <si>
    <t>B01GGKYKQM</t>
  </si>
  <si>
    <t>B0B86CDHL1</t>
  </si>
  <si>
    <t>B0B5ZF3NRK</t>
  </si>
  <si>
    <t>B09RFC46VP</t>
  </si>
  <si>
    <t>B08R69VDHT</t>
  </si>
  <si>
    <t>B09RWZRCP1</t>
  </si>
  <si>
    <t>B09CMP1SC8</t>
  </si>
  <si>
    <t>B09YLXYP7Y</t>
  </si>
  <si>
    <t>B09ZPM4C2C</t>
  </si>
  <si>
    <t>B0B2DJDCPX</t>
  </si>
  <si>
    <t>B0BCZCQTJX</t>
  </si>
  <si>
    <t>B07LGT55SJ</t>
  </si>
  <si>
    <t>B09NKZXMWJ</t>
  </si>
  <si>
    <t>B08QX1CC14</t>
  </si>
  <si>
    <t>B0974H97TJ</t>
  </si>
  <si>
    <t>B07GVGTSLN</t>
  </si>
  <si>
    <t>B09VCHLSJF</t>
  </si>
  <si>
    <t>B0B1YZX72F</t>
  </si>
  <si>
    <t>B092BJMT8Q</t>
  </si>
  <si>
    <t>B0BMXMLSMM</t>
  </si>
  <si>
    <t>B07JH1C41D</t>
  </si>
  <si>
    <t>B0141EZMAI</t>
  </si>
  <si>
    <t>B09Q5P2MT3</t>
  </si>
  <si>
    <t>B08HDH26JX</t>
  </si>
  <si>
    <t>B09VT6JKRP</t>
  </si>
  <si>
    <t>B09T3KB6JZ</t>
  </si>
  <si>
    <t>B093QCY6YJ</t>
  </si>
  <si>
    <t>B093ZNQZ2Y</t>
  </si>
  <si>
    <t>B08LKS3LSP</t>
  </si>
  <si>
    <t>B00V4BGDKU</t>
  </si>
  <si>
    <t>B08CHKQ8D4</t>
  </si>
  <si>
    <t>B09BW334ML</t>
  </si>
  <si>
    <t>B082T6GVLJ</t>
  </si>
  <si>
    <t>B07DL1KC3H</t>
  </si>
  <si>
    <t>B0B6F98KJJ</t>
  </si>
  <si>
    <t>B07JNVF678</t>
  </si>
  <si>
    <t>B09QGZFBPM</t>
  </si>
  <si>
    <t>B07JGDB5M1</t>
  </si>
  <si>
    <t>B0981XSZJ7</t>
  </si>
  <si>
    <t>B0B9XLX8VR</t>
  </si>
  <si>
    <t>B08Y5KXR6Z</t>
  </si>
  <si>
    <t>B09F6VHQXB</t>
  </si>
  <si>
    <t>B0974G5Q2Y</t>
  </si>
  <si>
    <t>B09YL9SN9B</t>
  </si>
  <si>
    <t>B09RX1FK54</t>
  </si>
  <si>
    <t>B09TT6BFDX</t>
  </si>
  <si>
    <t>B09KH58JZR</t>
  </si>
  <si>
    <t>B09DDCQFMT</t>
  </si>
  <si>
    <t>B08RP2L2NL</t>
  </si>
  <si>
    <t>B0B4G2MWSB</t>
  </si>
  <si>
    <t>B0B21C4BMX</t>
  </si>
  <si>
    <t>B084MZXJNK</t>
  </si>
  <si>
    <t>B0BHZCNC4P</t>
  </si>
  <si>
    <t>B0B16KD737</t>
  </si>
  <si>
    <t>B099K9ZX65</t>
  </si>
  <si>
    <t>B08Y55LPBF</t>
  </si>
  <si>
    <t>B015OW3M1W</t>
  </si>
  <si>
    <t>B01D5H8ZI8</t>
  </si>
  <si>
    <t>B09X1M3DHX</t>
  </si>
  <si>
    <t>B09MM6P76N</t>
  </si>
  <si>
    <t>B01D5H8LDM</t>
  </si>
  <si>
    <t>B0B1YY6JJL</t>
  </si>
  <si>
    <t>B09QGZM8QB</t>
  </si>
  <si>
    <t>B08L4SBJRY</t>
  </si>
  <si>
    <t>B09X79PP8F</t>
  </si>
  <si>
    <t>B082T6GVG9</t>
  </si>
  <si>
    <t>B0B3XY5YT4</t>
  </si>
  <si>
    <t>B0B4HKH19N</t>
  </si>
  <si>
    <t>B08TGG316Z</t>
  </si>
  <si>
    <t>B071VMP1Z4</t>
  </si>
  <si>
    <t>B071SDRGWL</t>
  </si>
  <si>
    <t>B08PSQRW2T</t>
  </si>
  <si>
    <t>B0859M539M</t>
  </si>
  <si>
    <t>B08RX8G496</t>
  </si>
  <si>
    <t>B002SZEOLG</t>
  </si>
  <si>
    <t>B08CS3BT4L</t>
  </si>
  <si>
    <t>B00RFWNJMC</t>
  </si>
  <si>
    <t>B082T6GXS5</t>
  </si>
  <si>
    <t>B09CMQRQM6</t>
  </si>
  <si>
    <t>B005LJQMCK</t>
  </si>
  <si>
    <t>B09C6H53KH</t>
  </si>
  <si>
    <t>B0BB3CBFBM</t>
  </si>
  <si>
    <t>B08QSDKFGQ</t>
  </si>
  <si>
    <t>B08PV1X771</t>
  </si>
  <si>
    <t>B07YTNKVJQ</t>
  </si>
  <si>
    <t>B0117H7GZ6</t>
  </si>
  <si>
    <t>B09XJ1LM7R</t>
  </si>
  <si>
    <t>B084N133Y7</t>
  </si>
  <si>
    <t>B088Z1YWBC</t>
  </si>
  <si>
    <t>B07VSG5SXZ</t>
  </si>
  <si>
    <t>B08RWCZ6SY</t>
  </si>
  <si>
    <t>B07KSB1MLX</t>
  </si>
  <si>
    <t>B081FG1QYX</t>
  </si>
  <si>
    <t>B08R69WBN7</t>
  </si>
  <si>
    <t>B0B3RHX6B6</t>
  </si>
  <si>
    <t>B084N18QZY</t>
  </si>
  <si>
    <t>B081NHWT6Z</t>
  </si>
  <si>
    <t>B07JPJJZ2H</t>
  </si>
  <si>
    <t>B09JKNF147</t>
  </si>
  <si>
    <t>B0B9959XF3</t>
  </si>
  <si>
    <t>B09PNR6F8Q</t>
  </si>
  <si>
    <t>B07M69276N</t>
  </si>
  <si>
    <t>B0B1YZ9CB8</t>
  </si>
  <si>
    <t>B09YLYB9PB</t>
  </si>
  <si>
    <t>B08CTNJ985</t>
  </si>
  <si>
    <t>B0BP7XLX48</t>
  </si>
  <si>
    <t>B09LHXNZLR</t>
  </si>
  <si>
    <t>B0B3N8VG24</t>
  </si>
  <si>
    <t>B08PSVBB2X</t>
  </si>
  <si>
    <t>B0B3MQXNFB</t>
  </si>
  <si>
    <t>B08XMSKKMM</t>
  </si>
  <si>
    <t>B09L8DT7D6</t>
  </si>
  <si>
    <t>B00GE55L22</t>
  </si>
  <si>
    <t>B0162K34H2</t>
  </si>
  <si>
    <t>B0B8SRZ5SV</t>
  </si>
  <si>
    <t>B07CWNJLPC</t>
  </si>
  <si>
    <t>B00NH12R1O</t>
  </si>
  <si>
    <t>B0B8SSC5D9</t>
  </si>
  <si>
    <t>B08WKG2MWT</t>
  </si>
  <si>
    <t>B0B466C3G4</t>
  </si>
  <si>
    <t>B005LJQMZC</t>
  </si>
  <si>
    <t>B07MDRGHWQ</t>
  </si>
  <si>
    <t>B07DC4RZPY</t>
  </si>
  <si>
    <t>B0B15GSPQW</t>
  </si>
  <si>
    <t>B08GJNM9N7</t>
  </si>
  <si>
    <t>B09C6FML9B</t>
  </si>
  <si>
    <t>B0B65MJ45G</t>
  </si>
  <si>
    <t>B08P9RYPLR</t>
  </si>
  <si>
    <t>B0B6F8HHR6</t>
  </si>
  <si>
    <t>B084MZXJN6</t>
  </si>
  <si>
    <t>B08XMG618K</t>
  </si>
  <si>
    <t>B0BCKWZ884</t>
  </si>
  <si>
    <t>B00GGGOYEK</t>
  </si>
  <si>
    <t>B07ZR4S1G4</t>
  </si>
  <si>
    <t>B09C635BMM</t>
  </si>
  <si>
    <t>B00GG59HU2</t>
  </si>
  <si>
    <t>B00RGLI0ZS</t>
  </si>
  <si>
    <t>B09ZPJT8B2</t>
  </si>
  <si>
    <t>B07HZ2QCGR</t>
  </si>
  <si>
    <t>B095244Q22</t>
  </si>
  <si>
    <t>B08CKW1KH9</t>
  </si>
  <si>
    <t>B0BLV1GNLN</t>
  </si>
  <si>
    <t>B08RHPDNVV</t>
  </si>
  <si>
    <t>B00NH13Q8W</t>
  </si>
  <si>
    <t>B0B8SSZ76F</t>
  </si>
  <si>
    <t>B0841KQR1Z</t>
  </si>
  <si>
    <t>B0B467CCB9</t>
  </si>
  <si>
    <t>B095JQVC7N</t>
  </si>
  <si>
    <t>B08PPHFXG3</t>
  </si>
  <si>
    <t>B06XR9PR5X</t>
  </si>
  <si>
    <t>Amazon Basics HDMI Coupler,Black</t>
  </si>
  <si>
    <t>B09JSW16QD</t>
  </si>
  <si>
    <t>B07JH1CBGW</t>
  </si>
  <si>
    <t>B09127FZCK</t>
  </si>
  <si>
    <t>B083GQGT3Z</t>
  </si>
  <si>
    <t>B09Q8WQ5QJ</t>
  </si>
  <si>
    <t>B07YZG8PPY</t>
  </si>
  <si>
    <t>B09H39KTTB</t>
  </si>
  <si>
    <t>B08DCVRW98</t>
  </si>
  <si>
    <t>B0718ZN31Q</t>
  </si>
  <si>
    <t>B0162LYSFS</t>
  </si>
  <si>
    <t>B07PFJ5VQD</t>
  </si>
  <si>
    <t>B01J8S6X2I</t>
  </si>
  <si>
    <t>B09MJ77786</t>
  </si>
  <si>
    <t>B09NNGHG22</t>
  </si>
  <si>
    <t>B07V5YF4ND</t>
  </si>
  <si>
    <t>B0B65P827P</t>
  </si>
  <si>
    <t>B084MZYBTV</t>
  </si>
  <si>
    <t>B097ZQTDVZ</t>
  </si>
  <si>
    <t>B0B5F3YZY4</t>
  </si>
  <si>
    <t>B09G5TSGXV</t>
  </si>
  <si>
    <t>B006LW0WDQ</t>
  </si>
  <si>
    <t>B09YLX91QR</t>
  </si>
  <si>
    <t>B081FJWN52</t>
  </si>
  <si>
    <t>B0758F7KK7</t>
  </si>
  <si>
    <t>B09L835C3V</t>
  </si>
  <si>
    <t>B098TV3L96</t>
  </si>
  <si>
    <t>B08NCKT9FG</t>
  </si>
  <si>
    <t>B0B4T6MR8N</t>
  </si>
  <si>
    <t>B01GGKZ4NU</t>
  </si>
  <si>
    <t>B09BW2GP18</t>
  </si>
  <si>
    <t>B09WN3SRC7</t>
  </si>
  <si>
    <t>B09B125CFJ</t>
  </si>
  <si>
    <t>B09RQRZW2X</t>
  </si>
  <si>
    <t>B07924P3C5</t>
  </si>
  <si>
    <t>B08N1WL9XW</t>
  </si>
  <si>
    <t>B07VVXJ2P5</t>
  </si>
  <si>
    <t>B0BC8BQ432</t>
  </si>
  <si>
    <t>B06XFTHCNY</t>
  </si>
  <si>
    <t>B08CT62BM1</t>
  </si>
  <si>
    <t>B07CRL2GY6</t>
  </si>
  <si>
    <t>B07DWFX9YS</t>
  </si>
  <si>
    <t>B01D5H90L4</t>
  </si>
  <si>
    <t>B07F1P8KNV</t>
  </si>
  <si>
    <t>B084N1BM9L</t>
  </si>
  <si>
    <t>B09F6D21BY</t>
  </si>
  <si>
    <t>B09LQQYNZQ</t>
  </si>
  <si>
    <t>B0BC9BW512</t>
  </si>
  <si>
    <t>B0B61HYR92</t>
  </si>
  <si>
    <t>B075ZTJ9XR</t>
  </si>
  <si>
    <t>B0978V2CP6</t>
  </si>
  <si>
    <t>B09LRZYBH1</t>
  </si>
  <si>
    <t>B0B997FBZT</t>
  </si>
  <si>
    <t>B098LCVYPW</t>
  </si>
  <si>
    <t>B09HV71RL1</t>
  </si>
  <si>
    <t>B08PZ6HZLT</t>
  </si>
  <si>
    <t>B075TJHWVC</t>
  </si>
  <si>
    <t>B09LV13JFB</t>
  </si>
  <si>
    <t>B092BL5DCX</t>
  </si>
  <si>
    <t>B09VH568H7</t>
  </si>
  <si>
    <t>B09HQSV46W</t>
  </si>
  <si>
    <t>B08TZD7FQN</t>
  </si>
  <si>
    <t>B0B21XL94T</t>
  </si>
  <si>
    <t>B09PTT8DZF</t>
  </si>
  <si>
    <t>B0B94JPY2N</t>
  </si>
  <si>
    <t>B0B3XXSB1K</t>
  </si>
  <si>
    <t>B08RZ12GKR</t>
  </si>
  <si>
    <t>B0B4T8RSJ1</t>
  </si>
  <si>
    <t>B0B7B9V9QP</t>
  </si>
  <si>
    <t>B08XXVXP3J</t>
  </si>
  <si>
    <t>B06XGWRKYT</t>
  </si>
  <si>
    <t>B07CWDX49D</t>
  </si>
  <si>
    <t>B09TY4MSH3</t>
  </si>
  <si>
    <t>B07RY2X9MP</t>
  </si>
  <si>
    <t>B0B2C5MJN6</t>
  </si>
  <si>
    <t>B0BBMGLQDW</t>
  </si>
  <si>
    <t>B01LONQBDG</t>
  </si>
  <si>
    <t>B08XXF5V6G</t>
  </si>
  <si>
    <t>B09HK9JH4F</t>
  </si>
  <si>
    <t>B09MMD1FDN</t>
  </si>
  <si>
    <t>B09HN7LD5L</t>
  </si>
  <si>
    <t>B0BNDD9TN6</t>
  </si>
  <si>
    <t>B0941392C8</t>
  </si>
  <si>
    <t>B01M5967SY</t>
  </si>
  <si>
    <t>B016MDK4F4</t>
  </si>
  <si>
    <t>B08G43CCLC</t>
  </si>
  <si>
    <t>B0B61GCHC1</t>
  </si>
  <si>
    <t>B07RX14W1Q</t>
  </si>
  <si>
    <t>B09PLD9TCD</t>
  </si>
  <si>
    <t>B0B8ZKWGKD</t>
  </si>
  <si>
    <t>B09NNJ9WYM</t>
  </si>
  <si>
    <t>B08H5L8V1L</t>
  </si>
  <si>
    <t>B0B8CXTTG3</t>
  </si>
  <si>
    <t>B09HCH3JZG</t>
  </si>
  <si>
    <t>B097JVLW3L</t>
  </si>
  <si>
    <t>B09SB6SJB4</t>
  </si>
  <si>
    <t>B08NW8GHCJ</t>
  </si>
  <si>
    <t>B09YHLPQYT</t>
  </si>
  <si>
    <t>B08G1RW2Q3</t>
  </si>
  <si>
    <t>B08YXJJW8H</t>
  </si>
  <si>
    <t>B09P8M18QM</t>
  </si>
  <si>
    <t>B08BG4M4N7</t>
  </si>
  <si>
    <t>B07VJ9ZTXS</t>
  </si>
  <si>
    <t>B084872DQY</t>
  </si>
  <si>
    <t>B00GGGOYEU</t>
  </si>
  <si>
    <t>B08FD2VSD9</t>
  </si>
  <si>
    <t>B0BQRJ3C47</t>
  </si>
  <si>
    <t>B095JPKPH3</t>
  </si>
  <si>
    <t>B087JWLZ2K</t>
  </si>
  <si>
    <t>B09DSXK8JX</t>
  </si>
  <si>
    <t>B08V9C4B1J</t>
  </si>
  <si>
    <t>B08PKBMJKS</t>
  </si>
  <si>
    <t>B0B8VQ7KDS</t>
  </si>
  <si>
    <t>B086JTMRYL</t>
  </si>
  <si>
    <t>B09RWQ7YR6</t>
  </si>
  <si>
    <t>B00OFM6PEO</t>
  </si>
  <si>
    <t>B0BF57RN3K</t>
  </si>
  <si>
    <t>B0B3RRWSF6</t>
  </si>
  <si>
    <t>B0B5B6PQCT</t>
  </si>
  <si>
    <t>B08HV83HL3</t>
  </si>
  <si>
    <t>B0BBN4DZBD</t>
  </si>
  <si>
    <t>B0B3CPQ5PF</t>
  </si>
  <si>
    <t>B0B3CQBRB4</t>
  </si>
  <si>
    <t>B0BBN56J5H</t>
  </si>
  <si>
    <t>B0BBN3WF7V</t>
  </si>
  <si>
    <t>B0BDRVFDKP</t>
  </si>
  <si>
    <t>B0B5LVS732</t>
  </si>
  <si>
    <t>B09V2Q4QVQ</t>
  </si>
  <si>
    <t>B09V12K8NT</t>
  </si>
  <si>
    <t>B01DEWVZ2C</t>
  </si>
  <si>
    <t>B0BMGB3CH9</t>
  </si>
  <si>
    <t>B08D77XZX5</t>
  </si>
  <si>
    <t>B09XB8GFBQ</t>
  </si>
  <si>
    <t>B07WG8PDCW</t>
  </si>
  <si>
    <t>B07GPXXNNG</t>
  </si>
  <si>
    <t>B0BDYVC5TD</t>
  </si>
  <si>
    <t>B0BMGB2TPR</t>
  </si>
  <si>
    <t>B08MC57J31</t>
  </si>
  <si>
    <t>B08HVL8QN3</t>
  </si>
  <si>
    <t>B0746JGVDS</t>
  </si>
  <si>
    <t>B08VFF6JQ8</t>
  </si>
  <si>
    <t>B09NVPSCQT</t>
  </si>
  <si>
    <t>B09YV4RG4D</t>
  </si>
  <si>
    <t>B09TWHTBKQ</t>
  </si>
  <si>
    <t>B08L5HMJVW</t>
  </si>
  <si>
    <t>B0B4F2XCK3</t>
  </si>
  <si>
    <t>B0BF54972T</t>
  </si>
  <si>
    <t>B09YV4MW2T</t>
  </si>
  <si>
    <t>B09TWH8YHM</t>
  </si>
  <si>
    <t>B07WGMMQGP</t>
  </si>
  <si>
    <t>B0BF563HB4</t>
  </si>
  <si>
    <t>B09GFPVD9Y</t>
  </si>
  <si>
    <t>B09GFLXVH9</t>
  </si>
  <si>
    <t>B0BF4YBLPX</t>
  </si>
  <si>
    <t>B09XB7DPW1</t>
  </si>
  <si>
    <t>B07PFJ5W31</t>
  </si>
  <si>
    <t>B0B3N7LR6K</t>
  </si>
  <si>
    <t>B09ZQK9X8G</t>
  </si>
  <si>
    <t>B07WJV6P1R</t>
  </si>
  <si>
    <t>B0BF54LXW6</t>
  </si>
  <si>
    <t>B09XB7SRQ5</t>
  </si>
  <si>
    <t>B09FFK1PQG</t>
  </si>
  <si>
    <t>B09RMQYHLH</t>
  </si>
  <si>
    <t>B08ZN4B121</t>
  </si>
  <si>
    <t>B0B3RSDSZ3</t>
  </si>
  <si>
    <t>B08VB34KJ1</t>
  </si>
  <si>
    <t>B09T39K9YL</t>
  </si>
  <si>
    <t>B08VF8V79P</t>
  </si>
  <si>
    <t>B08G28Z33M</t>
  </si>
  <si>
    <t>B09PNKXSKF</t>
  </si>
  <si>
    <t>B0B5DDJNH4</t>
  </si>
  <si>
    <t>B07WDKLDRX</t>
  </si>
  <si>
    <t>B09MQSCJQ1</t>
  </si>
  <si>
    <t>B094YFFSMY</t>
  </si>
  <si>
    <t>B09MT84WV5</t>
  </si>
  <si>
    <t>B08VS3YLRK</t>
  </si>
  <si>
    <t>B0B4F3QNDM</t>
  </si>
  <si>
    <t>B07GQD4K6L</t>
  </si>
  <si>
    <t>B07WDKLRM4</t>
  </si>
  <si>
    <t>B0BP18W8TM</t>
  </si>
  <si>
    <t>B07GXHC691</t>
  </si>
  <si>
    <t>B08FN6WGDQ</t>
  </si>
  <si>
    <t>B0B3D39RKV</t>
  </si>
  <si>
    <t>B085HY1DGR</t>
  </si>
  <si>
    <t>B08D75R3Z1</t>
  </si>
  <si>
    <t>B0B4F2TTTS</t>
  </si>
  <si>
    <t>B09WRMNJ9G</t>
  </si>
  <si>
    <t>B0B14MR9L1</t>
  </si>
  <si>
    <t>B09ZPL5VYM</t>
  </si>
  <si>
    <t>B0993BB11X</t>
  </si>
  <si>
    <t>B09V2PZDX8</t>
  </si>
  <si>
    <t>B085W8CFLH</t>
  </si>
  <si>
    <t>B09MT6XSFW</t>
  </si>
  <si>
    <t>B07RD611Z8</t>
  </si>
  <si>
    <t>B0B4F52B5X</t>
  </si>
  <si>
    <t>B096VF5YYF</t>
  </si>
  <si>
    <t>B0B5D39BCD</t>
  </si>
  <si>
    <t>B09XBJ1CTN</t>
  </si>
  <si>
    <t>B0B4F5L738</t>
  </si>
  <si>
    <t>B08MTCKDYN</t>
  </si>
  <si>
    <t>B09QS8V5N8</t>
  </si>
  <si>
    <t>B09T2WRLJJ</t>
  </si>
  <si>
    <t>B089WB69Y1</t>
  </si>
  <si>
    <t>B0116MIKKC</t>
  </si>
  <si>
    <t>B09P858DK8</t>
  </si>
  <si>
    <t>B07DJLFMPS</t>
  </si>
  <si>
    <t>B07WHQWXL7</t>
  </si>
  <si>
    <t>B07WDK3ZS6</t>
  </si>
  <si>
    <t>B09T2S8X9C</t>
  </si>
  <si>
    <t>B07S9S86BF</t>
  </si>
  <si>
    <t>B07N8RQ6W7</t>
  </si>
  <si>
    <t>B09FKDH6FS</t>
  </si>
  <si>
    <t>B08HVJCW95</t>
  </si>
  <si>
    <t>B09YDFDVNS</t>
  </si>
  <si>
    <t>B07WGPKTS4</t>
  </si>
  <si>
    <t>B09MZCQYHZ</t>
  </si>
  <si>
    <t>B0B4F2ZWL3</t>
  </si>
  <si>
    <t>B08VB2CMR3</t>
  </si>
  <si>
    <t>B095RTJH1M</t>
  </si>
  <si>
    <t>B097R25DP7</t>
  </si>
  <si>
    <t>B09YDFKJF8</t>
  </si>
  <si>
    <t>B07WDK3ZS2</t>
  </si>
  <si>
    <t>B08RZ5K9YH</t>
  </si>
  <si>
    <t>B08444S68L</t>
  </si>
  <si>
    <t>B07WHQBZLS</t>
  </si>
  <si>
    <t>B09JS562TP</t>
  </si>
  <si>
    <t>B09V17S2BG</t>
  </si>
  <si>
    <t>B0B5CGTBKV</t>
  </si>
  <si>
    <t>B0B23LW7NV</t>
  </si>
  <si>
    <t>B09KGV7WSV</t>
  </si>
  <si>
    <t>B0971DWFDT</t>
  </si>
  <si>
    <t>B0BNV7JM5Y</t>
  </si>
  <si>
    <t>B0B53QFZPY</t>
  </si>
  <si>
    <t>B07WJWRNVK</t>
  </si>
  <si>
    <t>B01F25X6RQ</t>
  </si>
  <si>
    <t>B0B244R4KB</t>
  </si>
  <si>
    <t>B0BMGG6NKT</t>
  </si>
  <si>
    <t>B092JHPL72</t>
  </si>
  <si>
    <t>B09GFM8CGS</t>
  </si>
  <si>
    <t>B0B3MWYCHQ</t>
  </si>
  <si>
    <t>B09J2MM5C6</t>
  </si>
  <si>
    <t>B07Q4QV1DL</t>
  </si>
  <si>
    <t>B0B56YRBNT</t>
  </si>
  <si>
    <t>B01DF26V7A</t>
  </si>
  <si>
    <t>B08K4PSZ3V</t>
  </si>
  <si>
    <t>B0B4F1YC3J</t>
  </si>
  <si>
    <t>B08K4RDQ71</t>
  </si>
  <si>
    <t>B085CZ3SR1</t>
  </si>
  <si>
    <t>B09YV3K34W</t>
  </si>
  <si>
    <t>B09Z6WH2N1</t>
  </si>
  <si>
    <t>B09NL4DJ2Z</t>
  </si>
  <si>
    <t>B0BGSV43WY</t>
  </si>
  <si>
    <t>B0926V9CTV</t>
  </si>
  <si>
    <t>B07WGPKMP5</t>
  </si>
  <si>
    <t>B0BBFJ9M3X</t>
  </si>
  <si>
    <t>B09PLFJ7ZW</t>
  </si>
  <si>
    <t>B0B53NXFFR</t>
  </si>
  <si>
    <t>B07GNC2592</t>
  </si>
  <si>
    <t>B09TP5KBN7</t>
  </si>
  <si>
    <t>B0949SBKMP</t>
  </si>
  <si>
    <t>B09V175NP7</t>
  </si>
  <si>
    <t>B07WHSJXLF</t>
  </si>
  <si>
    <t>B0BD3T6Z1D</t>
  </si>
  <si>
    <t>B09LHYZ3GJ</t>
  </si>
  <si>
    <t>B07WFPMGQQ</t>
  </si>
  <si>
    <t>B09QS9X9L8</t>
  </si>
  <si>
    <t>B0B6BLTGTT</t>
  </si>
  <si>
    <t>B084DTMYWK</t>
  </si>
  <si>
    <t>B0B53QLB9H</t>
  </si>
  <si>
    <t>B0BDYW3RN3</t>
  </si>
  <si>
    <t>B0B3RS9DNF</t>
  </si>
  <si>
    <t>B09QS9X16F</t>
  </si>
  <si>
    <t>B08HV25BBQ</t>
  </si>
  <si>
    <t>B09LJ116B5</t>
  </si>
  <si>
    <t>B0BMVWKZ8G</t>
  </si>
  <si>
    <t>B0BD92GDQH</t>
  </si>
  <si>
    <t>B0B5GF6DQD</t>
  </si>
  <si>
    <t>B09JS94MBV</t>
  </si>
  <si>
    <t>B09YV463SW</t>
  </si>
  <si>
    <t>B09NL4DCXK</t>
  </si>
  <si>
    <t>B0B8CHJLWJ</t>
  </si>
  <si>
    <t>B0B8ZWNR5T</t>
  </si>
  <si>
    <t>B0BBFJLP21</t>
  </si>
  <si>
    <t>B01F262EUU</t>
  </si>
  <si>
    <t>B09VZBGL1N</t>
  </si>
  <si>
    <t>B0BNVBJW2S</t>
  </si>
  <si>
    <t>B0B2DJ5RVQ</t>
  </si>
  <si>
    <t>B096TWZRJC</t>
  </si>
  <si>
    <t>B09GP6FBZT</t>
  </si>
  <si>
    <t>B0B3DV7S9B</t>
  </si>
  <si>
    <t>B09MKP344P</t>
  </si>
  <si>
    <t>B08JW1GVS7</t>
  </si>
  <si>
    <t>B09LHZSMRR</t>
  </si>
  <si>
    <t>B0B5V47VK4</t>
  </si>
  <si>
    <t>B08H21B6V7</t>
  </si>
  <si>
    <t>B09BNXQ6BR</t>
  </si>
  <si>
    <t>B01FSYQ2A4</t>
  </si>
  <si>
    <t>B08L5FM4JC</t>
  </si>
  <si>
    <t>B0B54Y2SNX</t>
  </si>
  <si>
    <t>B08BQ947H3</t>
  </si>
  <si>
    <t>B0B7DHSKS7</t>
  </si>
  <si>
    <t>B09SJ1FTYV</t>
  </si>
  <si>
    <t>B09XJ5LD6L</t>
  </si>
  <si>
    <t>B07WHS7MZ1</t>
  </si>
  <si>
    <t>B0BBVKRP7B</t>
  </si>
  <si>
    <t>B09NY7W8YD</t>
  </si>
  <si>
    <t>B0BMM7R92G</t>
  </si>
  <si>
    <t>B08M66K48D</t>
  </si>
  <si>
    <t>B09RFB2SJQ</t>
  </si>
  <si>
    <t>B0B82YGCF6</t>
  </si>
  <si>
    <t>B08HF4W2CT</t>
  </si>
  <si>
    <t>B08BCKN299</t>
  </si>
  <si>
    <t>B0B2X35B1K</t>
  </si>
  <si>
    <t>B09QS9CWLV</t>
  </si>
  <si>
    <t>B0B1NX6JTN</t>
  </si>
  <si>
    <t>B078G6ZF5Z</t>
  </si>
  <si>
    <t>B0BBW521YC</t>
  </si>
  <si>
    <t>B09HSKYMB3</t>
  </si>
  <si>
    <t>B09YV42QHZ</t>
  </si>
  <si>
    <t>B09BF8JBWX</t>
  </si>
  <si>
    <t>B0B5YBGCKD</t>
  </si>
  <si>
    <t>B09MY4W73Q</t>
  </si>
  <si>
    <t>B09T37CKQ5</t>
  </si>
  <si>
    <t>B09GFPN6TP</t>
  </si>
  <si>
    <t>B0B298D54H</t>
  </si>
  <si>
    <t>B08VB57558</t>
  </si>
  <si>
    <t>B0B9BXKBC7</t>
  </si>
  <si>
    <t>B09NY6TRXG</t>
  </si>
  <si>
    <t>B09NVPJ3P4</t>
  </si>
  <si>
    <t>B0B3NDPCS9</t>
  </si>
  <si>
    <t>B09VGKFM7Y</t>
  </si>
  <si>
    <t>B07QCWY5XV</t>
  </si>
  <si>
    <t>B098QXR9X2</t>
  </si>
  <si>
    <t>B07H1S7XW8</t>
  </si>
  <si>
    <t>B0BNXFDTZ2</t>
  </si>
  <si>
    <t>B088ZFJY82</t>
  </si>
  <si>
    <t>B0B4F4QZ1H</t>
  </si>
  <si>
    <t>B09BCNQ9R2</t>
  </si>
  <si>
    <t>B0B9BD2YL4</t>
  </si>
  <si>
    <t>B071Z8M4KX</t>
  </si>
  <si>
    <t>B09N3ZNHTY</t>
  </si>
  <si>
    <t>B005FYNT3G</t>
  </si>
  <si>
    <t>B01J0XWYKQ</t>
  </si>
  <si>
    <t>B09CTRPSJR</t>
  </si>
  <si>
    <t>B08JQN8DGZ</t>
  </si>
  <si>
    <t>B0B72BSW7K</t>
  </si>
  <si>
    <t>B08TV2P1N8</t>
  </si>
  <si>
    <t>B07XCM6T4N</t>
  </si>
  <si>
    <t>B07T5DKR5D</t>
  </si>
  <si>
    <t>B07PR1CL3S</t>
  </si>
  <si>
    <t>B07JQKQ91F</t>
  </si>
  <si>
    <t>B08W56G1K9</t>
  </si>
  <si>
    <t>B01L8ZNWN2</t>
  </si>
  <si>
    <t>B009VCGPSY</t>
  </si>
  <si>
    <t>B0B296NTFV</t>
  </si>
  <si>
    <t>B07TCN5VR9</t>
  </si>
  <si>
    <t>B00ZYLMQH0</t>
  </si>
  <si>
    <t>B01HJI0FS2</t>
  </si>
  <si>
    <t>B076B8G5D8</t>
  </si>
  <si>
    <t>B014SZO90Y</t>
  </si>
  <si>
    <t>B07KCMR8D6</t>
  </si>
  <si>
    <t>B00N1U9AJS</t>
  </si>
  <si>
    <t>B07KY3FNQP</t>
  </si>
  <si>
    <t>B07QZ3CZ48</t>
  </si>
  <si>
    <t>B09T3H12GV</t>
  </si>
  <si>
    <t>B08ZJDWTJ1</t>
  </si>
  <si>
    <t>B08FTFXNNB</t>
  </si>
  <si>
    <t>B08YDFX7Y1</t>
  </si>
  <si>
    <t>B087FXHB6J</t>
  </si>
  <si>
    <t>B07N42JB4S</t>
  </si>
  <si>
    <t>B0B31BYXQQ</t>
  </si>
  <si>
    <t>B07SLMR1K6</t>
  </si>
  <si>
    <t>B092X94QNQ</t>
  </si>
  <si>
    <t>B0846D5CBP</t>
  </si>
  <si>
    <t>B00KXULGJQ</t>
  </si>
  <si>
    <t>B08H9Z3XQW</t>
  </si>
  <si>
    <t>B08LPJZSSW</t>
  </si>
  <si>
    <t>B08CYPB15D</t>
  </si>
  <si>
    <t>B00MFPCY5C</t>
  </si>
  <si>
    <t>B07JJFSG2B</t>
  </si>
  <si>
    <t>B09NR6G588</t>
  </si>
  <si>
    <t>B07JPX9CR7</t>
  </si>
  <si>
    <t>B08D11DZ2W</t>
  </si>
  <si>
    <t>B07Q7561HD</t>
  </si>
  <si>
    <t>B0819HZPXL</t>
  </si>
  <si>
    <t>B00LXTFMRS</t>
  </si>
  <si>
    <t>B0B9LDCX89</t>
  </si>
  <si>
    <t>B0765B3TH7</t>
  </si>
  <si>
    <t>B0B1F6GQPS</t>
  </si>
  <si>
    <t>B07LG59NPV</t>
  </si>
  <si>
    <t>B00AXHBBXU</t>
  </si>
  <si>
    <t>B08MCD9JFY</t>
  </si>
  <si>
    <t>B083RCTXLL</t>
  </si>
  <si>
    <t>B08HLZ28QC</t>
  </si>
  <si>
    <t>B07GVR9TG7</t>
  </si>
  <si>
    <t>B0856HY85J</t>
  </si>
  <si>
    <t>B07CD2BN46</t>
  </si>
  <si>
    <t>B07PLHTTB4</t>
  </si>
  <si>
    <t>B077T3BG5L</t>
  </si>
  <si>
    <t>B079Y6JZC8</t>
  </si>
  <si>
    <t>B0856HNMR7</t>
  </si>
  <si>
    <t>B0B12K5BPM</t>
  </si>
  <si>
    <t>B00LVMTA2A</t>
  </si>
  <si>
    <t>B07TR5HSR9</t>
  </si>
  <si>
    <t>B0819ZZK5K</t>
  </si>
  <si>
    <t>B08QJJCY2Q</t>
  </si>
  <si>
    <t>B07L5L4GTB</t>
  </si>
  <si>
    <t>B07L8KNP5F</t>
  </si>
  <si>
    <t>B08CF4SCNP</t>
  </si>
  <si>
    <t>B09XX51X2G</t>
  </si>
  <si>
    <t>B01M72LILF</t>
  </si>
  <si>
    <t>B00LZLQ624</t>
  </si>
  <si>
    <t>B09GB5B4BK</t>
  </si>
  <si>
    <t>B015ZXUDD0</t>
  </si>
  <si>
    <t>B09PL79D2X</t>
  </si>
  <si>
    <t>B098K3H92Z</t>
  </si>
  <si>
    <t>B084PJSSQ1</t>
  </si>
  <si>
    <t>B097C564GC</t>
  </si>
  <si>
    <t>B08CYNJ5KY</t>
  </si>
  <si>
    <t>B00Y4ORQ46</t>
  </si>
  <si>
    <t>B074CWD7MS</t>
  </si>
  <si>
    <t>B00A0VCJPI</t>
  </si>
  <si>
    <t>B00UGZWM2I</t>
  </si>
  <si>
    <t>B00R1P3B4O</t>
  </si>
  <si>
    <t>B09DG9VNWB</t>
  </si>
  <si>
    <t>B09Y5MP7C4</t>
  </si>
  <si>
    <t>B01DJJVFPC</t>
  </si>
  <si>
    <t>B07DFYJRQV</t>
  </si>
  <si>
    <t>B08L879JSN</t>
  </si>
  <si>
    <t>B08TDJNM3G</t>
  </si>
  <si>
    <t>B06XSK3XL6</t>
  </si>
  <si>
    <t>B07YNTJ8ZM</t>
  </si>
  <si>
    <t>B07KR5P3YD</t>
  </si>
  <si>
    <t>B08FB2LNSZ</t>
  </si>
  <si>
    <t>B01IBRHE3E</t>
  </si>
  <si>
    <t>B01N6LU1VF</t>
  </si>
  <si>
    <t>B07XLML2YS</t>
  </si>
  <si>
    <t>B086WMSCN3</t>
  </si>
  <si>
    <t>B003B00484</t>
  </si>
  <si>
    <t>B003L62T7W</t>
  </si>
  <si>
    <t>B09P18XVW6</t>
  </si>
  <si>
    <t>B00LZLPYHW</t>
  </si>
  <si>
    <t>B00NNQMYNE</t>
  </si>
  <si>
    <t>B0B217Z5VK</t>
  </si>
  <si>
    <t>B07B88KQZ8</t>
  </si>
  <si>
    <t>B07Z3K96FR</t>
  </si>
  <si>
    <t>B0756CLQWL</t>
  </si>
  <si>
    <t>B004IO5BMQ</t>
  </si>
  <si>
    <t>B01HGCLUH6</t>
  </si>
  <si>
    <t>B01N4EV2TL</t>
  </si>
  <si>
    <t>B08MZQBFLN</t>
  </si>
  <si>
    <t>B0752LL57V</t>
  </si>
  <si>
    <t>B09Z28BQZT</t>
  </si>
  <si>
    <t>B094DQWV9B</t>
  </si>
  <si>
    <t>B0BBMPH39N</t>
  </si>
  <si>
    <t>B097JQ1J5G</t>
  </si>
  <si>
    <t>B07YY1BY5B</t>
  </si>
  <si>
    <t>B08VRMK55F</t>
  </si>
  <si>
    <t>B08CHZ3ZQ7</t>
  </si>
  <si>
    <t>B08SCCG9D4</t>
  </si>
  <si>
    <t>B0972BQ2RS</t>
  </si>
  <si>
    <t>B00ZRBWPA0</t>
  </si>
  <si>
    <t>B0B2DD66GS</t>
  </si>
  <si>
    <t>B09M869Z5V</t>
  </si>
  <si>
    <t>B07W6VWZ8C</t>
  </si>
  <si>
    <t>B07Z1X6VFC</t>
  </si>
  <si>
    <t>B07YL54NVJ</t>
  </si>
  <si>
    <t>B0759QMF85</t>
  </si>
  <si>
    <t>B00LM4X0KU</t>
  </si>
  <si>
    <t>B08PFSZ7FH</t>
  </si>
  <si>
    <t>B012MQS060</t>
  </si>
  <si>
    <t>B01MF8MB65</t>
  </si>
  <si>
    <t>B00LHZWD0C</t>
  </si>
  <si>
    <t>B08QDPB1SL</t>
  </si>
  <si>
    <t>B07BRKK9JQ</t>
  </si>
  <si>
    <t>B01EZ0X3L8</t>
  </si>
  <si>
    <t>B00LM4W1N2</t>
  </si>
  <si>
    <t>B08YD264ZS</t>
  </si>
  <si>
    <t>B00GZLB57U</t>
  </si>
  <si>
    <t>B07V82W5CN</t>
  </si>
  <si>
    <t>B08HD7JQHX</t>
  </si>
  <si>
    <t>B0B31FR4Y2</t>
  </si>
  <si>
    <t>B09Y14JLP3</t>
  </si>
  <si>
    <t>B09ZHCJDP1</t>
  </si>
  <si>
    <t>B08C4Z69LN</t>
  </si>
  <si>
    <t>B016XVRKZM</t>
  </si>
  <si>
    <t>B00LHZW3XY</t>
  </si>
  <si>
    <t>B098JYT4SY</t>
  </si>
  <si>
    <t>B08CFCK6CW</t>
  </si>
  <si>
    <t>B09P564ZTJ</t>
  </si>
  <si>
    <t>B07MSLTW8Z</t>
  </si>
  <si>
    <t>B09N6TTHT6</t>
  </si>
  <si>
    <t>B098R25TGC</t>
  </si>
  <si>
    <t>B0B2PQL5N3</t>
  </si>
  <si>
    <t>B07DKZCZ89</t>
  </si>
  <si>
    <t>B08GYG6T12</t>
  </si>
  <si>
    <t>B09BN2NPBD</t>
  </si>
  <si>
    <t>B00J4YG0PC</t>
  </si>
  <si>
    <t>B073BRXPZX</t>
  </si>
  <si>
    <t>B08LHTJTBB</t>
  </si>
  <si>
    <t>B07VTFN6HM</t>
  </si>
  <si>
    <t>B008QS9J6Y</t>
  </si>
  <si>
    <t>B09M8888DM</t>
  </si>
  <si>
    <t>B07Z1YVP72</t>
  </si>
  <si>
    <t>B082FTPRSK</t>
  </si>
  <si>
    <t>B09RF2QXGX</t>
  </si>
  <si>
    <t>B01KK0HU3Y</t>
  </si>
  <si>
    <t>B07JF9B592</t>
  </si>
  <si>
    <t>B086394NY5</t>
  </si>
  <si>
    <t>B017PDR9N0</t>
  </si>
  <si>
    <t>B07NC12T2R</t>
  </si>
  <si>
    <t>B07WKBD37W</t>
  </si>
  <si>
    <t>B08JMC1988</t>
  </si>
  <si>
    <t>B09GFN8WZL</t>
  </si>
  <si>
    <t>B095X38CJS</t>
  </si>
  <si>
    <t>B07ZKD8T1Q</t>
  </si>
  <si>
    <t>B07G3YNLJB</t>
  </si>
  <si>
    <t>B00P93X2H6</t>
  </si>
  <si>
    <t>B0798PJPCL</t>
  </si>
  <si>
    <t>B09GFWJDY1</t>
  </si>
  <si>
    <t>B09MZ6WZ6V</t>
  </si>
  <si>
    <t>B094QZLJQ6</t>
  </si>
  <si>
    <t>B07L3NDN24</t>
  </si>
  <si>
    <t>B08WD18LJZ</t>
  </si>
  <si>
    <t>B06XDKWLJH</t>
  </si>
  <si>
    <t>B01J1CFO5I</t>
  </si>
  <si>
    <t>B07J2NGB69</t>
  </si>
  <si>
    <t>B00MUTWLW4</t>
  </si>
  <si>
    <t>B017NC2IPM</t>
  </si>
  <si>
    <t>B00N1U7JXM</t>
  </si>
  <si>
    <t>B08HQL67D6</t>
  </si>
  <si>
    <t>B09RKFBCV7</t>
  </si>
  <si>
    <t>B08KHM9VBJ</t>
  </si>
  <si>
    <t>B01IOZUHRS</t>
  </si>
  <si>
    <t>B00CEQEGPI</t>
  </si>
  <si>
    <t>B08B6XWQ1C</t>
  </si>
  <si>
    <t>B01DGVKBC6</t>
  </si>
  <si>
    <t>B08JD36C6H</t>
  </si>
  <si>
    <t>B00E3DVQFS</t>
  </si>
  <si>
    <t>B00BN5SNF0</t>
  </si>
  <si>
    <t>B09SGGRKV8</t>
  </si>
  <si>
    <t>B084BR3QX8</t>
  </si>
  <si>
    <t>B09VC2D2WG</t>
  </si>
  <si>
    <t>B09163Q5CD</t>
  </si>
  <si>
    <t>B08K9PX15C</t>
  </si>
  <si>
    <t>B083RD1J99</t>
  </si>
  <si>
    <t>B09Z7YGV3R</t>
  </si>
  <si>
    <t>B00N3XLDW0</t>
  </si>
  <si>
    <t>B07Z53L5QL</t>
  </si>
  <si>
    <t>B00P93X0VO</t>
  </si>
  <si>
    <t>B07SBGFDX9</t>
  </si>
  <si>
    <t>B07X2L5Z8C</t>
  </si>
  <si>
    <t>B00VA7YYUO</t>
  </si>
  <si>
    <t>B07L9FW9GF</t>
  </si>
  <si>
    <t>B08D64C9FN</t>
  </si>
  <si>
    <t>B00LOD70SC</t>
  </si>
  <si>
    <t>B09X76VL5L</t>
  </si>
  <si>
    <t>B091JF2TFD</t>
  </si>
  <si>
    <t>B07S7DCJKS</t>
  </si>
  <si>
    <t>B09NC2TY11</t>
  </si>
  <si>
    <t>B0BDS8MY8J</t>
  </si>
  <si>
    <t>B09X7DY7Q4</t>
  </si>
  <si>
    <t>B09YV575RK</t>
  </si>
  <si>
    <t>B08LW31NQ6</t>
  </si>
  <si>
    <t>B09ND94ZRG</t>
  </si>
  <si>
    <t>B00P93X6EK</t>
  </si>
  <si>
    <t>B0994GP1CX</t>
  </si>
  <si>
    <t>B07H8W9PB6</t>
  </si>
  <si>
    <t>B09NNHFSSF</t>
  </si>
  <si>
    <t>B08D9NDZ1Y</t>
  </si>
  <si>
    <t>B0085IATT6</t>
  </si>
  <si>
    <t>B08WJ86PV2</t>
  </si>
  <si>
    <t>B078HRR1XV</t>
  </si>
  <si>
    <t>B09P22HXH6</t>
  </si>
  <si>
    <t>B00LM4X3XE</t>
  </si>
  <si>
    <t>B09YLFHFDW</t>
  </si>
  <si>
    <t>B07YWS9SP9</t>
  </si>
  <si>
    <t>B08WLY8V9S</t>
  </si>
  <si>
    <t>B0873L7J6X</t>
  </si>
  <si>
    <t>B07YNHCW6N</t>
  </si>
  <si>
    <t>B01MQ2A86A</t>
  </si>
  <si>
    <t>B00KIE28X0</t>
  </si>
  <si>
    <t>B0BHYJ8CVF</t>
  </si>
  <si>
    <t>B0BCVJ3PVP</t>
  </si>
  <si>
    <t>B0B2931FCV</t>
  </si>
  <si>
    <t>B09TMZ1MF8</t>
  </si>
  <si>
    <t>B07VV37FT4</t>
  </si>
  <si>
    <t>B07JB2Y4SR</t>
  </si>
  <si>
    <t>B08KRMK9LZ</t>
  </si>
  <si>
    <t>B08LT9BMPP</t>
  </si>
  <si>
    <t>B0814ZY6FP</t>
  </si>
  <si>
    <t>B09F3PDDRF</t>
  </si>
  <si>
    <t>B07X963JNS</t>
  </si>
  <si>
    <t>B09LD3116F</t>
  </si>
  <si>
    <t>B08Y5QJTVK</t>
  </si>
  <si>
    <t>B00LY1FN1K</t>
  </si>
  <si>
    <t>B07DJ5KYDZ</t>
  </si>
  <si>
    <t>B009LJ2BXA</t>
  </si>
  <si>
    <t>B09BVCVTBC</t>
  </si>
  <si>
    <t>B07SY4C3TD</t>
  </si>
  <si>
    <t>B094JB13XL</t>
  </si>
  <si>
    <t>B08CRRQK6Z</t>
  </si>
  <si>
    <t>B08MTLLSL8</t>
  </si>
  <si>
    <t>B08Y57TPDM</t>
  </si>
  <si>
    <t>B09CYTJV3N</t>
  </si>
  <si>
    <t>B07GLNJC25</t>
  </si>
  <si>
    <t>B08FY4FG5X</t>
  </si>
  <si>
    <t>B07TMCXRFV</t>
  </si>
  <si>
    <t>B00LZPQVMK</t>
  </si>
  <si>
    <t>B08X77LM8C</t>
  </si>
  <si>
    <t>B01EJ5MM5M</t>
  </si>
  <si>
    <t>B08J82K4GX</t>
  </si>
  <si>
    <t>B07Z1Z77ZZ</t>
  </si>
  <si>
    <t>B00DJ5N9VK</t>
  </si>
  <si>
    <t>B08FGNPQ9X</t>
  </si>
  <si>
    <t>B07NTKGW45</t>
  </si>
  <si>
    <t>B08J4PL1Z3</t>
  </si>
  <si>
    <t>B07XJWTYM2</t>
  </si>
  <si>
    <t>B09939XJX8</t>
  </si>
  <si>
    <t>B09MDCZJXS</t>
  </si>
  <si>
    <t>B08CTQP51L</t>
  </si>
  <si>
    <t>B0BG62HMDJ</t>
  </si>
  <si>
    <t>B08GTYFC37</t>
  </si>
  <si>
    <t>B08SBH499M</t>
  </si>
  <si>
    <t>B08FYB5HHK</t>
  </si>
  <si>
    <t>B0B5GJRTHB</t>
  </si>
  <si>
    <t>B09GBBJV72</t>
  </si>
  <si>
    <t>B07P434WJY</t>
  </si>
  <si>
    <t>B07T9FV9YP</t>
  </si>
  <si>
    <t>B08WKFSN84</t>
  </si>
  <si>
    <t>B09TBCVJS3</t>
  </si>
  <si>
    <t>B08TR61BVK</t>
  </si>
  <si>
    <t>B0B2CPVXHX</t>
  </si>
  <si>
    <t>B08XNL93PL</t>
  </si>
  <si>
    <t>B088GXTJM3</t>
  </si>
  <si>
    <t>B099S26HWG</t>
  </si>
  <si>
    <t>B08461VC1Z</t>
  </si>
  <si>
    <t>B00K32PEW4</t>
  </si>
  <si>
    <t>B07LFWP97N</t>
  </si>
  <si>
    <t>B0746N6WML</t>
  </si>
  <si>
    <t>B07W9KYT62</t>
  </si>
  <si>
    <t>B08D9MNH4B</t>
  </si>
  <si>
    <t>B09MKG4ZCM</t>
  </si>
  <si>
    <t>B07RZZ1QSW</t>
  </si>
  <si>
    <t>B07222HQKP</t>
  </si>
  <si>
    <t>B00NFD0ETQ</t>
  </si>
  <si>
    <t>B075DB1F13</t>
  </si>
  <si>
    <t>B0148NPH9I</t>
  </si>
  <si>
    <t>B01JOFKL0A</t>
  </si>
  <si>
    <t>B079S811J3</t>
  </si>
  <si>
    <t>B0083T231O</t>
  </si>
  <si>
    <t>B086PXQ2R4</t>
  </si>
  <si>
    <t>B07L1N3TJX</t>
  </si>
  <si>
    <t>B07YFWVRCM</t>
  </si>
  <si>
    <t>B08TDJ5BVF</t>
  </si>
  <si>
    <t>B09XXZXQC1</t>
  </si>
  <si>
    <t>B083T5G5PM</t>
  </si>
  <si>
    <t>B0BHVPTM2C</t>
  </si>
  <si>
    <t>B01NBX5RSB</t>
  </si>
  <si>
    <t>B08MWJTST6</t>
  </si>
  <si>
    <t>B07R99NBVB</t>
  </si>
  <si>
    <t>B00LY12TH6</t>
  </si>
  <si>
    <t>B08497Z1MQ</t>
  </si>
  <si>
    <t>B07KNM95JK</t>
  </si>
  <si>
    <t>B09Q3M3WLJ</t>
  </si>
  <si>
    <t>B09B9SPC7F</t>
  </si>
  <si>
    <t>B099SD8PRP</t>
  </si>
  <si>
    <t>B00S2SEV7K</t>
  </si>
  <si>
    <t>B08WKCTFF3</t>
  </si>
  <si>
    <t>B08498D67S</t>
  </si>
  <si>
    <t>B00C3GBCIS</t>
  </si>
  <si>
    <t>B00URH5E34</t>
  </si>
  <si>
    <t>B00EYW1U68</t>
  </si>
  <si>
    <t>B08SMJT55F</t>
  </si>
  <si>
    <t>B08Y7MXFMK</t>
  </si>
  <si>
    <t>B086Q3QMFS</t>
  </si>
  <si>
    <t>B08498H13H</t>
  </si>
  <si>
    <t>B07LFQLKFZ</t>
  </si>
  <si>
    <t>B00LY17RHI</t>
  </si>
  <si>
    <t>B07W14CHV8</t>
  </si>
  <si>
    <t>B09F5Z694W</t>
  </si>
  <si>
    <t>B0B25LQQPC</t>
  </si>
  <si>
    <t>B01LYLJ99X</t>
  </si>
  <si>
    <t>B014SZPBM4</t>
  </si>
  <si>
    <t>B08CZHGHKH</t>
  </si>
  <si>
    <t>B0B2RBP83P</t>
  </si>
  <si>
    <t>B078W65FJ7</t>
  </si>
  <si>
    <t>B08S74GTBT</t>
  </si>
  <si>
    <t>B07QMRHWJD</t>
  </si>
  <si>
    <t>B07W7Z6DVL</t>
  </si>
  <si>
    <t>B07WMS7TWB</t>
  </si>
  <si>
    <t>B00H47GVGY</t>
  </si>
  <si>
    <t>B07VX71FZP</t>
  </si>
  <si>
    <t>B07NCKMXVZ</t>
  </si>
  <si>
    <t>B0B61DSF17</t>
  </si>
  <si>
    <t>B07VQGVL68</t>
  </si>
  <si>
    <t>B01LWYDEQ7</t>
  </si>
  <si>
    <t>B07VNFP3C2</t>
  </si>
  <si>
    <t>B00LUGTJGO</t>
  </si>
  <si>
    <t>B01MQZ7J8K</t>
  </si>
  <si>
    <t>B01GFTEV5Y</t>
  </si>
  <si>
    <t>B00NW4UWN6</t>
  </si>
  <si>
    <t>B01NCVJMKX</t>
  </si>
  <si>
    <t>B00O24PUO6</t>
  </si>
  <si>
    <t>B07GXPDLYQ</t>
  </si>
  <si>
    <t>B01C8P29N0</t>
  </si>
  <si>
    <t>B08KDBLMQP</t>
  </si>
  <si>
    <t>B078JDNZJ8</t>
  </si>
  <si>
    <t>B01M5F614J</t>
  </si>
  <si>
    <t>B083GKDRKR</t>
  </si>
  <si>
    <t>B097R2V1W8</t>
  </si>
  <si>
    <t>B07YR26BJ3</t>
  </si>
  <si>
    <t>B097R45BH8</t>
  </si>
  <si>
    <t>B09X5C9VLK</t>
  </si>
  <si>
    <t>B01C8P29T4</t>
  </si>
  <si>
    <t>B00HVXS7WC</t>
  </si>
  <si>
    <t>B096YCN3SD</t>
  </si>
  <si>
    <t>B09LQH3SD9</t>
  </si>
  <si>
    <t>B09KNMLH4Y</t>
  </si>
  <si>
    <t>B00ABMASXG</t>
  </si>
  <si>
    <t>B07QDSN9V6</t>
  </si>
  <si>
    <t>B00YMJ0OI8</t>
  </si>
  <si>
    <t>B0B8XNPQPN</t>
  </si>
  <si>
    <t>B0814P4L98</t>
  </si>
  <si>
    <t>B008QTK47Q</t>
  </si>
  <si>
    <t>B088ZTJT2R</t>
  </si>
  <si>
    <t>B0BK1K598K</t>
  </si>
  <si>
    <t>B09Y5FZK9N</t>
  </si>
  <si>
    <t>B09J2SCVQT</t>
  </si>
  <si>
    <t>B00TDD0YM4</t>
  </si>
  <si>
    <t>B078KRFWQB</t>
  </si>
  <si>
    <t>B07SRM58TP</t>
  </si>
  <si>
    <t>B00EDJJ7FS</t>
  </si>
  <si>
    <t>B0832W3B7Q</t>
  </si>
  <si>
    <t>B07WNK1FFN</t>
  </si>
  <si>
    <t>B009P2LK08</t>
  </si>
  <si>
    <t>B07DGD4Z4C</t>
  </si>
  <si>
    <t>B07GMFY9QM</t>
  </si>
  <si>
    <t>B0BGPN4GGH</t>
  </si>
  <si>
    <t>B0B2DZ5S6R</t>
  </si>
  <si>
    <t>B07S851WX5</t>
  </si>
  <si>
    <t>B01MY839VW</t>
  </si>
  <si>
    <t>B09LV1CMGH</t>
  </si>
  <si>
    <t>B01EY310UM</t>
  </si>
  <si>
    <t>B09NL7LBWT</t>
  </si>
  <si>
    <t>B008YW8M0G</t>
  </si>
  <si>
    <t>B097R3XH9R</t>
  </si>
  <si>
    <t>B08TM71L54</t>
  </si>
  <si>
    <t>B0BPBXNQQT</t>
  </si>
  <si>
    <t>B00W56GLOQ</t>
  </si>
  <si>
    <t>B0883KDSXC</t>
  </si>
  <si>
    <t>B078V8R9BS</t>
  </si>
  <si>
    <t>B08GSQXLJ2</t>
  </si>
  <si>
    <t>B01M5B0TPW</t>
  </si>
  <si>
    <t>B082KVTRW8</t>
  </si>
  <si>
    <t>B08CFJBZRK</t>
  </si>
  <si>
    <t>B07H3WDC4X</t>
  </si>
  <si>
    <t>B09ZTZ9N3Q</t>
  </si>
  <si>
    <t>B083P71WKK</t>
  </si>
  <si>
    <t>B097R4D42G</t>
  </si>
  <si>
    <t>B07MKMFKPG</t>
  </si>
  <si>
    <t>B0949FPSFY</t>
  </si>
  <si>
    <t>B08F47T4X5</t>
  </si>
  <si>
    <t>B01M0505SJ</t>
  </si>
  <si>
    <t>B08D6RCM3Q</t>
  </si>
  <si>
    <t>B009P2LITG</t>
  </si>
  <si>
    <t>B00V9NHDI4</t>
  </si>
  <si>
    <t>B07WGPBXY9</t>
  </si>
  <si>
    <t>B00KRCBA6E</t>
  </si>
  <si>
    <t>B0B3X2BY3M</t>
  </si>
  <si>
    <t>B00F159RIK</t>
  </si>
  <si>
    <t>B08MV82R99</t>
  </si>
  <si>
    <t>B09VKWGZD7</t>
  </si>
  <si>
    <t>B009P2LK80</t>
  </si>
  <si>
    <t>B00A7PLVU6</t>
  </si>
  <si>
    <t>B0B25DJ352</t>
  </si>
  <si>
    <t>B013B2WGT6</t>
  </si>
  <si>
    <t>B097RJ867P</t>
  </si>
  <si>
    <t>B091V8HK8Z</t>
  </si>
  <si>
    <t>B071VNHMX2</t>
  </si>
  <si>
    <t>B08MVSGXMY</t>
  </si>
  <si>
    <t>B00H0B29DI</t>
  </si>
  <si>
    <t>B01GZSQJPA</t>
  </si>
  <si>
    <t>B08VGFX2B6</t>
  </si>
  <si>
    <t>B09GYBZPHF</t>
  </si>
  <si>
    <t>B0B4KPCBSH</t>
  </si>
  <si>
    <t>IKEA Frother for Milk</t>
  </si>
  <si>
    <t>B09CGLY5CX</t>
  </si>
  <si>
    <t>B09JN37WBX</t>
  </si>
  <si>
    <t>B01I1LDZGA</t>
  </si>
  <si>
    <t>B0BN2576GQ</t>
  </si>
  <si>
    <t>B06XPYRWV5</t>
  </si>
  <si>
    <t>B01N1XVVLC</t>
  </si>
  <si>
    <t>B00O2R38C4</t>
  </si>
  <si>
    <t>B0B2CZTCL2</t>
  </si>
  <si>
    <t>B00PVT30YI</t>
  </si>
  <si>
    <t>B00SH18114</t>
  </si>
  <si>
    <t>B00E9G8KOY</t>
  </si>
  <si>
    <t>B00H3H03Q4</t>
  </si>
  <si>
    <t>B0756K5DYZ</t>
  </si>
  <si>
    <t>B0188KPKB2</t>
  </si>
  <si>
    <t>B091KNVNS9</t>
  </si>
  <si>
    <t>B075JJ5NQC</t>
  </si>
  <si>
    <t>B0B5KZ3C53</t>
  </si>
  <si>
    <t>B09NTHQRW3</t>
  </si>
  <si>
    <t>B008YW3CYM</t>
  </si>
  <si>
    <t>B07QHHCB27</t>
  </si>
  <si>
    <t>B0BMFD94VD</t>
  </si>
  <si>
    <t>B00HZIOGXW</t>
  </si>
  <si>
    <t>B09CKSYBLR</t>
  </si>
  <si>
    <t>B072J83V9W</t>
  </si>
  <si>
    <t>B09MTLG4TP</t>
  </si>
  <si>
    <t>B097XJQZ8H</t>
  </si>
  <si>
    <t>B00935MD1C</t>
  </si>
  <si>
    <t>B0BR4F878Q</t>
  </si>
  <si>
    <t>B0B3G5XZN5</t>
  </si>
  <si>
    <t>B07WKB69RS</t>
  </si>
  <si>
    <t>B09DL9978Y</t>
  </si>
  <si>
    <t>B06XMZV7RH</t>
  </si>
  <si>
    <t>B09WMTJPG7</t>
  </si>
  <si>
    <t>B09ZK6THRR</t>
  </si>
  <si>
    <t>B07MP21WJD</t>
  </si>
  <si>
    <t>B09XB1R2F3</t>
  </si>
  <si>
    <t>B08Y5QJXSR</t>
  </si>
  <si>
    <t>B07WJXCTG9</t>
  </si>
  <si>
    <t>B09NBZ36F7</t>
  </si>
  <si>
    <t>B0912WJ87V</t>
  </si>
  <si>
    <t>B0BMTZ4T1D</t>
  </si>
  <si>
    <t>B07Z51CGGH</t>
  </si>
  <si>
    <t>B0BDG6QDYD</t>
  </si>
  <si>
    <t>B00YQLG7GK</t>
  </si>
  <si>
    <t>B00SMJPA9C</t>
  </si>
  <si>
    <t>B0B9RN5X8B</t>
  </si>
  <si>
    <t>B08QW937WV</t>
  </si>
  <si>
    <t>B0B4PPD89B</t>
  </si>
  <si>
    <t>B08GM5S4CQ</t>
  </si>
  <si>
    <t>B00NM6MO26</t>
  </si>
  <si>
    <t>B083M7WPZD</t>
  </si>
  <si>
    <t>B07GLSKXS1</t>
  </si>
  <si>
    <t>B09F6KL23R</t>
  </si>
  <si>
    <t>B094G9L9LT</t>
  </si>
  <si>
    <t>B09FZ89DK6</t>
  </si>
  <si>
    <t>B0811VCGL5</t>
  </si>
  <si>
    <t>B07FXLC2G2</t>
  </si>
  <si>
    <t>B01LYU3BZF</t>
  </si>
  <si>
    <t>B083RC4WFJ</t>
  </si>
  <si>
    <t>B09SFRNKSR</t>
  </si>
  <si>
    <t>B07NRTCDS5</t>
  </si>
  <si>
    <t>B07SPVMSC6</t>
  </si>
  <si>
    <t>B09H3BXWTK</t>
  </si>
  <si>
    <t>B0073QGKAS</t>
  </si>
  <si>
    <t>B08GJ57MKL</t>
  </si>
  <si>
    <t>B009DA69W6</t>
  </si>
  <si>
    <t>B099PR2GQJ</t>
  </si>
  <si>
    <t>B08G8H8DPL</t>
  </si>
  <si>
    <t>B08VGM3YMF</t>
  </si>
  <si>
    <t>B08TTRVWKY</t>
  </si>
  <si>
    <t>B07T4D9FNY</t>
  </si>
  <si>
    <t>B07RX42D3D</t>
  </si>
  <si>
    <t>B08WRKSF9D</t>
  </si>
  <si>
    <t>B09R83SFYV</t>
  </si>
  <si>
    <t>B07989VV5K</t>
  </si>
  <si>
    <t>B07FL3WRX5</t>
  </si>
  <si>
    <t>B0BPCJM7TB</t>
  </si>
  <si>
    <t>B08H673XKN</t>
  </si>
  <si>
    <t>B07DXRGWDJ</t>
  </si>
  <si>
    <t>B08243SKCK</t>
  </si>
  <si>
    <t>B09SPTNG58</t>
  </si>
  <si>
    <t>B083J64CBB</t>
  </si>
  <si>
    <t>B08JV91JTK</t>
  </si>
  <si>
    <t>B0BQ3K23Y1</t>
  </si>
  <si>
    <t>B09MT94QLL</t>
  </si>
  <si>
    <t>B07NKNBTT3</t>
  </si>
  <si>
    <t>B09KPXTZXN</t>
  </si>
  <si>
    <t>B078HG2ZPS</t>
  </si>
  <si>
    <t>B07N2MGB3G</t>
  </si>
  <si>
    <t>B008LN8KDM</t>
  </si>
  <si>
    <t>B08MZNT7GP</t>
  </si>
  <si>
    <t>B009P2L7CO</t>
  </si>
  <si>
    <t>B07YC8JHMB</t>
  </si>
  <si>
    <t>B0BNQMF152</t>
  </si>
  <si>
    <t>B08J7VCT12</t>
  </si>
  <si>
    <t>B0989W6J2F</t>
  </si>
  <si>
    <t>B0B84KSH3X</t>
  </si>
  <si>
    <t>B08HLC7Z3G</t>
  </si>
  <si>
    <t>B0BN6M3TCM</t>
  </si>
  <si>
    <t>B01L6MT7E0</t>
  </si>
  <si>
    <t>B0B9F9PT8R</t>
  </si>
  <si>
    <t>B0883LQJ6B</t>
  </si>
  <si>
    <t>B099Z83VRC</t>
  </si>
  <si>
    <t>B00S9BSJC8</t>
  </si>
  <si>
    <t>B0B4SJKRDF</t>
  </si>
  <si>
    <t>B0BM4KTNL1</t>
  </si>
  <si>
    <t>B08S6RKT4L</t>
  </si>
  <si>
    <t>B09SZ5TWHW</t>
  </si>
  <si>
    <t>B0BLC2BYPX</t>
  </si>
  <si>
    <t>B00P0R95EA</t>
  </si>
  <si>
    <t>B07W4HTS8Q</t>
  </si>
  <si>
    <t>B078JBK4GX</t>
  </si>
  <si>
    <t>B08S7V8YTN</t>
  </si>
  <si>
    <t>B07H5PBN54</t>
  </si>
  <si>
    <t>B07YCBSCYB</t>
  </si>
  <si>
    <t>B098T9CJVQ</t>
  </si>
  <si>
    <t>B01KCSGBU2</t>
  </si>
  <si>
    <t>B095XCRDQW</t>
  </si>
  <si>
    <t>B09CTWFV5W</t>
  </si>
  <si>
    <t>B0B7NWGXS6</t>
  </si>
  <si>
    <t>B07DZ986Q2</t>
  </si>
  <si>
    <t>B07KKJPTWB</t>
  </si>
  <si>
    <t>B071R3LHFM</t>
  </si>
  <si>
    <t>B086X18Q71</t>
  </si>
  <si>
    <t>B07WVQG8WZ</t>
  </si>
  <si>
    <t>B0BFBNXS94</t>
  </si>
  <si>
    <t>B071113J7M</t>
  </si>
  <si>
    <t>B09YLWT89W</t>
  </si>
  <si>
    <t>B0814LP6S9</t>
  </si>
  <si>
    <t>B07BKSSDR2</t>
  </si>
  <si>
    <t>B09VGS66FV</t>
  </si>
  <si>
    <t>B07RCGTZ4M</t>
  </si>
  <si>
    <t>B0747VDH9L</t>
  </si>
  <si>
    <t>B08XLR6DSB</t>
  </si>
  <si>
    <t>B08H6CZSHT</t>
  </si>
  <si>
    <t>B07CVR2L5K</t>
  </si>
  <si>
    <t>B09J4YQYX3</t>
  </si>
  <si>
    <t>B0B2DD8BQ8</t>
  </si>
  <si>
    <t>B0123P3PWE</t>
  </si>
  <si>
    <t>B08HDCWDXD</t>
  </si>
  <si>
    <t>B0836JGZ74</t>
  </si>
  <si>
    <t>B0BCKJJN8R</t>
  </si>
  <si>
    <t>B008P7IF02</t>
  </si>
  <si>
    <t>B08CNLYKW5</t>
  </si>
  <si>
    <t>B08C7TYHPB</t>
  </si>
  <si>
    <t>B08VJFYH6N</t>
  </si>
  <si>
    <t>B08235JZFB</t>
  </si>
  <si>
    <t>B078XFKBZL</t>
  </si>
  <si>
    <t>B01M265AAK</t>
  </si>
  <si>
    <t>B0B694PXQJ</t>
  </si>
  <si>
    <t>B00B3VFJY2</t>
  </si>
  <si>
    <t>B08W9BK4MD</t>
  </si>
  <si>
    <t>B09X5HD5T1</t>
  </si>
  <si>
    <t>B08H6B3G96</t>
  </si>
  <si>
    <t>B09N3BFP4M</t>
  </si>
  <si>
    <t>B09DSQXCM8</t>
  </si>
  <si>
    <t>B01M69WCZ6</t>
  </si>
  <si>
    <t>B0BM9H2NY9</t>
  </si>
  <si>
    <t>B099FDW2ZF</t>
  </si>
  <si>
    <t>B0B935YNR7</t>
  </si>
  <si>
    <t>B07JGCGNDG</t>
  </si>
  <si>
    <t>B08L12N5H1</t>
  </si>
  <si>
    <t>|</t>
  </si>
  <si>
    <t>B07GWTWFS2</t>
  </si>
  <si>
    <t>B09KRHXTLN</t>
  </si>
  <si>
    <t>B09H34V36W</t>
  </si>
  <si>
    <t>B09J2QCKKM</t>
  </si>
  <si>
    <t>B09XRBJ94N</t>
  </si>
  <si>
    <t>B07SLNG3LW</t>
  </si>
  <si>
    <t>B0BNDGL26T</t>
  </si>
  <si>
    <t>B095PWLLY6</t>
  </si>
  <si>
    <t>B07Y9PY6Y1</t>
  </si>
  <si>
    <t>B0BJ966M5K</t>
  </si>
  <si>
    <t>B086GVRP63</t>
  </si>
  <si>
    <t>B08MVXPTDG</t>
  </si>
  <si>
    <t>B0BMZ6SY89</t>
  </si>
  <si>
    <t>B09P1MFKG1</t>
  </si>
  <si>
    <t>B01LY9W8AF</t>
  </si>
  <si>
    <t>B07ZJND9B9</t>
  </si>
  <si>
    <t>B0B2CWRDB1</t>
  </si>
  <si>
    <t>B072NCN9M4</t>
  </si>
  <si>
    <t>B08SKZ2RMG</t>
  </si>
  <si>
    <t>B0B53DS4TF</t>
  </si>
  <si>
    <t>B08BJN4MP3</t>
  </si>
  <si>
    <t>B0BCYQY9X5</t>
  </si>
  <si>
    <t>B009UORDX4</t>
  </si>
  <si>
    <t>B08VGDBF3B</t>
  </si>
  <si>
    <t>B012ELCYUG</t>
  </si>
  <si>
    <t>B07S9M8YTY</t>
  </si>
  <si>
    <t>B0B19VJXQZ</t>
  </si>
  <si>
    <t>B00SMFPJG0</t>
  </si>
  <si>
    <t>B0BHYLCL19</t>
  </si>
  <si>
    <t>B0BPJBTB3F</t>
  </si>
  <si>
    <t>B08MXJYB2V</t>
  </si>
  <si>
    <t>B081B1JL35</t>
  </si>
  <si>
    <t>B09VL9KFDB</t>
  </si>
  <si>
    <t>B0B1MDZV9C</t>
  </si>
  <si>
    <t>B08TT63N58</t>
  </si>
  <si>
    <t>B08YK7BBD2</t>
  </si>
  <si>
    <t>B07YQ5SN4H</t>
  </si>
  <si>
    <t>B0B7FJNSZR</t>
  </si>
  <si>
    <t>B01N6IJG0F</t>
  </si>
  <si>
    <t>B0B84QN4CN</t>
  </si>
  <si>
    <t>B0B8ZM9RVV</t>
  </si>
  <si>
    <t>B01892MIPA</t>
  </si>
  <si>
    <t>B08ZHYNTM1</t>
  </si>
  <si>
    <t>B09SDDQQKP</t>
  </si>
  <si>
    <t>B0B5RP43VN</t>
  </si>
  <si>
    <t>B096NTB9XT</t>
  </si>
  <si>
    <t>B078JF6X9B</t>
  </si>
  <si>
    <t>B08CGW4GYR</t>
  </si>
  <si>
    <t>B00A328ENA</t>
  </si>
  <si>
    <t>B0763K5HLQ</t>
  </si>
  <si>
    <t>B09PDZNSBG</t>
  </si>
  <si>
    <t>B085LPT5F4</t>
  </si>
  <si>
    <t>B0B9RZ4G4W</t>
  </si>
  <si>
    <t>B0085W2MUQ</t>
  </si>
  <si>
    <t>B09474JWN6</t>
  </si>
  <si>
    <t>B09G2VTHQM</t>
  </si>
  <si>
    <t>B07R679HTT</t>
  </si>
  <si>
    <t>B00B7GKXMG</t>
  </si>
  <si>
    <t>B07H3N8RJH</t>
  </si>
  <si>
    <t>B07K2HVKLL</t>
  </si>
  <si>
    <t>B09MQ9PDHR</t>
  </si>
  <si>
    <t>B014HDJ7ZE</t>
  </si>
  <si>
    <t>B07D2NMTTV</t>
  </si>
  <si>
    <t>B075K76YW1</t>
  </si>
  <si>
    <t>B0BNLFQDG2</t>
  </si>
  <si>
    <t>B082ZQ4479</t>
  </si>
  <si>
    <t>B09Y358DZQ</t>
  </si>
  <si>
    <t>B09M3F4HGB</t>
  </si>
  <si>
    <t>B07VZH6ZBB</t>
  </si>
  <si>
    <t>B07F366Z51</t>
  </si>
  <si>
    <t>B077BTLQ67</t>
  </si>
  <si>
    <t>B07YSJ7FF1</t>
  </si>
  <si>
    <t>B07TXCY3YK</t>
  </si>
  <si>
    <t>B07TC9F7PN</t>
  </si>
  <si>
    <t>B09NS5TKPN</t>
  </si>
  <si>
    <t>B00LP9RFSU</t>
  </si>
  <si>
    <t>B0B7L86YCB</t>
  </si>
  <si>
    <t>B09VPH38JS</t>
  </si>
  <si>
    <t>B01MUAUOCX</t>
  </si>
  <si>
    <t>B09MB3DKG1</t>
  </si>
  <si>
    <t>B08QHLXWV3</t>
  </si>
  <si>
    <t>B07G147SZD</t>
  </si>
  <si>
    <t>B09LH32678</t>
  </si>
  <si>
    <t>B09R1YFL6S</t>
  </si>
  <si>
    <t>B07Q4NJQC5</t>
  </si>
  <si>
    <t>B097RN7BBK</t>
  </si>
  <si>
    <t>B097MKZHNV</t>
  </si>
  <si>
    <t>B07LG96SDB</t>
  </si>
  <si>
    <t>B08KS2KQTK</t>
  </si>
  <si>
    <t>B095K14P86</t>
  </si>
  <si>
    <t>B08K36NZSV</t>
  </si>
  <si>
    <t>B07LDPLSZC</t>
  </si>
  <si>
    <t>B07F1T31ZZ</t>
  </si>
  <si>
    <t>B0BNDRK886</t>
  </si>
  <si>
    <t>B09ZVJXN5L</t>
  </si>
  <si>
    <t>B08JKPVDKL</t>
  </si>
  <si>
    <t>B09JFR8H3Q</t>
  </si>
  <si>
    <t>B07LDN9Q2P</t>
  </si>
  <si>
    <t>B08T8KWNQ9</t>
  </si>
  <si>
    <t>B07Y1RCCW5</t>
  </si>
  <si>
    <t>B0762HXMTF</t>
  </si>
  <si>
    <t>B00K57MR22</t>
  </si>
  <si>
    <t>B07TTSS5MP</t>
  </si>
  <si>
    <t>B09ZDVL7L8</t>
  </si>
  <si>
    <t>B09XHXXCFH</t>
  </si>
  <si>
    <t>B0BL3R4RGS</t>
  </si>
  <si>
    <t>B07P1BR7L8</t>
  </si>
  <si>
    <t>B078WB1VWJ</t>
  </si>
  <si>
    <t>B0BP89YBC1</t>
  </si>
  <si>
    <t>B09W9V2PXG</t>
  </si>
  <si>
    <t>B09XTQFFCG</t>
  </si>
  <si>
    <t>B08LVVTGZK</t>
  </si>
  <si>
    <t>B07J2BQZD6</t>
  </si>
  <si>
    <t>B07HK53XM4</t>
  </si>
  <si>
    <t>B08RDWBYCQ</t>
  </si>
  <si>
    <t>B09FHHTL8L</t>
  </si>
  <si>
    <t>B0BHNHMR3H</t>
  </si>
  <si>
    <t>B07D8VBYB4</t>
  </si>
  <si>
    <t>B0B3TBY2YX</t>
  </si>
  <si>
    <t>B088WCFPQF</t>
  </si>
  <si>
    <t>B07JZSG42Y</t>
  </si>
  <si>
    <t>B08YRMBK9R</t>
  </si>
  <si>
    <t>B00935MGHS</t>
  </si>
  <si>
    <t>B07B5XJ572</t>
  </si>
  <si>
    <t>B086199CWG</t>
  </si>
  <si>
    <t>B0BBWJFK5C</t>
  </si>
  <si>
    <t>B07GLS2563</t>
  </si>
  <si>
    <t>B09P182Z2H</t>
  </si>
  <si>
    <t>B0B59K1C8F</t>
  </si>
  <si>
    <t>B06Y36JKC3</t>
  </si>
  <si>
    <t>B075S9FVRY</t>
  </si>
  <si>
    <t>B08SJVD8QD</t>
  </si>
  <si>
    <t>B07FJNNZCJ</t>
  </si>
  <si>
    <t>B09MFR93KS</t>
  </si>
  <si>
    <t>B07Y5FDPKV</t>
  </si>
  <si>
    <t>B0756KCV5K</t>
  </si>
  <si>
    <t>B0BJ6P3LSK</t>
  </si>
  <si>
    <t>B09HS1NDRQ</t>
  </si>
  <si>
    <t>B018SJJ0GE</t>
  </si>
  <si>
    <t>B09FPP3R1D</t>
  </si>
  <si>
    <t>B01F7B2JCI</t>
  </si>
  <si>
    <t>B09NNZ1GF7</t>
  </si>
  <si>
    <t>B01CS4A5V4</t>
  </si>
  <si>
    <t>B0BL11S5QK</t>
  </si>
  <si>
    <t>B09BL2KHQW</t>
  </si>
  <si>
    <t>B081RLM75M</t>
  </si>
  <si>
    <t>B07SYYVP69</t>
  </si>
  <si>
    <t>B0BDZWMGZ1</t>
  </si>
  <si>
    <t>B078JT7LTD</t>
  </si>
  <si>
    <t>B09WF4Q7B3</t>
  </si>
  <si>
    <t>B092R48XXB</t>
  </si>
  <si>
    <t>B00KIDSU8S</t>
  </si>
  <si>
    <t>B0977CGNJJ</t>
  </si>
  <si>
    <t>B08WWKM5HQ</t>
  </si>
  <si>
    <t>B015GX9Y0W</t>
  </si>
  <si>
    <t>B089BDBDGM</t>
  </si>
  <si>
    <t>B0BPBG712X</t>
  </si>
  <si>
    <t>B00JBNZPFM</t>
  </si>
  <si>
    <t>B08N6P8G5K</t>
  </si>
  <si>
    <t>B07NPBG1B4</t>
  </si>
  <si>
    <t>B01MRARGBW</t>
  </si>
  <si>
    <t>B07VZYMQNZ</t>
  </si>
  <si>
    <t>B01L7C4IU2</t>
  </si>
  <si>
    <t>B09H7JDJCW</t>
  </si>
  <si>
    <t>B07F6GXNPB</t>
  </si>
  <si>
    <t>B0B97D658R</t>
  </si>
  <si>
    <t>B09NFSHCWN</t>
  </si>
  <si>
    <t>B076VQS87V</t>
  </si>
  <si>
    <t>B09LMMFW3S</t>
  </si>
  <si>
    <t>B0BBLHTRM9</t>
  </si>
  <si>
    <t>B0BJYSCWFQ</t>
  </si>
  <si>
    <t>B0187F2IOK</t>
  </si>
  <si>
    <t>B0B8CB7MHW</t>
  </si>
  <si>
    <t>B07K19NYZ8</t>
  </si>
  <si>
    <t>B08ZXZ362Z</t>
  </si>
  <si>
    <t>B00GHL8VP2</t>
  </si>
  <si>
    <t>B0B9JZW1SQ</t>
  </si>
  <si>
    <t>B00TI8E7BI</t>
  </si>
  <si>
    <t>B07J9KXQCC</t>
  </si>
  <si>
    <t>B0B3JSWG81</t>
  </si>
  <si>
    <t>B08L7J3T31</t>
  </si>
  <si>
    <t>B01M6453MB</t>
  </si>
  <si>
    <t>B009P2LIL4</t>
  </si>
  <si>
    <t>B00J5DYCCA</t>
  </si>
  <si>
    <t>B01486F4G6</t>
  </si>
  <si>
    <t>Category</t>
  </si>
  <si>
    <t>Computers &amp; Accessories</t>
  </si>
  <si>
    <t>Electronics</t>
  </si>
  <si>
    <t>Home &amp; Kitchen</t>
  </si>
  <si>
    <t>Toys &amp; Games</t>
  </si>
  <si>
    <t>Car &amp; Motorbike</t>
  </si>
  <si>
    <t>Discounted Price</t>
  </si>
  <si>
    <t>Actual Price</t>
  </si>
  <si>
    <t>Product ID</t>
  </si>
  <si>
    <t>Row Labels</t>
  </si>
  <si>
    <t>Grand Total</t>
  </si>
  <si>
    <t>Wayona Nylon Braided USB</t>
  </si>
  <si>
    <t>Sounce Fast Phone Charging</t>
  </si>
  <si>
    <t>boAt Deuce USB 300</t>
  </si>
  <si>
    <t>Portronics Konnect L 1.2M</t>
  </si>
  <si>
    <t>pTron Solero TB301 3A</t>
  </si>
  <si>
    <t>boAt Micro USB 55</t>
  </si>
  <si>
    <t>MI Usb Type-C Cable</t>
  </si>
  <si>
    <t>TP-Link USB WiFi Adapter</t>
  </si>
  <si>
    <t>Portronics Konnect L POR-1081</t>
  </si>
  <si>
    <t>boAt Rugged v3 Extra</t>
  </si>
  <si>
    <t>AmazonBasics Flexible Premium HDMI</t>
  </si>
  <si>
    <t>Portronics Konnect CL 20W</t>
  </si>
  <si>
    <t>MI Braided USB Type-C</t>
  </si>
  <si>
    <t>MI 80 cm (32</t>
  </si>
  <si>
    <t>boAt Type C A325</t>
  </si>
  <si>
    <t>LG 80 cm (32</t>
  </si>
  <si>
    <t>Duracell USB Lightning Apple</t>
  </si>
  <si>
    <t>tizum HDMI to VGA</t>
  </si>
  <si>
    <t>Samsung 80 cm (32</t>
  </si>
  <si>
    <t>Flix Micro Usb Cable</t>
  </si>
  <si>
    <t>Acer 80 cm (32</t>
  </si>
  <si>
    <t>Tizum High Speed HDMI</t>
  </si>
  <si>
    <t>OnePlus 80 cm (32</t>
  </si>
  <si>
    <t>Ambrane Unbreakable 3 in</t>
  </si>
  <si>
    <t>Duracell USB C To</t>
  </si>
  <si>
    <t>boAt A400 USB Type-C</t>
  </si>
  <si>
    <t>AmazonBasics USB 2 -</t>
  </si>
  <si>
    <t>Zoul USB C 60W</t>
  </si>
  <si>
    <t>Samsung Original Type C</t>
  </si>
  <si>
    <t>pTron Solero T351 3.5Amps</t>
  </si>
  <si>
    <t>pTron Solero MB301 3A</t>
  </si>
  <si>
    <t>Amazonbasics Nylon Braided Usb-C</t>
  </si>
  <si>
    <t>Sounce 65W OnePlus Dash</t>
  </si>
  <si>
    <t>OnePlus 126 cm (50</t>
  </si>
  <si>
    <t>Duracell Type C To</t>
  </si>
  <si>
    <t>AmazonBasics USB 2 Cable</t>
  </si>
  <si>
    <t>Mi 108 cm (43</t>
  </si>
  <si>
    <t>Wayona Nylon Braided 3A</t>
  </si>
  <si>
    <t>TP-Link Nano AC600 USB</t>
  </si>
  <si>
    <t>FLiX (Beetel USB to</t>
  </si>
  <si>
    <t>Wecool Nylon Braided Multifunction</t>
  </si>
  <si>
    <t>D-Link DWA-131 300 Mbps</t>
  </si>
  <si>
    <t>Amazon Basics High-Speed HDMI</t>
  </si>
  <si>
    <t>7SEVEN¬Æ Compatible for Samsung</t>
  </si>
  <si>
    <t>Amazonbasics Micro Usb Fast</t>
  </si>
  <si>
    <t>TP-Link AC600 600 Mbps</t>
  </si>
  <si>
    <t>AmazonBasics Micro USB Fast</t>
  </si>
  <si>
    <t>AmazonBasics New Release Nylon</t>
  </si>
  <si>
    <t>VW 80 cm (32</t>
  </si>
  <si>
    <t>Ambrane Unbreakable 3A Fast</t>
  </si>
  <si>
    <t>TP-LINK WiFi Dongle 300</t>
  </si>
  <si>
    <t>Wecool Unbreakable 3 in</t>
  </si>
  <si>
    <t>Portronics Konnect L 1.2Mtr,</t>
  </si>
  <si>
    <t>Airtel DigitalTV DTH Television,</t>
  </si>
  <si>
    <t>Samsung 108 cm (43</t>
  </si>
  <si>
    <t>Lapster 1.5 mtr USB</t>
  </si>
  <si>
    <t>AmazonBasics USB Type-C to</t>
  </si>
  <si>
    <t>Redmi 80 cm (32</t>
  </si>
  <si>
    <t>Portronics Konnect L 20W</t>
  </si>
  <si>
    <t>Model-P4 6 Way Swivel</t>
  </si>
  <si>
    <t>Amazon Basics USB Type-C</t>
  </si>
  <si>
    <t>oraimo 65W Type C</t>
  </si>
  <si>
    <t>CEDO 65W OnePlus Dash</t>
  </si>
  <si>
    <t>Redmi 108 cm (43</t>
  </si>
  <si>
    <t>Pinnaclz Original Combo of</t>
  </si>
  <si>
    <t>boAt Type C A750</t>
  </si>
  <si>
    <t>Ambrane 2 in 1</t>
  </si>
  <si>
    <t>TCL 80 cm (32</t>
  </si>
  <si>
    <t>SWAPKART Fast Charging Cable</t>
  </si>
  <si>
    <t xml:space="preserve">Firestick Remote  </t>
  </si>
  <si>
    <t>Wayona Usb Nylon Braided</t>
  </si>
  <si>
    <t>Flix (Beetel) Usb To</t>
  </si>
  <si>
    <t>SKYWALL 81.28 cm (32</t>
  </si>
  <si>
    <t>boAt A 350 Type</t>
  </si>
  <si>
    <t>Wayona Usb Type C</t>
  </si>
  <si>
    <t>OnePlus 108 cm (43</t>
  </si>
  <si>
    <t>Acer 127 cm (50</t>
  </si>
  <si>
    <t>Lapster 65W compatible for</t>
  </si>
  <si>
    <t>Wayona Nylon Braided (2</t>
  </si>
  <si>
    <t>Gizga Essentials USB WiFi</t>
  </si>
  <si>
    <t>Lapster USB 3 A</t>
  </si>
  <si>
    <t>TCL 100 cm (40</t>
  </si>
  <si>
    <t>ZEBRONICS ZEB-USB150WF1 WiFi USB</t>
  </si>
  <si>
    <t>LOHAYA Remote Compatible for</t>
  </si>
  <si>
    <t>Gilary Multi Charging Cable,</t>
  </si>
  <si>
    <t>TP-Link UE300 USB 3</t>
  </si>
  <si>
    <t>Wayona Type C to</t>
  </si>
  <si>
    <t>Dealfreez Case Compatible with</t>
  </si>
  <si>
    <t>Amazon Basics New Release</t>
  </si>
  <si>
    <t>Isoelite Remote Compatible for</t>
  </si>
  <si>
    <t>MI 100 cm (40</t>
  </si>
  <si>
    <t>Wayona Type C To</t>
  </si>
  <si>
    <t>Wayona Nylon Braided 2M</t>
  </si>
  <si>
    <t>VU 139 cm (55</t>
  </si>
  <si>
    <t>PTron Solero T241 2.4A</t>
  </si>
  <si>
    <t>Croma 80 cm (32</t>
  </si>
  <si>
    <t>boAt Laptop, Smartphone Type-c</t>
  </si>
  <si>
    <t>Cotbolt Silicone Protective Case</t>
  </si>
  <si>
    <t>Portronics Konnect L POR-1403</t>
  </si>
  <si>
    <t>Electvision Remote Control Compatible</t>
  </si>
  <si>
    <t>King Shine Multi Retractable</t>
  </si>
  <si>
    <t>Lapster 5 pin mini</t>
  </si>
  <si>
    <t>Portronics Konnect Spydr 31</t>
  </si>
  <si>
    <t>Belkin Apple Certified Lightning</t>
  </si>
  <si>
    <t>Remote Control Compatible for</t>
  </si>
  <si>
    <t>Hisense 108 cm (43</t>
  </si>
  <si>
    <t>Redmi 126 cm (50</t>
  </si>
  <si>
    <t>AmazonBasics 6-Feet DisplayPort (not</t>
  </si>
  <si>
    <t>AmazonBasics 3 Feet High</t>
  </si>
  <si>
    <t>iFFALCON 80 cm (32</t>
  </si>
  <si>
    <t>7SEVEN¬Æ Compatible Lg Smart</t>
  </si>
  <si>
    <t>AmazonBasics 3.5mm to 2-Male</t>
  </si>
  <si>
    <t>Acer 109 cm (43</t>
  </si>
  <si>
    <t>Saifsmart Outlet Wall Mount</t>
  </si>
  <si>
    <t>MI 2-in-1 USB Type</t>
  </si>
  <si>
    <t>AmazonBasics New Release ABS</t>
  </si>
  <si>
    <t>LG 108 cm (43</t>
  </si>
  <si>
    <t>pTron Solero 331 3.4Amps</t>
  </si>
  <si>
    <t>10k 8k 4k HDMI</t>
  </si>
  <si>
    <t>LRIPL Compatible Sony Bravia</t>
  </si>
  <si>
    <t>boAt Type-c A400 Type-c</t>
  </si>
  <si>
    <t>Zoul Type C to</t>
  </si>
  <si>
    <t>TP-LINK AC1300 Archer T3U</t>
  </si>
  <si>
    <t>LRIPL Mi Remote Control</t>
  </si>
  <si>
    <t>TP-Link Nano USB WiFi</t>
  </si>
  <si>
    <t>Kodak 80 cm (32</t>
  </si>
  <si>
    <t>Airtel DigitalTV DTH Remote</t>
  </si>
  <si>
    <t>Ambrane Fast 100W Output</t>
  </si>
  <si>
    <t>BlueRigger Digital Optical Audio</t>
  </si>
  <si>
    <t>Duracell Type-C To Micro</t>
  </si>
  <si>
    <t>VU 138 cm (55</t>
  </si>
  <si>
    <t>Zoul USB Type C</t>
  </si>
  <si>
    <t>MI Xiaomi USB Type</t>
  </si>
  <si>
    <t>GENERIC Ultra-Mini Bluetooth CSR</t>
  </si>
  <si>
    <t>7SEVEN¬Æ Compatible for Tata</t>
  </si>
  <si>
    <t>EGate i9 Pro-Max 1080p</t>
  </si>
  <si>
    <t>ZEBRONICS HAA2021 HDMI version</t>
  </si>
  <si>
    <t>7SEVEN¬Æ Compatible for Sony</t>
  </si>
  <si>
    <t>AmazonBasics Digital Optical Coax</t>
  </si>
  <si>
    <t>Wayona Type C Cable</t>
  </si>
  <si>
    <t>Ambrane BCL-15 Lightning Cable</t>
  </si>
  <si>
    <t>Belkin USB C to</t>
  </si>
  <si>
    <t>LOHAYA Television Remote Compatible</t>
  </si>
  <si>
    <t>Wayona Nylon Braided Lightning</t>
  </si>
  <si>
    <t>realme 10W Fast Charging</t>
  </si>
  <si>
    <t>TP-Link AC1300 USB WiFi</t>
  </si>
  <si>
    <t>Acer 139 cm (55</t>
  </si>
  <si>
    <t>Wayona USB Type C</t>
  </si>
  <si>
    <t>Syncwire LTG to USB</t>
  </si>
  <si>
    <t>Skadioo WiFi Adapter for</t>
  </si>
  <si>
    <t>Zoul USB C to</t>
  </si>
  <si>
    <t>FLiX (Beetel Flow USB</t>
  </si>
  <si>
    <t>7SEVEN¬Æ Bluetooth Voice Command</t>
  </si>
  <si>
    <t>Sony TV - Remote</t>
  </si>
  <si>
    <t>Storite USB 3 Cable</t>
  </si>
  <si>
    <t>boAt LTG 500 Apple</t>
  </si>
  <si>
    <t>AmazonBasics USB C to</t>
  </si>
  <si>
    <t>AmazonBasics Double Braided Nylon</t>
  </si>
  <si>
    <t>Amazon Basics USB 3</t>
  </si>
  <si>
    <t>Wayona Usb C 65W</t>
  </si>
  <si>
    <t>Karbonn 80 cm (32</t>
  </si>
  <si>
    <t>VW 60 cm (24</t>
  </si>
  <si>
    <t>Amazon Basics USB A</t>
  </si>
  <si>
    <t>Samsung 138 cm (55</t>
  </si>
  <si>
    <t>Duracell Micro USB 3A</t>
  </si>
  <si>
    <t>Zebronics CU3100V Fast charging</t>
  </si>
  <si>
    <t>FLiX (Beetel) USB to</t>
  </si>
  <si>
    <t>MI 108 cm (43</t>
  </si>
  <si>
    <t>Time Office Scanner Replacement</t>
  </si>
  <si>
    <t>Caldipree Silicone Case Cover</t>
  </si>
  <si>
    <t>Storite USB 2 A</t>
  </si>
  <si>
    <t>Universal Remote Control for</t>
  </si>
  <si>
    <t>Cotbolt Silicone Case Cover</t>
  </si>
  <si>
    <t>BlueRigger High Speed HDMI</t>
  </si>
  <si>
    <t>Amkette 30 Pin to</t>
  </si>
  <si>
    <t>POPIO Type C Dash</t>
  </si>
  <si>
    <t>MYVN LTG to USB</t>
  </si>
  <si>
    <t>WZATCO Pixel | Portable</t>
  </si>
  <si>
    <t>7SEVEN¬Æ Compatible Tata Sky</t>
  </si>
  <si>
    <t>AmazonBasics USB 2 Extension</t>
  </si>
  <si>
    <t>Amazon Basics USB C</t>
  </si>
  <si>
    <t>Crypo‚Ñ¢ Universal Remote Compatible</t>
  </si>
  <si>
    <t>OnePlus 138.7 cm (55</t>
  </si>
  <si>
    <t>Posh 1.5 Meter High</t>
  </si>
  <si>
    <t>boAt LTG 550v3 Lightning</t>
  </si>
  <si>
    <t>Wayona Nylon Braided Usb</t>
  </si>
  <si>
    <t>Astigo Compatible Remote for</t>
  </si>
  <si>
    <t>Caprigo Heavy Duty TV</t>
  </si>
  <si>
    <t>Portronics Konnect L 60W</t>
  </si>
  <si>
    <t>TATA SKY HD Connection</t>
  </si>
  <si>
    <t>Remote Compatible for Samsung</t>
  </si>
  <si>
    <t>SoniVision SA-D10 SA-D100 SA-D40</t>
  </si>
  <si>
    <t>Rts‚Ñ¢ High Speed 3D</t>
  </si>
  <si>
    <t>Agaro Blaze USBA to</t>
  </si>
  <si>
    <t>AmazonBasics 6 Feet DisplayPort</t>
  </si>
  <si>
    <t>Sansui 140cm (55 inches)</t>
  </si>
  <si>
    <t>7SEVEN¬Æ TCL Remote Control</t>
  </si>
  <si>
    <t>Wayona 3in1 Nylon Braided</t>
  </si>
  <si>
    <t>Hi-Mobiler iPhone Charger Lightning</t>
  </si>
  <si>
    <t>Amazon Basics 16-Gauge Speaker</t>
  </si>
  <si>
    <t>Smashtronics¬Æ - Case for</t>
  </si>
  <si>
    <t>Electvision Remote Control for</t>
  </si>
  <si>
    <t>Boat A 350 Type</t>
  </si>
  <si>
    <t>pTron Solero M241 2.4A</t>
  </si>
  <si>
    <t>Croma 3A Fast charge</t>
  </si>
  <si>
    <t>Sony Bravia 164 cm</t>
  </si>
  <si>
    <t>7SEVEN¬Æ Compatible for Mi</t>
  </si>
  <si>
    <t>7SEVEN¬Æ Compatible Vu Smart</t>
  </si>
  <si>
    <t>Storite High Speed Micro</t>
  </si>
  <si>
    <t>FLiX (Beetel) 3in1 (Type</t>
  </si>
  <si>
    <t>SVM Products Unbreakable Set</t>
  </si>
  <si>
    <t>VU 164 cm (65</t>
  </si>
  <si>
    <t>CableCreation RCA to 3.5mm</t>
  </si>
  <si>
    <t>boAt Rugged V3 Braided</t>
  </si>
  <si>
    <t>AmazonBasics - High-Speed Male</t>
  </si>
  <si>
    <t>7SEVEN Compatible LG TV</t>
  </si>
  <si>
    <t>Realme Smart TV Stick</t>
  </si>
  <si>
    <t>Acer 100 cm (40</t>
  </si>
  <si>
    <t>Lapster usb 2 mantra</t>
  </si>
  <si>
    <t>AmazonBasics High-Speed Braided HDMI</t>
  </si>
  <si>
    <t>Cubetek 3 in 1</t>
  </si>
  <si>
    <t>KRISONS Thunder Speaker, Multimedia</t>
  </si>
  <si>
    <t>Dealfreez Case Compatible for</t>
  </si>
  <si>
    <t>Airtel Digital TV HD</t>
  </si>
  <si>
    <t>LOHAYA Voice Assistant Remote</t>
  </si>
  <si>
    <t>Amazon Brand - Solimo</t>
  </si>
  <si>
    <t>Mi 100 cm (40</t>
  </si>
  <si>
    <t>Astigo Compatible Remote Control</t>
  </si>
  <si>
    <t>Toshiba 108 cm (43</t>
  </si>
  <si>
    <t>Lenovo USB A to</t>
  </si>
  <si>
    <t>LG 139 cm (55</t>
  </si>
  <si>
    <t>Tata Sky Digital TV</t>
  </si>
  <si>
    <t>pTron Solero T241 2.4A</t>
  </si>
  <si>
    <t>VU 108 cm (43</t>
  </si>
  <si>
    <t>Storite Super Speed USB</t>
  </si>
  <si>
    <t>AmazonBasics 10.2 Gbps High-Speed</t>
  </si>
  <si>
    <t>Hisense 126 cm (50</t>
  </si>
  <si>
    <t>Tuarso 8K HDMI 2.1</t>
  </si>
  <si>
    <t>Kodak 139 cm (55</t>
  </si>
  <si>
    <t>7SEVEN¬Æ Suitable Sony Tv</t>
  </si>
  <si>
    <t>PROLEGEND¬Æ PL-T002 Universal TV</t>
  </si>
  <si>
    <t>WANBO X1 Pro (Upgraded)</t>
  </si>
  <si>
    <t>Lava Charging Adapter Elements</t>
  </si>
  <si>
    <t>TIZUM High Speed HDMI</t>
  </si>
  <si>
    <t>Technotech High Speed HDMI</t>
  </si>
  <si>
    <t>NK STAR 950 Mbps</t>
  </si>
  <si>
    <t>LS LAPSTER Quality Assured</t>
  </si>
  <si>
    <t>Amazon Basics 10.2 Gbps</t>
  </si>
  <si>
    <t>Kodak 126 cm (50</t>
  </si>
  <si>
    <t>ZORBES¬Æ Wall Adapter Holder</t>
  </si>
  <si>
    <t>Sansui 80cm (32 inches)</t>
  </si>
  <si>
    <t>Synqe USB Type C</t>
  </si>
  <si>
    <t>Bestor ¬Æ 8K Hdmi</t>
  </si>
  <si>
    <t>Irusu Play VR Plus</t>
  </si>
  <si>
    <t>Synqe USB C to</t>
  </si>
  <si>
    <t>Shopoflux Silicone Remote Cover</t>
  </si>
  <si>
    <t>EYNK Extra Long Micro</t>
  </si>
  <si>
    <t>LUNAGARIYA¬Æ, Protective Case Compatible</t>
  </si>
  <si>
    <t>7SEVEN¬Æ Compatible with Fire</t>
  </si>
  <si>
    <t>PRUSHTI COVER AND BAGS,</t>
  </si>
  <si>
    <t>Aine HDMI Male to</t>
  </si>
  <si>
    <t>Mi 80 cm (32</t>
  </si>
  <si>
    <t>TCL 108 cm (43</t>
  </si>
  <si>
    <t>REDTECH USB-C to Lightning</t>
  </si>
  <si>
    <t>OnePlus 163.8 cm (65</t>
  </si>
  <si>
    <t>AmazonBasics 108 cm (43</t>
  </si>
  <si>
    <t>Synqe Type C to</t>
  </si>
  <si>
    <t>Airtel DigitalTV HD Setup</t>
  </si>
  <si>
    <t>ESR USB C to</t>
  </si>
  <si>
    <t>MI 138.8 cm (55</t>
  </si>
  <si>
    <t>Storite USB Extension Cable</t>
  </si>
  <si>
    <t>Fire-Boltt Ninja Call Pro</t>
  </si>
  <si>
    <t>Fire-Boltt Phoenix Smart Watch</t>
  </si>
  <si>
    <t>boAt Wave Call Smart</t>
  </si>
  <si>
    <t>MI Power Bank 3i</t>
  </si>
  <si>
    <t>Redmi A1 (Light Blue,</t>
  </si>
  <si>
    <t>OnePlus Nord 2T 5G</t>
  </si>
  <si>
    <t>Redmi A1 (Black, 2GB</t>
  </si>
  <si>
    <t>Redmi A1 (Light Green,</t>
  </si>
  <si>
    <t>SanDisk Ultra¬Æ microSDXC‚Ñ¢ UHS-I</t>
  </si>
  <si>
    <t>Noise Pulse Go Buzz</t>
  </si>
  <si>
    <t>Nokia 105 Single SIM,</t>
  </si>
  <si>
    <t>boAt Wave Lite Smartwatch</t>
  </si>
  <si>
    <t>JBL C100SI Wired In</t>
  </si>
  <si>
    <t>Samsung Galaxy M04 Dark</t>
  </si>
  <si>
    <t>PTron Tangentbeat in-Ear Bluetooth</t>
  </si>
  <si>
    <t>Redmi 10A (Charcoal Black,</t>
  </si>
  <si>
    <t>pTron Bullet Pro 36W</t>
  </si>
  <si>
    <t>boAt Bassheads 100 in</t>
  </si>
  <si>
    <t>Samsung Galaxy M04 Light</t>
  </si>
  <si>
    <t>MI 10000mAh Lithium Ion,</t>
  </si>
  <si>
    <t>Mi 10000mAH Li-Polymer, Micro-USB</t>
  </si>
  <si>
    <t>ELV Car Mount Adjustable</t>
  </si>
  <si>
    <t>Samsung 25W USB Travel</t>
  </si>
  <si>
    <t>Noise ColorFit Pulse Grand</t>
  </si>
  <si>
    <t>Fire-Boltt Ninja 3 Smartwatch</t>
  </si>
  <si>
    <t>Samsung Galaxy M33 5G</t>
  </si>
  <si>
    <t>SanDisk Ultra microSD UHS-I</t>
  </si>
  <si>
    <t>Samsung Galaxy M13 (Aqua</t>
  </si>
  <si>
    <t>Fire-Boltt India's No 1</t>
  </si>
  <si>
    <t>iQOO vivo Z6 5G</t>
  </si>
  <si>
    <t>Redmi 9 Activ (Carbon</t>
  </si>
  <si>
    <t>Redmi 9A Sport (Coral</t>
  </si>
  <si>
    <t>Redmi 10A (Sea Blue,</t>
  </si>
  <si>
    <t>AGARO Blaze USB 3</t>
  </si>
  <si>
    <t>Fire-Boltt Visionary 1.78" AMOLED</t>
  </si>
  <si>
    <t>Noise ColorFit Pro 4</t>
  </si>
  <si>
    <t>iQOO Z6 Lite 5G</t>
  </si>
  <si>
    <t>Redmi 10A (Slate Grey,</t>
  </si>
  <si>
    <t>Duracell 38W Fast Car</t>
  </si>
  <si>
    <t>realme narzo 50 (Speed</t>
  </si>
  <si>
    <t>WeCool Bluetooth Extendable Selfie</t>
  </si>
  <si>
    <t>OPPO A74 5G (Fantastic</t>
  </si>
  <si>
    <t>Redmi Note 11 Pro</t>
  </si>
  <si>
    <t>Samsung Original 25W USB</t>
  </si>
  <si>
    <t>realme Buds Classic Wired</t>
  </si>
  <si>
    <t>iQOO Neo 6 5G</t>
  </si>
  <si>
    <t>boAt Xtend Smartwatch with</t>
  </si>
  <si>
    <t>Tygot Bluetooth Extendable Selfie</t>
  </si>
  <si>
    <t>Samsung EVO Plus 128GB</t>
  </si>
  <si>
    <t>Portronics Adapto 20 Type</t>
  </si>
  <si>
    <t>Samsung Galaxy M13 5G</t>
  </si>
  <si>
    <t>iQOO Z6 44W by</t>
  </si>
  <si>
    <t>Fire-Boltt Gladiator 1.96" Biggest</t>
  </si>
  <si>
    <t>STRIFF PS2_01 Multi Angle</t>
  </si>
  <si>
    <t>Samsung Galaxy Buds Live</t>
  </si>
  <si>
    <t>Sounce Spiral Charger Cable</t>
  </si>
  <si>
    <t>PTron Boom Ultima 4D</t>
  </si>
  <si>
    <t>OnePlus 10R 5G (Forest</t>
  </si>
  <si>
    <t>Ambrane Mobile Holding Stand,</t>
  </si>
  <si>
    <t>Ambrane 10000mAh Slim Power</t>
  </si>
  <si>
    <t>PTron Tangent Lite Bluetooth</t>
  </si>
  <si>
    <t>Samsung EVO Plus 64GB</t>
  </si>
  <si>
    <t>Ambrane 20000mAh Power Bank</t>
  </si>
  <si>
    <t>Samsung Galaxy M13 (Midnight</t>
  </si>
  <si>
    <t>MI Xiaomi 22.5W Fast</t>
  </si>
  <si>
    <t>Gizga Essentials Spiral Cable</t>
  </si>
  <si>
    <t>Redmi Note 11 (Space</t>
  </si>
  <si>
    <t>USB Charger, Oraimo Elite</t>
  </si>
  <si>
    <t>Goldmedal Curve Plus 202042</t>
  </si>
  <si>
    <t>WeCool C1 Car Mobile</t>
  </si>
  <si>
    <t>HP 32GB Class 10</t>
  </si>
  <si>
    <t>boAt Bassheads 242 in</t>
  </si>
  <si>
    <t>Portronics MODESK POR-122 Universal</t>
  </si>
  <si>
    <t>realme narzo 50i (Mint</t>
  </si>
  <si>
    <t>MI 10000mAh 3i Lithium</t>
  </si>
  <si>
    <t>Nokia 105 Plus Single</t>
  </si>
  <si>
    <t>Samsung Galaxy M13 (Stardust</t>
  </si>
  <si>
    <t>OPPO A74 5G (Fluid</t>
  </si>
  <si>
    <t>Spigen EZ Fit Tempered</t>
  </si>
  <si>
    <t>Noise ColorFit Pulse Smartwatch</t>
  </si>
  <si>
    <t>iQOO Z6 Pro 5G</t>
  </si>
  <si>
    <t>MI 33W SonicCharge 2</t>
  </si>
  <si>
    <t>OPPO A31 (Mystery Black,</t>
  </si>
  <si>
    <t>Motorola a10 Dual Sim</t>
  </si>
  <si>
    <t>KINGONE Upgraded Stylus Pen,</t>
  </si>
  <si>
    <t>Portronics CarPower Mini Car</t>
  </si>
  <si>
    <t>boAt Newly Launched Wave</t>
  </si>
  <si>
    <t>PTron Newly Launched Force</t>
  </si>
  <si>
    <t>Samsung Ehs64 Ehs64Avfwecinu Hands-Free</t>
  </si>
  <si>
    <t>SWAPKART Flexible Mobile Tabletop</t>
  </si>
  <si>
    <t>Redmi 9A Sport (Carbon</t>
  </si>
  <si>
    <t>Fire-Boltt Ring 3 Smart</t>
  </si>
  <si>
    <t>Amozo Ultra Hybrid Camera</t>
  </si>
  <si>
    <t>ELV Aluminum Adjustable Mobile</t>
  </si>
  <si>
    <t>Tecno Spark 9 (Sky</t>
  </si>
  <si>
    <t>Tukzer Capacitive Stylus Pen</t>
  </si>
  <si>
    <t>Mi 10W Wall Charger</t>
  </si>
  <si>
    <t>STRIFF 12 Pieces Highly</t>
  </si>
  <si>
    <t>Elv Mobile Phone Mount</t>
  </si>
  <si>
    <t>Redmi 11 Prime 5G</t>
  </si>
  <si>
    <t>Noise Pulse Buzz 1.69"</t>
  </si>
  <si>
    <t>Portronics CLAMP X Car-Vent</t>
  </si>
  <si>
    <t>pTron Volta Dual Port</t>
  </si>
  <si>
    <t>boAt Flash Edition Smart</t>
  </si>
  <si>
    <t>Samsung Galaxy M32 Prime</t>
  </si>
  <si>
    <t>Redmi Note 11T 5G</t>
  </si>
  <si>
    <t>Redmi Note 11 (Horizon</t>
  </si>
  <si>
    <t>Noise Pulse 2 Max</t>
  </si>
  <si>
    <t>Noise ColorFit Pro 2</t>
  </si>
  <si>
    <t>Newly Launched Boult Dive+</t>
  </si>
  <si>
    <t>OnePlus Nord Watch with</t>
  </si>
  <si>
    <t>Noise Agile 2 Buzz</t>
  </si>
  <si>
    <t>Flix (Beetel) Bolt 2.4</t>
  </si>
  <si>
    <t>Kyosei Advanced Tempered Glass</t>
  </si>
  <si>
    <t>Samsung Original EHS64 Wired</t>
  </si>
  <si>
    <t>WeCool B1 Mobile Holder</t>
  </si>
  <si>
    <t>Sounce 360 Adjustable Mobile</t>
  </si>
  <si>
    <t>OpenTech¬Æ Military-Grade Tempered Glass</t>
  </si>
  <si>
    <t>EN LIGNE Adjustable Cell</t>
  </si>
  <si>
    <t>Tecno Spark 8T (Turquoise</t>
  </si>
  <si>
    <t>URBN 20000 mAh Lithium_Polymer</t>
  </si>
  <si>
    <t>OnePlus 10T 5G (Moonstone</t>
  </si>
  <si>
    <t>Nokia 150 -2020 (Cyan)</t>
  </si>
  <si>
    <t>Noise ColorFit Ultra SE</t>
  </si>
  <si>
    <t>boAt Rockerz 400 Bluetooth</t>
  </si>
  <si>
    <t>iPhone Original 20W C</t>
  </si>
  <si>
    <t>LIRAMARK Webcam Cover Slide,</t>
  </si>
  <si>
    <t>Nokia 8210 4G Volte</t>
  </si>
  <si>
    <t>Sounce Protective Case Cover</t>
  </si>
  <si>
    <t>Samsung Galaxy M53 5G</t>
  </si>
  <si>
    <t>iQOO 9 SE 5G</t>
  </si>
  <si>
    <t>SHREENOVA ID116 Plus Bluetooth</t>
  </si>
  <si>
    <t>POCO C31 (Shadow Gray,</t>
  </si>
  <si>
    <t>Noise_Colorfit Smart Watch Charger</t>
  </si>
  <si>
    <t>POPIO Tempered Glass Screen</t>
  </si>
  <si>
    <t>10WeRun Id-116 Bluetooth Smartwatch</t>
  </si>
  <si>
    <t>Tokdis MX-1 Pro Bluetooth</t>
  </si>
  <si>
    <t>URBN 20000 mAh lithium_polymer</t>
  </si>
  <si>
    <t>Sounce Gold Plated 3.5</t>
  </si>
  <si>
    <t>Noise ColorFit Ultra 2</t>
  </si>
  <si>
    <t>Spigen Ultra Hybrid Back</t>
  </si>
  <si>
    <t>LAPSTER 12pcs Spiral Cable</t>
  </si>
  <si>
    <t>MI REDMI 9i Sport</t>
  </si>
  <si>
    <t>Lava A1 Josh 21(Blue</t>
  </si>
  <si>
    <t>POPIO Tempered Glass Compatible</t>
  </si>
  <si>
    <t>FLiX Usb Charger,Flix (Beetel)</t>
  </si>
  <si>
    <t>Prolet Classic Bumper Case</t>
  </si>
  <si>
    <t>Samsung Galaxy S20 FE</t>
  </si>
  <si>
    <t>WeCool S5 Long Selfie</t>
  </si>
  <si>
    <t>POCO C31 (Royal Blue,</t>
  </si>
  <si>
    <t>Amazon Basics 2 Amp</t>
  </si>
  <si>
    <t>Mobilife Bluetooth Extendable Selfie</t>
  </si>
  <si>
    <t>Ambrane 27000mAh Power Bank,</t>
  </si>
  <si>
    <t>STRIFF Wall Mount Phone</t>
  </si>
  <si>
    <t>Fire-Boltt Tank 1.85" Bluetooth</t>
  </si>
  <si>
    <t>Elv Aluminium Adjustable Mobile</t>
  </si>
  <si>
    <t>DYAZO USB 3 Type</t>
  </si>
  <si>
    <t>KINGONE Wireless Charging Pencil</t>
  </si>
  <si>
    <t>boAt BassHeads 100 in-Ear</t>
  </si>
  <si>
    <t>boAt Airdopes 141 Bluetooth</t>
  </si>
  <si>
    <t>SanDisk Cruzer Blade 32GB</t>
  </si>
  <si>
    <t>Logitech B170 Wireless Mouse,</t>
  </si>
  <si>
    <t>Storio Kids Toys LCD</t>
  </si>
  <si>
    <t>boAt Airdopes 121v2 in-Ear</t>
  </si>
  <si>
    <t>SKE Bed Study Table</t>
  </si>
  <si>
    <t>boAt Rockerz 255 Pro+</t>
  </si>
  <si>
    <t>STRIFF Adjustable Laptop Tabletop</t>
  </si>
  <si>
    <t>ZEBRONICS Zeb-Bro in Ear</t>
  </si>
  <si>
    <t>boAt Rockerz 450 Bluetooth</t>
  </si>
  <si>
    <t>JBL C50HI, Wired in</t>
  </si>
  <si>
    <t>LAPSTER Spiral Charger Spiral</t>
  </si>
  <si>
    <t>HP v236w USB 2</t>
  </si>
  <si>
    <t>HP X1000 Wired USB</t>
  </si>
  <si>
    <t>Portronics Toad 23 Wireless</t>
  </si>
  <si>
    <t>Boult Audio BassBuds X1</t>
  </si>
  <si>
    <t>Dell KB216 Wired Multimedia</t>
  </si>
  <si>
    <t>Dell MS116 1000Dpi USB</t>
  </si>
  <si>
    <t>Boya ByM1 Auxiliary Omnidirectional</t>
  </si>
  <si>
    <t>Duracell Ultra Alkaline AA</t>
  </si>
  <si>
    <t>Classmate Octane Neon- Blue</t>
  </si>
  <si>
    <t>3M Scotch Double Sided</t>
  </si>
  <si>
    <t>boAt Bassheads 152 in</t>
  </si>
  <si>
    <t>boAt BassHeads 122 Wired</t>
  </si>
  <si>
    <t>Dell USB Wireless Keyboard</t>
  </si>
  <si>
    <t>Seagate Expansion 1TB External</t>
  </si>
  <si>
    <t>HP w100 480P 30</t>
  </si>
  <si>
    <t>ZEBRONICS Zeb-Dash Plus 2.4GHz</t>
  </si>
  <si>
    <t>Zebronics Zeb-Companion 107 USB</t>
  </si>
  <si>
    <t>SYVO WT 3130 Aluminum</t>
  </si>
  <si>
    <t>Boult Audio Airbass Z20</t>
  </si>
  <si>
    <t>SanDisk Ultra Flair 64GB</t>
  </si>
  <si>
    <t>boAt Rockerz 330 in-Ear</t>
  </si>
  <si>
    <t>Casio FX-991ES Plus-2nd Edition</t>
  </si>
  <si>
    <t>TP-Link AC750 Wifi Range</t>
  </si>
  <si>
    <t>DIGITEK¬Æ (DTR 260 GT)</t>
  </si>
  <si>
    <t>HP 805 Black Original</t>
  </si>
  <si>
    <t>GIZGA essentials Universal Silicone</t>
  </si>
  <si>
    <t>SanDisk Ultra 128 GB</t>
  </si>
  <si>
    <t>Boult Audio ZCharge Bluetooth</t>
  </si>
  <si>
    <t>Dell WM118 Wireless Mouse,</t>
  </si>
  <si>
    <t>Boult Audio AirBass PowerBuds</t>
  </si>
  <si>
    <t>Eveready 1015 Carbon Zinc</t>
  </si>
  <si>
    <t>Zebronics Zeb-Transformer-M Optical USB</t>
  </si>
  <si>
    <t>PIDILITE Fevicryl Acrylic Colours</t>
  </si>
  <si>
    <t>STRIFF Mpad Mouse Mat</t>
  </si>
  <si>
    <t>Gizga Essentials Hard Drive</t>
  </si>
  <si>
    <t>Boult Audio FXCharge with</t>
  </si>
  <si>
    <t>Boult Audio Probass Curve</t>
  </si>
  <si>
    <t>Casio FX-82MS 2nd Gen</t>
  </si>
  <si>
    <t>Tygot 10 Inches Big</t>
  </si>
  <si>
    <t>HP X200 Wireless Mouse</t>
  </si>
  <si>
    <t>Oakter Mini UPS for</t>
  </si>
  <si>
    <t>TP-Link Archer AC1200 Archer</t>
  </si>
  <si>
    <t>boAt Rockerz 550 Over</t>
  </si>
  <si>
    <t>Xiaomi Mi Wired in</t>
  </si>
  <si>
    <t>Zodo 8 5 inch</t>
  </si>
  <si>
    <t>Zebronics ZEB-KM2100 Multimedia USB</t>
  </si>
  <si>
    <t>ZEBRONICS Zeb-Comfort Wired USB</t>
  </si>
  <si>
    <t>boAt Rockerz 370 On</t>
  </si>
  <si>
    <t>ZEBRONICS Zeb-Astra 20 Wireless</t>
  </si>
  <si>
    <t>MemeHo¬Æ Smart Standard Multi-Purpose</t>
  </si>
  <si>
    <t>SanDisk Ultra Dual Drive</t>
  </si>
  <si>
    <t>Epson 3 65 ml</t>
  </si>
  <si>
    <t>ZEBRONICS Zeb-Thunder Bluetooth Wireless</t>
  </si>
  <si>
    <t>Quantum QHM-7406 Full-Sized Keyboard</t>
  </si>
  <si>
    <t>STRIFF Laptop Tabletop Stand,</t>
  </si>
  <si>
    <t>Logitech M221 Wireless Mouse,</t>
  </si>
  <si>
    <t>Classmate Soft Cover 6</t>
  </si>
  <si>
    <t>HP 150 Wireless USB</t>
  </si>
  <si>
    <t>Duracell Rechargeable AA 1300mAh</t>
  </si>
  <si>
    <t>boAt Airdopes 181 in-Ear</t>
  </si>
  <si>
    <t>TP-Link USB Bluetooth Adapter</t>
  </si>
  <si>
    <t>rts [2 Pack] Mini</t>
  </si>
  <si>
    <t>HP 682 Black Original</t>
  </si>
  <si>
    <t>Logitech H111 Wired On</t>
  </si>
  <si>
    <t>Digitek DTR 550 LW</t>
  </si>
  <si>
    <t>TP-Link TL-WA850RE Single_Band 300Mbps</t>
  </si>
  <si>
    <t>Fujifilm Instax Mini Single</t>
  </si>
  <si>
    <t>Samsung Galaxy Watch4 Bluetooth(4.4</t>
  </si>
  <si>
    <t>Noise Buds Vs104 Bluetooth</t>
  </si>
  <si>
    <t>Duracell Ultra Alkaline AAA</t>
  </si>
  <si>
    <t>JBL C200SI, Premium in</t>
  </si>
  <si>
    <t>Acer EK220Q 21.5 Inch</t>
  </si>
  <si>
    <t>E-COSMOS 5V 1.2W Portable</t>
  </si>
  <si>
    <t>boAt Dual Port Rapid</t>
  </si>
  <si>
    <t>Zebronics ZEB-COUNTY 3W Wireless</t>
  </si>
  <si>
    <t>Zebronics Wired Keyboard and</t>
  </si>
  <si>
    <t>JBL Tune 215BT, 16</t>
  </si>
  <si>
    <t>Gizga Essentials Professional 3-in-1</t>
  </si>
  <si>
    <t>SanDisk Ultra Dual 64</t>
  </si>
  <si>
    <t>TP-Link Tapo 360¬∞ 2MP</t>
  </si>
  <si>
    <t>boAt Airdopes 171 in</t>
  </si>
  <si>
    <t>Duracell Plus AAA Rechargeable</t>
  </si>
  <si>
    <t>Logitech B100 Wired USB</t>
  </si>
  <si>
    <t>Classmate 2100117 Soft Cover</t>
  </si>
  <si>
    <t>AirCase Rugged Hard Drive</t>
  </si>
  <si>
    <t>Noise Buds VS402 Truly</t>
  </si>
  <si>
    <t>JBL Go 2, Wireless</t>
  </si>
  <si>
    <t>Robustrion Tempered Glass Screen</t>
  </si>
  <si>
    <t>Redgear Pro Wireless Gamepad</t>
  </si>
  <si>
    <t>Logitech M235 Wireless Mouse,</t>
  </si>
  <si>
    <t>TP-link N300 WiFi Wireless</t>
  </si>
  <si>
    <t>Logitech MK240 Nano Wireless</t>
  </si>
  <si>
    <t>Callas Multipurpose Foldable Laptop</t>
  </si>
  <si>
    <t>Casio MJ-12D 150 Steps</t>
  </si>
  <si>
    <t>Amazon Basics Multipurpose Foldable</t>
  </si>
  <si>
    <t>Kanget [2 Pack] Type</t>
  </si>
  <si>
    <t>Amazon Basics Magic Slate</t>
  </si>
  <si>
    <t>Zebronics ZEB-90HB USB Hub,</t>
  </si>
  <si>
    <t>Zebronics Zeb Buds C2</t>
  </si>
  <si>
    <t>Redgear A-15 Wired Gaming</t>
  </si>
  <si>
    <t>JBL Commercial CSLM20B Auxiliary</t>
  </si>
  <si>
    <t>Eveready Red 1012 AAA</t>
  </si>
  <si>
    <t>SanDisk Extreme microSD UHS</t>
  </si>
  <si>
    <t>Portronics MPORT 31C 4-in-1</t>
  </si>
  <si>
    <t>Infinity (JBL Fuze Pint,</t>
  </si>
  <si>
    <t>AirCase Protective Laptop Bag</t>
  </si>
  <si>
    <t>Brand Conquer 6 in</t>
  </si>
  <si>
    <t>TP-Link AC750 Dual Band</t>
  </si>
  <si>
    <t>Parker Quink Ink Bottle,</t>
  </si>
  <si>
    <t>STRIFF Laptop Stand Adjustable</t>
  </si>
  <si>
    <t>Logitech MK215 Wireless Keyboard</t>
  </si>
  <si>
    <t>boAt Bassheads 225 in</t>
  </si>
  <si>
    <t>Luxor 5 Subject Single</t>
  </si>
  <si>
    <t>Duracell Chhota Power AA</t>
  </si>
  <si>
    <t>Zebronics Zeb-Transformer Gaming Keyboard</t>
  </si>
  <si>
    <t>SanDisk Ultra 64 GB</t>
  </si>
  <si>
    <t>Parker Classic Gold Gold</t>
  </si>
  <si>
    <t>Tarkan Portable Folding Laptop</t>
  </si>
  <si>
    <t>Quantum RJ45 Ethernet Patch</t>
  </si>
  <si>
    <t>HP USB Wireless Spill</t>
  </si>
  <si>
    <t>HUMBLE Dynamic Lapel Collar</t>
  </si>
  <si>
    <t>Boult Audio Omega with</t>
  </si>
  <si>
    <t>STRIFF UPH2W Multi Angle</t>
  </si>
  <si>
    <t>Amazon Basics Wireless Mouse</t>
  </si>
  <si>
    <t>Crucial RAM 8GB DDR4</t>
  </si>
  <si>
    <t>APC Back-UPS BX600C-IN 600VA</t>
  </si>
  <si>
    <t>Zebronics Zeb-Jaguar Wireless Mouse,</t>
  </si>
  <si>
    <t>Boult Audio Truebuds with</t>
  </si>
  <si>
    <t>Gizga Essentials Multi-Purpose Portable</t>
  </si>
  <si>
    <t>E-COSMOS Plug in LED</t>
  </si>
  <si>
    <t>Noise Buds VS201 V2</t>
  </si>
  <si>
    <t>Lapster Gel Mouse pad</t>
  </si>
  <si>
    <t>Gizga Essentials Earphone Carrying</t>
  </si>
  <si>
    <t>SanDisk Ultra SDHC UHS-I</t>
  </si>
  <si>
    <t>DIGITEK¬Æ (DRL-14C) Professional (31cm)</t>
  </si>
  <si>
    <t>Classmate Long Notebook -</t>
  </si>
  <si>
    <t>Lenovo 300 Wired Plug</t>
  </si>
  <si>
    <t>Dyazo 6 Angles Adjustable</t>
  </si>
  <si>
    <t>Western Digital WD 2TB</t>
  </si>
  <si>
    <t>Logitech C270 Digital HD</t>
  </si>
  <si>
    <t>Portronics MPORT 31 4</t>
  </si>
  <si>
    <t>Zinq Five Fan Cooling</t>
  </si>
  <si>
    <t>Gizga Essentials Webcam Cover,</t>
  </si>
  <si>
    <t>HP Z3700 Wireless Optical</t>
  </si>
  <si>
    <t>MAONO AU-400 Lavalier Auxiliary</t>
  </si>
  <si>
    <t>TABLE MAGIC Multipurpose Laptop</t>
  </si>
  <si>
    <t>GIZGA Essentials Portable Tabletop</t>
  </si>
  <si>
    <t>boAt Stone 650 10W</t>
  </si>
  <si>
    <t>ESnipe Mart Worldwide Travel</t>
  </si>
  <si>
    <t>boAt Stone 180 5W</t>
  </si>
  <si>
    <t>Portronics Ruffpad 8.5M Multicolor</t>
  </si>
  <si>
    <t>BRUSTRO Copytinta Coloured Craft</t>
  </si>
  <si>
    <t>Cuzor 12V Mini ups</t>
  </si>
  <si>
    <t>Crucial BX500 240GB 3D</t>
  </si>
  <si>
    <t>Classmate Pulse Spiral Notebook</t>
  </si>
  <si>
    <t>Portronics My buddy plus</t>
  </si>
  <si>
    <t>ZEBRONICS Zeb-Evolve Wireless in</t>
  </si>
  <si>
    <t>INOVERA World Map Extended</t>
  </si>
  <si>
    <t>Seagate One Touch 2TB</t>
  </si>
  <si>
    <t>ZEBRONICS Zeb-Fame 5watts 2</t>
  </si>
  <si>
    <t>TVARA LCD Writing Tablet</t>
  </si>
  <si>
    <t>Western Digital WD 1.5TB</t>
  </si>
  <si>
    <t>Redgear MP35 Speed-Type Gaming</t>
  </si>
  <si>
    <t>Lenovo 400 Wireless Mouse,</t>
  </si>
  <si>
    <t>Logitech K480 Wireless Multi-Device</t>
  </si>
  <si>
    <t>RESONATE RouterUPS CRU12V2A |</t>
  </si>
  <si>
    <t>3M Post-it Sticky Note</t>
  </si>
  <si>
    <t>Fire-Boltt Ninja Calling 1.69"</t>
  </si>
  <si>
    <t>Airtel AMF-311WW Data Card</t>
  </si>
  <si>
    <t>Gizga Essentials Laptop Power</t>
  </si>
  <si>
    <t>Logitech MK270r USB Wireless</t>
  </si>
  <si>
    <t>DIGITEK¬Æ (DTR-200MT) (18 CM)</t>
  </si>
  <si>
    <t>FEDUS Cat6 Ethernet Cable,</t>
  </si>
  <si>
    <t>Duracell Rechargeable AA 2500mAh</t>
  </si>
  <si>
    <t>ENVIE¬Æ (AA10004PLNi-CD) AA Rechargeable</t>
  </si>
  <si>
    <t>ZEBRONICS Zeb-Buds 30 3.5Mm</t>
  </si>
  <si>
    <t>LAPSTER Accessories Power Cable</t>
  </si>
  <si>
    <t>Portronics Ruffpad 12E Re-Writable</t>
  </si>
  <si>
    <t>Verilux¬Æ USB C Hub</t>
  </si>
  <si>
    <t>Zebronics Zeb Wonderbar 10</t>
  </si>
  <si>
    <t>HP Wired Mouse 100</t>
  </si>
  <si>
    <t>Anjaney Enterprise Smart Multipurpose</t>
  </si>
  <si>
    <t>ENVIE ECR-20 Charger for</t>
  </si>
  <si>
    <t>ProElite Faux Leather Smart</t>
  </si>
  <si>
    <t>Classmate Pulse 6 Subject</t>
  </si>
  <si>
    <t>Pentonic Multicolor Ball Point</t>
  </si>
  <si>
    <t>Logitech Pebble M350 Wireless</t>
  </si>
  <si>
    <t>Apsara Platinum Pencils Value</t>
  </si>
  <si>
    <t>Zebronics Zeb-Power Wired USB</t>
  </si>
  <si>
    <t>Ant Esports GM320 RGB</t>
  </si>
  <si>
    <t>Pilot V7 Liquid Ink</t>
  </si>
  <si>
    <t>boAt Airdopes 191G TRUE</t>
  </si>
  <si>
    <t>Boult Audio BassBuds Oak</t>
  </si>
  <si>
    <t>IT2M Designer Mouse Pad</t>
  </si>
  <si>
    <t>Noise ColorFit Ultra Buzz</t>
  </si>
  <si>
    <t>Lapster Caddy for ssd</t>
  </si>
  <si>
    <t>SanDisk Extreme SD UHS</t>
  </si>
  <si>
    <t>Fire-Boltt Ring Pro Bluetooth</t>
  </si>
  <si>
    <t>Lenovo 600 Bluetooth 5</t>
  </si>
  <si>
    <t>Boult Audio Airbass Propods</t>
  </si>
  <si>
    <t>KLAM LCD Writing Tablet</t>
  </si>
  <si>
    <t>CP PLUS 2MP Full</t>
  </si>
  <si>
    <t>HP Deskjet 2331 Colour</t>
  </si>
  <si>
    <t>D-Link DIR-615 Wi-fi Ethernet-N300</t>
  </si>
  <si>
    <t>RPM Euro Games Gaming</t>
  </si>
  <si>
    <t>Lenovo 300 FHD Webcam</t>
  </si>
  <si>
    <t>Parker Quink Ink Bottle</t>
  </si>
  <si>
    <t>Sony WI-C100 Wireless Headphones</t>
  </si>
  <si>
    <t>Zebronics, ZEB-NC3300 USB Powered</t>
  </si>
  <si>
    <t>Tukzer Gel Mouse Pad</t>
  </si>
  <si>
    <t>Infinity (JBL Glide 510,</t>
  </si>
  <si>
    <t>Robustrion Smart Trifold Hard</t>
  </si>
  <si>
    <t>Logitech M331 Silent Plus</t>
  </si>
  <si>
    <t>Camel Artist Acrylic Color</t>
  </si>
  <si>
    <t>Portronics Key2 Combo Multimedia</t>
  </si>
  <si>
    <t>SupCares Laptop Stand 7</t>
  </si>
  <si>
    <t>ZEBRONICS Zeb-Sound Bomb N1</t>
  </si>
  <si>
    <t>Western Digital WD Green</t>
  </si>
  <si>
    <t>Classmate Octane Neon- 25</t>
  </si>
  <si>
    <t>Classmate Octane Colour Burst-Multicolour</t>
  </si>
  <si>
    <t>Tukzer Stylus Pen, iPad</t>
  </si>
  <si>
    <t>Logitech G102 USB Light</t>
  </si>
  <si>
    <t>Zebronics ZEB-VITA Wireless Bluetooth</t>
  </si>
  <si>
    <t>Lapster USB 3 sata</t>
  </si>
  <si>
    <t>URBN 10000 mAh Lithium</t>
  </si>
  <si>
    <t>Qubo Smart Cam 360</t>
  </si>
  <si>
    <t>Duracell CR2025 3V Lithium</t>
  </si>
  <si>
    <t>Camel Fabrica Acrylic Ultra</t>
  </si>
  <si>
    <t>Lenovo GX20L29764 65W Laptop</t>
  </si>
  <si>
    <t>Hp Wired On Ear</t>
  </si>
  <si>
    <t>Redragon K617 Fizz 0.6</t>
  </si>
  <si>
    <t>HP GT 53 XL</t>
  </si>
  <si>
    <t>Noise ColorFit Ultra Smart</t>
  </si>
  <si>
    <t>Zebronics Zeb-JUKEBAR 3900, 80W</t>
  </si>
  <si>
    <t>boAt Bassheads 102 Wired</t>
  </si>
  <si>
    <t>Duracell CR2016 3V Lithium</t>
  </si>
  <si>
    <t>MI 360¬∞ Home Security</t>
  </si>
  <si>
    <t>ZEBRONICS Zeb-100HB 4 Ports</t>
  </si>
  <si>
    <t>Boult Audio Bass Buds</t>
  </si>
  <si>
    <t>ESR Screen Protector Compatible</t>
  </si>
  <si>
    <t>Parker Vector Standard Chrome</t>
  </si>
  <si>
    <t>Silicone Rubber Earbuds Tips,</t>
  </si>
  <si>
    <t>Canon PIXMA MG2577s All-in-One</t>
  </si>
  <si>
    <t>Samsung 24-inch(60.46cm) FHD Monitor,</t>
  </si>
  <si>
    <t>Faber-Castell Connector Pen Set</t>
  </si>
  <si>
    <t>Zinq UPS for Router,</t>
  </si>
  <si>
    <t>SaleOn‚Ñ¢ Portable Storage Organizer</t>
  </si>
  <si>
    <t>realme Buds Wireless in</t>
  </si>
  <si>
    <t>TVARA LCD Writing Tablet,</t>
  </si>
  <si>
    <t>Wings Phantom Pro Earphones</t>
  </si>
  <si>
    <t>Cablet 2.5 Inch SATA</t>
  </si>
  <si>
    <t>SanDisk 1TB Extreme Portable</t>
  </si>
  <si>
    <t>ZEBRONICS Zeb-Warrior II 10</t>
  </si>
  <si>
    <t>TP-Link UE300C USB Type-C</t>
  </si>
  <si>
    <t>Wecool Moonwalk M1 ENC</t>
  </si>
  <si>
    <t>HP 330 Wireless Black</t>
  </si>
  <si>
    <t>RC PRINT GI 790</t>
  </si>
  <si>
    <t>Redgear Cloak Wired RGB</t>
  </si>
  <si>
    <t>Amazfit GTS2 Mini (New</t>
  </si>
  <si>
    <t>Tabelito¬Æ Polyester Foam, Nylon</t>
  </si>
  <si>
    <t>Portronics Ruffpad 15 Re-Writable</t>
  </si>
  <si>
    <t>Classmate Pulse 1 Subject</t>
  </si>
  <si>
    <t>Scarters Mouse Pad, Desk</t>
  </si>
  <si>
    <t>Casio MJ-120D 150 Steps</t>
  </si>
  <si>
    <t>Gizga Essentials Laptop Bag</t>
  </si>
  <si>
    <t>Parker Vector Camouflage Gift</t>
  </si>
  <si>
    <t>TP-Link AC1200 Archer A6</t>
  </si>
  <si>
    <t>HP Deskjet 2723 AIO</t>
  </si>
  <si>
    <t>Xiaomi Mi 4A Dual_Band</t>
  </si>
  <si>
    <t>SLOVIC¬Æ Tripod Mount Adapter|</t>
  </si>
  <si>
    <t>Orico 2.5"(6.3cm) USB 3</t>
  </si>
  <si>
    <t>Logitech G402 Hyperion Fury</t>
  </si>
  <si>
    <t>Panasonic Eneloop BQ-CC55N Advanced,</t>
  </si>
  <si>
    <t>Logitech K380 Wireless Multi-Device</t>
  </si>
  <si>
    <t>Canon PIXMA E477 All-in-One</t>
  </si>
  <si>
    <t>Redgear Cosmo 7,1 Usb</t>
  </si>
  <si>
    <t>Belkin Essential Series 4-Socket</t>
  </si>
  <si>
    <t>Classmate Long Book -</t>
  </si>
  <si>
    <t>Artis AR-45W-MG2 45 Watts</t>
  </si>
  <si>
    <t>Imou 360¬∞ 1080P Full</t>
  </si>
  <si>
    <t>Xiaomi Pad 5| Qualcomm</t>
  </si>
  <si>
    <t>Sennheiser CX 80S in-Ear</t>
  </si>
  <si>
    <t>HB Plus Folding Height</t>
  </si>
  <si>
    <t>HP 65W AC Laptops</t>
  </si>
  <si>
    <t>Tukzer Fully Foldable Tabletop</t>
  </si>
  <si>
    <t>Gizga Essentials Cable Organiser,</t>
  </si>
  <si>
    <t>Camel Oil Pastel with</t>
  </si>
  <si>
    <t>HP M270 Backlit USB</t>
  </si>
  <si>
    <t>PC SQUARE Laptop Tabletop</t>
  </si>
  <si>
    <t>Lenovo 130 Wireless Compact</t>
  </si>
  <si>
    <t>Pilot Frixion Clicker Roller</t>
  </si>
  <si>
    <t>ZEBRONICS Aluminium Alloy Laptop</t>
  </si>
  <si>
    <t>HP K500F Backlit Membrane</t>
  </si>
  <si>
    <t>GIZGA Club-laptop Neoprene Reversible</t>
  </si>
  <si>
    <t>Inventis 5V 1.2W Portable</t>
  </si>
  <si>
    <t>TP-Link TL-WA855RE 300 Mbps</t>
  </si>
  <si>
    <t>boAt Stone 250 Portable</t>
  </si>
  <si>
    <t>Offbeat¬Æ - DASH 2.4GHz</t>
  </si>
  <si>
    <t>Classmate Drawing Book -</t>
  </si>
  <si>
    <t>HP GK320 Wired Full</t>
  </si>
  <si>
    <t>Parker Moments Vector Timecheck</t>
  </si>
  <si>
    <t>Camlin Elegante Fountain Pen</t>
  </si>
  <si>
    <t>CARECASE¬Æ Optical Bay 2nd</t>
  </si>
  <si>
    <t>Canon E4570 All-in-One Wi-Fi</t>
  </si>
  <si>
    <t>Crucial P3 500GB PCIe</t>
  </si>
  <si>
    <t>HP v222w 64GB USB</t>
  </si>
  <si>
    <t>Duracell Ultra Alkaline D</t>
  </si>
  <si>
    <t>Lenovo IdeaPad 3 11th</t>
  </si>
  <si>
    <t>boAt BassHeads 900 On-Ear</t>
  </si>
  <si>
    <t>Zebronics Astra 10 Portable</t>
  </si>
  <si>
    <t>SWAPKART Portable Flexible Adjustable</t>
  </si>
  <si>
    <t>Infinity (JBL Fuze 100,</t>
  </si>
  <si>
    <t>Pigeon by Stovekraft Amaze</t>
  </si>
  <si>
    <t>USHA Quartz Room Heater</t>
  </si>
  <si>
    <t>StyleHouse Lint Remover for</t>
  </si>
  <si>
    <t>beatXP Kitchen Scale Multipurpose</t>
  </si>
  <si>
    <t>Glun Multipurpose Portable Electronic</t>
  </si>
  <si>
    <t>Pigeon Polypropylene Mini Handy</t>
  </si>
  <si>
    <t>Prestige 1.5 Litre Kettle</t>
  </si>
  <si>
    <t>Bajaj RHX-2 800-Watt Room</t>
  </si>
  <si>
    <t>Prestige Electric Kettle PKOSS</t>
  </si>
  <si>
    <t>Pigeon by Stovekraft Cruise</t>
  </si>
  <si>
    <t>Prestige PKGSS 1.7L 1500W</t>
  </si>
  <si>
    <t>SHOPTOSHOP Electric Lint Remover,</t>
  </si>
  <si>
    <t>Orpat OEH-1260 2000-Watt Fan</t>
  </si>
  <si>
    <t>Bajaj DX-6 1000W Dry</t>
  </si>
  <si>
    <t>Croma 500W Mixer Grinder</t>
  </si>
  <si>
    <t>Havells Instanio 3-Litre Instant</t>
  </si>
  <si>
    <t>Morphy Richards OFR Room</t>
  </si>
  <si>
    <t>Havells Aqua Plus 1.2</t>
  </si>
  <si>
    <t>Bajaj Splendora 3 Litre</t>
  </si>
  <si>
    <t>KENT 16052 Elegant Electric</t>
  </si>
  <si>
    <t>Bajaj New Shakti Neo</t>
  </si>
  <si>
    <t>Lifelong LLMG23 Power Pro</t>
  </si>
  <si>
    <t>Bajaj Majesty DX-11 1000W</t>
  </si>
  <si>
    <t>Bajaj Rex 500W Mixer</t>
  </si>
  <si>
    <t>Lifelong LLEK15 Electric Kettle</t>
  </si>
  <si>
    <t>Lifelong LLQH922 Regalia 800</t>
  </si>
  <si>
    <t>Bajaj Immersion Rod Water</t>
  </si>
  <si>
    <t>INALSA Electric Kettle 1.5</t>
  </si>
  <si>
    <t>Prestige PIC 20 1600</t>
  </si>
  <si>
    <t>Pigeon Healthifry Digital Air</t>
  </si>
  <si>
    <t>PrettyKrafts Laundry Basket for</t>
  </si>
  <si>
    <t>Philips GC1905 1440-Watt Steam</t>
  </si>
  <si>
    <t>Havells Immersion HB15 1500</t>
  </si>
  <si>
    <t>AGARO LR2007 Lint Remover,</t>
  </si>
  <si>
    <t>Pigeon 1.5 litre Hot</t>
  </si>
  <si>
    <t>NutriPro Juicer Mixer Grinder</t>
  </si>
  <si>
    <t>Havells Cista Room Heater,</t>
  </si>
  <si>
    <t>AGARO Regal 800 Watts</t>
  </si>
  <si>
    <t>Pigeon By Stovekraft ABS</t>
  </si>
  <si>
    <t>AGARO Esteem Multi Kettle</t>
  </si>
  <si>
    <t>Bajaj Minor 1000 Watts</t>
  </si>
  <si>
    <t>Butterfly Jet Elite Mixer</t>
  </si>
  <si>
    <t>SOFLIN Egg Boiler Electric</t>
  </si>
  <si>
    <t>Lifelong LLQH925 Dyno Quartz</t>
  </si>
  <si>
    <t>Amazon Basics 1500 W</t>
  </si>
  <si>
    <t>Prestige Sandwich Maker PGMFD</t>
  </si>
  <si>
    <t>Orient Electric Fabrijoy DIFJ10BP</t>
  </si>
  <si>
    <t>Lifelong LLFH921 Regalia 2000</t>
  </si>
  <si>
    <t>Philips GC181 Heavy Weight</t>
  </si>
  <si>
    <t>Bulfyss USB Rechargeable Lint</t>
  </si>
  <si>
    <t>Bajaj DX-7 1000W Dry</t>
  </si>
  <si>
    <t>PHILIPS Handheld Garment Steamer</t>
  </si>
  <si>
    <t>Room Heater Warmer Wall-Outlet</t>
  </si>
  <si>
    <t>Wonderchef Nutri-blend Mixer, Grinder</t>
  </si>
  <si>
    <t>USHA Armor AR1100WB 1100</t>
  </si>
  <si>
    <t>Butterfly EKN 1.5-Litre Electric</t>
  </si>
  <si>
    <t>Crompton Arno Neo 15-L</t>
  </si>
  <si>
    <t>Borosil Chef Delite BCH20DBB21</t>
  </si>
  <si>
    <t>KENT 16055 Amaze Cool</t>
  </si>
  <si>
    <t>Prestige IRIS Plus 750</t>
  </si>
  <si>
    <t>Simxen Egg Boiler Electric</t>
  </si>
  <si>
    <t>HealthSense Weight Machine for</t>
  </si>
  <si>
    <t>Bosch Pro 1000W Mixer</t>
  </si>
  <si>
    <t>Bulfyss Stainless Steel Digital</t>
  </si>
  <si>
    <t>VR 18 Pcs -</t>
  </si>
  <si>
    <t>Orient Electric Apex-FX 1200mm</t>
  </si>
  <si>
    <t>PrettyKrafts Folding Laundry Basket</t>
  </si>
  <si>
    <t>Bajaj Majesty RX11 2000</t>
  </si>
  <si>
    <t>Eureka Forbes Trendy Zip</t>
  </si>
  <si>
    <t>Pigeon by Stovekraft Quartz</t>
  </si>
  <si>
    <t>Maharaja Whiteline Lava Neo</t>
  </si>
  <si>
    <t>Crompton Gracee 5-L Instant</t>
  </si>
  <si>
    <t>Bajaj DX-2 600W Dry</t>
  </si>
  <si>
    <t>Bajaj Waterproof 1500 Watts</t>
  </si>
  <si>
    <t>AGARO Supreme High Pressure</t>
  </si>
  <si>
    <t>Bajaj Deluxe 2000 Watts</t>
  </si>
  <si>
    <t>Orpat HHB-100E WOB 250-Watt</t>
  </si>
  <si>
    <t>GILTON Egg Boiler Electric</t>
  </si>
  <si>
    <t>HealthSense Chef-Mate KS 33</t>
  </si>
  <si>
    <t>PHILIPS Digital Air Fryer</t>
  </si>
  <si>
    <t>Milton Go Electro 2</t>
  </si>
  <si>
    <t>Crompton Insta Comfy 800</t>
  </si>
  <si>
    <t>USHA Heat Convector 812</t>
  </si>
  <si>
    <t>Kuber Industries Waterproof Round</t>
  </si>
  <si>
    <t>Lifelong LLMG93 500 Watt</t>
  </si>
  <si>
    <t>Crompton Insta Comfort Heater</t>
  </si>
  <si>
    <t>Lint Remover Woolen Clothes</t>
  </si>
  <si>
    <t>Pigeon Kessel Multipurpose Kettle</t>
  </si>
  <si>
    <t>C (DEVICE) Lint Remover</t>
  </si>
  <si>
    <t>Pigeon by Stovekraft 2</t>
  </si>
  <si>
    <t>Bajaj OFR Room Heater,</t>
  </si>
  <si>
    <t>Luminous Vento Deluxe 150</t>
  </si>
  <si>
    <t>Wipro Vesta 1.8 litre</t>
  </si>
  <si>
    <t>Kitchen Mart Stainless Steel</t>
  </si>
  <si>
    <t>Ikea 903.391.72 Polypropylene Plastic</t>
  </si>
  <si>
    <t>HUL Pureit Germkill kit</t>
  </si>
  <si>
    <t>Prestige Iris 750 Watt</t>
  </si>
  <si>
    <t>Preethi Blue Leaf Diamond</t>
  </si>
  <si>
    <t>Themisto 350 Watts Egg</t>
  </si>
  <si>
    <t>Butterfly Smart Mixer Grinder,</t>
  </si>
  <si>
    <t>KENT Smart Multi Cooker</t>
  </si>
  <si>
    <t>InstaCuppa Portable Blender for</t>
  </si>
  <si>
    <t>USHA EI 1602 1000</t>
  </si>
  <si>
    <t>KENT 16044 Hand Blender</t>
  </si>
  <si>
    <t>White Feather Portable Heat</t>
  </si>
  <si>
    <t>Crompton IHL 152 1500-Watt</t>
  </si>
  <si>
    <t>InstaCuppa Rechargeable Mini Electric</t>
  </si>
  <si>
    <t>SAIELLIN Electric Lint Remover</t>
  </si>
  <si>
    <t>Cookwell Bullet Mixer Grinder</t>
  </si>
  <si>
    <t>Prestige PRWO 1.8-2 700-Watts</t>
  </si>
  <si>
    <t>Swiffer Instant Electric Water</t>
  </si>
  <si>
    <t>Lifelong LLWH106 Flash 3</t>
  </si>
  <si>
    <t>Hindware Atlantic Compacto 3</t>
  </si>
  <si>
    <t>ATOM Selves-MH 200 GM</t>
  </si>
  <si>
    <t>Crompton InstaBliss 3-L Instant</t>
  </si>
  <si>
    <t>Croma 1100 W Dry</t>
  </si>
  <si>
    <t>Lint Roller with 40</t>
  </si>
  <si>
    <t>Portable Lint Remover Pet</t>
  </si>
  <si>
    <t>atomberg Renesa 1200mm BLDC</t>
  </si>
  <si>
    <t>Usha CookJoy (CJ1600WPC) 1600</t>
  </si>
  <si>
    <t>Reffair AX30 [MAX] Portable</t>
  </si>
  <si>
    <t>Activa Heat-Max 2000 Watts</t>
  </si>
  <si>
    <t>V-Guard Zio Instant Water</t>
  </si>
  <si>
    <t>Homeistic Applience‚Ñ¢ Instant Electric</t>
  </si>
  <si>
    <t>Kitchenwell 18Pc Plastic Food</t>
  </si>
  <si>
    <t>Havells Instanio 10 Litre</t>
  </si>
  <si>
    <t>Prestige PIC 16.0+ 1900W</t>
  </si>
  <si>
    <t>AGARO 33398 Rapid 1000-Watt,</t>
  </si>
  <si>
    <t>KENT 16026 Electric Kettle</t>
  </si>
  <si>
    <t>SKYTONE Stainless Steel Electric</t>
  </si>
  <si>
    <t>KENT 16088 Vogue Electric</t>
  </si>
  <si>
    <t>Eureka Forbes Supervac 1600</t>
  </si>
  <si>
    <t>Mi Air Purifier 3</t>
  </si>
  <si>
    <t>Tata Swach Bulb 6000-Litre</t>
  </si>
  <si>
    <t>Havells Ambrose 1200mm Ceiling</t>
  </si>
  <si>
    <t>FABWARE Lint Remover for</t>
  </si>
  <si>
    <t>Brayden Fito Atom Rechargeable</t>
  </si>
  <si>
    <t>Bajaj Frore 1200 mm</t>
  </si>
  <si>
    <t>Venus Digital Kitchen Weighing</t>
  </si>
  <si>
    <t>Bajaj ATX 4 750-Watt</t>
  </si>
  <si>
    <t>Coway Professional Air Purifier</t>
  </si>
  <si>
    <t>KENT Gold Optima Gravity</t>
  </si>
  <si>
    <t>HOMEPACK 750W Radiant Room</t>
  </si>
  <si>
    <t>Bajaj Rex 750W Mixer</t>
  </si>
  <si>
    <t>Heart Home Waterproof Round</t>
  </si>
  <si>
    <t>MILTON Smart Egg Boiler</t>
  </si>
  <si>
    <t>iBELL SEK15L Premium 1.5</t>
  </si>
  <si>
    <t>Tosaa T2STSR Sandwich Gas</t>
  </si>
  <si>
    <t>V-Guard Divino 5 Star</t>
  </si>
  <si>
    <t>Akiara¬Æ - Makes life</t>
  </si>
  <si>
    <t>Usha Steam Pro SI</t>
  </si>
  <si>
    <t>Wonderchef Nutri-blend Complete Kitchen</t>
  </si>
  <si>
    <t>WIDEWINGS Electric Handheld Milk</t>
  </si>
  <si>
    <t>Morphy Richards Icon Superb</t>
  </si>
  <si>
    <t>Philips Handheld Garment Steamer</t>
  </si>
  <si>
    <t>Vedini Transparent Empty Refillable</t>
  </si>
  <si>
    <t>Crompton Sea Sapphira 1200</t>
  </si>
  <si>
    <t>Kuber Industries Waterproof Canvas</t>
  </si>
  <si>
    <t>JM SELLER 180 W</t>
  </si>
  <si>
    <t>Oratech Coffee Frother electric,</t>
  </si>
  <si>
    <t>Havells Glaze 74W Pearl</t>
  </si>
  <si>
    <t>Pick Ur Needs¬Æ Lint</t>
  </si>
  <si>
    <t>Rico Japanese Technology Rechargeable</t>
  </si>
  <si>
    <t>Butterfly Smart Wet Grinder,</t>
  </si>
  <si>
    <t>AGARO Marvel 9 Liters</t>
  </si>
  <si>
    <t>Havells OFR 13 Wave</t>
  </si>
  <si>
    <t>Bajaj DHX-9 1000W Heavy</t>
  </si>
  <si>
    <t>Aquasure From Aquaguard Amaze</t>
  </si>
  <si>
    <t>ROYAL STEP Portable Electric</t>
  </si>
  <si>
    <t>KENT 16068 Zoom Vacuum</t>
  </si>
  <si>
    <t>ENEM Sealing Machine |</t>
  </si>
  <si>
    <t>Wipro Vesta 1200 Watt</t>
  </si>
  <si>
    <t>Inalsa Electric Kettle Prism</t>
  </si>
  <si>
    <t>VRPRIME Lint Roller Lint</t>
  </si>
  <si>
    <t>Eopora PTC Ceramic Fast</t>
  </si>
  <si>
    <t>Usha Goliath GO1200WG Heavy</t>
  </si>
  <si>
    <t>Wipro Vesta Electric Egg</t>
  </si>
  <si>
    <t>Kitchenwell Multipurpose Portable Electronic</t>
  </si>
  <si>
    <t>FIGMENT Handheld Milk Frother</t>
  </si>
  <si>
    <t>Balzano High Speed Nutri</t>
  </si>
  <si>
    <t>Swiss Military VC03 Wireless</t>
  </si>
  <si>
    <t>Zuvexa USB Rechargeable Electric</t>
  </si>
  <si>
    <t>Usha IH2415 1500-Watt Immersion</t>
  </si>
  <si>
    <t>ACTIVA Instant 3 LTR</t>
  </si>
  <si>
    <t>Havells Instanio 1-Litre 3KW</t>
  </si>
  <si>
    <t>Lifelong 2-in1 Egg Boiler</t>
  </si>
  <si>
    <t>INDIAS¬Æ‚Ñ¢ Electro-Instant Water Geyser</t>
  </si>
  <si>
    <t>AmazonBasics Induction Cooktop 1600</t>
  </si>
  <si>
    <t>Sui Generis Electric Handheld</t>
  </si>
  <si>
    <t>Esquire Laundry Basket Brown,</t>
  </si>
  <si>
    <t>Havells Bero Quartz Heater</t>
  </si>
  <si>
    <t>Philips EasyTouch Plus Standing</t>
  </si>
  <si>
    <t>Brayden Chopro, Electric Vegetable</t>
  </si>
  <si>
    <t>Usha Janome Dream Stitch</t>
  </si>
  <si>
    <t>Black+Decker Handheld Portable Garment</t>
  </si>
  <si>
    <t>Personal Size Blender, Portable</t>
  </si>
  <si>
    <t>Sujata Powermatic Plus 900</t>
  </si>
  <si>
    <t>Sure From Aquaguard Delight</t>
  </si>
  <si>
    <t>Dr Trust Electronic Kitchen</t>
  </si>
  <si>
    <t>Tesora - Inspired by</t>
  </si>
  <si>
    <t>AGARO Ace 1600 Watts,</t>
  </si>
  <si>
    <t>INALSA Hand Blender 1000</t>
  </si>
  <si>
    <t>akiara - Makes life</t>
  </si>
  <si>
    <t>Philips EasySpeed Plus Steam</t>
  </si>
  <si>
    <t>INALSA Electric Chopper Bullet-</t>
  </si>
  <si>
    <t>Borosil Electric Egg Boiler,</t>
  </si>
  <si>
    <t>Wipro Vesta Grill 1000</t>
  </si>
  <si>
    <t>Rico IRPRO 1500 Watt</t>
  </si>
  <si>
    <t>Eureka Forbes Active Clean</t>
  </si>
  <si>
    <t>CSI INTERNATIONAL¬Æ Instant Water</t>
  </si>
  <si>
    <t>Hindware Atlantic Xceed 5L</t>
  </si>
  <si>
    <t>Morphy Richards New Europa</t>
  </si>
  <si>
    <t>Lifelong Power - Pro</t>
  </si>
  <si>
    <t>iBELL Castor CTEK15L Premium</t>
  </si>
  <si>
    <t>BAJAJ PYGMY MINI 110</t>
  </si>
  <si>
    <t>Crompton InstaGlide 1000-Watts Dry</t>
  </si>
  <si>
    <t>Prestige Clean Home Water</t>
  </si>
  <si>
    <t>Morphy Richards Aristo 2000</t>
  </si>
  <si>
    <t>Gadgetronics Digital Kitchen Weighing</t>
  </si>
  <si>
    <t>Ikea Little Loved Corner</t>
  </si>
  <si>
    <t>House of Quirk Reusable</t>
  </si>
  <si>
    <t>Allin Exporters J66 Ultrasonic</t>
  </si>
  <si>
    <t>Multifunctional 2 in 1</t>
  </si>
  <si>
    <t>Maharaja Whiteline Nano Carbon</t>
  </si>
  <si>
    <t>KENT Electric Chopper-B for</t>
  </si>
  <si>
    <t>Crompton Amica 15-L 5</t>
  </si>
  <si>
    <t>Eureka Forbes car Vac</t>
  </si>
  <si>
    <t>KENT 16025 Sandwich Grill</t>
  </si>
  <si>
    <t>Candes Gloster All in</t>
  </si>
  <si>
    <t>Inalsa Electric Fan Heater</t>
  </si>
  <si>
    <t>Havells Zella Flap Auto</t>
  </si>
  <si>
    <t>iBELL SM1301 3-in-1 Sandwich</t>
  </si>
  <si>
    <t>Inalsa Vacuum Cleaner Wet</t>
  </si>
  <si>
    <t>MR. BRAND Portable USB</t>
  </si>
  <si>
    <t>Crompton Hill Briz Deco</t>
  </si>
  <si>
    <t>Sujata Powermatic Plus, Juicer</t>
  </si>
  <si>
    <t>Aquadpure Copper + Mineral</t>
  </si>
  <si>
    <t>Amazon Basics 650 Watt</t>
  </si>
  <si>
    <t>Crompton Insta Delight Fan</t>
  </si>
  <si>
    <t>Melbon VM-905 2000-Watt Room</t>
  </si>
  <si>
    <t>Cello Eliza Plastic Laundry</t>
  </si>
  <si>
    <t>ACTIVA 1200 MM HIGH</t>
  </si>
  <si>
    <t>Shakti Technology S5 High</t>
  </si>
  <si>
    <t>AMERICAN MICRONIC- Imported Wet</t>
  </si>
  <si>
    <t>Demokrazy New Nova Lint</t>
  </si>
  <si>
    <t>Instant Pot Air Fryer,</t>
  </si>
  <si>
    <t>HUL Pureit Eco Water</t>
  </si>
  <si>
    <t>Livpure Glo Star RO+UV+UF+Mineraliser</t>
  </si>
  <si>
    <t>Philips Hi113 1000-Watt Plastic</t>
  </si>
  <si>
    <t>Kuber Industries Round Non</t>
  </si>
  <si>
    <t>Preethi MGA-502 0.4-Litre Grind</t>
  </si>
  <si>
    <t>Usha Aurora 1000 W</t>
  </si>
  <si>
    <t>ECOVACS DEEBOT N8 2-in-1</t>
  </si>
  <si>
    <t>Kent Gold, Optima, Gold+</t>
  </si>
  <si>
    <t>AVNISH Tap Water Purifier</t>
  </si>
  <si>
    <t>Khaitan ORFin Fan heater</t>
  </si>
  <si>
    <t>USHA RapidMix 500-Watt Copper</t>
  </si>
  <si>
    <t>Havells Gatik Neo 400mm</t>
  </si>
  <si>
    <t>INALSA Upright Vacuum Cleaner,</t>
  </si>
  <si>
    <t>ROYAL STEP - AMAZON'S</t>
  </si>
  <si>
    <t>Nirdambhay Mini Bag Sealer,</t>
  </si>
  <si>
    <t>Cello Non-Stick Aluminium Sandwich</t>
  </si>
  <si>
    <t>Proven¬Æ Copper + Mineral</t>
  </si>
  <si>
    <t>Morphy Richards Daisy 1000W</t>
  </si>
  <si>
    <t>Zuvexa Egg Boiler Poacher</t>
  </si>
  <si>
    <t>AO Smith HSE-VAS-X-015 Storage</t>
  </si>
  <si>
    <t>Havells Festiva 1200mm Dust</t>
  </si>
  <si>
    <t>INALSA Vaccum Cleaner Handheld</t>
  </si>
  <si>
    <t>iBELL SM1515NEW Sandwich Maker</t>
  </si>
  <si>
    <t>Aquaguard Aura RO+UV+UF+Taste Adjuster(MTDS)</t>
  </si>
  <si>
    <t>Havells Instanio 3-Litre 4.5KW</t>
  </si>
  <si>
    <t>Milk Frother, Immersion Blender</t>
  </si>
  <si>
    <t>Panasonic SR-WA22H (E) Automatic</t>
  </si>
  <si>
    <t>InstaCuppa Milk Frother for</t>
  </si>
  <si>
    <t>Goodscity Garment Steamer for</t>
  </si>
  <si>
    <t>Solidaire 550-Watt Mixer Grinder</t>
  </si>
  <si>
    <t>Amazon Basics 300 W</t>
  </si>
  <si>
    <t>Orpat HHB-100E 250-Watt Hand</t>
  </si>
  <si>
    <t>HealthSense Rechargeable Lint Remover</t>
  </si>
  <si>
    <t>AGARO Classic Portable Yogurt</t>
  </si>
  <si>
    <t>AGARO Imperial 240-Watt Slow</t>
  </si>
  <si>
    <t>Wipro Smartlife Super Deluxe</t>
  </si>
  <si>
    <t>AmazonBasics Cylinder Bagless Vacuum</t>
  </si>
  <si>
    <t>Crompton IHL 251 1500-Watt</t>
  </si>
  <si>
    <t>SaiEllin Room Heater For</t>
  </si>
  <si>
    <t>Bajaj Majesty Duetto Gas</t>
  </si>
  <si>
    <t>Black + Decker BD</t>
  </si>
  <si>
    <t>Inalsa Hand Blender| Hand</t>
  </si>
  <si>
    <t>Longway Blaze 2 Rod</t>
  </si>
  <si>
    <t>Prestige PWG 7 Wet</t>
  </si>
  <si>
    <t>Pigeon Zest Mixer Grinder</t>
  </si>
  <si>
    <t>Borosil Volcano 13 Fin</t>
  </si>
  <si>
    <t>Crompton Solarium Qube 15-L</t>
  </si>
  <si>
    <t>Singer Aroma 1.8 Liter</t>
  </si>
  <si>
    <t>Orient Electric Aura Neo</t>
  </si>
  <si>
    <t>Crompton Brio 1000-Watts Dry</t>
  </si>
  <si>
    <t>Butterfly Hero Mixer Grinder,</t>
  </si>
  <si>
    <t>Racold Eterno Pro 25L</t>
  </si>
  <si>
    <t>LG 1.5 Ton 5</t>
  </si>
  <si>
    <t>Eureka Forbes Aquasure Amrit</t>
  </si>
  <si>
    <t>Green Tales Heat Seal</t>
  </si>
  <si>
    <t>SaleOn Instant Coal Heater</t>
  </si>
  <si>
    <t>Sujata Chutney Steel Jar,</t>
  </si>
  <si>
    <t>KHAITAN AVAANTE KA-2013 1200</t>
  </si>
  <si>
    <t>Kenstar 2400 Watts 9</t>
  </si>
  <si>
    <t>NEXOMS Instant Heating Water</t>
  </si>
  <si>
    <t>JIALTO Mini Waffle Maker</t>
  </si>
  <si>
    <t>Candes BlowHot All in</t>
  </si>
  <si>
    <t>Ionix Jewellery Scale |</t>
  </si>
  <si>
    <t>Kitchen Kit Electric Kettle,</t>
  </si>
  <si>
    <t>Racold Pronto Pro 3Litres</t>
  </si>
  <si>
    <t>ESN 999 Supreme Quality</t>
  </si>
  <si>
    <t>Pajaka¬Æ South Indian Filter</t>
  </si>
  <si>
    <t>Saiyam Stainless Steel Espresso</t>
  </si>
  <si>
    <t xml:space="preserve">Ambrane Unbreakable 60W </t>
  </si>
  <si>
    <t xml:space="preserve">Ambrane 60W </t>
  </si>
  <si>
    <t>CROSSVOLT Compatible Dash</t>
  </si>
  <si>
    <t>LOHAYA LCD</t>
  </si>
  <si>
    <t>Myvn 30W Warp</t>
  </si>
  <si>
    <t>STRIFF Multi Angle Tablet</t>
  </si>
  <si>
    <t>Panasonic CR-2032</t>
  </si>
  <si>
    <t>Tizum Mouse Pad</t>
  </si>
  <si>
    <t>COI Note Pad</t>
  </si>
  <si>
    <t>Wembley LCD Writing Pad</t>
  </si>
  <si>
    <t>OFIXO Multi-Purpose Laptop Table</t>
  </si>
  <si>
    <t>Kingston DataTraveler Exodia DTX</t>
  </si>
  <si>
    <t>Wacom One by CTL-472</t>
  </si>
  <si>
    <t>RPM Euro Games Laptop</t>
  </si>
  <si>
    <t xml:space="preserve">Foxin FTC 12A </t>
  </si>
  <si>
    <t>BESTOR¬Æ LCD Writing Tablet</t>
  </si>
  <si>
    <t>PRO365 Indo Mocktails</t>
  </si>
  <si>
    <t>R B Nova Lint</t>
  </si>
  <si>
    <t>Philips GC026</t>
  </si>
  <si>
    <t>Philips Viva Collection HD4928</t>
  </si>
  <si>
    <t>Amazon Basics 2000</t>
  </si>
  <si>
    <t>Philips Daily Collection HD2582</t>
  </si>
  <si>
    <t>Philips HL7756</t>
  </si>
  <si>
    <t>Philips PowerPro FC9352</t>
  </si>
  <si>
    <t>!!1000 Watt</t>
  </si>
  <si>
    <t>PHILIPS HL1655</t>
  </si>
  <si>
    <t xml:space="preserve">PrettyKrafts Laundry Bag </t>
  </si>
  <si>
    <t>Philips GC1920</t>
  </si>
  <si>
    <t>Philips AC1215</t>
  </si>
  <si>
    <t>Philips Viva Collection HR1832</t>
  </si>
  <si>
    <t>Philips Air Purifier Ac2887</t>
  </si>
  <si>
    <t>PHILIPS Air Fryer HD9200</t>
  </si>
  <si>
    <t>!!HANEUL!!1000 Watt</t>
  </si>
  <si>
    <t>KONVIO NEER 10 Inch</t>
  </si>
  <si>
    <t>Havells Glydo 1000 watt</t>
  </si>
  <si>
    <t>Raffles Premium Stainless Steel</t>
  </si>
  <si>
    <t>IONIX Activated Carbon Faucet</t>
  </si>
  <si>
    <t>KNYUC MART Mini Electric</t>
  </si>
  <si>
    <t>INKULTURE Stainless_Steel Measuring Cups</t>
  </si>
  <si>
    <t>Macmillan Aquafresh 5 Micron</t>
  </si>
  <si>
    <t>Havells D'zire 1000 watt</t>
  </si>
  <si>
    <t>TE‚Ñ¢ Instant Electric Heating</t>
  </si>
  <si>
    <t>ZIGMA WinoteK WinoteK Sun</t>
  </si>
  <si>
    <t>KENT 11054 Alkaline Water</t>
  </si>
  <si>
    <t>Sujata Dynamix DX Mixer</t>
  </si>
  <si>
    <t>Lifelong LLMG74 750 Watt</t>
  </si>
  <si>
    <t>TTK Prestige Limited Orion</t>
  </si>
  <si>
    <t>AGARO Regal Electric Rice</t>
  </si>
  <si>
    <t>VAPJA¬Æ Portable Mini Juicer</t>
  </si>
  <si>
    <t>Philips HD6975</t>
  </si>
  <si>
    <t>Usha EI 3710 Heavy</t>
  </si>
  <si>
    <t>Campfire Spring Chef Prolix</t>
  </si>
  <si>
    <t>Themisto TH-WS20 Digital Kitchen</t>
  </si>
  <si>
    <t>FYA Handheld Vacuum Cleaner</t>
  </si>
  <si>
    <t>Lifelong LLSM120G Sandwich Griller</t>
  </si>
  <si>
    <t>Kuber Industries Nylon Mesh</t>
  </si>
  <si>
    <t>Bulfyss Plastic Sticky Lint</t>
  </si>
  <si>
    <t>T TOPLINE 180 W</t>
  </si>
  <si>
    <t>Empty Mist Trigger Plastic</t>
  </si>
  <si>
    <t>LONAXA Mini Travel Rechargeable</t>
  </si>
  <si>
    <t>SUJATA Powermatic Plus, Juicer</t>
  </si>
  <si>
    <t>AGARO Royal Double Layered</t>
  </si>
  <si>
    <t>Cafe JEI French Press</t>
  </si>
  <si>
    <t>Borosil Prime Grill Sandwich</t>
  </si>
  <si>
    <t>Candes 10 Litre Perfecto</t>
  </si>
  <si>
    <t>Prestige PSMFB 800 Watt</t>
  </si>
  <si>
    <t>iBELL MPK120L Premium Stainless</t>
  </si>
  <si>
    <t>Maharaja Whiteline Odacio Plus</t>
  </si>
  <si>
    <t>Shakti Technology S3 High</t>
  </si>
  <si>
    <t>Cello Quick Boil Popular</t>
  </si>
  <si>
    <t>AGARO Glory Cool Mist</t>
  </si>
  <si>
    <t>Wolpin 1 Lint Roller</t>
  </si>
  <si>
    <t>Abode Kitchen Essential Measuring</t>
  </si>
  <si>
    <t>Sujata Supermix, Mixer Grinder,</t>
  </si>
  <si>
    <t>CARDEX Digital Kitchen Weighing</t>
  </si>
  <si>
    <t>V-Guard Zenora RO+UF+MB Water</t>
  </si>
  <si>
    <t>Bajaj Rex DLX 750</t>
  </si>
  <si>
    <t>KENT 16051 Hand Blender</t>
  </si>
  <si>
    <t>Prestige PIC 15.0+ 1900-Watt</t>
  </si>
  <si>
    <t>Aqua d pure Active</t>
  </si>
  <si>
    <t>PrettyKrafts Laundry Square Shape</t>
  </si>
  <si>
    <t>Libra Roti Maker Electric</t>
  </si>
  <si>
    <t>Glen 3 in 1</t>
  </si>
  <si>
    <t>Dynore Stainless Steel Set</t>
  </si>
  <si>
    <t>Lint Remover For Clothes</t>
  </si>
  <si>
    <t>Monitor AC Stand</t>
  </si>
  <si>
    <t>iBELL Induction Cooktop, 2000W</t>
  </si>
  <si>
    <t>KENT POWP-Sediment Filter 10''</t>
  </si>
  <si>
    <t>LACOPINE Mini Pocket Size</t>
  </si>
  <si>
    <t>iBELL SEK170BM Premium Electric</t>
  </si>
  <si>
    <t>Activa Easy Mix Nutri</t>
  </si>
  <si>
    <t>Sujata Dynamix, Mixer Grinder,</t>
  </si>
  <si>
    <t>Wipro Vesta 1380W Cordless</t>
  </si>
  <si>
    <t>Mi Robot Vacuum-Mop P,</t>
  </si>
  <si>
    <t>Havells Ventil Air DX</t>
  </si>
  <si>
    <t>AGARO Royal Stand 1000W</t>
  </si>
  <si>
    <t>Crompton Highspeed Markle Prime</t>
  </si>
  <si>
    <t>Lifelong LLWM105 750-Watt Belgian</t>
  </si>
  <si>
    <t>Portable, Handy Compact Plug-in</t>
  </si>
  <si>
    <t>Karcher WD3 EU Wet</t>
  </si>
  <si>
    <t>INALSA Air Fryer Digital</t>
  </si>
  <si>
    <t>AmazonBasics High Speed 55</t>
  </si>
  <si>
    <t>Eco Crystal J 5</t>
  </si>
  <si>
    <t>Borosil Rio 1.5 L</t>
  </si>
  <si>
    <t>PHILIPS Drip Coffee Maker</t>
  </si>
  <si>
    <t>Eureka Forbes Euroclean Paper</t>
  </si>
  <si>
    <t>Larrito wooden Cool Mist</t>
  </si>
  <si>
    <t>Hilton Quartz Heater 400</t>
  </si>
  <si>
    <t>Syska SDI-07 1000 W</t>
  </si>
  <si>
    <t>IKEA Milk Frother for</t>
  </si>
  <si>
    <t>IONIX Tap filter Multilayer</t>
  </si>
  <si>
    <t>Kitchengenix's Mini Waffle Maker</t>
  </si>
  <si>
    <t>Bajaj HM-01 Powerful 250W</t>
  </si>
  <si>
    <t>KNOWZA Electric Handheld Milk</t>
  </si>
  <si>
    <t>Usha Hc 812 T</t>
  </si>
  <si>
    <t>USHA 1212 PTC with</t>
  </si>
  <si>
    <t>4 in 1 Handheld</t>
  </si>
  <si>
    <t>Philips HD9306</t>
  </si>
  <si>
    <t>Libra Room Heater for</t>
  </si>
  <si>
    <t>NGI Store 2 Pieces</t>
  </si>
  <si>
    <t>Noir Aqua - 5pcs</t>
  </si>
  <si>
    <t>Prestige Delight PRWO Electric</t>
  </si>
  <si>
    <t>Bajaj Majesty RX10 2000</t>
  </si>
  <si>
    <t>Havells Ventil Air DSP</t>
  </si>
  <si>
    <t>Borosil Jumbo 1000-Watt Grill</t>
  </si>
  <si>
    <t>Product Name</t>
  </si>
  <si>
    <t xml:space="preserve">Oraimo 18W USB  &amp; </t>
  </si>
  <si>
    <t>Robustrion [Anti-Scratch]  &amp;  [Smudge</t>
  </si>
  <si>
    <t>Robustrion Anti-Scratch  &amp;  Smudge</t>
  </si>
  <si>
    <t xml:space="preserve">DIGITEK¬Æ (DLS-9FT) Lightweight  &amp; </t>
  </si>
  <si>
    <t xml:space="preserve">Eureka Forbes Wet  &amp; </t>
  </si>
  <si>
    <t>Tom  &amp;  Jerry Folding</t>
  </si>
  <si>
    <t>Health &amp; Personal Care</t>
  </si>
  <si>
    <t>Count of Product Name</t>
  </si>
  <si>
    <t>Average of Actual Price</t>
  </si>
  <si>
    <t>Distinct Count of Product Name</t>
  </si>
  <si>
    <t>Potential Revenue</t>
  </si>
  <si>
    <t>Price Bucket</t>
  </si>
  <si>
    <t>&gt;500</t>
  </si>
  <si>
    <t>Discount %</t>
  </si>
  <si>
    <t>Number of Product by Category</t>
  </si>
  <si>
    <t>Total Number of Review per Category</t>
  </si>
  <si>
    <t>Average Actual Price vs Discounted Price by Category</t>
  </si>
  <si>
    <t>Products with discount &lt;=50%</t>
  </si>
  <si>
    <t>Rating</t>
  </si>
  <si>
    <t>Rating Count</t>
  </si>
  <si>
    <t>Discount % &gt;=50%</t>
  </si>
  <si>
    <t>Rouned Rating</t>
  </si>
  <si>
    <t>Average Discount % by Product Category</t>
  </si>
  <si>
    <t>Sum of Rating Count</t>
  </si>
  <si>
    <t>Distribution of Product Rating</t>
  </si>
  <si>
    <t>Sum of Potential Revenue</t>
  </si>
  <si>
    <t>Unique Product per Price Range Bucket</t>
  </si>
  <si>
    <t>Total Potential Revenue by Category</t>
  </si>
  <si>
    <t>Clean Rating</t>
  </si>
  <si>
    <t>Product with reviews less than 1000</t>
  </si>
  <si>
    <t>Max of Discount %</t>
  </si>
  <si>
    <t>Products with Highest Discounts</t>
  </si>
  <si>
    <t>Combined Score</t>
  </si>
  <si>
    <t>Products with Highest Average Rating</t>
  </si>
  <si>
    <t>Products with Highest Number of Reviews</t>
  </si>
  <si>
    <t>Top 5 Products by the Combination of Rating and Rating Count</t>
  </si>
  <si>
    <t>Cal. Discount %</t>
  </si>
  <si>
    <t>Average of Cal. Discount %</t>
  </si>
  <si>
    <t>Office Products</t>
  </si>
  <si>
    <t>Musical Instruments</t>
  </si>
  <si>
    <t>Home Improvement</t>
  </si>
  <si>
    <t xml:space="preserve">                                           </t>
  </si>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</sst>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_(* \(#,##0.00\);_(* &quot;-&quot;??_);_(@_)"/>
    <numFmt numFmtId="164" formatCode="_(* #,##0_);_(* \(#,##0\);_(* &quot;-&quot;??_);_(@_)"/>
    <numFmt numFmtId="165" formatCode="0.0"/>
    <numFmt numFmtId="166" formatCode="0_);\(0\)"/>
    <numFmt numFmtId="167" formatCode="0.0_);\(0.0\)"/>
    <numFmt numFmtId="168" formatCode="#,##0.0_);\(#,##0.0\)"/>
    <numFmt numFmtId="169" formatCode="#,##0.0000,,,&quot;bn&quot;"/>
  </numFmts>
  <fonts count="22">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sz val="8"/>
      <name val="Aptos Narrow"/>
      <family val="2"/>
      <scheme val="minor"/>
    </font>
    <font>
      <sz val="14"/>
      <color theme="1"/>
      <name val="Book Antiqua"/>
      <family val="1"/>
    </font>
    <font>
      <b/>
      <sz val="12"/>
      <color theme="2"/>
      <name val="Aptos Narrow"/>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5"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57">
    <xf numFmtId="0" fontId="0" fillId="0" borderId="0" xfId="0"/>
    <xf numFmtId="3" fontId="0" fillId="0" borderId="0" xfId="0" applyNumberFormat="1"/>
    <xf numFmtId="4" fontId="0" fillId="0" borderId="0" xfId="0" applyNumberFormat="1"/>
    <xf numFmtId="164"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0" fontId="18" fillId="0" borderId="0" xfId="0" applyFont="1"/>
    <xf numFmtId="9" fontId="0" fillId="0" borderId="0" xfId="43" applyFont="1"/>
    <xf numFmtId="0" fontId="0" fillId="0" borderId="10" xfId="0" applyBorder="1"/>
    <xf numFmtId="0" fontId="0" fillId="0" borderId="11" xfId="0" applyBorder="1"/>
    <xf numFmtId="0" fontId="0" fillId="0" borderId="12" xfId="0" applyBorder="1"/>
    <xf numFmtId="0" fontId="0" fillId="0" borderId="14" xfId="0" applyBorder="1"/>
    <xf numFmtId="37" fontId="0" fillId="0" borderId="0" xfId="0" applyNumberFormat="1"/>
    <xf numFmtId="165" fontId="0" fillId="0" borderId="0" xfId="0" applyNumberFormat="1"/>
    <xf numFmtId="164" fontId="0" fillId="0" borderId="0" xfId="0" applyNumberFormat="1"/>
    <xf numFmtId="166" fontId="0" fillId="0" borderId="0" xfId="0" applyNumberFormat="1"/>
    <xf numFmtId="167" fontId="0" fillId="0" borderId="0" xfId="0" applyNumberFormat="1"/>
    <xf numFmtId="0" fontId="0" fillId="0" borderId="17" xfId="0" applyBorder="1"/>
    <xf numFmtId="164" fontId="0" fillId="0" borderId="17" xfId="42" applyNumberFormat="1" applyFont="1" applyBorder="1"/>
    <xf numFmtId="0" fontId="0" fillId="0" borderId="16" xfId="0" applyBorder="1"/>
    <xf numFmtId="0" fontId="0" fillId="0" borderId="18" xfId="0" applyBorder="1"/>
    <xf numFmtId="0" fontId="18" fillId="0" borderId="10" xfId="0" applyFont="1" applyBorder="1"/>
    <xf numFmtId="0" fontId="18" fillId="0" borderId="17" xfId="0" applyFont="1" applyBorder="1"/>
    <xf numFmtId="167" fontId="0" fillId="0" borderId="11" xfId="0" applyNumberFormat="1" applyBorder="1"/>
    <xf numFmtId="168" fontId="18" fillId="0" borderId="17" xfId="42" applyNumberFormat="1" applyFont="1" applyBorder="1"/>
    <xf numFmtId="0" fontId="16" fillId="0" borderId="10" xfId="0" applyFont="1" applyBorder="1"/>
    <xf numFmtId="168" fontId="16" fillId="0" borderId="17" xfId="42" applyNumberFormat="1" applyFont="1" applyBorder="1"/>
    <xf numFmtId="10" fontId="0" fillId="0" borderId="0" xfId="42" applyNumberFormat="1" applyFont="1"/>
    <xf numFmtId="10" fontId="0" fillId="0" borderId="0" xfId="0" applyNumberFormat="1"/>
    <xf numFmtId="0" fontId="20" fillId="0" borderId="0" xfId="0" applyFont="1"/>
    <xf numFmtId="0" fontId="0" fillId="33" borderId="12" xfId="0" applyFill="1" applyBorder="1"/>
    <xf numFmtId="3" fontId="0" fillId="33" borderId="16" xfId="0" applyNumberFormat="1" applyFill="1" applyBorder="1"/>
    <xf numFmtId="168" fontId="0" fillId="33" borderId="16" xfId="42" applyNumberFormat="1" applyFont="1" applyFill="1" applyBorder="1"/>
    <xf numFmtId="0" fontId="0" fillId="33" borderId="16" xfId="0" applyFill="1" applyBorder="1"/>
    <xf numFmtId="0" fontId="0" fillId="33" borderId="13" xfId="0" applyFill="1" applyBorder="1"/>
    <xf numFmtId="0" fontId="0" fillId="33" borderId="14" xfId="0" applyFill="1" applyBorder="1"/>
    <xf numFmtId="0" fontId="0" fillId="33" borderId="18" xfId="0" applyFill="1" applyBorder="1"/>
    <xf numFmtId="0" fontId="0" fillId="33" borderId="15" xfId="0" applyFill="1" applyBorder="1"/>
    <xf numFmtId="0" fontId="0" fillId="33" borderId="10" xfId="0" applyFill="1" applyBorder="1"/>
    <xf numFmtId="0" fontId="0" fillId="33" borderId="11" xfId="0" applyFill="1" applyBorder="1"/>
    <xf numFmtId="169" fontId="0" fillId="0" borderId="0" xfId="0" applyNumberFormat="1"/>
    <xf numFmtId="166" fontId="0" fillId="0" borderId="11" xfId="0" applyNumberFormat="1" applyBorder="1"/>
    <xf numFmtId="166" fontId="0" fillId="0" borderId="13" xfId="0" applyNumberFormat="1" applyBorder="1"/>
    <xf numFmtId="166" fontId="0" fillId="0" borderId="15" xfId="0" applyNumberFormat="1" applyBorder="1"/>
    <xf numFmtId="0" fontId="0" fillId="33" borderId="0" xfId="0" applyFill="1"/>
    <xf numFmtId="166" fontId="0" fillId="33" borderId="0" xfId="0" applyNumberFormat="1" applyFill="1"/>
    <xf numFmtId="167" fontId="0" fillId="33" borderId="13" xfId="0" applyNumberFormat="1" applyFill="1" applyBorder="1"/>
    <xf numFmtId="168" fontId="0" fillId="33" borderId="18" xfId="42" applyNumberFormat="1" applyFont="1" applyFill="1" applyBorder="1"/>
    <xf numFmtId="167" fontId="0" fillId="33" borderId="15" xfId="0" applyNumberFormat="1" applyFill="1" applyBorder="1"/>
    <xf numFmtId="167" fontId="0" fillId="33" borderId="16" xfId="42" applyNumberFormat="1" applyFont="1" applyFill="1" applyBorder="1"/>
    <xf numFmtId="167" fontId="0" fillId="33" borderId="18" xfId="0" applyNumberFormat="1" applyFill="1" applyBorder="1"/>
    <xf numFmtId="0" fontId="21" fillId="34" borderId="0" xfId="0" applyFont="1" applyFill="1"/>
    <xf numFmtId="9" fontId="21" fillId="34" borderId="0" xfId="43" applyFont="1" applyFill="1"/>
    <xf numFmtId="165" fontId="21" fillId="34" borderId="0" xfId="0" applyNumberFormat="1" applyFont="1" applyFill="1"/>
    <xf numFmtId="164" fontId="21" fillId="34" borderId="0" xfId="42" applyNumberFormat="1" applyFont="1" applyFill="1"/>
    <xf numFmtId="166" fontId="21" fillId="34" borderId="0" xfId="0" applyNumberFormat="1"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43">
    <dxf>
      <numFmt numFmtId="14" formatCode="0.00%"/>
    </dxf>
    <dxf>
      <numFmt numFmtId="166" formatCode="0_);\(0\)"/>
    </dxf>
    <dxf>
      <numFmt numFmtId="166" formatCode="0_);\(0\)"/>
    </dxf>
    <dxf>
      <numFmt numFmtId="14" formatCode="0.00%"/>
    </dxf>
    <dxf>
      <numFmt numFmtId="14" formatCode="0.00%"/>
    </dxf>
    <dxf>
      <numFmt numFmtId="166" formatCode="0_);\(0\)"/>
    </dxf>
    <dxf>
      <numFmt numFmtId="166" formatCode="0_);\(0\)"/>
    </dxf>
    <dxf>
      <numFmt numFmtId="14" formatCode="0.00%"/>
    </dxf>
    <dxf>
      <numFmt numFmtId="14" formatCode="0.00%"/>
    </dxf>
    <dxf>
      <numFmt numFmtId="166" formatCode="0_);\(0\)"/>
    </dxf>
    <dxf>
      <numFmt numFmtId="166" formatCode="0_);\(0\)"/>
    </dxf>
    <dxf>
      <numFmt numFmtId="14" formatCode="0.00%"/>
    </dxf>
    <dxf>
      <numFmt numFmtId="14" formatCode="0.00%"/>
    </dxf>
    <dxf>
      <numFmt numFmtId="166" formatCode="0_);\(0\)"/>
    </dxf>
    <dxf>
      <numFmt numFmtId="166" formatCode="0_);\(0\)"/>
    </dxf>
    <dxf>
      <numFmt numFmtId="14" formatCode="0.00%"/>
    </dxf>
    <dxf>
      <numFmt numFmtId="14" formatCode="0.00%"/>
    </dxf>
    <dxf>
      <numFmt numFmtId="14" formatCode="0.00%"/>
    </dxf>
    <dxf>
      <numFmt numFmtId="166" formatCode="0_);\(0\)"/>
    </dxf>
    <dxf>
      <numFmt numFmtId="166" formatCode="0_);\(0\)"/>
    </dxf>
    <dxf>
      <numFmt numFmtId="14" formatCode="0.00%"/>
    </dxf>
    <dxf>
      <numFmt numFmtId="166" formatCode="0_);\(0\)"/>
    </dxf>
    <dxf>
      <numFmt numFmtId="166" formatCode="0_);\(0\)"/>
    </dxf>
    <dxf>
      <numFmt numFmtId="14" formatCode="0.00%"/>
    </dxf>
    <dxf>
      <numFmt numFmtId="14" formatCode="0.00%"/>
    </dxf>
    <dxf>
      <numFmt numFmtId="166" formatCode="0_);\(0\)"/>
    </dxf>
    <dxf>
      <numFmt numFmtId="166" formatCode="0_);\(0\)"/>
    </dxf>
    <dxf>
      <numFmt numFmtId="14" formatCode="0.00%"/>
    </dxf>
    <dxf>
      <numFmt numFmtId="14" formatCode="0.00%"/>
    </dxf>
    <dxf>
      <numFmt numFmtId="166" formatCode="0_);\(0\)"/>
    </dxf>
    <dxf>
      <numFmt numFmtId="166" formatCode="0_);\(0\)"/>
    </dxf>
    <dxf>
      <numFmt numFmtId="14" formatCode="0.00%"/>
    </dxf>
    <dxf>
      <numFmt numFmtId="14" formatCode="0.00%"/>
    </dxf>
    <dxf>
      <numFmt numFmtId="166" formatCode="0_);\(0\)"/>
    </dxf>
    <dxf>
      <numFmt numFmtId="166" formatCode="0_);\(0\)"/>
    </dxf>
    <dxf>
      <numFmt numFmtId="14" formatCode="0.00%"/>
    </dxf>
    <dxf>
      <numFmt numFmtId="14" formatCode="0.00%"/>
    </dxf>
    <dxf>
      <numFmt numFmtId="166" formatCode="0_);\(0\)"/>
    </dxf>
    <dxf>
      <numFmt numFmtId="166" formatCode="0_);\(0\)"/>
    </dxf>
    <dxf>
      <numFmt numFmtId="14" formatCode="0.00%"/>
    </dxf>
    <dxf>
      <numFmt numFmtId="14" formatCode="0.00%"/>
    </dxf>
    <dxf>
      <numFmt numFmtId="166" formatCode="0_);\(0\)"/>
    </dxf>
    <dxf>
      <numFmt numFmtId="166" formatCode="0_);\(0\)"/>
    </dxf>
    <dxf>
      <numFmt numFmtId="14" formatCode="0.00%"/>
    </dxf>
    <dxf>
      <numFmt numFmtId="14" formatCode="0.00%"/>
    </dxf>
    <dxf>
      <numFmt numFmtId="166" formatCode="0_);\(0\)"/>
    </dxf>
    <dxf>
      <numFmt numFmtId="166" formatCode="0_);\(0\)"/>
    </dxf>
    <dxf>
      <numFmt numFmtId="14" formatCode="0.00%"/>
    </dxf>
    <dxf>
      <numFmt numFmtId="14" formatCode="0.00%"/>
    </dxf>
    <dxf>
      <numFmt numFmtId="166" formatCode="0_);\(0\)"/>
    </dxf>
    <dxf>
      <numFmt numFmtId="166" formatCode="0_);\(0\)"/>
    </dxf>
    <dxf>
      <numFmt numFmtId="14" formatCode="0.00%"/>
    </dxf>
    <dxf>
      <numFmt numFmtId="14" formatCode="0.00%"/>
    </dxf>
    <dxf>
      <numFmt numFmtId="166" formatCode="0_);\(0\)"/>
    </dxf>
    <dxf>
      <numFmt numFmtId="166" formatCode="0_);\(0\)"/>
    </dxf>
    <dxf>
      <numFmt numFmtId="14" formatCode="0.00%"/>
    </dxf>
    <dxf>
      <numFmt numFmtId="14" formatCode="0.00%"/>
    </dxf>
    <dxf>
      <numFmt numFmtId="166" formatCode="0_);\(0\)"/>
    </dxf>
    <dxf>
      <numFmt numFmtId="166" formatCode="0_);\(0\)"/>
    </dxf>
    <dxf>
      <numFmt numFmtId="14" formatCode="0.00%"/>
    </dxf>
    <dxf>
      <numFmt numFmtId="14" formatCode="0.00%"/>
    </dxf>
    <dxf>
      <numFmt numFmtId="166" formatCode="0_);\(0\)"/>
    </dxf>
    <dxf>
      <numFmt numFmtId="166" formatCode="0_);\(0\)"/>
    </dxf>
    <dxf>
      <numFmt numFmtId="14" formatCode="0.00%"/>
    </dxf>
    <dxf>
      <numFmt numFmtId="14" formatCode="0.00%"/>
    </dxf>
    <dxf>
      <numFmt numFmtId="166" formatCode="0_);\(0\)"/>
    </dxf>
    <dxf>
      <numFmt numFmtId="166" formatCode="0_);\(0\)"/>
    </dxf>
    <dxf>
      <numFmt numFmtId="14" formatCode="0.00%"/>
    </dxf>
    <dxf>
      <numFmt numFmtId="167" formatCode="0.0_);\(0.0\)"/>
      <fill>
        <patternFill patternType="solid">
          <fgColor indexed="64"/>
          <bgColor theme="0" tint="-4.9989318521683403E-2"/>
        </patternFill>
      </fill>
      <border diagonalUp="0" diagonalDown="0" outline="0">
        <left style="thin">
          <color indexed="64"/>
        </left>
        <right/>
        <top style="thin">
          <color indexed="64"/>
        </top>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ptos Narrow"/>
        <family val="2"/>
        <scheme val="minor"/>
      </font>
      <numFmt numFmtId="168" formatCode="#,##0.0_);\(#,##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numFmt numFmtId="3" formatCode="#,##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tint="-4.9989318521683403E-2"/>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tint="-4.9989318521683403E-2"/>
        </patternFill>
      </fill>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theme="0" tint="-4.9989318521683403E-2"/>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Aptos Narrow"/>
        <family val="2"/>
        <scheme val="minor"/>
      </font>
      <numFmt numFmtId="167" formatCode="0.0_);\(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tint="-4.9989318521683403E-2"/>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tint="-4.9989318521683403E-2"/>
        </patternFill>
      </fill>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166" formatCode="0_);\(0\)"/>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numFmt numFmtId="0" formatCode="General"/>
    </dxf>
    <dxf>
      <numFmt numFmtId="0" formatCode="General"/>
    </dxf>
    <dxf>
      <numFmt numFmtId="0" formatCode="General"/>
    </dxf>
    <dxf>
      <numFmt numFmtId="166" formatCode="0_);\(0\)"/>
    </dxf>
    <dxf>
      <numFmt numFmtId="0" formatCode="General"/>
    </dxf>
    <dxf>
      <numFmt numFmtId="167" formatCode="0.0_);\(0.0\)"/>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numFmt numFmtId="165" formatCode="0.0"/>
    </dxf>
    <dxf>
      <font>
        <b val="0"/>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2"/>
        <name val="Aptos Narrow"/>
        <scheme val="minor"/>
      </font>
      <fill>
        <patternFill patternType="solid">
          <fgColor indexed="64"/>
          <bgColor theme="5" tint="-0.249977111117893"/>
        </patternFill>
      </fill>
    </dxf>
    <dxf>
      <fill>
        <patternFill patternType="solid">
          <fgColor indexed="64"/>
          <bgColor theme="0" tint="-4.9989318521683403E-2"/>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solid">
          <fgColor indexed="64"/>
          <bgColor theme="0" tint="-4.9989318521683403E-2"/>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tint="-4.9989318521683403E-2"/>
        </patternFill>
      </fill>
    </dxf>
    <dxf>
      <fill>
        <patternFill patternType="solid">
          <fgColor indexed="64"/>
          <bgColor theme="0" tint="-4.9989318521683403E-2"/>
        </patternFill>
      </fill>
      <border diagonalUp="0" diagonalDown="0">
        <left style="thin">
          <color indexed="64"/>
        </left>
        <right style="thin">
          <color indexed="64"/>
        </right>
        <top/>
        <bottom/>
        <vertical style="thin">
          <color indexed="64"/>
        </vertical>
        <horizontal style="thin">
          <color indexed="64"/>
        </horizontal>
      </border>
    </dxf>
    <dxf>
      <numFmt numFmtId="14" formatCode="0.00%"/>
    </dxf>
    <dxf>
      <numFmt numFmtId="166" formatCode="0_);\(0\)"/>
    </dxf>
    <dxf>
      <numFmt numFmtId="166" formatCode="0_);\(0\)"/>
    </dxf>
    <dxf>
      <numFmt numFmtId="14" formatCode="0.00%"/>
    </dxf>
    <dxf>
      <numFmt numFmtId="166" formatCode="0_);\(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theme="0" tint="-4.9989318521683403E-2"/>
        </patternFill>
      </fill>
      <border diagonalUp="0" diagonalDown="0" outline="0">
        <left style="thin">
          <color indexed="64"/>
        </left>
        <right/>
        <top style="thin">
          <color indexed="64"/>
        </top>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tint="-4.9989318521683403E-2"/>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tint="-4.9989318521683403E-2"/>
        </patternFill>
      </fill>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2"/>
        <color theme="1"/>
        <name val="Aptos Narrow"/>
        <family val="2"/>
        <scheme val="minor"/>
      </font>
      <numFmt numFmtId="168" formatCode="#,##0.0_);\(#,##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numFmt numFmtId="3" formatCode="#,##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tint="-4.9989318521683403E-2"/>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tint="-4.9989318521683403E-2"/>
        </patternFill>
      </fill>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1" defaultTableStyle="TableStyleMedium2" defaultPivotStyle="PivotStyleLight16">
    <tableStyle name="Table Style 1" pivot="0" count="0" xr9:uid="{D6BE7AE0-36DB-44A3-B3D1-1BB630BADC7A}"/>
  </tableStyles>
  <colors>
    <mruColors>
      <color rgb="FFA342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r>
              <a:rPr lang="en-US">
                <a:solidFill>
                  <a:schemeClr val="tx1"/>
                </a:solidFill>
                <a:latin typeface="Book Antiqua" panose="02040602050305030304" pitchFamily="18" charset="0"/>
              </a:rPr>
              <a:t>Rating vs Discount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endParaRPr lang="en-US"/>
        </a:p>
      </c:txPr>
    </c:title>
    <c:autoTitleDeleted val="0"/>
    <c:plotArea>
      <c:layout/>
      <c:scatterChart>
        <c:scatterStyle val="lineMarker"/>
        <c:varyColors val="0"/>
        <c:ser>
          <c:idx val="0"/>
          <c:order val="0"/>
          <c:tx>
            <c:strRef>
              <c:f>amazon!$J$1</c:f>
              <c:strCache>
                <c:ptCount val="1"/>
                <c:pt idx="0">
                  <c:v>Clean Rating</c:v>
                </c:pt>
              </c:strCache>
            </c:strRef>
          </c:tx>
          <c:spPr>
            <a:ln w="38100" cap="rnd">
              <a:noFill/>
              <a:round/>
            </a:ln>
            <a:effectLst/>
          </c:spPr>
          <c:marker>
            <c:symbol val="circle"/>
            <c:size val="5"/>
            <c:spPr>
              <a:solidFill>
                <a:schemeClr val="accent2"/>
              </a:solidFill>
              <a:ln w="9525">
                <a:solidFill>
                  <a:schemeClr val="accent2"/>
                </a:solidFill>
              </a:ln>
              <a:effectLst/>
            </c:spPr>
          </c:marker>
          <c:xVal>
            <c:numRef>
              <c:f>amazon!$F$2:$F$1488</c:f>
              <c:numCache>
                <c:formatCode>0%</c:formatCode>
                <c:ptCount val="1487"/>
                <c:pt idx="0">
                  <c:v>0.69</c:v>
                </c:pt>
                <c:pt idx="1">
                  <c:v>0.35</c:v>
                </c:pt>
                <c:pt idx="2">
                  <c:v>0.78</c:v>
                </c:pt>
                <c:pt idx="3">
                  <c:v>0.69</c:v>
                </c:pt>
                <c:pt idx="4">
                  <c:v>0.65</c:v>
                </c:pt>
                <c:pt idx="5">
                  <c:v>0.62</c:v>
                </c:pt>
                <c:pt idx="6">
                  <c:v>0.63</c:v>
                </c:pt>
                <c:pt idx="7">
                  <c:v>0.23</c:v>
                </c:pt>
                <c:pt idx="8">
                  <c:v>0.24</c:v>
                </c:pt>
                <c:pt idx="9">
                  <c:v>0.19</c:v>
                </c:pt>
                <c:pt idx="10">
                  <c:v>0.21</c:v>
                </c:pt>
                <c:pt idx="11">
                  <c:v>0.3</c:v>
                </c:pt>
                <c:pt idx="12">
                  <c:v>0.6</c:v>
                </c:pt>
                <c:pt idx="13">
                  <c:v>0.56000000000000005</c:v>
                </c:pt>
                <c:pt idx="14">
                  <c:v>0.48</c:v>
                </c:pt>
                <c:pt idx="15">
                  <c:v>0.4</c:v>
                </c:pt>
                <c:pt idx="16">
                  <c:v>0.54</c:v>
                </c:pt>
                <c:pt idx="17">
                  <c:v>0.4</c:v>
                </c:pt>
                <c:pt idx="18">
                  <c:v>0.59</c:v>
                </c:pt>
                <c:pt idx="19">
                  <c:v>0.56999999999999995</c:v>
                </c:pt>
                <c:pt idx="20">
                  <c:v>0.44</c:v>
                </c:pt>
                <c:pt idx="21">
                  <c:v>0.5</c:v>
                </c:pt>
                <c:pt idx="22">
                  <c:v>0.54</c:v>
                </c:pt>
                <c:pt idx="23">
                  <c:v>7.0000000000000007E-2</c:v>
                </c:pt>
                <c:pt idx="24">
                  <c:v>0.48</c:v>
                </c:pt>
                <c:pt idx="25">
                  <c:v>0.48</c:v>
                </c:pt>
                <c:pt idx="26">
                  <c:v>0.65</c:v>
                </c:pt>
                <c:pt idx="27">
                  <c:v>0.6</c:v>
                </c:pt>
                <c:pt idx="28">
                  <c:v>0.69</c:v>
                </c:pt>
                <c:pt idx="29">
                  <c:v>0.41</c:v>
                </c:pt>
                <c:pt idx="30">
                  <c:v>0.65</c:v>
                </c:pt>
                <c:pt idx="31">
                  <c:v>0.71</c:v>
                </c:pt>
                <c:pt idx="32">
                  <c:v>0.68</c:v>
                </c:pt>
                <c:pt idx="33">
                  <c:v>0.74</c:v>
                </c:pt>
                <c:pt idx="34">
                  <c:v>0.67</c:v>
                </c:pt>
                <c:pt idx="35">
                  <c:v>0.19</c:v>
                </c:pt>
                <c:pt idx="36">
                  <c:v>0.19</c:v>
                </c:pt>
                <c:pt idx="37">
                  <c:v>0.22</c:v>
                </c:pt>
                <c:pt idx="38">
                  <c:v>0.22</c:v>
                </c:pt>
                <c:pt idx="39">
                  <c:v>0.48</c:v>
                </c:pt>
                <c:pt idx="40">
                  <c:v>0.32</c:v>
                </c:pt>
                <c:pt idx="41">
                  <c:v>0.28000000000000003</c:v>
                </c:pt>
                <c:pt idx="42">
                  <c:v>0.62</c:v>
                </c:pt>
                <c:pt idx="43">
                  <c:v>0.7</c:v>
                </c:pt>
                <c:pt idx="44">
                  <c:v>0.7</c:v>
                </c:pt>
                <c:pt idx="45">
                  <c:v>0.69</c:v>
                </c:pt>
                <c:pt idx="46">
                  <c:v>0.8</c:v>
                </c:pt>
                <c:pt idx="47">
                  <c:v>0.25</c:v>
                </c:pt>
                <c:pt idx="48">
                  <c:v>0.53</c:v>
                </c:pt>
                <c:pt idx="49">
                  <c:v>0.53</c:v>
                </c:pt>
                <c:pt idx="50">
                  <c:v>0.33</c:v>
                </c:pt>
                <c:pt idx="51">
                  <c:v>0.53</c:v>
                </c:pt>
                <c:pt idx="52">
                  <c:v>0.63</c:v>
                </c:pt>
                <c:pt idx="53">
                  <c:v>0.53</c:v>
                </c:pt>
                <c:pt idx="54">
                  <c:v>0.53</c:v>
                </c:pt>
                <c:pt idx="55">
                  <c:v>0.63</c:v>
                </c:pt>
                <c:pt idx="56">
                  <c:v>0.56999999999999995</c:v>
                </c:pt>
                <c:pt idx="57">
                  <c:v>0.63</c:v>
                </c:pt>
                <c:pt idx="58">
                  <c:v>0.41</c:v>
                </c:pt>
                <c:pt idx="59">
                  <c:v>0.24</c:v>
                </c:pt>
                <c:pt idx="60">
                  <c:v>0.5</c:v>
                </c:pt>
                <c:pt idx="61">
                  <c:v>0.5</c:v>
                </c:pt>
                <c:pt idx="62">
                  <c:v>0.64</c:v>
                </c:pt>
                <c:pt idx="63">
                  <c:v>0.5</c:v>
                </c:pt>
                <c:pt idx="64">
                  <c:v>0.7</c:v>
                </c:pt>
                <c:pt idx="65">
                  <c:v>0.7</c:v>
                </c:pt>
                <c:pt idx="66">
                  <c:v>0.65</c:v>
                </c:pt>
                <c:pt idx="67">
                  <c:v>0.66</c:v>
                </c:pt>
                <c:pt idx="68">
                  <c:v>0.5</c:v>
                </c:pt>
                <c:pt idx="69">
                  <c:v>0.67</c:v>
                </c:pt>
                <c:pt idx="70">
                  <c:v>0.56000000000000005</c:v>
                </c:pt>
                <c:pt idx="71">
                  <c:v>0.67</c:v>
                </c:pt>
                <c:pt idx="72">
                  <c:v>0.69</c:v>
                </c:pt>
                <c:pt idx="73">
                  <c:v>0.63</c:v>
                </c:pt>
                <c:pt idx="74">
                  <c:v>0.73</c:v>
                </c:pt>
                <c:pt idx="75">
                  <c:v>0.73</c:v>
                </c:pt>
                <c:pt idx="76">
                  <c:v>0.24</c:v>
                </c:pt>
                <c:pt idx="77">
                  <c:v>0.16</c:v>
                </c:pt>
                <c:pt idx="78">
                  <c:v>0.44</c:v>
                </c:pt>
                <c:pt idx="79">
                  <c:v>0.59</c:v>
                </c:pt>
                <c:pt idx="80">
                  <c:v>0.71</c:v>
                </c:pt>
                <c:pt idx="81">
                  <c:v>0.71</c:v>
                </c:pt>
                <c:pt idx="82">
                  <c:v>0.36</c:v>
                </c:pt>
                <c:pt idx="83">
                  <c:v>0.6</c:v>
                </c:pt>
                <c:pt idx="84">
                  <c:v>0.68</c:v>
                </c:pt>
                <c:pt idx="85">
                  <c:v>0.68</c:v>
                </c:pt>
                <c:pt idx="86">
                  <c:v>0.43</c:v>
                </c:pt>
                <c:pt idx="87">
                  <c:v>0.43</c:v>
                </c:pt>
                <c:pt idx="88">
                  <c:v>0.73</c:v>
                </c:pt>
                <c:pt idx="89">
                  <c:v>0.43</c:v>
                </c:pt>
                <c:pt idx="90">
                  <c:v>0.47</c:v>
                </c:pt>
                <c:pt idx="91">
                  <c:v>0.47</c:v>
                </c:pt>
                <c:pt idx="92">
                  <c:v>0.45</c:v>
                </c:pt>
                <c:pt idx="93">
                  <c:v>0.68</c:v>
                </c:pt>
                <c:pt idx="94">
                  <c:v>0.33</c:v>
                </c:pt>
                <c:pt idx="95">
                  <c:v>0.48</c:v>
                </c:pt>
                <c:pt idx="96">
                  <c:v>0.33</c:v>
                </c:pt>
                <c:pt idx="97">
                  <c:v>0.56999999999999995</c:v>
                </c:pt>
                <c:pt idx="98">
                  <c:v>0.22</c:v>
                </c:pt>
                <c:pt idx="99">
                  <c:v>0.76</c:v>
                </c:pt>
                <c:pt idx="100">
                  <c:v>0.04</c:v>
                </c:pt>
                <c:pt idx="101">
                  <c:v>0.64</c:v>
                </c:pt>
                <c:pt idx="102">
                  <c:v>0.64</c:v>
                </c:pt>
                <c:pt idx="103">
                  <c:v>0.3</c:v>
                </c:pt>
                <c:pt idx="104">
                  <c:v>0.59</c:v>
                </c:pt>
                <c:pt idx="105">
                  <c:v>0.28000000000000003</c:v>
                </c:pt>
                <c:pt idx="106">
                  <c:v>0.47</c:v>
                </c:pt>
                <c:pt idx="107">
                  <c:v>0.6</c:v>
                </c:pt>
                <c:pt idx="108">
                  <c:v>0.47</c:v>
                </c:pt>
                <c:pt idx="109">
                  <c:v>0.18</c:v>
                </c:pt>
                <c:pt idx="110">
                  <c:v>0.28000000000000003</c:v>
                </c:pt>
                <c:pt idx="111">
                  <c:v>0.32</c:v>
                </c:pt>
                <c:pt idx="112">
                  <c:v>0.32</c:v>
                </c:pt>
                <c:pt idx="113">
                  <c:v>0.32</c:v>
                </c:pt>
                <c:pt idx="114">
                  <c:v>0.28000000000000003</c:v>
                </c:pt>
                <c:pt idx="115">
                  <c:v>0.66</c:v>
                </c:pt>
                <c:pt idx="116">
                  <c:v>0.62</c:v>
                </c:pt>
                <c:pt idx="117">
                  <c:v>0.62</c:v>
                </c:pt>
                <c:pt idx="118">
                  <c:v>0.8</c:v>
                </c:pt>
                <c:pt idx="119">
                  <c:v>0.11</c:v>
                </c:pt>
                <c:pt idx="120">
                  <c:v>0.65</c:v>
                </c:pt>
                <c:pt idx="121">
                  <c:v>0.44</c:v>
                </c:pt>
                <c:pt idx="122">
                  <c:v>0.37</c:v>
                </c:pt>
                <c:pt idx="123">
                  <c:v>0.27</c:v>
                </c:pt>
                <c:pt idx="124">
                  <c:v>0.44</c:v>
                </c:pt>
                <c:pt idx="125">
                  <c:v>0.25</c:v>
                </c:pt>
                <c:pt idx="126">
                  <c:v>0.41</c:v>
                </c:pt>
                <c:pt idx="127">
                  <c:v>0.22</c:v>
                </c:pt>
                <c:pt idx="128">
                  <c:v>0.43</c:v>
                </c:pt>
                <c:pt idx="129">
                  <c:v>0.33</c:v>
                </c:pt>
                <c:pt idx="130">
                  <c:v>0.38</c:v>
                </c:pt>
                <c:pt idx="131">
                  <c:v>0.33</c:v>
                </c:pt>
                <c:pt idx="132">
                  <c:v>0.38</c:v>
                </c:pt>
                <c:pt idx="133">
                  <c:v>0.43</c:v>
                </c:pt>
                <c:pt idx="134">
                  <c:v>0.43</c:v>
                </c:pt>
                <c:pt idx="135">
                  <c:v>0.63</c:v>
                </c:pt>
                <c:pt idx="136">
                  <c:v>0.63</c:v>
                </c:pt>
                <c:pt idx="137">
                  <c:v>0.48</c:v>
                </c:pt>
                <c:pt idx="138">
                  <c:v>0.8</c:v>
                </c:pt>
                <c:pt idx="139">
                  <c:v>0.54</c:v>
                </c:pt>
                <c:pt idx="140">
                  <c:v>0.75</c:v>
                </c:pt>
                <c:pt idx="141">
                  <c:v>0.68</c:v>
                </c:pt>
                <c:pt idx="142">
                  <c:v>0.38</c:v>
                </c:pt>
                <c:pt idx="143">
                  <c:v>0.64</c:v>
                </c:pt>
                <c:pt idx="144">
                  <c:v>0.25</c:v>
                </c:pt>
                <c:pt idx="145">
                  <c:v>0</c:v>
                </c:pt>
                <c:pt idx="146">
                  <c:v>0.39</c:v>
                </c:pt>
                <c:pt idx="147">
                  <c:v>0.56999999999999995</c:v>
                </c:pt>
                <c:pt idx="148">
                  <c:v>0.57999999999999996</c:v>
                </c:pt>
                <c:pt idx="149">
                  <c:v>0.43</c:v>
                </c:pt>
                <c:pt idx="150">
                  <c:v>0.08</c:v>
                </c:pt>
                <c:pt idx="151">
                  <c:v>0.43</c:v>
                </c:pt>
                <c:pt idx="152">
                  <c:v>0.48</c:v>
                </c:pt>
                <c:pt idx="153">
                  <c:v>0.54</c:v>
                </c:pt>
                <c:pt idx="154">
                  <c:v>0.64</c:v>
                </c:pt>
                <c:pt idx="155">
                  <c:v>0.59</c:v>
                </c:pt>
                <c:pt idx="156">
                  <c:v>0.25</c:v>
                </c:pt>
                <c:pt idx="157">
                  <c:v>0.33</c:v>
                </c:pt>
                <c:pt idx="158">
                  <c:v>0.5</c:v>
                </c:pt>
                <c:pt idx="159">
                  <c:v>0.38</c:v>
                </c:pt>
                <c:pt idx="160">
                  <c:v>0.25</c:v>
                </c:pt>
                <c:pt idx="161">
                  <c:v>0.27</c:v>
                </c:pt>
                <c:pt idx="162">
                  <c:v>0.22</c:v>
                </c:pt>
                <c:pt idx="163">
                  <c:v>0.61</c:v>
                </c:pt>
                <c:pt idx="164">
                  <c:v>0.46</c:v>
                </c:pt>
                <c:pt idx="165">
                  <c:v>0.44</c:v>
                </c:pt>
                <c:pt idx="166">
                  <c:v>0.54</c:v>
                </c:pt>
                <c:pt idx="167">
                  <c:v>0.52</c:v>
                </c:pt>
                <c:pt idx="168">
                  <c:v>0.18</c:v>
                </c:pt>
                <c:pt idx="169">
                  <c:v>0.26</c:v>
                </c:pt>
                <c:pt idx="170">
                  <c:v>0.26</c:v>
                </c:pt>
                <c:pt idx="171">
                  <c:v>0.44</c:v>
                </c:pt>
                <c:pt idx="172">
                  <c:v>0.27</c:v>
                </c:pt>
                <c:pt idx="173">
                  <c:v>0.31</c:v>
                </c:pt>
                <c:pt idx="174">
                  <c:v>0.27</c:v>
                </c:pt>
                <c:pt idx="175">
                  <c:v>0.35</c:v>
                </c:pt>
                <c:pt idx="176">
                  <c:v>0.26</c:v>
                </c:pt>
                <c:pt idx="177">
                  <c:v>0.77</c:v>
                </c:pt>
                <c:pt idx="178">
                  <c:v>0.77</c:v>
                </c:pt>
                <c:pt idx="179">
                  <c:v>0.21</c:v>
                </c:pt>
                <c:pt idx="180">
                  <c:v>0.19</c:v>
                </c:pt>
                <c:pt idx="181">
                  <c:v>0.19</c:v>
                </c:pt>
                <c:pt idx="182">
                  <c:v>0.19</c:v>
                </c:pt>
                <c:pt idx="183">
                  <c:v>0.26</c:v>
                </c:pt>
                <c:pt idx="184">
                  <c:v>0</c:v>
                </c:pt>
                <c:pt idx="185">
                  <c:v>0.05</c:v>
                </c:pt>
                <c:pt idx="186">
                  <c:v>0.4</c:v>
                </c:pt>
                <c:pt idx="187">
                  <c:v>0.75</c:v>
                </c:pt>
                <c:pt idx="188">
                  <c:v>0.41</c:v>
                </c:pt>
                <c:pt idx="189">
                  <c:v>0.06</c:v>
                </c:pt>
                <c:pt idx="190">
                  <c:v>0.23</c:v>
                </c:pt>
                <c:pt idx="191">
                  <c:v>0.62</c:v>
                </c:pt>
                <c:pt idx="192">
                  <c:v>0.23</c:v>
                </c:pt>
                <c:pt idx="193">
                  <c:v>0.23</c:v>
                </c:pt>
                <c:pt idx="194">
                  <c:v>0.55000000000000004</c:v>
                </c:pt>
                <c:pt idx="195">
                  <c:v>0.25</c:v>
                </c:pt>
                <c:pt idx="196">
                  <c:v>0.62</c:v>
                </c:pt>
                <c:pt idx="197">
                  <c:v>0.6</c:v>
                </c:pt>
                <c:pt idx="198">
                  <c:v>0.5</c:v>
                </c:pt>
                <c:pt idx="199">
                  <c:v>0.5</c:v>
                </c:pt>
                <c:pt idx="200">
                  <c:v>0.6</c:v>
                </c:pt>
                <c:pt idx="201">
                  <c:v>0.31</c:v>
                </c:pt>
                <c:pt idx="202">
                  <c:v>0.76</c:v>
                </c:pt>
                <c:pt idx="203">
                  <c:v>0.61</c:v>
                </c:pt>
                <c:pt idx="204">
                  <c:v>0.45</c:v>
                </c:pt>
                <c:pt idx="205">
                  <c:v>0.61</c:v>
                </c:pt>
                <c:pt idx="206">
                  <c:v>0.78</c:v>
                </c:pt>
                <c:pt idx="207">
                  <c:v>0.78</c:v>
                </c:pt>
                <c:pt idx="208">
                  <c:v>0.78</c:v>
                </c:pt>
                <c:pt idx="209">
                  <c:v>0.82</c:v>
                </c:pt>
                <c:pt idx="210">
                  <c:v>0.79</c:v>
                </c:pt>
                <c:pt idx="211">
                  <c:v>0.63</c:v>
                </c:pt>
                <c:pt idx="212">
                  <c:v>0.63</c:v>
                </c:pt>
                <c:pt idx="213">
                  <c:v>0.69</c:v>
                </c:pt>
                <c:pt idx="214">
                  <c:v>0.31</c:v>
                </c:pt>
                <c:pt idx="215">
                  <c:v>0.53</c:v>
                </c:pt>
                <c:pt idx="216">
                  <c:v>0.16</c:v>
                </c:pt>
                <c:pt idx="217">
                  <c:v>0.83</c:v>
                </c:pt>
                <c:pt idx="218">
                  <c:v>0.8</c:v>
                </c:pt>
                <c:pt idx="219">
                  <c:v>0.8</c:v>
                </c:pt>
                <c:pt idx="220">
                  <c:v>0.8</c:v>
                </c:pt>
                <c:pt idx="221">
                  <c:v>0.8</c:v>
                </c:pt>
                <c:pt idx="222">
                  <c:v>0.49</c:v>
                </c:pt>
                <c:pt idx="223">
                  <c:v>0</c:v>
                </c:pt>
                <c:pt idx="224">
                  <c:v>0.5</c:v>
                </c:pt>
                <c:pt idx="225">
                  <c:v>0.19</c:v>
                </c:pt>
                <c:pt idx="226">
                  <c:v>0.2</c:v>
                </c:pt>
                <c:pt idx="227">
                  <c:v>0.43</c:v>
                </c:pt>
                <c:pt idx="228">
                  <c:v>0.8</c:v>
                </c:pt>
                <c:pt idx="229">
                  <c:v>0.66</c:v>
                </c:pt>
                <c:pt idx="230">
                  <c:v>0.1</c:v>
                </c:pt>
                <c:pt idx="231">
                  <c:v>0.74</c:v>
                </c:pt>
                <c:pt idx="232">
                  <c:v>0.74</c:v>
                </c:pt>
                <c:pt idx="233">
                  <c:v>0.49</c:v>
                </c:pt>
                <c:pt idx="234">
                  <c:v>0.14000000000000001</c:v>
                </c:pt>
                <c:pt idx="235">
                  <c:v>0</c:v>
                </c:pt>
                <c:pt idx="236">
                  <c:v>0</c:v>
                </c:pt>
                <c:pt idx="237">
                  <c:v>0.51</c:v>
                </c:pt>
                <c:pt idx="238">
                  <c:v>0.56000000000000005</c:v>
                </c:pt>
                <c:pt idx="239">
                  <c:v>0.46</c:v>
                </c:pt>
                <c:pt idx="240">
                  <c:v>0.28000000000000003</c:v>
                </c:pt>
                <c:pt idx="241">
                  <c:v>0.2</c:v>
                </c:pt>
                <c:pt idx="242">
                  <c:v>0.22</c:v>
                </c:pt>
                <c:pt idx="243">
                  <c:v>0.21</c:v>
                </c:pt>
                <c:pt idx="244">
                  <c:v>0.7</c:v>
                </c:pt>
                <c:pt idx="245">
                  <c:v>0.57999999999999996</c:v>
                </c:pt>
                <c:pt idx="246">
                  <c:v>0.55000000000000004</c:v>
                </c:pt>
                <c:pt idx="247">
                  <c:v>0.85</c:v>
                </c:pt>
                <c:pt idx="248">
                  <c:v>0.22</c:v>
                </c:pt>
                <c:pt idx="249">
                  <c:v>0.5</c:v>
                </c:pt>
                <c:pt idx="250">
                  <c:v>0.4</c:v>
                </c:pt>
                <c:pt idx="251">
                  <c:v>0.45</c:v>
                </c:pt>
                <c:pt idx="252">
                  <c:v>0.43</c:v>
                </c:pt>
                <c:pt idx="253">
                  <c:v>0.45</c:v>
                </c:pt>
                <c:pt idx="254">
                  <c:v>0.77</c:v>
                </c:pt>
                <c:pt idx="255">
                  <c:v>0.85</c:v>
                </c:pt>
                <c:pt idx="256">
                  <c:v>0.85</c:v>
                </c:pt>
                <c:pt idx="257">
                  <c:v>0.88</c:v>
                </c:pt>
                <c:pt idx="258">
                  <c:v>0.85</c:v>
                </c:pt>
                <c:pt idx="259">
                  <c:v>0.85</c:v>
                </c:pt>
                <c:pt idx="260">
                  <c:v>0.85</c:v>
                </c:pt>
                <c:pt idx="261">
                  <c:v>0.4</c:v>
                </c:pt>
                <c:pt idx="262">
                  <c:v>0.64</c:v>
                </c:pt>
                <c:pt idx="263">
                  <c:v>0.64</c:v>
                </c:pt>
                <c:pt idx="264">
                  <c:v>0.64</c:v>
                </c:pt>
                <c:pt idx="265">
                  <c:v>0.64</c:v>
                </c:pt>
                <c:pt idx="266">
                  <c:v>0.68</c:v>
                </c:pt>
                <c:pt idx="267">
                  <c:v>0.65</c:v>
                </c:pt>
                <c:pt idx="268">
                  <c:v>0.68</c:v>
                </c:pt>
                <c:pt idx="269">
                  <c:v>0.64</c:v>
                </c:pt>
                <c:pt idx="270">
                  <c:v>0.24</c:v>
                </c:pt>
                <c:pt idx="271">
                  <c:v>0.46</c:v>
                </c:pt>
                <c:pt idx="272">
                  <c:v>0.44</c:v>
                </c:pt>
                <c:pt idx="273">
                  <c:v>0.55000000000000004</c:v>
                </c:pt>
                <c:pt idx="274">
                  <c:v>0.4</c:v>
                </c:pt>
                <c:pt idx="275">
                  <c:v>0.56999999999999995</c:v>
                </c:pt>
                <c:pt idx="276">
                  <c:v>0.5</c:v>
                </c:pt>
                <c:pt idx="277">
                  <c:v>0.21</c:v>
                </c:pt>
                <c:pt idx="278">
                  <c:v>0.42</c:v>
                </c:pt>
                <c:pt idx="279">
                  <c:v>0.4</c:v>
                </c:pt>
                <c:pt idx="280">
                  <c:v>0.85</c:v>
                </c:pt>
                <c:pt idx="281">
                  <c:v>0.81</c:v>
                </c:pt>
                <c:pt idx="282">
                  <c:v>0.81</c:v>
                </c:pt>
                <c:pt idx="283">
                  <c:v>0.81</c:v>
                </c:pt>
                <c:pt idx="284">
                  <c:v>0.5</c:v>
                </c:pt>
                <c:pt idx="285">
                  <c:v>0.28999999999999998</c:v>
                </c:pt>
                <c:pt idx="286">
                  <c:v>0.32</c:v>
                </c:pt>
                <c:pt idx="287">
                  <c:v>0.32</c:v>
                </c:pt>
                <c:pt idx="288">
                  <c:v>0.17</c:v>
                </c:pt>
                <c:pt idx="289">
                  <c:v>0.56000000000000005</c:v>
                </c:pt>
                <c:pt idx="290">
                  <c:v>0.79</c:v>
                </c:pt>
                <c:pt idx="291">
                  <c:v>0.79</c:v>
                </c:pt>
                <c:pt idx="292">
                  <c:v>0.79</c:v>
                </c:pt>
                <c:pt idx="293">
                  <c:v>0.79</c:v>
                </c:pt>
                <c:pt idx="294">
                  <c:v>0.36</c:v>
                </c:pt>
                <c:pt idx="295">
                  <c:v>0.33</c:v>
                </c:pt>
                <c:pt idx="296">
                  <c:v>0.4</c:v>
                </c:pt>
                <c:pt idx="297">
                  <c:v>0.21</c:v>
                </c:pt>
                <c:pt idx="298">
                  <c:v>0.18</c:v>
                </c:pt>
                <c:pt idx="299">
                  <c:v>0.21</c:v>
                </c:pt>
                <c:pt idx="300">
                  <c:v>0.6</c:v>
                </c:pt>
                <c:pt idx="301">
                  <c:v>0.63</c:v>
                </c:pt>
                <c:pt idx="302">
                  <c:v>0.08</c:v>
                </c:pt>
                <c:pt idx="303">
                  <c:v>0.14000000000000001</c:v>
                </c:pt>
                <c:pt idx="304">
                  <c:v>0.7</c:v>
                </c:pt>
                <c:pt idx="305">
                  <c:v>0.73</c:v>
                </c:pt>
                <c:pt idx="306">
                  <c:v>0.5</c:v>
                </c:pt>
                <c:pt idx="307">
                  <c:v>0.7</c:v>
                </c:pt>
                <c:pt idx="308">
                  <c:v>0.7</c:v>
                </c:pt>
                <c:pt idx="309">
                  <c:v>0.7</c:v>
                </c:pt>
                <c:pt idx="310">
                  <c:v>0.7</c:v>
                </c:pt>
                <c:pt idx="311">
                  <c:v>0.36</c:v>
                </c:pt>
                <c:pt idx="312">
                  <c:v>0.17</c:v>
                </c:pt>
                <c:pt idx="313">
                  <c:v>0.23</c:v>
                </c:pt>
                <c:pt idx="314">
                  <c:v>0.38</c:v>
                </c:pt>
                <c:pt idx="315">
                  <c:v>0.83</c:v>
                </c:pt>
                <c:pt idx="316">
                  <c:v>0.69</c:v>
                </c:pt>
                <c:pt idx="317">
                  <c:v>0.69</c:v>
                </c:pt>
                <c:pt idx="318">
                  <c:v>0.69</c:v>
                </c:pt>
                <c:pt idx="319">
                  <c:v>0.2</c:v>
                </c:pt>
                <c:pt idx="320">
                  <c:v>0.54</c:v>
                </c:pt>
                <c:pt idx="321">
                  <c:v>0.44</c:v>
                </c:pt>
                <c:pt idx="322">
                  <c:v>0.32</c:v>
                </c:pt>
                <c:pt idx="323">
                  <c:v>0</c:v>
                </c:pt>
                <c:pt idx="324">
                  <c:v>0.26</c:v>
                </c:pt>
                <c:pt idx="325">
                  <c:v>0.18</c:v>
                </c:pt>
                <c:pt idx="326">
                  <c:v>0.3</c:v>
                </c:pt>
                <c:pt idx="327">
                  <c:v>0.26</c:v>
                </c:pt>
                <c:pt idx="328">
                  <c:v>0.18</c:v>
                </c:pt>
                <c:pt idx="329">
                  <c:v>0.3</c:v>
                </c:pt>
                <c:pt idx="330">
                  <c:v>0.65</c:v>
                </c:pt>
                <c:pt idx="331">
                  <c:v>0.13</c:v>
                </c:pt>
                <c:pt idx="332">
                  <c:v>0.13</c:v>
                </c:pt>
                <c:pt idx="333">
                  <c:v>0.13</c:v>
                </c:pt>
                <c:pt idx="334">
                  <c:v>0.28000000000000003</c:v>
                </c:pt>
                <c:pt idx="335">
                  <c:v>0.28000000000000003</c:v>
                </c:pt>
                <c:pt idx="336">
                  <c:v>0.27</c:v>
                </c:pt>
                <c:pt idx="337">
                  <c:v>0.27</c:v>
                </c:pt>
                <c:pt idx="338">
                  <c:v>0.28000000000000003</c:v>
                </c:pt>
                <c:pt idx="339">
                  <c:v>0.28000000000000003</c:v>
                </c:pt>
                <c:pt idx="340">
                  <c:v>0.28000000000000003</c:v>
                </c:pt>
                <c:pt idx="341">
                  <c:v>0.28000000000000003</c:v>
                </c:pt>
                <c:pt idx="342">
                  <c:v>0.28000000000000003</c:v>
                </c:pt>
                <c:pt idx="343">
                  <c:v>0.28000000000000003</c:v>
                </c:pt>
                <c:pt idx="344">
                  <c:v>0.22</c:v>
                </c:pt>
                <c:pt idx="345">
                  <c:v>0.16</c:v>
                </c:pt>
                <c:pt idx="346">
                  <c:v>0.4</c:v>
                </c:pt>
                <c:pt idx="347">
                  <c:v>0.4</c:v>
                </c:pt>
                <c:pt idx="348">
                  <c:v>0.27</c:v>
                </c:pt>
                <c:pt idx="349">
                  <c:v>0.6</c:v>
                </c:pt>
                <c:pt idx="350">
                  <c:v>0.49</c:v>
                </c:pt>
                <c:pt idx="351">
                  <c:v>0.1</c:v>
                </c:pt>
                <c:pt idx="352">
                  <c:v>0.15</c:v>
                </c:pt>
                <c:pt idx="353">
                  <c:v>0.84</c:v>
                </c:pt>
                <c:pt idx="354">
                  <c:v>0</c:v>
                </c:pt>
                <c:pt idx="355">
                  <c:v>0</c:v>
                </c:pt>
                <c:pt idx="356">
                  <c:v>0</c:v>
                </c:pt>
                <c:pt idx="357">
                  <c:v>0.3</c:v>
                </c:pt>
                <c:pt idx="358">
                  <c:v>0.75</c:v>
                </c:pt>
                <c:pt idx="359">
                  <c:v>0.77</c:v>
                </c:pt>
                <c:pt idx="360">
                  <c:v>0.75</c:v>
                </c:pt>
                <c:pt idx="361">
                  <c:v>0.75</c:v>
                </c:pt>
                <c:pt idx="362">
                  <c:v>0.75</c:v>
                </c:pt>
                <c:pt idx="363">
                  <c:v>0.41</c:v>
                </c:pt>
                <c:pt idx="364">
                  <c:v>0.76</c:v>
                </c:pt>
                <c:pt idx="365">
                  <c:v>0.78</c:v>
                </c:pt>
                <c:pt idx="366">
                  <c:v>0.76</c:v>
                </c:pt>
                <c:pt idx="367">
                  <c:v>0.65</c:v>
                </c:pt>
                <c:pt idx="368">
                  <c:v>0.65</c:v>
                </c:pt>
                <c:pt idx="369">
                  <c:v>0.45</c:v>
                </c:pt>
                <c:pt idx="370">
                  <c:v>0.44</c:v>
                </c:pt>
                <c:pt idx="371">
                  <c:v>0.28000000000000003</c:v>
                </c:pt>
                <c:pt idx="372">
                  <c:v>0.36</c:v>
                </c:pt>
                <c:pt idx="373">
                  <c:v>0.23</c:v>
                </c:pt>
                <c:pt idx="374">
                  <c:v>0.61</c:v>
                </c:pt>
                <c:pt idx="375">
                  <c:v>0.61</c:v>
                </c:pt>
                <c:pt idx="376">
                  <c:v>0.61</c:v>
                </c:pt>
                <c:pt idx="377">
                  <c:v>0.81</c:v>
                </c:pt>
                <c:pt idx="378">
                  <c:v>0.17</c:v>
                </c:pt>
                <c:pt idx="379">
                  <c:v>0.41</c:v>
                </c:pt>
                <c:pt idx="380">
                  <c:v>0.26</c:v>
                </c:pt>
                <c:pt idx="381">
                  <c:v>0.41</c:v>
                </c:pt>
                <c:pt idx="382">
                  <c:v>0.56000000000000005</c:v>
                </c:pt>
                <c:pt idx="383">
                  <c:v>0.65</c:v>
                </c:pt>
                <c:pt idx="384">
                  <c:v>0.65</c:v>
                </c:pt>
                <c:pt idx="385">
                  <c:v>0.65</c:v>
                </c:pt>
                <c:pt idx="386">
                  <c:v>0.4</c:v>
                </c:pt>
                <c:pt idx="387">
                  <c:v>0</c:v>
                </c:pt>
                <c:pt idx="388">
                  <c:v>0.25</c:v>
                </c:pt>
                <c:pt idx="389">
                  <c:v>0.39</c:v>
                </c:pt>
                <c:pt idx="390">
                  <c:v>0.49</c:v>
                </c:pt>
                <c:pt idx="391">
                  <c:v>0.14000000000000001</c:v>
                </c:pt>
                <c:pt idx="392">
                  <c:v>0.2</c:v>
                </c:pt>
                <c:pt idx="393">
                  <c:v>0.65</c:v>
                </c:pt>
                <c:pt idx="394">
                  <c:v>0.42</c:v>
                </c:pt>
                <c:pt idx="395">
                  <c:v>0.38</c:v>
                </c:pt>
                <c:pt idx="396">
                  <c:v>0.3</c:v>
                </c:pt>
                <c:pt idx="397">
                  <c:v>0.22</c:v>
                </c:pt>
                <c:pt idx="398">
                  <c:v>0.24</c:v>
                </c:pt>
                <c:pt idx="399">
                  <c:v>0.76</c:v>
                </c:pt>
                <c:pt idx="400">
                  <c:v>0.65</c:v>
                </c:pt>
                <c:pt idx="401">
                  <c:v>0.65</c:v>
                </c:pt>
                <c:pt idx="402">
                  <c:v>0.65</c:v>
                </c:pt>
                <c:pt idx="403">
                  <c:v>0.41</c:v>
                </c:pt>
                <c:pt idx="404">
                  <c:v>0.32</c:v>
                </c:pt>
                <c:pt idx="405">
                  <c:v>0.61</c:v>
                </c:pt>
                <c:pt idx="406">
                  <c:v>0.53</c:v>
                </c:pt>
                <c:pt idx="407">
                  <c:v>0.3</c:v>
                </c:pt>
                <c:pt idx="408">
                  <c:v>0.76</c:v>
                </c:pt>
                <c:pt idx="409">
                  <c:v>0.87</c:v>
                </c:pt>
                <c:pt idx="410">
                  <c:v>0.21</c:v>
                </c:pt>
                <c:pt idx="411">
                  <c:v>0.56999999999999995</c:v>
                </c:pt>
                <c:pt idx="412">
                  <c:v>0.16</c:v>
                </c:pt>
                <c:pt idx="413">
                  <c:v>0.34</c:v>
                </c:pt>
                <c:pt idx="414">
                  <c:v>0.4</c:v>
                </c:pt>
                <c:pt idx="415">
                  <c:v>0</c:v>
                </c:pt>
                <c:pt idx="416">
                  <c:v>0.72</c:v>
                </c:pt>
                <c:pt idx="417">
                  <c:v>0.73</c:v>
                </c:pt>
                <c:pt idx="418">
                  <c:v>0.51</c:v>
                </c:pt>
                <c:pt idx="419">
                  <c:v>0.66</c:v>
                </c:pt>
                <c:pt idx="420">
                  <c:v>0.56999999999999995</c:v>
                </c:pt>
                <c:pt idx="421">
                  <c:v>0.62</c:v>
                </c:pt>
                <c:pt idx="422">
                  <c:v>0.42</c:v>
                </c:pt>
                <c:pt idx="423">
                  <c:v>0.42</c:v>
                </c:pt>
                <c:pt idx="424">
                  <c:v>0.21</c:v>
                </c:pt>
                <c:pt idx="425">
                  <c:v>0.27</c:v>
                </c:pt>
                <c:pt idx="426">
                  <c:v>0.73</c:v>
                </c:pt>
                <c:pt idx="427">
                  <c:v>0.73</c:v>
                </c:pt>
                <c:pt idx="428">
                  <c:v>0.34</c:v>
                </c:pt>
                <c:pt idx="429">
                  <c:v>0.11</c:v>
                </c:pt>
                <c:pt idx="430">
                  <c:v>0.13</c:v>
                </c:pt>
                <c:pt idx="431">
                  <c:v>0.91</c:v>
                </c:pt>
                <c:pt idx="432">
                  <c:v>0.91</c:v>
                </c:pt>
                <c:pt idx="433">
                  <c:v>0.91</c:v>
                </c:pt>
                <c:pt idx="434">
                  <c:v>0.91</c:v>
                </c:pt>
                <c:pt idx="435">
                  <c:v>0.91</c:v>
                </c:pt>
                <c:pt idx="436">
                  <c:v>0.67</c:v>
                </c:pt>
                <c:pt idx="437">
                  <c:v>0.4</c:v>
                </c:pt>
                <c:pt idx="438">
                  <c:v>0.53</c:v>
                </c:pt>
                <c:pt idx="439">
                  <c:v>0.53</c:v>
                </c:pt>
                <c:pt idx="440">
                  <c:v>0.53</c:v>
                </c:pt>
                <c:pt idx="441">
                  <c:v>0.53</c:v>
                </c:pt>
                <c:pt idx="442">
                  <c:v>0.53</c:v>
                </c:pt>
                <c:pt idx="443">
                  <c:v>0.3</c:v>
                </c:pt>
                <c:pt idx="444">
                  <c:v>0</c:v>
                </c:pt>
                <c:pt idx="445">
                  <c:v>0.48</c:v>
                </c:pt>
                <c:pt idx="446">
                  <c:v>0.06</c:v>
                </c:pt>
                <c:pt idx="447">
                  <c:v>0.55000000000000004</c:v>
                </c:pt>
                <c:pt idx="448">
                  <c:v>0.55000000000000004</c:v>
                </c:pt>
                <c:pt idx="449">
                  <c:v>0.55000000000000004</c:v>
                </c:pt>
                <c:pt idx="450">
                  <c:v>0.19</c:v>
                </c:pt>
                <c:pt idx="451">
                  <c:v>0</c:v>
                </c:pt>
                <c:pt idx="452">
                  <c:v>0.19</c:v>
                </c:pt>
                <c:pt idx="453">
                  <c:v>0.65</c:v>
                </c:pt>
                <c:pt idx="454">
                  <c:v>0.69</c:v>
                </c:pt>
                <c:pt idx="455">
                  <c:v>0.26</c:v>
                </c:pt>
                <c:pt idx="456">
                  <c:v>0.5</c:v>
                </c:pt>
                <c:pt idx="457">
                  <c:v>0.57999999999999996</c:v>
                </c:pt>
                <c:pt idx="458">
                  <c:v>0</c:v>
                </c:pt>
                <c:pt idx="459">
                  <c:v>0.6</c:v>
                </c:pt>
                <c:pt idx="460">
                  <c:v>0.6</c:v>
                </c:pt>
                <c:pt idx="461">
                  <c:v>0.62</c:v>
                </c:pt>
                <c:pt idx="462">
                  <c:v>0.31</c:v>
                </c:pt>
                <c:pt idx="463">
                  <c:v>0.33</c:v>
                </c:pt>
                <c:pt idx="464">
                  <c:v>0.38</c:v>
                </c:pt>
                <c:pt idx="465">
                  <c:v>0.26</c:v>
                </c:pt>
                <c:pt idx="466">
                  <c:v>0.21</c:v>
                </c:pt>
                <c:pt idx="467">
                  <c:v>0.74</c:v>
                </c:pt>
                <c:pt idx="468">
                  <c:v>0.28999999999999998</c:v>
                </c:pt>
                <c:pt idx="469">
                  <c:v>0.25</c:v>
                </c:pt>
                <c:pt idx="470">
                  <c:v>0.25</c:v>
                </c:pt>
                <c:pt idx="471">
                  <c:v>0.25</c:v>
                </c:pt>
                <c:pt idx="472">
                  <c:v>0.6</c:v>
                </c:pt>
                <c:pt idx="473">
                  <c:v>0.28999999999999998</c:v>
                </c:pt>
                <c:pt idx="474">
                  <c:v>0.05</c:v>
                </c:pt>
                <c:pt idx="475">
                  <c:v>0.5</c:v>
                </c:pt>
                <c:pt idx="476">
                  <c:v>0.82</c:v>
                </c:pt>
                <c:pt idx="477">
                  <c:v>0.38</c:v>
                </c:pt>
                <c:pt idx="478">
                  <c:v>0.38</c:v>
                </c:pt>
                <c:pt idx="479">
                  <c:v>0.72</c:v>
                </c:pt>
                <c:pt idx="480">
                  <c:v>0.62</c:v>
                </c:pt>
                <c:pt idx="481">
                  <c:v>0.72</c:v>
                </c:pt>
                <c:pt idx="482">
                  <c:v>0.63</c:v>
                </c:pt>
                <c:pt idx="483">
                  <c:v>0.39</c:v>
                </c:pt>
                <c:pt idx="484">
                  <c:v>0.39</c:v>
                </c:pt>
                <c:pt idx="485">
                  <c:v>0.42</c:v>
                </c:pt>
                <c:pt idx="486">
                  <c:v>0.33</c:v>
                </c:pt>
                <c:pt idx="487">
                  <c:v>0.37</c:v>
                </c:pt>
                <c:pt idx="488">
                  <c:v>0.2</c:v>
                </c:pt>
                <c:pt idx="489">
                  <c:v>0.62</c:v>
                </c:pt>
                <c:pt idx="490">
                  <c:v>0.34</c:v>
                </c:pt>
                <c:pt idx="491">
                  <c:v>0.42</c:v>
                </c:pt>
                <c:pt idx="492">
                  <c:v>0.66</c:v>
                </c:pt>
                <c:pt idx="493">
                  <c:v>0.55000000000000004</c:v>
                </c:pt>
                <c:pt idx="494">
                  <c:v>0.1</c:v>
                </c:pt>
                <c:pt idx="495">
                  <c:v>0.31</c:v>
                </c:pt>
                <c:pt idx="496">
                  <c:v>0.48</c:v>
                </c:pt>
                <c:pt idx="497">
                  <c:v>0.44</c:v>
                </c:pt>
                <c:pt idx="498">
                  <c:v>0.31</c:v>
                </c:pt>
                <c:pt idx="499">
                  <c:v>0.33</c:v>
                </c:pt>
                <c:pt idx="500">
                  <c:v>0.63</c:v>
                </c:pt>
                <c:pt idx="501">
                  <c:v>0.35</c:v>
                </c:pt>
                <c:pt idx="502">
                  <c:v>0.1</c:v>
                </c:pt>
                <c:pt idx="503">
                  <c:v>0.38</c:v>
                </c:pt>
                <c:pt idx="504">
                  <c:v>0.35</c:v>
                </c:pt>
                <c:pt idx="505">
                  <c:v>0.59</c:v>
                </c:pt>
                <c:pt idx="506">
                  <c:v>0</c:v>
                </c:pt>
                <c:pt idx="507">
                  <c:v>0</c:v>
                </c:pt>
                <c:pt idx="508">
                  <c:v>0.1</c:v>
                </c:pt>
                <c:pt idx="509">
                  <c:v>0.48</c:v>
                </c:pt>
                <c:pt idx="510">
                  <c:v>0.66</c:v>
                </c:pt>
                <c:pt idx="511">
                  <c:v>0.11</c:v>
                </c:pt>
                <c:pt idx="512">
                  <c:v>0.25</c:v>
                </c:pt>
                <c:pt idx="513">
                  <c:v>0.35</c:v>
                </c:pt>
                <c:pt idx="514">
                  <c:v>0</c:v>
                </c:pt>
                <c:pt idx="515">
                  <c:v>0.49</c:v>
                </c:pt>
                <c:pt idx="516">
                  <c:v>0.43</c:v>
                </c:pt>
                <c:pt idx="517">
                  <c:v>0.6</c:v>
                </c:pt>
                <c:pt idx="518">
                  <c:v>0.47</c:v>
                </c:pt>
                <c:pt idx="519">
                  <c:v>0.62</c:v>
                </c:pt>
                <c:pt idx="520">
                  <c:v>0.6</c:v>
                </c:pt>
                <c:pt idx="521">
                  <c:v>0.75</c:v>
                </c:pt>
                <c:pt idx="522">
                  <c:v>0.7</c:v>
                </c:pt>
                <c:pt idx="523">
                  <c:v>0.75</c:v>
                </c:pt>
                <c:pt idx="524">
                  <c:v>0.44</c:v>
                </c:pt>
                <c:pt idx="525">
                  <c:v>0.44</c:v>
                </c:pt>
                <c:pt idx="526">
                  <c:v>0.44</c:v>
                </c:pt>
                <c:pt idx="527">
                  <c:v>0.13</c:v>
                </c:pt>
                <c:pt idx="528">
                  <c:v>0.25</c:v>
                </c:pt>
                <c:pt idx="529">
                  <c:v>0.23</c:v>
                </c:pt>
                <c:pt idx="530">
                  <c:v>0.41</c:v>
                </c:pt>
                <c:pt idx="531">
                  <c:v>0.41</c:v>
                </c:pt>
                <c:pt idx="532">
                  <c:v>0.55000000000000004</c:v>
                </c:pt>
                <c:pt idx="533">
                  <c:v>0.43</c:v>
                </c:pt>
                <c:pt idx="534">
                  <c:v>0.51</c:v>
                </c:pt>
                <c:pt idx="535">
                  <c:v>0.6</c:v>
                </c:pt>
                <c:pt idx="536">
                  <c:v>0.64</c:v>
                </c:pt>
                <c:pt idx="537">
                  <c:v>0.6</c:v>
                </c:pt>
                <c:pt idx="538">
                  <c:v>0.04</c:v>
                </c:pt>
                <c:pt idx="539">
                  <c:v>0.55000000000000004</c:v>
                </c:pt>
                <c:pt idx="540">
                  <c:v>0.47</c:v>
                </c:pt>
                <c:pt idx="541">
                  <c:v>0.43</c:v>
                </c:pt>
                <c:pt idx="542">
                  <c:v>0.31</c:v>
                </c:pt>
                <c:pt idx="543">
                  <c:v>0</c:v>
                </c:pt>
                <c:pt idx="544">
                  <c:v>0.3</c:v>
                </c:pt>
                <c:pt idx="545">
                  <c:v>0.3</c:v>
                </c:pt>
                <c:pt idx="546">
                  <c:v>0.28999999999999998</c:v>
                </c:pt>
                <c:pt idx="547">
                  <c:v>0.66</c:v>
                </c:pt>
                <c:pt idx="548">
                  <c:v>0.66</c:v>
                </c:pt>
                <c:pt idx="549">
                  <c:v>0.56000000000000005</c:v>
                </c:pt>
                <c:pt idx="550">
                  <c:v>0</c:v>
                </c:pt>
                <c:pt idx="551">
                  <c:v>0.5</c:v>
                </c:pt>
                <c:pt idx="552">
                  <c:v>0.47</c:v>
                </c:pt>
                <c:pt idx="553">
                  <c:v>0.75</c:v>
                </c:pt>
                <c:pt idx="554">
                  <c:v>0.82</c:v>
                </c:pt>
                <c:pt idx="555">
                  <c:v>0.75</c:v>
                </c:pt>
                <c:pt idx="556">
                  <c:v>0.7</c:v>
                </c:pt>
                <c:pt idx="557">
                  <c:v>0.7</c:v>
                </c:pt>
                <c:pt idx="558">
                  <c:v>0.44</c:v>
                </c:pt>
                <c:pt idx="559">
                  <c:v>0.71</c:v>
                </c:pt>
                <c:pt idx="560">
                  <c:v>0.71</c:v>
                </c:pt>
                <c:pt idx="561">
                  <c:v>0.48</c:v>
                </c:pt>
                <c:pt idx="562">
                  <c:v>0.7</c:v>
                </c:pt>
                <c:pt idx="563">
                  <c:v>0.14000000000000001</c:v>
                </c:pt>
                <c:pt idx="564">
                  <c:v>0.14000000000000001</c:v>
                </c:pt>
                <c:pt idx="565">
                  <c:v>0.7</c:v>
                </c:pt>
                <c:pt idx="566">
                  <c:v>0.44</c:v>
                </c:pt>
                <c:pt idx="567">
                  <c:v>0.7</c:v>
                </c:pt>
                <c:pt idx="568">
                  <c:v>7.0000000000000007E-2</c:v>
                </c:pt>
                <c:pt idx="569">
                  <c:v>0.44</c:v>
                </c:pt>
                <c:pt idx="570">
                  <c:v>0.28000000000000003</c:v>
                </c:pt>
                <c:pt idx="571">
                  <c:v>0.7</c:v>
                </c:pt>
                <c:pt idx="572">
                  <c:v>0.5</c:v>
                </c:pt>
                <c:pt idx="573">
                  <c:v>0.05</c:v>
                </c:pt>
                <c:pt idx="574">
                  <c:v>0.8</c:v>
                </c:pt>
                <c:pt idx="575">
                  <c:v>0.02</c:v>
                </c:pt>
                <c:pt idx="576">
                  <c:v>0.56999999999999995</c:v>
                </c:pt>
                <c:pt idx="577">
                  <c:v>0</c:v>
                </c:pt>
                <c:pt idx="578">
                  <c:v>0.67</c:v>
                </c:pt>
                <c:pt idx="579">
                  <c:v>0.67</c:v>
                </c:pt>
                <c:pt idx="580">
                  <c:v>0.75</c:v>
                </c:pt>
                <c:pt idx="581">
                  <c:v>0.24</c:v>
                </c:pt>
                <c:pt idx="582">
                  <c:v>0.15</c:v>
                </c:pt>
                <c:pt idx="583">
                  <c:v>0.59</c:v>
                </c:pt>
                <c:pt idx="584">
                  <c:v>0.38</c:v>
                </c:pt>
                <c:pt idx="585">
                  <c:v>0.9</c:v>
                </c:pt>
                <c:pt idx="586">
                  <c:v>0.64</c:v>
                </c:pt>
                <c:pt idx="587">
                  <c:v>0.6</c:v>
                </c:pt>
                <c:pt idx="588">
                  <c:v>0.66</c:v>
                </c:pt>
                <c:pt idx="589">
                  <c:v>0.67</c:v>
                </c:pt>
                <c:pt idx="590">
                  <c:v>0.27</c:v>
                </c:pt>
                <c:pt idx="591">
                  <c:v>0.47</c:v>
                </c:pt>
                <c:pt idx="592">
                  <c:v>0.79</c:v>
                </c:pt>
                <c:pt idx="593">
                  <c:v>0.65</c:v>
                </c:pt>
                <c:pt idx="594">
                  <c:v>0.25</c:v>
                </c:pt>
                <c:pt idx="595">
                  <c:v>0.62</c:v>
                </c:pt>
                <c:pt idx="596">
                  <c:v>0.62</c:v>
                </c:pt>
                <c:pt idx="597">
                  <c:v>0.62</c:v>
                </c:pt>
                <c:pt idx="598">
                  <c:v>0.66</c:v>
                </c:pt>
                <c:pt idx="599">
                  <c:v>0.42</c:v>
                </c:pt>
                <c:pt idx="600">
                  <c:v>0.43</c:v>
                </c:pt>
                <c:pt idx="601">
                  <c:v>0.31</c:v>
                </c:pt>
                <c:pt idx="602">
                  <c:v>0</c:v>
                </c:pt>
                <c:pt idx="603">
                  <c:v>0.46</c:v>
                </c:pt>
                <c:pt idx="604">
                  <c:v>0.27</c:v>
                </c:pt>
                <c:pt idx="605">
                  <c:v>0.48</c:v>
                </c:pt>
                <c:pt idx="606">
                  <c:v>0.34</c:v>
                </c:pt>
                <c:pt idx="607">
                  <c:v>0.57999999999999996</c:v>
                </c:pt>
                <c:pt idx="608">
                  <c:v>0.57999999999999996</c:v>
                </c:pt>
                <c:pt idx="609">
                  <c:v>0.42</c:v>
                </c:pt>
                <c:pt idx="610">
                  <c:v>0.56000000000000005</c:v>
                </c:pt>
                <c:pt idx="611">
                  <c:v>0.17</c:v>
                </c:pt>
                <c:pt idx="612">
                  <c:v>0.39</c:v>
                </c:pt>
                <c:pt idx="613">
                  <c:v>0.45</c:v>
                </c:pt>
                <c:pt idx="614">
                  <c:v>0.26</c:v>
                </c:pt>
                <c:pt idx="615">
                  <c:v>0.15</c:v>
                </c:pt>
                <c:pt idx="616">
                  <c:v>0.63</c:v>
                </c:pt>
                <c:pt idx="617">
                  <c:v>0.12</c:v>
                </c:pt>
                <c:pt idx="618">
                  <c:v>0.46</c:v>
                </c:pt>
                <c:pt idx="619">
                  <c:v>0.03</c:v>
                </c:pt>
                <c:pt idx="620">
                  <c:v>0.37</c:v>
                </c:pt>
                <c:pt idx="621">
                  <c:v>0.49</c:v>
                </c:pt>
                <c:pt idx="622">
                  <c:v>0.9</c:v>
                </c:pt>
                <c:pt idx="623">
                  <c:v>0.8</c:v>
                </c:pt>
                <c:pt idx="624">
                  <c:v>0.8</c:v>
                </c:pt>
                <c:pt idx="625">
                  <c:v>0.5</c:v>
                </c:pt>
                <c:pt idx="626">
                  <c:v>0.28000000000000003</c:v>
                </c:pt>
                <c:pt idx="627">
                  <c:v>0.28000000000000003</c:v>
                </c:pt>
                <c:pt idx="628">
                  <c:v>0.28000000000000003</c:v>
                </c:pt>
                <c:pt idx="629">
                  <c:v>0.5</c:v>
                </c:pt>
                <c:pt idx="630">
                  <c:v>0.22</c:v>
                </c:pt>
                <c:pt idx="631">
                  <c:v>0.77</c:v>
                </c:pt>
                <c:pt idx="632">
                  <c:v>0.7</c:v>
                </c:pt>
                <c:pt idx="633">
                  <c:v>0.77</c:v>
                </c:pt>
                <c:pt idx="634">
                  <c:v>0.77</c:v>
                </c:pt>
                <c:pt idx="635">
                  <c:v>0.5</c:v>
                </c:pt>
                <c:pt idx="636">
                  <c:v>0.15</c:v>
                </c:pt>
                <c:pt idx="637">
                  <c:v>0.41</c:v>
                </c:pt>
                <c:pt idx="638">
                  <c:v>0.35</c:v>
                </c:pt>
                <c:pt idx="639">
                  <c:v>0.5</c:v>
                </c:pt>
                <c:pt idx="640">
                  <c:v>0.15</c:v>
                </c:pt>
                <c:pt idx="641">
                  <c:v>0.4</c:v>
                </c:pt>
                <c:pt idx="642">
                  <c:v>0.25</c:v>
                </c:pt>
                <c:pt idx="643">
                  <c:v>0.03</c:v>
                </c:pt>
                <c:pt idx="644">
                  <c:v>0.28000000000000003</c:v>
                </c:pt>
                <c:pt idx="645">
                  <c:v>0.25</c:v>
                </c:pt>
                <c:pt idx="646">
                  <c:v>0.22</c:v>
                </c:pt>
                <c:pt idx="647">
                  <c:v>0.6</c:v>
                </c:pt>
                <c:pt idx="648">
                  <c:v>0.5</c:v>
                </c:pt>
                <c:pt idx="649">
                  <c:v>0.28000000000000003</c:v>
                </c:pt>
                <c:pt idx="650">
                  <c:v>0.75</c:v>
                </c:pt>
                <c:pt idx="651">
                  <c:v>0.31</c:v>
                </c:pt>
                <c:pt idx="652">
                  <c:v>0.41</c:v>
                </c:pt>
                <c:pt idx="653">
                  <c:v>0.32</c:v>
                </c:pt>
                <c:pt idx="654">
                  <c:v>0.34</c:v>
                </c:pt>
                <c:pt idx="655">
                  <c:v>0.56000000000000005</c:v>
                </c:pt>
                <c:pt idx="656">
                  <c:v>0.56000000000000005</c:v>
                </c:pt>
                <c:pt idx="657">
                  <c:v>0.43</c:v>
                </c:pt>
                <c:pt idx="658">
                  <c:v>0.2</c:v>
                </c:pt>
                <c:pt idx="659">
                  <c:v>0.51</c:v>
                </c:pt>
                <c:pt idx="660">
                  <c:v>0.22</c:v>
                </c:pt>
                <c:pt idx="661">
                  <c:v>0.5</c:v>
                </c:pt>
                <c:pt idx="662">
                  <c:v>0.38</c:v>
                </c:pt>
                <c:pt idx="663">
                  <c:v>0.38</c:v>
                </c:pt>
                <c:pt idx="664">
                  <c:v>0.06</c:v>
                </c:pt>
                <c:pt idx="665">
                  <c:v>0.08</c:v>
                </c:pt>
                <c:pt idx="666">
                  <c:v>0.28000000000000003</c:v>
                </c:pt>
                <c:pt idx="667">
                  <c:v>0.4</c:v>
                </c:pt>
                <c:pt idx="668">
                  <c:v>0.39</c:v>
                </c:pt>
                <c:pt idx="669">
                  <c:v>0.14000000000000001</c:v>
                </c:pt>
                <c:pt idx="670">
                  <c:v>0.32</c:v>
                </c:pt>
                <c:pt idx="671">
                  <c:v>0.65</c:v>
                </c:pt>
                <c:pt idx="672">
                  <c:v>0.54</c:v>
                </c:pt>
                <c:pt idx="673">
                  <c:v>0.28000000000000003</c:v>
                </c:pt>
                <c:pt idx="674">
                  <c:v>0.11</c:v>
                </c:pt>
                <c:pt idx="675">
                  <c:v>0.53</c:v>
                </c:pt>
                <c:pt idx="676">
                  <c:v>0.15</c:v>
                </c:pt>
                <c:pt idx="677">
                  <c:v>0.35</c:v>
                </c:pt>
                <c:pt idx="678">
                  <c:v>0.66</c:v>
                </c:pt>
                <c:pt idx="679">
                  <c:v>0.35</c:v>
                </c:pt>
                <c:pt idx="680">
                  <c:v>0.55000000000000004</c:v>
                </c:pt>
                <c:pt idx="681">
                  <c:v>0.31</c:v>
                </c:pt>
                <c:pt idx="682">
                  <c:v>0.38</c:v>
                </c:pt>
                <c:pt idx="683">
                  <c:v>0.44</c:v>
                </c:pt>
                <c:pt idx="684">
                  <c:v>0.57999999999999996</c:v>
                </c:pt>
                <c:pt idx="685">
                  <c:v>0.38</c:v>
                </c:pt>
                <c:pt idx="686">
                  <c:v>0.66</c:v>
                </c:pt>
                <c:pt idx="687">
                  <c:v>0.66</c:v>
                </c:pt>
                <c:pt idx="688">
                  <c:v>0.48</c:v>
                </c:pt>
                <c:pt idx="689">
                  <c:v>0.57999999999999996</c:v>
                </c:pt>
                <c:pt idx="690">
                  <c:v>0.46</c:v>
                </c:pt>
                <c:pt idx="691">
                  <c:v>0.28999999999999998</c:v>
                </c:pt>
                <c:pt idx="692">
                  <c:v>0.66</c:v>
                </c:pt>
                <c:pt idx="693">
                  <c:v>0.39</c:v>
                </c:pt>
                <c:pt idx="694">
                  <c:v>0.88</c:v>
                </c:pt>
                <c:pt idx="695">
                  <c:v>0.88</c:v>
                </c:pt>
                <c:pt idx="696">
                  <c:v>0</c:v>
                </c:pt>
                <c:pt idx="697">
                  <c:v>0.53</c:v>
                </c:pt>
                <c:pt idx="698">
                  <c:v>0.1</c:v>
                </c:pt>
                <c:pt idx="699">
                  <c:v>0.23</c:v>
                </c:pt>
                <c:pt idx="700">
                  <c:v>0.24</c:v>
                </c:pt>
                <c:pt idx="701">
                  <c:v>0</c:v>
                </c:pt>
                <c:pt idx="702">
                  <c:v>0.21</c:v>
                </c:pt>
                <c:pt idx="703">
                  <c:v>0.41</c:v>
                </c:pt>
                <c:pt idx="704">
                  <c:v>0.33</c:v>
                </c:pt>
                <c:pt idx="705">
                  <c:v>0.33</c:v>
                </c:pt>
                <c:pt idx="706">
                  <c:v>0.6</c:v>
                </c:pt>
                <c:pt idx="707">
                  <c:v>0.6</c:v>
                </c:pt>
                <c:pt idx="708">
                  <c:v>0</c:v>
                </c:pt>
                <c:pt idx="709">
                  <c:v>0.73</c:v>
                </c:pt>
                <c:pt idx="710">
                  <c:v>0.2</c:v>
                </c:pt>
                <c:pt idx="711">
                  <c:v>0.52</c:v>
                </c:pt>
                <c:pt idx="712">
                  <c:v>0.4</c:v>
                </c:pt>
                <c:pt idx="713">
                  <c:v>0.57999999999999996</c:v>
                </c:pt>
                <c:pt idx="714">
                  <c:v>0.78</c:v>
                </c:pt>
                <c:pt idx="715">
                  <c:v>0.73</c:v>
                </c:pt>
                <c:pt idx="716">
                  <c:v>0.45</c:v>
                </c:pt>
                <c:pt idx="717">
                  <c:v>0</c:v>
                </c:pt>
                <c:pt idx="718">
                  <c:v>0.57999999999999996</c:v>
                </c:pt>
                <c:pt idx="719">
                  <c:v>0.59</c:v>
                </c:pt>
                <c:pt idx="720">
                  <c:v>0.53</c:v>
                </c:pt>
                <c:pt idx="721">
                  <c:v>0.54</c:v>
                </c:pt>
                <c:pt idx="722">
                  <c:v>0.53</c:v>
                </c:pt>
                <c:pt idx="723">
                  <c:v>0.69</c:v>
                </c:pt>
                <c:pt idx="724">
                  <c:v>0.26</c:v>
                </c:pt>
                <c:pt idx="725">
                  <c:v>0.43</c:v>
                </c:pt>
                <c:pt idx="726">
                  <c:v>0.2</c:v>
                </c:pt>
                <c:pt idx="727">
                  <c:v>0</c:v>
                </c:pt>
                <c:pt idx="728">
                  <c:v>0.65</c:v>
                </c:pt>
                <c:pt idx="729">
                  <c:v>0.61</c:v>
                </c:pt>
                <c:pt idx="730">
                  <c:v>0</c:v>
                </c:pt>
                <c:pt idx="731">
                  <c:v>0</c:v>
                </c:pt>
                <c:pt idx="732">
                  <c:v>0.5</c:v>
                </c:pt>
                <c:pt idx="733">
                  <c:v>0.62</c:v>
                </c:pt>
                <c:pt idx="734">
                  <c:v>0.5</c:v>
                </c:pt>
                <c:pt idx="735">
                  <c:v>0.5</c:v>
                </c:pt>
                <c:pt idx="736">
                  <c:v>0.28000000000000003</c:v>
                </c:pt>
                <c:pt idx="737">
                  <c:v>0.72</c:v>
                </c:pt>
                <c:pt idx="738">
                  <c:v>0.59</c:v>
                </c:pt>
                <c:pt idx="739">
                  <c:v>0.52</c:v>
                </c:pt>
                <c:pt idx="740">
                  <c:v>0.38</c:v>
                </c:pt>
                <c:pt idx="741">
                  <c:v>0.65</c:v>
                </c:pt>
                <c:pt idx="742">
                  <c:v>0.37</c:v>
                </c:pt>
                <c:pt idx="743">
                  <c:v>0.7</c:v>
                </c:pt>
                <c:pt idx="744">
                  <c:v>0.79</c:v>
                </c:pt>
                <c:pt idx="745">
                  <c:v>0.4</c:v>
                </c:pt>
                <c:pt idx="746">
                  <c:v>0.6</c:v>
                </c:pt>
                <c:pt idx="747">
                  <c:v>0.61</c:v>
                </c:pt>
                <c:pt idx="748">
                  <c:v>0.36</c:v>
                </c:pt>
                <c:pt idx="749">
                  <c:v>0.42</c:v>
                </c:pt>
                <c:pt idx="750">
                  <c:v>0.32</c:v>
                </c:pt>
                <c:pt idx="751">
                  <c:v>0.31</c:v>
                </c:pt>
                <c:pt idx="752">
                  <c:v>0.31</c:v>
                </c:pt>
                <c:pt idx="753">
                  <c:v>0.24</c:v>
                </c:pt>
                <c:pt idx="754">
                  <c:v>0.55000000000000004</c:v>
                </c:pt>
                <c:pt idx="755">
                  <c:v>0.88</c:v>
                </c:pt>
                <c:pt idx="756">
                  <c:v>0.49</c:v>
                </c:pt>
                <c:pt idx="757">
                  <c:v>0.5</c:v>
                </c:pt>
                <c:pt idx="758">
                  <c:v>0.5</c:v>
                </c:pt>
                <c:pt idx="759">
                  <c:v>0</c:v>
                </c:pt>
                <c:pt idx="760">
                  <c:v>0.02</c:v>
                </c:pt>
                <c:pt idx="761">
                  <c:v>0</c:v>
                </c:pt>
                <c:pt idx="762">
                  <c:v>0</c:v>
                </c:pt>
                <c:pt idx="763">
                  <c:v>0.6</c:v>
                </c:pt>
                <c:pt idx="764">
                  <c:v>0.6</c:v>
                </c:pt>
                <c:pt idx="765">
                  <c:v>0.6</c:v>
                </c:pt>
                <c:pt idx="766">
                  <c:v>0.48</c:v>
                </c:pt>
                <c:pt idx="767">
                  <c:v>0.57999999999999996</c:v>
                </c:pt>
                <c:pt idx="768">
                  <c:v>0</c:v>
                </c:pt>
                <c:pt idx="769">
                  <c:v>0.14000000000000001</c:v>
                </c:pt>
                <c:pt idx="770">
                  <c:v>0.28999999999999998</c:v>
                </c:pt>
                <c:pt idx="771">
                  <c:v>0.04</c:v>
                </c:pt>
                <c:pt idx="772">
                  <c:v>0.75</c:v>
                </c:pt>
                <c:pt idx="773">
                  <c:v>0.6</c:v>
                </c:pt>
                <c:pt idx="774">
                  <c:v>0.9</c:v>
                </c:pt>
                <c:pt idx="775">
                  <c:v>0.94</c:v>
                </c:pt>
                <c:pt idx="776">
                  <c:v>0.53</c:v>
                </c:pt>
                <c:pt idx="777">
                  <c:v>0.5</c:v>
                </c:pt>
                <c:pt idx="778">
                  <c:v>0.27</c:v>
                </c:pt>
                <c:pt idx="779">
                  <c:v>0.42</c:v>
                </c:pt>
                <c:pt idx="780">
                  <c:v>0.38</c:v>
                </c:pt>
                <c:pt idx="781">
                  <c:v>0.36</c:v>
                </c:pt>
                <c:pt idx="782">
                  <c:v>0.41</c:v>
                </c:pt>
                <c:pt idx="783">
                  <c:v>0.77</c:v>
                </c:pt>
                <c:pt idx="784">
                  <c:v>0.39</c:v>
                </c:pt>
                <c:pt idx="785">
                  <c:v>0</c:v>
                </c:pt>
                <c:pt idx="786">
                  <c:v>0.7</c:v>
                </c:pt>
                <c:pt idx="787">
                  <c:v>0.28999999999999998</c:v>
                </c:pt>
                <c:pt idx="788">
                  <c:v>0.23</c:v>
                </c:pt>
                <c:pt idx="789">
                  <c:v>0.75</c:v>
                </c:pt>
                <c:pt idx="790">
                  <c:v>0.41</c:v>
                </c:pt>
                <c:pt idx="791">
                  <c:v>0.31</c:v>
                </c:pt>
                <c:pt idx="792">
                  <c:v>0.2</c:v>
                </c:pt>
                <c:pt idx="793">
                  <c:v>0.57999999999999996</c:v>
                </c:pt>
                <c:pt idx="794">
                  <c:v>0.27</c:v>
                </c:pt>
                <c:pt idx="795">
                  <c:v>0.76</c:v>
                </c:pt>
                <c:pt idx="796">
                  <c:v>0.25</c:v>
                </c:pt>
                <c:pt idx="797">
                  <c:v>0.46</c:v>
                </c:pt>
                <c:pt idx="798">
                  <c:v>0.48</c:v>
                </c:pt>
                <c:pt idx="799">
                  <c:v>0.54</c:v>
                </c:pt>
                <c:pt idx="800">
                  <c:v>0.5</c:v>
                </c:pt>
                <c:pt idx="801">
                  <c:v>0.45</c:v>
                </c:pt>
                <c:pt idx="802">
                  <c:v>0.37</c:v>
                </c:pt>
                <c:pt idx="803">
                  <c:v>0.6</c:v>
                </c:pt>
                <c:pt idx="804">
                  <c:v>0.38</c:v>
                </c:pt>
                <c:pt idx="805">
                  <c:v>0.33</c:v>
                </c:pt>
                <c:pt idx="806">
                  <c:v>0.37</c:v>
                </c:pt>
                <c:pt idx="807">
                  <c:v>0.12</c:v>
                </c:pt>
                <c:pt idx="808">
                  <c:v>0.25</c:v>
                </c:pt>
                <c:pt idx="809">
                  <c:v>0.03</c:v>
                </c:pt>
                <c:pt idx="810">
                  <c:v>0.3</c:v>
                </c:pt>
                <c:pt idx="811">
                  <c:v>0.42</c:v>
                </c:pt>
                <c:pt idx="812">
                  <c:v>0.35</c:v>
                </c:pt>
                <c:pt idx="813">
                  <c:v>0.47</c:v>
                </c:pt>
                <c:pt idx="814">
                  <c:v>0.53</c:v>
                </c:pt>
                <c:pt idx="815">
                  <c:v>0.16</c:v>
                </c:pt>
                <c:pt idx="816">
                  <c:v>0.11</c:v>
                </c:pt>
                <c:pt idx="817">
                  <c:v>0.17</c:v>
                </c:pt>
                <c:pt idx="818">
                  <c:v>0.78</c:v>
                </c:pt>
                <c:pt idx="819">
                  <c:v>0.77</c:v>
                </c:pt>
                <c:pt idx="820">
                  <c:v>0.78</c:v>
                </c:pt>
                <c:pt idx="821">
                  <c:v>0.38</c:v>
                </c:pt>
                <c:pt idx="822">
                  <c:v>0.38</c:v>
                </c:pt>
                <c:pt idx="823">
                  <c:v>0.67</c:v>
                </c:pt>
                <c:pt idx="824">
                  <c:v>0.15</c:v>
                </c:pt>
                <c:pt idx="825">
                  <c:v>0.54</c:v>
                </c:pt>
                <c:pt idx="826">
                  <c:v>0.53</c:v>
                </c:pt>
                <c:pt idx="827">
                  <c:v>0.38</c:v>
                </c:pt>
                <c:pt idx="828">
                  <c:v>0.5</c:v>
                </c:pt>
                <c:pt idx="829">
                  <c:v>0.76</c:v>
                </c:pt>
                <c:pt idx="830">
                  <c:v>0.59</c:v>
                </c:pt>
                <c:pt idx="831">
                  <c:v>0.18</c:v>
                </c:pt>
                <c:pt idx="832">
                  <c:v>0.22</c:v>
                </c:pt>
                <c:pt idx="833">
                  <c:v>0.32</c:v>
                </c:pt>
                <c:pt idx="834">
                  <c:v>0.18</c:v>
                </c:pt>
                <c:pt idx="835">
                  <c:v>0.43</c:v>
                </c:pt>
                <c:pt idx="836">
                  <c:v>0.6</c:v>
                </c:pt>
                <c:pt idx="837">
                  <c:v>0.28999999999999998</c:v>
                </c:pt>
                <c:pt idx="838">
                  <c:v>0.28000000000000003</c:v>
                </c:pt>
                <c:pt idx="839">
                  <c:v>0.36</c:v>
                </c:pt>
                <c:pt idx="840">
                  <c:v>0.13</c:v>
                </c:pt>
                <c:pt idx="841">
                  <c:v>0.56999999999999995</c:v>
                </c:pt>
                <c:pt idx="842">
                  <c:v>0.51</c:v>
                </c:pt>
                <c:pt idx="843">
                  <c:v>0.55000000000000004</c:v>
                </c:pt>
                <c:pt idx="844">
                  <c:v>0.43</c:v>
                </c:pt>
                <c:pt idx="845">
                  <c:v>0.62</c:v>
                </c:pt>
                <c:pt idx="846">
                  <c:v>0</c:v>
                </c:pt>
                <c:pt idx="847">
                  <c:v>0.49</c:v>
                </c:pt>
                <c:pt idx="848">
                  <c:v>0.8</c:v>
                </c:pt>
                <c:pt idx="849">
                  <c:v>0.8</c:v>
                </c:pt>
                <c:pt idx="850">
                  <c:v>0.46</c:v>
                </c:pt>
                <c:pt idx="851">
                  <c:v>0.24</c:v>
                </c:pt>
                <c:pt idx="852">
                  <c:v>0.1</c:v>
                </c:pt>
                <c:pt idx="853">
                  <c:v>0.1</c:v>
                </c:pt>
                <c:pt idx="854">
                  <c:v>0</c:v>
                </c:pt>
                <c:pt idx="855">
                  <c:v>0.24</c:v>
                </c:pt>
                <c:pt idx="856">
                  <c:v>0.66</c:v>
                </c:pt>
                <c:pt idx="857">
                  <c:v>0.59</c:v>
                </c:pt>
                <c:pt idx="858">
                  <c:v>0.73</c:v>
                </c:pt>
                <c:pt idx="859">
                  <c:v>0.56999999999999995</c:v>
                </c:pt>
                <c:pt idx="860">
                  <c:v>0.41</c:v>
                </c:pt>
                <c:pt idx="861">
                  <c:v>0.14000000000000001</c:v>
                </c:pt>
                <c:pt idx="862">
                  <c:v>0.25</c:v>
                </c:pt>
                <c:pt idx="863">
                  <c:v>0.17</c:v>
                </c:pt>
                <c:pt idx="864">
                  <c:v>0</c:v>
                </c:pt>
                <c:pt idx="865">
                  <c:v>0.47</c:v>
                </c:pt>
                <c:pt idx="866">
                  <c:v>0.25</c:v>
                </c:pt>
                <c:pt idx="867">
                  <c:v>0.82</c:v>
                </c:pt>
                <c:pt idx="868">
                  <c:v>0.78</c:v>
                </c:pt>
                <c:pt idx="869">
                  <c:v>0.13</c:v>
                </c:pt>
                <c:pt idx="870">
                  <c:v>0.52</c:v>
                </c:pt>
                <c:pt idx="871">
                  <c:v>0</c:v>
                </c:pt>
                <c:pt idx="872">
                  <c:v>0.25</c:v>
                </c:pt>
                <c:pt idx="873">
                  <c:v>0.47</c:v>
                </c:pt>
                <c:pt idx="874">
                  <c:v>0.28000000000000003</c:v>
                </c:pt>
                <c:pt idx="875">
                  <c:v>0.7</c:v>
                </c:pt>
                <c:pt idx="876">
                  <c:v>0.6</c:v>
                </c:pt>
                <c:pt idx="877">
                  <c:v>0.6</c:v>
                </c:pt>
                <c:pt idx="878">
                  <c:v>0.66</c:v>
                </c:pt>
                <c:pt idx="879">
                  <c:v>0.66</c:v>
                </c:pt>
                <c:pt idx="880">
                  <c:v>0.26</c:v>
                </c:pt>
                <c:pt idx="881">
                  <c:v>0.75</c:v>
                </c:pt>
                <c:pt idx="882">
                  <c:v>0.8</c:v>
                </c:pt>
                <c:pt idx="883">
                  <c:v>0.56999999999999995</c:v>
                </c:pt>
                <c:pt idx="884">
                  <c:v>0.66</c:v>
                </c:pt>
                <c:pt idx="885">
                  <c:v>0.56000000000000005</c:v>
                </c:pt>
                <c:pt idx="886">
                  <c:v>0.56000000000000005</c:v>
                </c:pt>
                <c:pt idx="887">
                  <c:v>0.34</c:v>
                </c:pt>
                <c:pt idx="888">
                  <c:v>0.49</c:v>
                </c:pt>
                <c:pt idx="889">
                  <c:v>0.53</c:v>
                </c:pt>
                <c:pt idx="890">
                  <c:v>0.7</c:v>
                </c:pt>
                <c:pt idx="891">
                  <c:v>0.67</c:v>
                </c:pt>
                <c:pt idx="892">
                  <c:v>0.7</c:v>
                </c:pt>
                <c:pt idx="893">
                  <c:v>0.33</c:v>
                </c:pt>
                <c:pt idx="894">
                  <c:v>0.37</c:v>
                </c:pt>
                <c:pt idx="895">
                  <c:v>0.75</c:v>
                </c:pt>
                <c:pt idx="896">
                  <c:v>0.47</c:v>
                </c:pt>
                <c:pt idx="897">
                  <c:v>0.47</c:v>
                </c:pt>
                <c:pt idx="898">
                  <c:v>0</c:v>
                </c:pt>
                <c:pt idx="899">
                  <c:v>0.66</c:v>
                </c:pt>
                <c:pt idx="900">
                  <c:v>0.68</c:v>
                </c:pt>
                <c:pt idx="901">
                  <c:v>0.28000000000000003</c:v>
                </c:pt>
                <c:pt idx="902">
                  <c:v>0.5</c:v>
                </c:pt>
                <c:pt idx="903">
                  <c:v>0.11</c:v>
                </c:pt>
                <c:pt idx="904">
                  <c:v>0.5</c:v>
                </c:pt>
                <c:pt idx="905">
                  <c:v>0.43</c:v>
                </c:pt>
                <c:pt idx="906">
                  <c:v>0.81</c:v>
                </c:pt>
                <c:pt idx="907">
                  <c:v>0.54</c:v>
                </c:pt>
                <c:pt idx="908">
                  <c:v>0.62</c:v>
                </c:pt>
                <c:pt idx="909">
                  <c:v>0</c:v>
                </c:pt>
                <c:pt idx="910">
                  <c:v>0.5</c:v>
                </c:pt>
                <c:pt idx="911">
                  <c:v>0.46</c:v>
                </c:pt>
                <c:pt idx="912">
                  <c:v>0.24</c:v>
                </c:pt>
                <c:pt idx="913">
                  <c:v>0.64</c:v>
                </c:pt>
                <c:pt idx="914">
                  <c:v>0.64</c:v>
                </c:pt>
                <c:pt idx="915">
                  <c:v>0.08</c:v>
                </c:pt>
                <c:pt idx="916">
                  <c:v>0.25</c:v>
                </c:pt>
                <c:pt idx="917">
                  <c:v>0.25</c:v>
                </c:pt>
                <c:pt idx="918">
                  <c:v>0.15</c:v>
                </c:pt>
                <c:pt idx="919">
                  <c:v>0.39</c:v>
                </c:pt>
                <c:pt idx="920">
                  <c:v>0.47</c:v>
                </c:pt>
                <c:pt idx="921">
                  <c:v>0.63</c:v>
                </c:pt>
                <c:pt idx="922">
                  <c:v>0.54</c:v>
                </c:pt>
                <c:pt idx="923">
                  <c:v>0.85</c:v>
                </c:pt>
                <c:pt idx="924">
                  <c:v>0.37</c:v>
                </c:pt>
                <c:pt idx="925">
                  <c:v>0.48</c:v>
                </c:pt>
                <c:pt idx="926">
                  <c:v>0.77</c:v>
                </c:pt>
                <c:pt idx="927">
                  <c:v>0.6</c:v>
                </c:pt>
                <c:pt idx="928">
                  <c:v>0.14000000000000001</c:v>
                </c:pt>
                <c:pt idx="929">
                  <c:v>0.12</c:v>
                </c:pt>
                <c:pt idx="930">
                  <c:v>0.56999999999999995</c:v>
                </c:pt>
                <c:pt idx="931">
                  <c:v>0.27</c:v>
                </c:pt>
                <c:pt idx="932">
                  <c:v>0.45</c:v>
                </c:pt>
                <c:pt idx="933">
                  <c:v>0.8</c:v>
                </c:pt>
                <c:pt idx="934">
                  <c:v>0.8</c:v>
                </c:pt>
                <c:pt idx="935">
                  <c:v>0.37</c:v>
                </c:pt>
                <c:pt idx="936">
                  <c:v>0.39</c:v>
                </c:pt>
                <c:pt idx="937">
                  <c:v>0.05</c:v>
                </c:pt>
                <c:pt idx="938">
                  <c:v>0.1</c:v>
                </c:pt>
                <c:pt idx="939">
                  <c:v>0.56000000000000005</c:v>
                </c:pt>
                <c:pt idx="940">
                  <c:v>0.48</c:v>
                </c:pt>
                <c:pt idx="941">
                  <c:v>0.61</c:v>
                </c:pt>
                <c:pt idx="942">
                  <c:v>0.61</c:v>
                </c:pt>
                <c:pt idx="943">
                  <c:v>0.61</c:v>
                </c:pt>
                <c:pt idx="944">
                  <c:v>0.34</c:v>
                </c:pt>
                <c:pt idx="945">
                  <c:v>0.56000000000000005</c:v>
                </c:pt>
                <c:pt idx="946">
                  <c:v>0.38</c:v>
                </c:pt>
                <c:pt idx="947">
                  <c:v>0.6</c:v>
                </c:pt>
                <c:pt idx="948">
                  <c:v>0.06</c:v>
                </c:pt>
                <c:pt idx="949">
                  <c:v>0.26</c:v>
                </c:pt>
                <c:pt idx="950">
                  <c:v>0.28000000000000003</c:v>
                </c:pt>
                <c:pt idx="951">
                  <c:v>0.2</c:v>
                </c:pt>
                <c:pt idx="952">
                  <c:v>0.25</c:v>
                </c:pt>
                <c:pt idx="953">
                  <c:v>0.38</c:v>
                </c:pt>
                <c:pt idx="954">
                  <c:v>0.63</c:v>
                </c:pt>
                <c:pt idx="955">
                  <c:v>0.23</c:v>
                </c:pt>
                <c:pt idx="956">
                  <c:v>0.6</c:v>
                </c:pt>
                <c:pt idx="957">
                  <c:v>0.16</c:v>
                </c:pt>
                <c:pt idx="958">
                  <c:v>0.35</c:v>
                </c:pt>
                <c:pt idx="959">
                  <c:v>0.54</c:v>
                </c:pt>
                <c:pt idx="960">
                  <c:v>0.63</c:v>
                </c:pt>
                <c:pt idx="961">
                  <c:v>0.63</c:v>
                </c:pt>
                <c:pt idx="962">
                  <c:v>0.55000000000000004</c:v>
                </c:pt>
                <c:pt idx="963">
                  <c:v>0</c:v>
                </c:pt>
                <c:pt idx="964">
                  <c:v>0.51</c:v>
                </c:pt>
                <c:pt idx="965">
                  <c:v>0.43</c:v>
                </c:pt>
                <c:pt idx="966">
                  <c:v>0.16</c:v>
                </c:pt>
                <c:pt idx="967">
                  <c:v>0.81</c:v>
                </c:pt>
                <c:pt idx="968">
                  <c:v>0.84</c:v>
                </c:pt>
                <c:pt idx="969">
                  <c:v>0.81</c:v>
                </c:pt>
                <c:pt idx="970">
                  <c:v>0</c:v>
                </c:pt>
                <c:pt idx="971">
                  <c:v>0.41</c:v>
                </c:pt>
                <c:pt idx="972">
                  <c:v>0.42</c:v>
                </c:pt>
                <c:pt idx="973">
                  <c:v>0.6</c:v>
                </c:pt>
                <c:pt idx="974">
                  <c:v>0.66</c:v>
                </c:pt>
                <c:pt idx="975">
                  <c:v>0.55000000000000004</c:v>
                </c:pt>
                <c:pt idx="976">
                  <c:v>0.38</c:v>
                </c:pt>
                <c:pt idx="977">
                  <c:v>0.09</c:v>
                </c:pt>
                <c:pt idx="978">
                  <c:v>0.6</c:v>
                </c:pt>
                <c:pt idx="979">
                  <c:v>0.6</c:v>
                </c:pt>
                <c:pt idx="980">
                  <c:v>0.49</c:v>
                </c:pt>
                <c:pt idx="981">
                  <c:v>0.13</c:v>
                </c:pt>
                <c:pt idx="982">
                  <c:v>0.13</c:v>
                </c:pt>
                <c:pt idx="983">
                  <c:v>0.5</c:v>
                </c:pt>
                <c:pt idx="984">
                  <c:v>0.55000000000000004</c:v>
                </c:pt>
                <c:pt idx="985">
                  <c:v>0.41</c:v>
                </c:pt>
                <c:pt idx="986">
                  <c:v>0.57999999999999996</c:v>
                </c:pt>
                <c:pt idx="987">
                  <c:v>0.6</c:v>
                </c:pt>
                <c:pt idx="988">
                  <c:v>0.63</c:v>
                </c:pt>
                <c:pt idx="989">
                  <c:v>0.63</c:v>
                </c:pt>
                <c:pt idx="990">
                  <c:v>0.85</c:v>
                </c:pt>
                <c:pt idx="991">
                  <c:v>0.2</c:v>
                </c:pt>
                <c:pt idx="992">
                  <c:v>0.6</c:v>
                </c:pt>
                <c:pt idx="993">
                  <c:v>0.48</c:v>
                </c:pt>
                <c:pt idx="994">
                  <c:v>0.2</c:v>
                </c:pt>
                <c:pt idx="995">
                  <c:v>0.37</c:v>
                </c:pt>
                <c:pt idx="996">
                  <c:v>0.75</c:v>
                </c:pt>
                <c:pt idx="997">
                  <c:v>0.64</c:v>
                </c:pt>
                <c:pt idx="998">
                  <c:v>0.64</c:v>
                </c:pt>
                <c:pt idx="999">
                  <c:v>0.28999999999999998</c:v>
                </c:pt>
                <c:pt idx="1000">
                  <c:v>0.46</c:v>
                </c:pt>
                <c:pt idx="1001">
                  <c:v>0.28000000000000003</c:v>
                </c:pt>
                <c:pt idx="1002">
                  <c:v>0.24</c:v>
                </c:pt>
                <c:pt idx="1003">
                  <c:v>0.78</c:v>
                </c:pt>
                <c:pt idx="1004">
                  <c:v>0.6</c:v>
                </c:pt>
                <c:pt idx="1005">
                  <c:v>0.6</c:v>
                </c:pt>
                <c:pt idx="1006">
                  <c:v>0.6</c:v>
                </c:pt>
                <c:pt idx="1007">
                  <c:v>0.6</c:v>
                </c:pt>
                <c:pt idx="1008">
                  <c:v>0.62</c:v>
                </c:pt>
                <c:pt idx="1009">
                  <c:v>0.54</c:v>
                </c:pt>
                <c:pt idx="1010">
                  <c:v>0.43</c:v>
                </c:pt>
                <c:pt idx="1011">
                  <c:v>0.7</c:v>
                </c:pt>
                <c:pt idx="1012">
                  <c:v>0</c:v>
                </c:pt>
                <c:pt idx="1013">
                  <c:v>0.78</c:v>
                </c:pt>
                <c:pt idx="1014">
                  <c:v>0.53</c:v>
                </c:pt>
                <c:pt idx="1015">
                  <c:v>0.47</c:v>
                </c:pt>
                <c:pt idx="1016">
                  <c:v>0.34</c:v>
                </c:pt>
                <c:pt idx="1017">
                  <c:v>0.08</c:v>
                </c:pt>
                <c:pt idx="1018">
                  <c:v>0.5</c:v>
                </c:pt>
                <c:pt idx="1019">
                  <c:v>0.24</c:v>
                </c:pt>
                <c:pt idx="1020">
                  <c:v>0.37</c:v>
                </c:pt>
                <c:pt idx="1021">
                  <c:v>0.38</c:v>
                </c:pt>
                <c:pt idx="1022">
                  <c:v>0.18</c:v>
                </c:pt>
                <c:pt idx="1023">
                  <c:v>0.52</c:v>
                </c:pt>
                <c:pt idx="1024">
                  <c:v>0.74</c:v>
                </c:pt>
                <c:pt idx="1025">
                  <c:v>0.33</c:v>
                </c:pt>
                <c:pt idx="1026">
                  <c:v>0.5</c:v>
                </c:pt>
                <c:pt idx="1027">
                  <c:v>0.9</c:v>
                </c:pt>
                <c:pt idx="1028">
                  <c:v>0.77</c:v>
                </c:pt>
                <c:pt idx="1029">
                  <c:v>0.18</c:v>
                </c:pt>
                <c:pt idx="1030">
                  <c:v>0.37</c:v>
                </c:pt>
                <c:pt idx="1031">
                  <c:v>0.46</c:v>
                </c:pt>
                <c:pt idx="1032">
                  <c:v>0.41</c:v>
                </c:pt>
                <c:pt idx="1033">
                  <c:v>0.5</c:v>
                </c:pt>
                <c:pt idx="1034">
                  <c:v>0.5</c:v>
                </c:pt>
                <c:pt idx="1035">
                  <c:v>0.8</c:v>
                </c:pt>
                <c:pt idx="1036">
                  <c:v>0.56999999999999995</c:v>
                </c:pt>
                <c:pt idx="1037">
                  <c:v>0.53</c:v>
                </c:pt>
                <c:pt idx="1038">
                  <c:v>0.54</c:v>
                </c:pt>
                <c:pt idx="1039">
                  <c:v>0.17</c:v>
                </c:pt>
                <c:pt idx="1040">
                  <c:v>0.38</c:v>
                </c:pt>
                <c:pt idx="1041">
                  <c:v>0.4</c:v>
                </c:pt>
                <c:pt idx="1042">
                  <c:v>0.21</c:v>
                </c:pt>
                <c:pt idx="1043">
                  <c:v>0.73</c:v>
                </c:pt>
                <c:pt idx="1044">
                  <c:v>0.4</c:v>
                </c:pt>
                <c:pt idx="1045">
                  <c:v>0.45</c:v>
                </c:pt>
                <c:pt idx="1046">
                  <c:v>0.51</c:v>
                </c:pt>
                <c:pt idx="1047">
                  <c:v>0.5</c:v>
                </c:pt>
                <c:pt idx="1048">
                  <c:v>0.67</c:v>
                </c:pt>
                <c:pt idx="1049">
                  <c:v>0.62</c:v>
                </c:pt>
                <c:pt idx="1050">
                  <c:v>0.74</c:v>
                </c:pt>
                <c:pt idx="1051">
                  <c:v>0.28999999999999998</c:v>
                </c:pt>
                <c:pt idx="1052">
                  <c:v>0.27</c:v>
                </c:pt>
                <c:pt idx="1053">
                  <c:v>0.41</c:v>
                </c:pt>
                <c:pt idx="1054">
                  <c:v>0.57999999999999996</c:v>
                </c:pt>
                <c:pt idx="1055">
                  <c:v>0.52</c:v>
                </c:pt>
                <c:pt idx="1056">
                  <c:v>0.63</c:v>
                </c:pt>
                <c:pt idx="1057">
                  <c:v>0.83</c:v>
                </c:pt>
                <c:pt idx="1058">
                  <c:v>0.5</c:v>
                </c:pt>
                <c:pt idx="1059">
                  <c:v>0.5</c:v>
                </c:pt>
                <c:pt idx="1060">
                  <c:v>0.59</c:v>
                </c:pt>
                <c:pt idx="1061">
                  <c:v>0.35</c:v>
                </c:pt>
                <c:pt idx="1062">
                  <c:v>0.49</c:v>
                </c:pt>
                <c:pt idx="1063">
                  <c:v>0.43</c:v>
                </c:pt>
                <c:pt idx="1064">
                  <c:v>0.66</c:v>
                </c:pt>
                <c:pt idx="1065">
                  <c:v>0.5</c:v>
                </c:pt>
                <c:pt idx="1066">
                  <c:v>0.64</c:v>
                </c:pt>
                <c:pt idx="1067">
                  <c:v>0.5</c:v>
                </c:pt>
                <c:pt idx="1068">
                  <c:v>0.55000000000000004</c:v>
                </c:pt>
                <c:pt idx="1069">
                  <c:v>0.63</c:v>
                </c:pt>
                <c:pt idx="1070">
                  <c:v>0.55000000000000004</c:v>
                </c:pt>
                <c:pt idx="1071">
                  <c:v>0.55000000000000004</c:v>
                </c:pt>
                <c:pt idx="1072">
                  <c:v>0.55000000000000004</c:v>
                </c:pt>
                <c:pt idx="1073">
                  <c:v>0.76</c:v>
                </c:pt>
                <c:pt idx="1074">
                  <c:v>0.9</c:v>
                </c:pt>
                <c:pt idx="1075">
                  <c:v>0.9</c:v>
                </c:pt>
                <c:pt idx="1076">
                  <c:v>0.76</c:v>
                </c:pt>
                <c:pt idx="1077">
                  <c:v>0.4</c:v>
                </c:pt>
                <c:pt idx="1078">
                  <c:v>0.11</c:v>
                </c:pt>
                <c:pt idx="1079">
                  <c:v>0.64</c:v>
                </c:pt>
                <c:pt idx="1080">
                  <c:v>0.14000000000000001</c:v>
                </c:pt>
                <c:pt idx="1081">
                  <c:v>0.53</c:v>
                </c:pt>
                <c:pt idx="1082">
                  <c:v>0.26</c:v>
                </c:pt>
                <c:pt idx="1083">
                  <c:v>0.56999999999999995</c:v>
                </c:pt>
                <c:pt idx="1084">
                  <c:v>0.47</c:v>
                </c:pt>
                <c:pt idx="1085">
                  <c:v>0.33</c:v>
                </c:pt>
                <c:pt idx="1086">
                  <c:v>0.47</c:v>
                </c:pt>
                <c:pt idx="1087">
                  <c:v>0.46</c:v>
                </c:pt>
                <c:pt idx="1088">
                  <c:v>0.46</c:v>
                </c:pt>
                <c:pt idx="1089">
                  <c:v>0.46</c:v>
                </c:pt>
                <c:pt idx="1090">
                  <c:v>0.86</c:v>
                </c:pt>
                <c:pt idx="1091">
                  <c:v>0.85</c:v>
                </c:pt>
                <c:pt idx="1092">
                  <c:v>0.86</c:v>
                </c:pt>
                <c:pt idx="1093">
                  <c:v>0.45</c:v>
                </c:pt>
                <c:pt idx="1094">
                  <c:v>0.12</c:v>
                </c:pt>
                <c:pt idx="1095">
                  <c:v>0.24</c:v>
                </c:pt>
                <c:pt idx="1096">
                  <c:v>0.65</c:v>
                </c:pt>
                <c:pt idx="1097">
                  <c:v>0.69</c:v>
                </c:pt>
                <c:pt idx="1098">
                  <c:v>0.65</c:v>
                </c:pt>
                <c:pt idx="1099">
                  <c:v>0.5</c:v>
                </c:pt>
                <c:pt idx="1100">
                  <c:v>0.6</c:v>
                </c:pt>
                <c:pt idx="1101">
                  <c:v>0.3</c:v>
                </c:pt>
                <c:pt idx="1102">
                  <c:v>0.59</c:v>
                </c:pt>
                <c:pt idx="1103">
                  <c:v>0.18</c:v>
                </c:pt>
                <c:pt idx="1104">
                  <c:v>0.69</c:v>
                </c:pt>
                <c:pt idx="1105">
                  <c:v>0.34</c:v>
                </c:pt>
                <c:pt idx="1106">
                  <c:v>0.76</c:v>
                </c:pt>
                <c:pt idx="1107">
                  <c:v>0.68</c:v>
                </c:pt>
                <c:pt idx="1108">
                  <c:v>0.75</c:v>
                </c:pt>
                <c:pt idx="1109">
                  <c:v>0.61</c:v>
                </c:pt>
                <c:pt idx="1110">
                  <c:v>0.52</c:v>
                </c:pt>
                <c:pt idx="1111">
                  <c:v>0.52</c:v>
                </c:pt>
                <c:pt idx="1112">
                  <c:v>0.68</c:v>
                </c:pt>
                <c:pt idx="1113">
                  <c:v>0.28000000000000003</c:v>
                </c:pt>
                <c:pt idx="1114">
                  <c:v>0.61</c:v>
                </c:pt>
                <c:pt idx="1115">
                  <c:v>0.65</c:v>
                </c:pt>
                <c:pt idx="1116">
                  <c:v>0.2</c:v>
                </c:pt>
                <c:pt idx="1117">
                  <c:v>0.52</c:v>
                </c:pt>
                <c:pt idx="1118">
                  <c:v>0.44</c:v>
                </c:pt>
                <c:pt idx="1119">
                  <c:v>0.4</c:v>
                </c:pt>
                <c:pt idx="1120">
                  <c:v>0.88</c:v>
                </c:pt>
                <c:pt idx="1121">
                  <c:v>0.12</c:v>
                </c:pt>
                <c:pt idx="1122">
                  <c:v>0.8</c:v>
                </c:pt>
                <c:pt idx="1123">
                  <c:v>0.5</c:v>
                </c:pt>
                <c:pt idx="1124">
                  <c:v>0.55000000000000004</c:v>
                </c:pt>
                <c:pt idx="1125">
                  <c:v>0.75</c:v>
                </c:pt>
                <c:pt idx="1126">
                  <c:v>0.75</c:v>
                </c:pt>
                <c:pt idx="1127">
                  <c:v>0.59</c:v>
                </c:pt>
                <c:pt idx="1128">
                  <c:v>0.61</c:v>
                </c:pt>
                <c:pt idx="1129">
                  <c:v>0.28999999999999998</c:v>
                </c:pt>
                <c:pt idx="1130">
                  <c:v>0.62</c:v>
                </c:pt>
                <c:pt idx="1131">
                  <c:v>0.7</c:v>
                </c:pt>
                <c:pt idx="1132">
                  <c:v>0.2</c:v>
                </c:pt>
                <c:pt idx="1133">
                  <c:v>0.43</c:v>
                </c:pt>
                <c:pt idx="1134">
                  <c:v>0.17</c:v>
                </c:pt>
                <c:pt idx="1135">
                  <c:v>0.27</c:v>
                </c:pt>
                <c:pt idx="1136">
                  <c:v>0.76</c:v>
                </c:pt>
                <c:pt idx="1137">
                  <c:v>0.55000000000000004</c:v>
                </c:pt>
                <c:pt idx="1138">
                  <c:v>0.5</c:v>
                </c:pt>
                <c:pt idx="1139">
                  <c:v>0.75</c:v>
                </c:pt>
                <c:pt idx="1140">
                  <c:v>0.8</c:v>
                </c:pt>
                <c:pt idx="1141">
                  <c:v>0.8</c:v>
                </c:pt>
                <c:pt idx="1142">
                  <c:v>0.75</c:v>
                </c:pt>
                <c:pt idx="1143">
                  <c:v>0.46</c:v>
                </c:pt>
                <c:pt idx="1144">
                  <c:v>0.85</c:v>
                </c:pt>
                <c:pt idx="1145">
                  <c:v>0.44</c:v>
                </c:pt>
                <c:pt idx="1146">
                  <c:v>0.53</c:v>
                </c:pt>
                <c:pt idx="1147">
                  <c:v>0.39</c:v>
                </c:pt>
                <c:pt idx="1148">
                  <c:v>0.8</c:v>
                </c:pt>
                <c:pt idx="1149">
                  <c:v>0.73</c:v>
                </c:pt>
                <c:pt idx="1150">
                  <c:v>0.89</c:v>
                </c:pt>
                <c:pt idx="1151">
                  <c:v>0.88</c:v>
                </c:pt>
                <c:pt idx="1152">
                  <c:v>0.8</c:v>
                </c:pt>
                <c:pt idx="1153">
                  <c:v>0.28999999999999998</c:v>
                </c:pt>
                <c:pt idx="1154">
                  <c:v>0.85</c:v>
                </c:pt>
                <c:pt idx="1155">
                  <c:v>0.5</c:v>
                </c:pt>
                <c:pt idx="1156">
                  <c:v>0.73</c:v>
                </c:pt>
                <c:pt idx="1157">
                  <c:v>0.62</c:v>
                </c:pt>
                <c:pt idx="1158">
                  <c:v>0.71</c:v>
                </c:pt>
                <c:pt idx="1159">
                  <c:v>0.35</c:v>
                </c:pt>
                <c:pt idx="1160">
                  <c:v>0.42</c:v>
                </c:pt>
                <c:pt idx="1161">
                  <c:v>0.4</c:v>
                </c:pt>
                <c:pt idx="1162">
                  <c:v>0.55000000000000004</c:v>
                </c:pt>
                <c:pt idx="1163">
                  <c:v>0.86</c:v>
                </c:pt>
                <c:pt idx="1164">
                  <c:v>0.36</c:v>
                </c:pt>
                <c:pt idx="1165">
                  <c:v>0.47</c:v>
                </c:pt>
                <c:pt idx="1166">
                  <c:v>0.55000000000000004</c:v>
                </c:pt>
                <c:pt idx="1167">
                  <c:v>0.69</c:v>
                </c:pt>
                <c:pt idx="1168">
                  <c:v>0.42</c:v>
                </c:pt>
                <c:pt idx="1169">
                  <c:v>0.53</c:v>
                </c:pt>
                <c:pt idx="1170">
                  <c:v>0.55000000000000004</c:v>
                </c:pt>
                <c:pt idx="1171">
                  <c:v>0.39</c:v>
                </c:pt>
                <c:pt idx="1172">
                  <c:v>0.52</c:v>
                </c:pt>
                <c:pt idx="1173">
                  <c:v>0.77</c:v>
                </c:pt>
                <c:pt idx="1174">
                  <c:v>0.77</c:v>
                </c:pt>
                <c:pt idx="1175">
                  <c:v>0.55000000000000004</c:v>
                </c:pt>
                <c:pt idx="1176">
                  <c:v>0.55000000000000004</c:v>
                </c:pt>
                <c:pt idx="1177">
                  <c:v>0.51</c:v>
                </c:pt>
                <c:pt idx="1178">
                  <c:v>0.65</c:v>
                </c:pt>
                <c:pt idx="1179">
                  <c:v>0.48</c:v>
                </c:pt>
                <c:pt idx="1180">
                  <c:v>0.62</c:v>
                </c:pt>
                <c:pt idx="1181">
                  <c:v>0.55000000000000004</c:v>
                </c:pt>
                <c:pt idx="1182">
                  <c:v>0.44</c:v>
                </c:pt>
                <c:pt idx="1183">
                  <c:v>0.62</c:v>
                </c:pt>
                <c:pt idx="1184">
                  <c:v>0.46</c:v>
                </c:pt>
                <c:pt idx="1185">
                  <c:v>0.65</c:v>
                </c:pt>
                <c:pt idx="1186">
                  <c:v>0.38</c:v>
                </c:pt>
                <c:pt idx="1187">
                  <c:v>0.63</c:v>
                </c:pt>
                <c:pt idx="1188">
                  <c:v>0.54</c:v>
                </c:pt>
                <c:pt idx="1189">
                  <c:v>0.33</c:v>
                </c:pt>
                <c:pt idx="1190">
                  <c:v>0.8</c:v>
                </c:pt>
                <c:pt idx="1191">
                  <c:v>0.42</c:v>
                </c:pt>
                <c:pt idx="1192">
                  <c:v>0.49</c:v>
                </c:pt>
                <c:pt idx="1193">
                  <c:v>0.75</c:v>
                </c:pt>
                <c:pt idx="1194">
                  <c:v>0.41</c:v>
                </c:pt>
                <c:pt idx="1195">
                  <c:v>0.4</c:v>
                </c:pt>
                <c:pt idx="1196">
                  <c:v>0.42</c:v>
                </c:pt>
                <c:pt idx="1197">
                  <c:v>0.47</c:v>
                </c:pt>
                <c:pt idx="1198">
                  <c:v>0.62</c:v>
                </c:pt>
                <c:pt idx="1199">
                  <c:v>0.55000000000000004</c:v>
                </c:pt>
                <c:pt idx="1200">
                  <c:v>0.7</c:v>
                </c:pt>
                <c:pt idx="1201">
                  <c:v>0.28999999999999998</c:v>
                </c:pt>
                <c:pt idx="1202">
                  <c:v>0</c:v>
                </c:pt>
                <c:pt idx="1203">
                  <c:v>0.56999999999999995</c:v>
                </c:pt>
                <c:pt idx="1204">
                  <c:v>0.8</c:v>
                </c:pt>
                <c:pt idx="1205">
                  <c:v>0.5</c:v>
                </c:pt>
                <c:pt idx="1206">
                  <c:v>0.65</c:v>
                </c:pt>
                <c:pt idx="1207">
                  <c:v>0.65</c:v>
                </c:pt>
                <c:pt idx="1208">
                  <c:v>0.56999999999999995</c:v>
                </c:pt>
                <c:pt idx="1209">
                  <c:v>0.82</c:v>
                </c:pt>
                <c:pt idx="1210">
                  <c:v>0.9</c:v>
                </c:pt>
                <c:pt idx="1211">
                  <c:v>0.6</c:v>
                </c:pt>
                <c:pt idx="1212">
                  <c:v>0.6</c:v>
                </c:pt>
                <c:pt idx="1213">
                  <c:v>0.6</c:v>
                </c:pt>
                <c:pt idx="1214">
                  <c:v>0.87</c:v>
                </c:pt>
                <c:pt idx="1215">
                  <c:v>0.73</c:v>
                </c:pt>
                <c:pt idx="1216">
                  <c:v>0.4</c:v>
                </c:pt>
                <c:pt idx="1217">
                  <c:v>0</c:v>
                </c:pt>
                <c:pt idx="1218">
                  <c:v>0.5</c:v>
                </c:pt>
                <c:pt idx="1219">
                  <c:v>0.48</c:v>
                </c:pt>
                <c:pt idx="1220">
                  <c:v>0.45</c:v>
                </c:pt>
                <c:pt idx="1221">
                  <c:v>0.51</c:v>
                </c:pt>
                <c:pt idx="1222">
                  <c:v>0.51</c:v>
                </c:pt>
                <c:pt idx="1223">
                  <c:v>0.55000000000000004</c:v>
                </c:pt>
                <c:pt idx="1224">
                  <c:v>0.17</c:v>
                </c:pt>
                <c:pt idx="1225">
                  <c:v>0</c:v>
                </c:pt>
                <c:pt idx="1226">
                  <c:v>0</c:v>
                </c:pt>
                <c:pt idx="1227">
                  <c:v>0.64</c:v>
                </c:pt>
                <c:pt idx="1228">
                  <c:v>0.61</c:v>
                </c:pt>
                <c:pt idx="1229">
                  <c:v>0.61</c:v>
                </c:pt>
                <c:pt idx="1230">
                  <c:v>0.57999999999999996</c:v>
                </c:pt>
                <c:pt idx="1231">
                  <c:v>0.8</c:v>
                </c:pt>
                <c:pt idx="1232">
                  <c:v>0.8</c:v>
                </c:pt>
                <c:pt idx="1233">
                  <c:v>0.65</c:v>
                </c:pt>
                <c:pt idx="1234">
                  <c:v>0</c:v>
                </c:pt>
                <c:pt idx="1235">
                  <c:v>0.59</c:v>
                </c:pt>
                <c:pt idx="1236">
                  <c:v>0.67</c:v>
                </c:pt>
                <c:pt idx="1237">
                  <c:v>0.45</c:v>
                </c:pt>
                <c:pt idx="1238">
                  <c:v>0.48</c:v>
                </c:pt>
                <c:pt idx="1239">
                  <c:v>0.47</c:v>
                </c:pt>
                <c:pt idx="1240">
                  <c:v>0.11</c:v>
                </c:pt>
                <c:pt idx="1241">
                  <c:v>0.47</c:v>
                </c:pt>
                <c:pt idx="1242">
                  <c:v>0.33</c:v>
                </c:pt>
                <c:pt idx="1243">
                  <c:v>0.51</c:v>
                </c:pt>
                <c:pt idx="1244">
                  <c:v>0.51</c:v>
                </c:pt>
                <c:pt idx="1245">
                  <c:v>0.51</c:v>
                </c:pt>
                <c:pt idx="1246">
                  <c:v>0.8</c:v>
                </c:pt>
                <c:pt idx="1247">
                  <c:v>0.8</c:v>
                </c:pt>
                <c:pt idx="1248">
                  <c:v>0.73</c:v>
                </c:pt>
                <c:pt idx="1249">
                  <c:v>0.8</c:v>
                </c:pt>
                <c:pt idx="1250">
                  <c:v>0.28999999999999998</c:v>
                </c:pt>
                <c:pt idx="1251">
                  <c:v>0.77</c:v>
                </c:pt>
                <c:pt idx="1252">
                  <c:v>0.62</c:v>
                </c:pt>
                <c:pt idx="1253">
                  <c:v>0.62</c:v>
                </c:pt>
                <c:pt idx="1254">
                  <c:v>0.48</c:v>
                </c:pt>
                <c:pt idx="1255">
                  <c:v>0.76</c:v>
                </c:pt>
                <c:pt idx="1256">
                  <c:v>0.75</c:v>
                </c:pt>
                <c:pt idx="1257">
                  <c:v>0.55000000000000004</c:v>
                </c:pt>
                <c:pt idx="1258">
                  <c:v>0.57999999999999996</c:v>
                </c:pt>
                <c:pt idx="1259">
                  <c:v>0.8</c:v>
                </c:pt>
                <c:pt idx="1260">
                  <c:v>0.52</c:v>
                </c:pt>
                <c:pt idx="1261">
                  <c:v>0.74</c:v>
                </c:pt>
                <c:pt idx="1262">
                  <c:v>0.51</c:v>
                </c:pt>
                <c:pt idx="1263">
                  <c:v>0.52</c:v>
                </c:pt>
                <c:pt idx="1264">
                  <c:v>0.71</c:v>
                </c:pt>
                <c:pt idx="1265">
                  <c:v>0.65</c:v>
                </c:pt>
                <c:pt idx="1266">
                  <c:v>0.43</c:v>
                </c:pt>
                <c:pt idx="1267">
                  <c:v>0.45</c:v>
                </c:pt>
                <c:pt idx="1268">
                  <c:v>0.14000000000000001</c:v>
                </c:pt>
                <c:pt idx="1269">
                  <c:v>0.42</c:v>
                </c:pt>
                <c:pt idx="1270">
                  <c:v>0.21</c:v>
                </c:pt>
                <c:pt idx="1271">
                  <c:v>0.21</c:v>
                </c:pt>
                <c:pt idx="1272">
                  <c:v>0.22</c:v>
                </c:pt>
                <c:pt idx="1273">
                  <c:v>0.57999999999999996</c:v>
                </c:pt>
                <c:pt idx="1274">
                  <c:v>0.79</c:v>
                </c:pt>
                <c:pt idx="1275">
                  <c:v>0.6</c:v>
                </c:pt>
                <c:pt idx="1276">
                  <c:v>0.43</c:v>
                </c:pt>
                <c:pt idx="1277">
                  <c:v>0.76</c:v>
                </c:pt>
                <c:pt idx="1278">
                  <c:v>0.69</c:v>
                </c:pt>
                <c:pt idx="1279">
                  <c:v>0.1</c:v>
                </c:pt>
                <c:pt idx="1280">
                  <c:v>0.57999999999999996</c:v>
                </c:pt>
                <c:pt idx="1281">
                  <c:v>0.57999999999999996</c:v>
                </c:pt>
                <c:pt idx="1282">
                  <c:v>0.38</c:v>
                </c:pt>
                <c:pt idx="1283">
                  <c:v>0.37</c:v>
                </c:pt>
                <c:pt idx="1284">
                  <c:v>0.33</c:v>
                </c:pt>
                <c:pt idx="1285">
                  <c:v>0.56000000000000005</c:v>
                </c:pt>
                <c:pt idx="1286">
                  <c:v>0.43</c:v>
                </c:pt>
                <c:pt idx="1287">
                  <c:v>0.43</c:v>
                </c:pt>
                <c:pt idx="1288">
                  <c:v>0.75</c:v>
                </c:pt>
                <c:pt idx="1289">
                  <c:v>0.5</c:v>
                </c:pt>
                <c:pt idx="1290">
                  <c:v>0.69</c:v>
                </c:pt>
                <c:pt idx="1291">
                  <c:v>0.15</c:v>
                </c:pt>
                <c:pt idx="1292">
                  <c:v>0.56999999999999995</c:v>
                </c:pt>
                <c:pt idx="1293">
                  <c:v>0.48</c:v>
                </c:pt>
                <c:pt idx="1294">
                  <c:v>0.46</c:v>
                </c:pt>
                <c:pt idx="1295">
                  <c:v>0.9</c:v>
                </c:pt>
                <c:pt idx="1296">
                  <c:v>0.33</c:v>
                </c:pt>
                <c:pt idx="1297">
                  <c:v>0.8</c:v>
                </c:pt>
                <c:pt idx="1298">
                  <c:v>0.33</c:v>
                </c:pt>
                <c:pt idx="1299">
                  <c:v>0.54</c:v>
                </c:pt>
                <c:pt idx="1300">
                  <c:v>0.36</c:v>
                </c:pt>
                <c:pt idx="1301">
                  <c:v>0.31</c:v>
                </c:pt>
                <c:pt idx="1302">
                  <c:v>0.6</c:v>
                </c:pt>
                <c:pt idx="1303">
                  <c:v>0.4</c:v>
                </c:pt>
                <c:pt idx="1304">
                  <c:v>0.78</c:v>
                </c:pt>
                <c:pt idx="1305">
                  <c:v>0.78</c:v>
                </c:pt>
                <c:pt idx="1306">
                  <c:v>0.46</c:v>
                </c:pt>
                <c:pt idx="1307">
                  <c:v>0.8</c:v>
                </c:pt>
                <c:pt idx="1308">
                  <c:v>0.59</c:v>
                </c:pt>
                <c:pt idx="1309">
                  <c:v>0.45</c:v>
                </c:pt>
                <c:pt idx="1310">
                  <c:v>0.59</c:v>
                </c:pt>
                <c:pt idx="1311">
                  <c:v>0.83</c:v>
                </c:pt>
                <c:pt idx="1312">
                  <c:v>0.6</c:v>
                </c:pt>
                <c:pt idx="1313">
                  <c:v>0.57999999999999996</c:v>
                </c:pt>
                <c:pt idx="1314">
                  <c:v>0.55000000000000004</c:v>
                </c:pt>
                <c:pt idx="1315">
                  <c:v>0.21</c:v>
                </c:pt>
                <c:pt idx="1316">
                  <c:v>0.36</c:v>
                </c:pt>
                <c:pt idx="1317">
                  <c:v>0.38</c:v>
                </c:pt>
                <c:pt idx="1318">
                  <c:v>0.56999999999999995</c:v>
                </c:pt>
                <c:pt idx="1319">
                  <c:v>0.5</c:v>
                </c:pt>
                <c:pt idx="1320">
                  <c:v>0.6</c:v>
                </c:pt>
                <c:pt idx="1321">
                  <c:v>0.5</c:v>
                </c:pt>
                <c:pt idx="1322">
                  <c:v>0.56999999999999995</c:v>
                </c:pt>
                <c:pt idx="1323">
                  <c:v>0.54</c:v>
                </c:pt>
                <c:pt idx="1324">
                  <c:v>0.42</c:v>
                </c:pt>
                <c:pt idx="1325">
                  <c:v>0.42</c:v>
                </c:pt>
                <c:pt idx="1326">
                  <c:v>0</c:v>
                </c:pt>
                <c:pt idx="1327">
                  <c:v>0.18</c:v>
                </c:pt>
                <c:pt idx="1328">
                  <c:v>0.62</c:v>
                </c:pt>
                <c:pt idx="1329">
                  <c:v>0.8</c:v>
                </c:pt>
                <c:pt idx="1330">
                  <c:v>0.55000000000000004</c:v>
                </c:pt>
                <c:pt idx="1331">
                  <c:v>0.5</c:v>
                </c:pt>
                <c:pt idx="1332">
                  <c:v>0.63</c:v>
                </c:pt>
                <c:pt idx="1333">
                  <c:v>0.43</c:v>
                </c:pt>
                <c:pt idx="1334">
                  <c:v>0.62</c:v>
                </c:pt>
                <c:pt idx="1335">
                  <c:v>0.69</c:v>
                </c:pt>
                <c:pt idx="1336">
                  <c:v>0.53</c:v>
                </c:pt>
                <c:pt idx="1337">
                  <c:v>0.7</c:v>
                </c:pt>
                <c:pt idx="1338">
                  <c:v>0.59</c:v>
                </c:pt>
                <c:pt idx="1339">
                  <c:v>0.55000000000000004</c:v>
                </c:pt>
                <c:pt idx="1340">
                  <c:v>0.55000000000000004</c:v>
                </c:pt>
                <c:pt idx="1341">
                  <c:v>0.18</c:v>
                </c:pt>
                <c:pt idx="1342">
                  <c:v>0.49</c:v>
                </c:pt>
                <c:pt idx="1343">
                  <c:v>0.63</c:v>
                </c:pt>
                <c:pt idx="1344">
                  <c:v>0.67</c:v>
                </c:pt>
                <c:pt idx="1345">
                  <c:v>0.37</c:v>
                </c:pt>
                <c:pt idx="1346">
                  <c:v>0.43</c:v>
                </c:pt>
                <c:pt idx="1347">
                  <c:v>0.61</c:v>
                </c:pt>
                <c:pt idx="1348">
                  <c:v>0.87</c:v>
                </c:pt>
                <c:pt idx="1349">
                  <c:v>0.75</c:v>
                </c:pt>
                <c:pt idx="1350">
                  <c:v>0.35</c:v>
                </c:pt>
                <c:pt idx="1351">
                  <c:v>0.62</c:v>
                </c:pt>
                <c:pt idx="1352">
                  <c:v>0.59</c:v>
                </c:pt>
                <c:pt idx="1353">
                  <c:v>0.17</c:v>
                </c:pt>
                <c:pt idx="1354">
                  <c:v>0.28999999999999998</c:v>
                </c:pt>
                <c:pt idx="1355">
                  <c:v>0.5</c:v>
                </c:pt>
                <c:pt idx="1356">
                  <c:v>0.73</c:v>
                </c:pt>
                <c:pt idx="1357">
                  <c:v>0.38</c:v>
                </c:pt>
                <c:pt idx="1358">
                  <c:v>0.17</c:v>
                </c:pt>
                <c:pt idx="1359">
                  <c:v>0.56000000000000005</c:v>
                </c:pt>
                <c:pt idx="1360">
                  <c:v>0.63</c:v>
                </c:pt>
                <c:pt idx="1361">
                  <c:v>0.59</c:v>
                </c:pt>
                <c:pt idx="1362">
                  <c:v>0.45</c:v>
                </c:pt>
                <c:pt idx="1363">
                  <c:v>0.04</c:v>
                </c:pt>
                <c:pt idx="1364">
                  <c:v>0.57999999999999996</c:v>
                </c:pt>
                <c:pt idx="1365">
                  <c:v>0.23</c:v>
                </c:pt>
                <c:pt idx="1366">
                  <c:v>0.65</c:v>
                </c:pt>
                <c:pt idx="1367">
                  <c:v>0.42</c:v>
                </c:pt>
                <c:pt idx="1368">
                  <c:v>0.6</c:v>
                </c:pt>
                <c:pt idx="1369">
                  <c:v>0.5</c:v>
                </c:pt>
                <c:pt idx="1370">
                  <c:v>0.59</c:v>
                </c:pt>
                <c:pt idx="1371">
                  <c:v>0.35</c:v>
                </c:pt>
                <c:pt idx="1372">
                  <c:v>0.49</c:v>
                </c:pt>
                <c:pt idx="1373">
                  <c:v>0.38</c:v>
                </c:pt>
                <c:pt idx="1374">
                  <c:v>0</c:v>
                </c:pt>
                <c:pt idx="1375">
                  <c:v>0.53</c:v>
                </c:pt>
                <c:pt idx="1376">
                  <c:v>0.62</c:v>
                </c:pt>
                <c:pt idx="1377">
                  <c:v>0.6</c:v>
                </c:pt>
                <c:pt idx="1378">
                  <c:v>0.51</c:v>
                </c:pt>
                <c:pt idx="1379">
                  <c:v>0.43</c:v>
                </c:pt>
                <c:pt idx="1380">
                  <c:v>0.8</c:v>
                </c:pt>
                <c:pt idx="1381">
                  <c:v>0.28000000000000003</c:v>
                </c:pt>
                <c:pt idx="1382">
                  <c:v>0.51</c:v>
                </c:pt>
                <c:pt idx="1383">
                  <c:v>0.43</c:v>
                </c:pt>
                <c:pt idx="1384">
                  <c:v>0.46</c:v>
                </c:pt>
                <c:pt idx="1385">
                  <c:v>0.43</c:v>
                </c:pt>
                <c:pt idx="1386">
                  <c:v>0.74</c:v>
                </c:pt>
                <c:pt idx="1387">
                  <c:v>0.64</c:v>
                </c:pt>
                <c:pt idx="1388">
                  <c:v>0.35</c:v>
                </c:pt>
                <c:pt idx="1389">
                  <c:v>0.83</c:v>
                </c:pt>
                <c:pt idx="1390">
                  <c:v>0.28999999999999998</c:v>
                </c:pt>
                <c:pt idx="1391">
                  <c:v>0.38</c:v>
                </c:pt>
                <c:pt idx="1392">
                  <c:v>0.4</c:v>
                </c:pt>
                <c:pt idx="1393">
                  <c:v>0.75</c:v>
                </c:pt>
                <c:pt idx="1394">
                  <c:v>0.46</c:v>
                </c:pt>
                <c:pt idx="1395">
                  <c:v>0.62</c:v>
                </c:pt>
                <c:pt idx="1396">
                  <c:v>0.75</c:v>
                </c:pt>
                <c:pt idx="1397">
                  <c:v>0.77</c:v>
                </c:pt>
                <c:pt idx="1398">
                  <c:v>0.63</c:v>
                </c:pt>
                <c:pt idx="1399">
                  <c:v>0.56999999999999995</c:v>
                </c:pt>
                <c:pt idx="1400">
                  <c:v>0.54</c:v>
                </c:pt>
                <c:pt idx="1401">
                  <c:v>0.66</c:v>
                </c:pt>
                <c:pt idx="1402">
                  <c:v>0.61</c:v>
                </c:pt>
                <c:pt idx="1403">
                  <c:v>0.6</c:v>
                </c:pt>
                <c:pt idx="1404">
                  <c:v>0.75</c:v>
                </c:pt>
                <c:pt idx="1405">
                  <c:v>0.57999999999999996</c:v>
                </c:pt>
                <c:pt idx="1406">
                  <c:v>0.33</c:v>
                </c:pt>
                <c:pt idx="1407">
                  <c:v>0.56000000000000005</c:v>
                </c:pt>
                <c:pt idx="1408">
                  <c:v>0.8</c:v>
                </c:pt>
                <c:pt idx="1409">
                  <c:v>0.59</c:v>
                </c:pt>
                <c:pt idx="1410">
                  <c:v>0.35</c:v>
                </c:pt>
                <c:pt idx="1411">
                  <c:v>0.55000000000000004</c:v>
                </c:pt>
                <c:pt idx="1412">
                  <c:v>0.44</c:v>
                </c:pt>
                <c:pt idx="1413">
                  <c:v>0.6</c:v>
                </c:pt>
                <c:pt idx="1414">
                  <c:v>0.6</c:v>
                </c:pt>
                <c:pt idx="1415">
                  <c:v>0.35</c:v>
                </c:pt>
                <c:pt idx="1416">
                  <c:v>0.45</c:v>
                </c:pt>
                <c:pt idx="1417">
                  <c:v>0.56000000000000005</c:v>
                </c:pt>
                <c:pt idx="1418">
                  <c:v>0.45</c:v>
                </c:pt>
                <c:pt idx="1419">
                  <c:v>0.53</c:v>
                </c:pt>
                <c:pt idx="1420">
                  <c:v>0.38</c:v>
                </c:pt>
                <c:pt idx="1421">
                  <c:v>0.54</c:v>
                </c:pt>
                <c:pt idx="1422">
                  <c:v>0.51</c:v>
                </c:pt>
                <c:pt idx="1423">
                  <c:v>0.7</c:v>
                </c:pt>
                <c:pt idx="1424">
                  <c:v>0.77</c:v>
                </c:pt>
                <c:pt idx="1425">
                  <c:v>0.71</c:v>
                </c:pt>
                <c:pt idx="1426">
                  <c:v>0.63</c:v>
                </c:pt>
                <c:pt idx="1427">
                  <c:v>0.71</c:v>
                </c:pt>
                <c:pt idx="1428">
                  <c:v>0.57999999999999996</c:v>
                </c:pt>
                <c:pt idx="1429">
                  <c:v>0.57999999999999996</c:v>
                </c:pt>
                <c:pt idx="1430">
                  <c:v>0.78</c:v>
                </c:pt>
                <c:pt idx="1431">
                  <c:v>0.61</c:v>
                </c:pt>
                <c:pt idx="1432">
                  <c:v>0.4</c:v>
                </c:pt>
                <c:pt idx="1433">
                  <c:v>0.54</c:v>
                </c:pt>
                <c:pt idx="1434">
                  <c:v>0.74</c:v>
                </c:pt>
                <c:pt idx="1435">
                  <c:v>0.71</c:v>
                </c:pt>
                <c:pt idx="1436">
                  <c:v>0.62</c:v>
                </c:pt>
                <c:pt idx="1437">
                  <c:v>0.52</c:v>
                </c:pt>
                <c:pt idx="1438">
                  <c:v>0.78</c:v>
                </c:pt>
                <c:pt idx="1439">
                  <c:v>0.56999999999999995</c:v>
                </c:pt>
                <c:pt idx="1440">
                  <c:v>0.56999999999999995</c:v>
                </c:pt>
                <c:pt idx="1441">
                  <c:v>0.35</c:v>
                </c:pt>
                <c:pt idx="1442">
                  <c:v>0.64</c:v>
                </c:pt>
                <c:pt idx="1443">
                  <c:v>0.44</c:v>
                </c:pt>
                <c:pt idx="1444">
                  <c:v>0.54</c:v>
                </c:pt>
                <c:pt idx="1445">
                  <c:v>0.39</c:v>
                </c:pt>
                <c:pt idx="1446">
                  <c:v>0.4</c:v>
                </c:pt>
                <c:pt idx="1447">
                  <c:v>0.44</c:v>
                </c:pt>
                <c:pt idx="1448">
                  <c:v>0.48</c:v>
                </c:pt>
                <c:pt idx="1449">
                  <c:v>0.49</c:v>
                </c:pt>
                <c:pt idx="1450">
                  <c:v>0.6</c:v>
                </c:pt>
                <c:pt idx="1451">
                  <c:v>0.59</c:v>
                </c:pt>
                <c:pt idx="1452">
                  <c:v>0.6</c:v>
                </c:pt>
                <c:pt idx="1453">
                  <c:v>0.22</c:v>
                </c:pt>
                <c:pt idx="1454">
                  <c:v>0.38</c:v>
                </c:pt>
                <c:pt idx="1455">
                  <c:v>0.6</c:v>
                </c:pt>
                <c:pt idx="1456">
                  <c:v>0.8</c:v>
                </c:pt>
                <c:pt idx="1457">
                  <c:v>0.72</c:v>
                </c:pt>
                <c:pt idx="1458">
                  <c:v>0.8</c:v>
                </c:pt>
                <c:pt idx="1459">
                  <c:v>0.77</c:v>
                </c:pt>
                <c:pt idx="1460">
                  <c:v>0.86</c:v>
                </c:pt>
                <c:pt idx="1461">
                  <c:v>0.46</c:v>
                </c:pt>
                <c:pt idx="1462">
                  <c:v>0.55000000000000004</c:v>
                </c:pt>
                <c:pt idx="1463">
                  <c:v>0.48</c:v>
                </c:pt>
                <c:pt idx="1464">
                  <c:v>0.16</c:v>
                </c:pt>
              </c:numCache>
            </c:numRef>
          </c:xVal>
          <c:yVal>
            <c:numRef>
              <c:f>amazon!$J$2:$J$1488</c:f>
              <c:numCache>
                <c:formatCode>0.0_);\(0.0\)</c:formatCode>
                <c:ptCount val="1487"/>
                <c:pt idx="0">
                  <c:v>4.4000000000000004</c:v>
                </c:pt>
                <c:pt idx="1">
                  <c:v>4.4000000000000004</c:v>
                </c:pt>
                <c:pt idx="2">
                  <c:v>4.4000000000000004</c:v>
                </c:pt>
                <c:pt idx="3">
                  <c:v>4.4000000000000004</c:v>
                </c:pt>
                <c:pt idx="4">
                  <c:v>4.0999999999999996</c:v>
                </c:pt>
                <c:pt idx="5">
                  <c:v>4.0999999999999996</c:v>
                </c:pt>
                <c:pt idx="6">
                  <c:v>4.0999999999999996</c:v>
                </c:pt>
                <c:pt idx="7">
                  <c:v>4.0999999999999996</c:v>
                </c:pt>
                <c:pt idx="8">
                  <c:v>4.0999999999999996</c:v>
                </c:pt>
                <c:pt idx="9">
                  <c:v>4.0999999999999996</c:v>
                </c:pt>
                <c:pt idx="10">
                  <c:v>4.0999999999999996</c:v>
                </c:pt>
                <c:pt idx="11">
                  <c:v>4.0999999999999996</c:v>
                </c:pt>
                <c:pt idx="12">
                  <c:v>4.0999999999999996</c:v>
                </c:pt>
                <c:pt idx="13">
                  <c:v>4.3</c:v>
                </c:pt>
                <c:pt idx="14">
                  <c:v>4.5</c:v>
                </c:pt>
                <c:pt idx="15">
                  <c:v>4.0999999999999996</c:v>
                </c:pt>
                <c:pt idx="16">
                  <c:v>4.0999999999999996</c:v>
                </c:pt>
                <c:pt idx="17">
                  <c:v>4.0999999999999996</c:v>
                </c:pt>
                <c:pt idx="18">
                  <c:v>4.3</c:v>
                </c:pt>
                <c:pt idx="19">
                  <c:v>3.8</c:v>
                </c:pt>
                <c:pt idx="20">
                  <c:v>4.2</c:v>
                </c:pt>
                <c:pt idx="21">
                  <c:v>4.2</c:v>
                </c:pt>
                <c:pt idx="22">
                  <c:v>4.2</c:v>
                </c:pt>
                <c:pt idx="23">
                  <c:v>4.3</c:v>
                </c:pt>
                <c:pt idx="24">
                  <c:v>4.3</c:v>
                </c:pt>
                <c:pt idx="25">
                  <c:v>4.3</c:v>
                </c:pt>
                <c:pt idx="26">
                  <c:v>4.0999999999999996</c:v>
                </c:pt>
                <c:pt idx="27">
                  <c:v>4.0999999999999996</c:v>
                </c:pt>
                <c:pt idx="28">
                  <c:v>4.0999999999999996</c:v>
                </c:pt>
                <c:pt idx="29">
                  <c:v>4.2</c:v>
                </c:pt>
                <c:pt idx="30">
                  <c:v>4.0999999999999996</c:v>
                </c:pt>
                <c:pt idx="31">
                  <c:v>4.3</c:v>
                </c:pt>
                <c:pt idx="32">
                  <c:v>4.3</c:v>
                </c:pt>
                <c:pt idx="33">
                  <c:v>4.3</c:v>
                </c:pt>
                <c:pt idx="34">
                  <c:v>3.9</c:v>
                </c:pt>
                <c:pt idx="35">
                  <c:v>4</c:v>
                </c:pt>
                <c:pt idx="36">
                  <c:v>4</c:v>
                </c:pt>
                <c:pt idx="37">
                  <c:v>4</c:v>
                </c:pt>
                <c:pt idx="38">
                  <c:v>4</c:v>
                </c:pt>
                <c:pt idx="39">
                  <c:v>3.9</c:v>
                </c:pt>
                <c:pt idx="40">
                  <c:v>4.2</c:v>
                </c:pt>
                <c:pt idx="41">
                  <c:v>4.0999999999999996</c:v>
                </c:pt>
                <c:pt idx="42">
                  <c:v>4.0999999999999996</c:v>
                </c:pt>
                <c:pt idx="43">
                  <c:v>4.5</c:v>
                </c:pt>
                <c:pt idx="44">
                  <c:v>4.5</c:v>
                </c:pt>
                <c:pt idx="45">
                  <c:v>4.0999999999999996</c:v>
                </c:pt>
                <c:pt idx="46">
                  <c:v>3.8</c:v>
                </c:pt>
                <c:pt idx="47">
                  <c:v>4.0999999999999996</c:v>
                </c:pt>
                <c:pt idx="48">
                  <c:v>4.0999999999999996</c:v>
                </c:pt>
                <c:pt idx="49">
                  <c:v>4.0999999999999996</c:v>
                </c:pt>
                <c:pt idx="50">
                  <c:v>4.3</c:v>
                </c:pt>
                <c:pt idx="51">
                  <c:v>4.2</c:v>
                </c:pt>
                <c:pt idx="52">
                  <c:v>4.2</c:v>
                </c:pt>
                <c:pt idx="53">
                  <c:v>4.2</c:v>
                </c:pt>
                <c:pt idx="54">
                  <c:v>4.2</c:v>
                </c:pt>
                <c:pt idx="55">
                  <c:v>4.2</c:v>
                </c:pt>
                <c:pt idx="56">
                  <c:v>4.2</c:v>
                </c:pt>
                <c:pt idx="57">
                  <c:v>4.2</c:v>
                </c:pt>
                <c:pt idx="58">
                  <c:v>4.5</c:v>
                </c:pt>
                <c:pt idx="59">
                  <c:v>4.2</c:v>
                </c:pt>
                <c:pt idx="60">
                  <c:v>3.9</c:v>
                </c:pt>
                <c:pt idx="61">
                  <c:v>4.2</c:v>
                </c:pt>
                <c:pt idx="62">
                  <c:v>4.2</c:v>
                </c:pt>
                <c:pt idx="63">
                  <c:v>4.2</c:v>
                </c:pt>
                <c:pt idx="64">
                  <c:v>4</c:v>
                </c:pt>
                <c:pt idx="65">
                  <c:v>4</c:v>
                </c:pt>
                <c:pt idx="66">
                  <c:v>4.0999999999999996</c:v>
                </c:pt>
                <c:pt idx="67">
                  <c:v>4.2</c:v>
                </c:pt>
                <c:pt idx="68">
                  <c:v>3.7</c:v>
                </c:pt>
                <c:pt idx="69">
                  <c:v>3.5</c:v>
                </c:pt>
                <c:pt idx="70">
                  <c:v>4.3</c:v>
                </c:pt>
                <c:pt idx="71">
                  <c:v>3.9</c:v>
                </c:pt>
                <c:pt idx="72">
                  <c:v>4.2</c:v>
                </c:pt>
                <c:pt idx="73">
                  <c:v>4.5</c:v>
                </c:pt>
                <c:pt idx="74">
                  <c:v>4.5</c:v>
                </c:pt>
                <c:pt idx="75">
                  <c:v>4.5</c:v>
                </c:pt>
                <c:pt idx="76">
                  <c:v>4.4000000000000004</c:v>
                </c:pt>
                <c:pt idx="77">
                  <c:v>4.0999999999999996</c:v>
                </c:pt>
                <c:pt idx="78">
                  <c:v>4.4000000000000004</c:v>
                </c:pt>
                <c:pt idx="79">
                  <c:v>4.4000000000000004</c:v>
                </c:pt>
                <c:pt idx="80">
                  <c:v>4.2</c:v>
                </c:pt>
                <c:pt idx="81">
                  <c:v>4.2</c:v>
                </c:pt>
                <c:pt idx="82">
                  <c:v>4.3</c:v>
                </c:pt>
                <c:pt idx="83">
                  <c:v>4</c:v>
                </c:pt>
                <c:pt idx="84">
                  <c:v>4</c:v>
                </c:pt>
                <c:pt idx="85">
                  <c:v>4</c:v>
                </c:pt>
                <c:pt idx="86">
                  <c:v>4.4000000000000004</c:v>
                </c:pt>
                <c:pt idx="87">
                  <c:v>4.4000000000000004</c:v>
                </c:pt>
                <c:pt idx="88">
                  <c:v>4.4000000000000004</c:v>
                </c:pt>
                <c:pt idx="89">
                  <c:v>4.4000000000000004</c:v>
                </c:pt>
                <c:pt idx="90">
                  <c:v>4.4000000000000004</c:v>
                </c:pt>
                <c:pt idx="91">
                  <c:v>4.4000000000000004</c:v>
                </c:pt>
                <c:pt idx="92">
                  <c:v>3.9</c:v>
                </c:pt>
                <c:pt idx="93">
                  <c:v>4.2</c:v>
                </c:pt>
                <c:pt idx="94">
                  <c:v>4.3</c:v>
                </c:pt>
                <c:pt idx="95">
                  <c:v>3.9</c:v>
                </c:pt>
                <c:pt idx="96">
                  <c:v>4.4000000000000004</c:v>
                </c:pt>
                <c:pt idx="97">
                  <c:v>3.8</c:v>
                </c:pt>
                <c:pt idx="98">
                  <c:v>4.2</c:v>
                </c:pt>
                <c:pt idx="99">
                  <c:v>3.9</c:v>
                </c:pt>
                <c:pt idx="100">
                  <c:v>4.0999999999999996</c:v>
                </c:pt>
                <c:pt idx="101">
                  <c:v>4.3</c:v>
                </c:pt>
                <c:pt idx="102">
                  <c:v>4.0999999999999996</c:v>
                </c:pt>
                <c:pt idx="103">
                  <c:v>4.5</c:v>
                </c:pt>
                <c:pt idx="104">
                  <c:v>4.3</c:v>
                </c:pt>
                <c:pt idx="105">
                  <c:v>4.8</c:v>
                </c:pt>
                <c:pt idx="106">
                  <c:v>3.8</c:v>
                </c:pt>
                <c:pt idx="107">
                  <c:v>4.3</c:v>
                </c:pt>
                <c:pt idx="108">
                  <c:v>4.0999999999999996</c:v>
                </c:pt>
                <c:pt idx="109">
                  <c:v>4.5</c:v>
                </c:pt>
                <c:pt idx="110">
                  <c:v>4.0999999999999996</c:v>
                </c:pt>
                <c:pt idx="111">
                  <c:v>4.0999999999999996</c:v>
                </c:pt>
                <c:pt idx="112">
                  <c:v>4.0999999999999996</c:v>
                </c:pt>
                <c:pt idx="113">
                  <c:v>4.0999999999999996</c:v>
                </c:pt>
                <c:pt idx="114">
                  <c:v>4.5</c:v>
                </c:pt>
                <c:pt idx="115">
                  <c:v>4.2</c:v>
                </c:pt>
                <c:pt idx="116">
                  <c:v>4.0999999999999996</c:v>
                </c:pt>
                <c:pt idx="117">
                  <c:v>4.0999999999999996</c:v>
                </c:pt>
                <c:pt idx="118">
                  <c:v>3.9</c:v>
                </c:pt>
                <c:pt idx="119">
                  <c:v>4.2</c:v>
                </c:pt>
                <c:pt idx="120">
                  <c:v>3.9</c:v>
                </c:pt>
                <c:pt idx="121">
                  <c:v>4.2</c:v>
                </c:pt>
                <c:pt idx="122">
                  <c:v>4.2</c:v>
                </c:pt>
                <c:pt idx="123">
                  <c:v>4.2</c:v>
                </c:pt>
                <c:pt idx="124">
                  <c:v>4.2</c:v>
                </c:pt>
                <c:pt idx="125">
                  <c:v>4.3</c:v>
                </c:pt>
                <c:pt idx="126">
                  <c:v>3.9</c:v>
                </c:pt>
                <c:pt idx="127">
                  <c:v>4.4000000000000004</c:v>
                </c:pt>
                <c:pt idx="128">
                  <c:v>4</c:v>
                </c:pt>
                <c:pt idx="129">
                  <c:v>4</c:v>
                </c:pt>
                <c:pt idx="130">
                  <c:v>4</c:v>
                </c:pt>
                <c:pt idx="131">
                  <c:v>4</c:v>
                </c:pt>
                <c:pt idx="132">
                  <c:v>4</c:v>
                </c:pt>
                <c:pt idx="133">
                  <c:v>4</c:v>
                </c:pt>
                <c:pt idx="134">
                  <c:v>4</c:v>
                </c:pt>
                <c:pt idx="135">
                  <c:v>3.8</c:v>
                </c:pt>
                <c:pt idx="136">
                  <c:v>4.2</c:v>
                </c:pt>
                <c:pt idx="137">
                  <c:v>3.9</c:v>
                </c:pt>
                <c:pt idx="138">
                  <c:v>4.3</c:v>
                </c:pt>
                <c:pt idx="139">
                  <c:v>4.2</c:v>
                </c:pt>
                <c:pt idx="140">
                  <c:v>4.0999999999999996</c:v>
                </c:pt>
                <c:pt idx="141">
                  <c:v>4.4000000000000004</c:v>
                </c:pt>
                <c:pt idx="142">
                  <c:v>4.2</c:v>
                </c:pt>
                <c:pt idx="143">
                  <c:v>4.2</c:v>
                </c:pt>
                <c:pt idx="144">
                  <c:v>3.8</c:v>
                </c:pt>
                <c:pt idx="145">
                  <c:v>4.2</c:v>
                </c:pt>
                <c:pt idx="146">
                  <c:v>4.2</c:v>
                </c:pt>
                <c:pt idx="147">
                  <c:v>4.0999999999999996</c:v>
                </c:pt>
                <c:pt idx="148">
                  <c:v>4.0999999999999996</c:v>
                </c:pt>
                <c:pt idx="149">
                  <c:v>4.3</c:v>
                </c:pt>
                <c:pt idx="150">
                  <c:v>4.3</c:v>
                </c:pt>
                <c:pt idx="151">
                  <c:v>4</c:v>
                </c:pt>
                <c:pt idx="152">
                  <c:v>4.0999999999999996</c:v>
                </c:pt>
                <c:pt idx="153">
                  <c:v>4</c:v>
                </c:pt>
                <c:pt idx="154">
                  <c:v>4</c:v>
                </c:pt>
                <c:pt idx="155">
                  <c:v>4.4000000000000004</c:v>
                </c:pt>
                <c:pt idx="156">
                  <c:v>4.0999999999999996</c:v>
                </c:pt>
                <c:pt idx="157">
                  <c:v>4.2</c:v>
                </c:pt>
                <c:pt idx="158">
                  <c:v>4.4000000000000004</c:v>
                </c:pt>
                <c:pt idx="159">
                  <c:v>4.4000000000000004</c:v>
                </c:pt>
                <c:pt idx="160">
                  <c:v>4.2</c:v>
                </c:pt>
                <c:pt idx="161">
                  <c:v>4.2</c:v>
                </c:pt>
                <c:pt idx="162">
                  <c:v>4.2</c:v>
                </c:pt>
                <c:pt idx="163">
                  <c:v>4.2</c:v>
                </c:pt>
                <c:pt idx="164">
                  <c:v>4.5999999999999996</c:v>
                </c:pt>
                <c:pt idx="165">
                  <c:v>4.2</c:v>
                </c:pt>
                <c:pt idx="166">
                  <c:v>4.5</c:v>
                </c:pt>
                <c:pt idx="167">
                  <c:v>4</c:v>
                </c:pt>
                <c:pt idx="168">
                  <c:v>3.6</c:v>
                </c:pt>
                <c:pt idx="169">
                  <c:v>4.2</c:v>
                </c:pt>
                <c:pt idx="170">
                  <c:v>4.2</c:v>
                </c:pt>
                <c:pt idx="171">
                  <c:v>4.2</c:v>
                </c:pt>
                <c:pt idx="172">
                  <c:v>4.2</c:v>
                </c:pt>
                <c:pt idx="173">
                  <c:v>4.2</c:v>
                </c:pt>
                <c:pt idx="174">
                  <c:v>4.2</c:v>
                </c:pt>
                <c:pt idx="175">
                  <c:v>4.2</c:v>
                </c:pt>
                <c:pt idx="176">
                  <c:v>3.9</c:v>
                </c:pt>
                <c:pt idx="177">
                  <c:v>4</c:v>
                </c:pt>
                <c:pt idx="178">
                  <c:v>4</c:v>
                </c:pt>
                <c:pt idx="179">
                  <c:v>4.4000000000000004</c:v>
                </c:pt>
                <c:pt idx="180">
                  <c:v>4.0999999999999996</c:v>
                </c:pt>
                <c:pt idx="181">
                  <c:v>4.0999999999999996</c:v>
                </c:pt>
                <c:pt idx="182">
                  <c:v>4.0999999999999996</c:v>
                </c:pt>
                <c:pt idx="183">
                  <c:v>4.3</c:v>
                </c:pt>
                <c:pt idx="184">
                  <c:v>4.2</c:v>
                </c:pt>
                <c:pt idx="185">
                  <c:v>4.2</c:v>
                </c:pt>
                <c:pt idx="186">
                  <c:v>3.9</c:v>
                </c:pt>
                <c:pt idx="187">
                  <c:v>4.2</c:v>
                </c:pt>
                <c:pt idx="188">
                  <c:v>4.0999999999999996</c:v>
                </c:pt>
                <c:pt idx="189">
                  <c:v>4</c:v>
                </c:pt>
                <c:pt idx="190">
                  <c:v>4.3</c:v>
                </c:pt>
                <c:pt idx="191">
                  <c:v>4.3</c:v>
                </c:pt>
                <c:pt idx="192">
                  <c:v>4.3</c:v>
                </c:pt>
                <c:pt idx="193">
                  <c:v>4.3</c:v>
                </c:pt>
                <c:pt idx="194">
                  <c:v>4.0999999999999996</c:v>
                </c:pt>
                <c:pt idx="195">
                  <c:v>4.2</c:v>
                </c:pt>
                <c:pt idx="196">
                  <c:v>4.3</c:v>
                </c:pt>
                <c:pt idx="197">
                  <c:v>4</c:v>
                </c:pt>
                <c:pt idx="198">
                  <c:v>4</c:v>
                </c:pt>
                <c:pt idx="199">
                  <c:v>4</c:v>
                </c:pt>
                <c:pt idx="200">
                  <c:v>4</c:v>
                </c:pt>
                <c:pt idx="201">
                  <c:v>4.2</c:v>
                </c:pt>
                <c:pt idx="202">
                  <c:v>4.2</c:v>
                </c:pt>
                <c:pt idx="203">
                  <c:v>4.2</c:v>
                </c:pt>
                <c:pt idx="204">
                  <c:v>4.2</c:v>
                </c:pt>
                <c:pt idx="205">
                  <c:v>4.2</c:v>
                </c:pt>
                <c:pt idx="206">
                  <c:v>4.2</c:v>
                </c:pt>
                <c:pt idx="207">
                  <c:v>4.2</c:v>
                </c:pt>
                <c:pt idx="208">
                  <c:v>4.2</c:v>
                </c:pt>
                <c:pt idx="209">
                  <c:v>4.5</c:v>
                </c:pt>
                <c:pt idx="210">
                  <c:v>4.5</c:v>
                </c:pt>
                <c:pt idx="211">
                  <c:v>4.4000000000000004</c:v>
                </c:pt>
                <c:pt idx="212">
                  <c:v>4.4000000000000004</c:v>
                </c:pt>
                <c:pt idx="213">
                  <c:v>4.3</c:v>
                </c:pt>
                <c:pt idx="214">
                  <c:v>4.3</c:v>
                </c:pt>
                <c:pt idx="215">
                  <c:v>4.0999999999999996</c:v>
                </c:pt>
                <c:pt idx="216">
                  <c:v>4.5</c:v>
                </c:pt>
                <c:pt idx="217">
                  <c:v>3.7</c:v>
                </c:pt>
                <c:pt idx="218">
                  <c:v>4.3</c:v>
                </c:pt>
                <c:pt idx="219">
                  <c:v>4.3</c:v>
                </c:pt>
                <c:pt idx="220">
                  <c:v>4.3</c:v>
                </c:pt>
                <c:pt idx="221">
                  <c:v>4.3</c:v>
                </c:pt>
                <c:pt idx="222">
                  <c:v>4.2</c:v>
                </c:pt>
                <c:pt idx="223">
                  <c:v>4.3</c:v>
                </c:pt>
                <c:pt idx="224">
                  <c:v>4.2</c:v>
                </c:pt>
                <c:pt idx="225">
                  <c:v>4.3</c:v>
                </c:pt>
                <c:pt idx="226">
                  <c:v>4.3</c:v>
                </c:pt>
                <c:pt idx="227">
                  <c:v>4.3</c:v>
                </c:pt>
                <c:pt idx="228">
                  <c:v>4.3</c:v>
                </c:pt>
                <c:pt idx="229">
                  <c:v>4.5999999999999996</c:v>
                </c:pt>
                <c:pt idx="230">
                  <c:v>4.4000000000000004</c:v>
                </c:pt>
                <c:pt idx="231">
                  <c:v>4</c:v>
                </c:pt>
                <c:pt idx="232">
                  <c:v>4</c:v>
                </c:pt>
                <c:pt idx="233">
                  <c:v>4.5</c:v>
                </c:pt>
                <c:pt idx="234">
                  <c:v>4.0999999999999996</c:v>
                </c:pt>
                <c:pt idx="235">
                  <c:v>4</c:v>
                </c:pt>
                <c:pt idx="236">
                  <c:v>4.4000000000000004</c:v>
                </c:pt>
                <c:pt idx="237">
                  <c:v>4.4000000000000004</c:v>
                </c:pt>
                <c:pt idx="238">
                  <c:v>4.3</c:v>
                </c:pt>
                <c:pt idx="239">
                  <c:v>4</c:v>
                </c:pt>
                <c:pt idx="240">
                  <c:v>4.0999999999999996</c:v>
                </c:pt>
                <c:pt idx="241">
                  <c:v>3.9</c:v>
                </c:pt>
                <c:pt idx="242">
                  <c:v>3.9</c:v>
                </c:pt>
                <c:pt idx="243">
                  <c:v>3.9</c:v>
                </c:pt>
                <c:pt idx="244">
                  <c:v>4.0999999999999996</c:v>
                </c:pt>
                <c:pt idx="245">
                  <c:v>4.2</c:v>
                </c:pt>
                <c:pt idx="246">
                  <c:v>4.4000000000000004</c:v>
                </c:pt>
                <c:pt idx="247">
                  <c:v>3.6</c:v>
                </c:pt>
                <c:pt idx="248">
                  <c:v>4.4000000000000004</c:v>
                </c:pt>
                <c:pt idx="249">
                  <c:v>4.0999999999999996</c:v>
                </c:pt>
                <c:pt idx="250">
                  <c:v>3.9</c:v>
                </c:pt>
                <c:pt idx="251">
                  <c:v>4.4000000000000004</c:v>
                </c:pt>
                <c:pt idx="252">
                  <c:v>4.4000000000000004</c:v>
                </c:pt>
                <c:pt idx="253">
                  <c:v>4.4000000000000004</c:v>
                </c:pt>
                <c:pt idx="254">
                  <c:v>4.3</c:v>
                </c:pt>
                <c:pt idx="255">
                  <c:v>3.9</c:v>
                </c:pt>
                <c:pt idx="256">
                  <c:v>3.9</c:v>
                </c:pt>
                <c:pt idx="257">
                  <c:v>3.9</c:v>
                </c:pt>
                <c:pt idx="258">
                  <c:v>3.9</c:v>
                </c:pt>
                <c:pt idx="259">
                  <c:v>3.9</c:v>
                </c:pt>
                <c:pt idx="260">
                  <c:v>3.9</c:v>
                </c:pt>
                <c:pt idx="261">
                  <c:v>4.2</c:v>
                </c:pt>
                <c:pt idx="262">
                  <c:v>4.2</c:v>
                </c:pt>
                <c:pt idx="263">
                  <c:v>4.2</c:v>
                </c:pt>
                <c:pt idx="264">
                  <c:v>4.2</c:v>
                </c:pt>
                <c:pt idx="265">
                  <c:v>4.2</c:v>
                </c:pt>
                <c:pt idx="266">
                  <c:v>4.2</c:v>
                </c:pt>
                <c:pt idx="267">
                  <c:v>4.2</c:v>
                </c:pt>
                <c:pt idx="268">
                  <c:v>4.2</c:v>
                </c:pt>
                <c:pt idx="269">
                  <c:v>4.2</c:v>
                </c:pt>
                <c:pt idx="270">
                  <c:v>4.2</c:v>
                </c:pt>
                <c:pt idx="271">
                  <c:v>4.5</c:v>
                </c:pt>
                <c:pt idx="272">
                  <c:v>4.4000000000000004</c:v>
                </c:pt>
                <c:pt idx="273">
                  <c:v>4.2</c:v>
                </c:pt>
                <c:pt idx="274">
                  <c:v>4.2</c:v>
                </c:pt>
                <c:pt idx="275">
                  <c:v>4.3</c:v>
                </c:pt>
                <c:pt idx="276">
                  <c:v>4.2</c:v>
                </c:pt>
                <c:pt idx="277">
                  <c:v>4.4000000000000004</c:v>
                </c:pt>
                <c:pt idx="278">
                  <c:v>4.5</c:v>
                </c:pt>
                <c:pt idx="279">
                  <c:v>4.5</c:v>
                </c:pt>
                <c:pt idx="280">
                  <c:v>4.2</c:v>
                </c:pt>
                <c:pt idx="281">
                  <c:v>4.2</c:v>
                </c:pt>
                <c:pt idx="282">
                  <c:v>4.2</c:v>
                </c:pt>
                <c:pt idx="283">
                  <c:v>4.2</c:v>
                </c:pt>
                <c:pt idx="284">
                  <c:v>4.0999999999999996</c:v>
                </c:pt>
                <c:pt idx="285">
                  <c:v>4.0999999999999996</c:v>
                </c:pt>
                <c:pt idx="286">
                  <c:v>4.0999999999999996</c:v>
                </c:pt>
                <c:pt idx="287">
                  <c:v>4.0999999999999996</c:v>
                </c:pt>
                <c:pt idx="288">
                  <c:v>4.2</c:v>
                </c:pt>
                <c:pt idx="289">
                  <c:v>4.0999999999999996</c:v>
                </c:pt>
                <c:pt idx="290">
                  <c:v>3.9</c:v>
                </c:pt>
                <c:pt idx="291">
                  <c:v>3.9</c:v>
                </c:pt>
                <c:pt idx="292">
                  <c:v>3.9</c:v>
                </c:pt>
                <c:pt idx="293">
                  <c:v>3.9</c:v>
                </c:pt>
                <c:pt idx="294">
                  <c:v>4.3</c:v>
                </c:pt>
                <c:pt idx="295">
                  <c:v>4.3</c:v>
                </c:pt>
                <c:pt idx="296">
                  <c:v>4.5</c:v>
                </c:pt>
                <c:pt idx="297">
                  <c:v>4</c:v>
                </c:pt>
                <c:pt idx="298">
                  <c:v>4</c:v>
                </c:pt>
                <c:pt idx="299">
                  <c:v>4</c:v>
                </c:pt>
                <c:pt idx="300">
                  <c:v>3.9</c:v>
                </c:pt>
                <c:pt idx="301">
                  <c:v>3.5</c:v>
                </c:pt>
                <c:pt idx="302">
                  <c:v>3.5</c:v>
                </c:pt>
                <c:pt idx="303">
                  <c:v>4.5</c:v>
                </c:pt>
                <c:pt idx="304">
                  <c:v>4.3</c:v>
                </c:pt>
                <c:pt idx="305">
                  <c:v>4.3</c:v>
                </c:pt>
                <c:pt idx="306">
                  <c:v>4.3</c:v>
                </c:pt>
                <c:pt idx="307">
                  <c:v>4.3</c:v>
                </c:pt>
                <c:pt idx="308">
                  <c:v>4.3</c:v>
                </c:pt>
                <c:pt idx="309">
                  <c:v>4.2</c:v>
                </c:pt>
                <c:pt idx="310">
                  <c:v>4.2</c:v>
                </c:pt>
                <c:pt idx="311">
                  <c:v>4</c:v>
                </c:pt>
                <c:pt idx="312">
                  <c:v>4.4000000000000004</c:v>
                </c:pt>
                <c:pt idx="313">
                  <c:v>4.3</c:v>
                </c:pt>
                <c:pt idx="314">
                  <c:v>4.3</c:v>
                </c:pt>
                <c:pt idx="315">
                  <c:v>4</c:v>
                </c:pt>
                <c:pt idx="316">
                  <c:v>4.3</c:v>
                </c:pt>
                <c:pt idx="317">
                  <c:v>4.3</c:v>
                </c:pt>
                <c:pt idx="318">
                  <c:v>4.3</c:v>
                </c:pt>
                <c:pt idx="319">
                  <c:v>4.4000000000000004</c:v>
                </c:pt>
                <c:pt idx="320">
                  <c:v>4.5</c:v>
                </c:pt>
                <c:pt idx="321">
                  <c:v>4.0999999999999996</c:v>
                </c:pt>
                <c:pt idx="322">
                  <c:v>3.8</c:v>
                </c:pt>
                <c:pt idx="323">
                  <c:v>4.2</c:v>
                </c:pt>
                <c:pt idx="324">
                  <c:v>4.0999999999999996</c:v>
                </c:pt>
                <c:pt idx="325">
                  <c:v>4.0999999999999996</c:v>
                </c:pt>
                <c:pt idx="326">
                  <c:v>4.0999999999999996</c:v>
                </c:pt>
                <c:pt idx="327">
                  <c:v>4.0999999999999996</c:v>
                </c:pt>
                <c:pt idx="328">
                  <c:v>4.0999999999999996</c:v>
                </c:pt>
                <c:pt idx="329">
                  <c:v>4.0999999999999996</c:v>
                </c:pt>
                <c:pt idx="330">
                  <c:v>4.4000000000000004</c:v>
                </c:pt>
                <c:pt idx="331">
                  <c:v>4.4000000000000004</c:v>
                </c:pt>
                <c:pt idx="332">
                  <c:v>4.4000000000000004</c:v>
                </c:pt>
                <c:pt idx="333">
                  <c:v>4.4000000000000004</c:v>
                </c:pt>
                <c:pt idx="334">
                  <c:v>4.0999999999999996</c:v>
                </c:pt>
                <c:pt idx="335">
                  <c:v>4.0999999999999996</c:v>
                </c:pt>
                <c:pt idx="336">
                  <c:v>4.0999999999999996</c:v>
                </c:pt>
                <c:pt idx="337">
                  <c:v>4.0999999999999996</c:v>
                </c:pt>
                <c:pt idx="338">
                  <c:v>4.0999999999999996</c:v>
                </c:pt>
                <c:pt idx="339">
                  <c:v>4.0999999999999996</c:v>
                </c:pt>
                <c:pt idx="340">
                  <c:v>4.0999999999999996</c:v>
                </c:pt>
                <c:pt idx="341">
                  <c:v>4.0999999999999996</c:v>
                </c:pt>
                <c:pt idx="342">
                  <c:v>4.0999999999999996</c:v>
                </c:pt>
                <c:pt idx="343">
                  <c:v>4.0999999999999996</c:v>
                </c:pt>
                <c:pt idx="344">
                  <c:v>4.0999999999999996</c:v>
                </c:pt>
                <c:pt idx="345">
                  <c:v>4.2</c:v>
                </c:pt>
                <c:pt idx="346">
                  <c:v>4</c:v>
                </c:pt>
                <c:pt idx="347">
                  <c:v>4</c:v>
                </c:pt>
                <c:pt idx="348">
                  <c:v>4.4000000000000004</c:v>
                </c:pt>
                <c:pt idx="349">
                  <c:v>4.0999999999999996</c:v>
                </c:pt>
                <c:pt idx="350">
                  <c:v>3.9</c:v>
                </c:pt>
                <c:pt idx="351">
                  <c:v>4.4000000000000004</c:v>
                </c:pt>
                <c:pt idx="352">
                  <c:v>4.5</c:v>
                </c:pt>
                <c:pt idx="353">
                  <c:v>3.6</c:v>
                </c:pt>
                <c:pt idx="354">
                  <c:v>4.3</c:v>
                </c:pt>
                <c:pt idx="355">
                  <c:v>4.3</c:v>
                </c:pt>
                <c:pt idx="356">
                  <c:v>4.3</c:v>
                </c:pt>
                <c:pt idx="357">
                  <c:v>4.3</c:v>
                </c:pt>
                <c:pt idx="358">
                  <c:v>3.8</c:v>
                </c:pt>
                <c:pt idx="359">
                  <c:v>3.8</c:v>
                </c:pt>
                <c:pt idx="360">
                  <c:v>3.8</c:v>
                </c:pt>
                <c:pt idx="361">
                  <c:v>3.8</c:v>
                </c:pt>
                <c:pt idx="362">
                  <c:v>3.8</c:v>
                </c:pt>
                <c:pt idx="363">
                  <c:v>4.2</c:v>
                </c:pt>
                <c:pt idx="364">
                  <c:v>4.3</c:v>
                </c:pt>
                <c:pt idx="365">
                  <c:v>4.3</c:v>
                </c:pt>
                <c:pt idx="366">
                  <c:v>4.3</c:v>
                </c:pt>
                <c:pt idx="367">
                  <c:v>4.3</c:v>
                </c:pt>
                <c:pt idx="368">
                  <c:v>4.3</c:v>
                </c:pt>
                <c:pt idx="369">
                  <c:v>4.0999999999999996</c:v>
                </c:pt>
                <c:pt idx="370">
                  <c:v>4.2</c:v>
                </c:pt>
                <c:pt idx="371">
                  <c:v>3.9</c:v>
                </c:pt>
                <c:pt idx="372">
                  <c:v>3.9</c:v>
                </c:pt>
                <c:pt idx="373">
                  <c:v>4.5</c:v>
                </c:pt>
                <c:pt idx="374">
                  <c:v>4.2</c:v>
                </c:pt>
                <c:pt idx="375">
                  <c:v>4.2</c:v>
                </c:pt>
                <c:pt idx="376">
                  <c:v>4.2</c:v>
                </c:pt>
                <c:pt idx="377">
                  <c:v>4.0999999999999996</c:v>
                </c:pt>
                <c:pt idx="378">
                  <c:v>4.5</c:v>
                </c:pt>
                <c:pt idx="379">
                  <c:v>4.3</c:v>
                </c:pt>
                <c:pt idx="380">
                  <c:v>4.3</c:v>
                </c:pt>
                <c:pt idx="381">
                  <c:v>4.3</c:v>
                </c:pt>
                <c:pt idx="382">
                  <c:v>4.2</c:v>
                </c:pt>
                <c:pt idx="383">
                  <c:v>3.8</c:v>
                </c:pt>
                <c:pt idx="384">
                  <c:v>3.8</c:v>
                </c:pt>
                <c:pt idx="385">
                  <c:v>3.8</c:v>
                </c:pt>
                <c:pt idx="386">
                  <c:v>4.3</c:v>
                </c:pt>
                <c:pt idx="387">
                  <c:v>4.3</c:v>
                </c:pt>
                <c:pt idx="388">
                  <c:v>4.3</c:v>
                </c:pt>
                <c:pt idx="389">
                  <c:v>3.9</c:v>
                </c:pt>
                <c:pt idx="390">
                  <c:v>4</c:v>
                </c:pt>
                <c:pt idx="391">
                  <c:v>4.3</c:v>
                </c:pt>
                <c:pt idx="392">
                  <c:v>3.9</c:v>
                </c:pt>
                <c:pt idx="393">
                  <c:v>4</c:v>
                </c:pt>
                <c:pt idx="394">
                  <c:v>4.3</c:v>
                </c:pt>
                <c:pt idx="395">
                  <c:v>4.4000000000000004</c:v>
                </c:pt>
                <c:pt idx="396">
                  <c:v>4.2</c:v>
                </c:pt>
                <c:pt idx="397">
                  <c:v>3.8</c:v>
                </c:pt>
                <c:pt idx="398">
                  <c:v>4</c:v>
                </c:pt>
                <c:pt idx="399">
                  <c:v>4.3</c:v>
                </c:pt>
                <c:pt idx="400">
                  <c:v>4.0999999999999996</c:v>
                </c:pt>
                <c:pt idx="401">
                  <c:v>4.0999999999999996</c:v>
                </c:pt>
                <c:pt idx="402">
                  <c:v>4.0999999999999996</c:v>
                </c:pt>
                <c:pt idx="403">
                  <c:v>4.0999999999999996</c:v>
                </c:pt>
                <c:pt idx="404">
                  <c:v>4</c:v>
                </c:pt>
                <c:pt idx="405">
                  <c:v>4.0999999999999996</c:v>
                </c:pt>
                <c:pt idx="406">
                  <c:v>3.9</c:v>
                </c:pt>
                <c:pt idx="407">
                  <c:v>3.5</c:v>
                </c:pt>
                <c:pt idx="408">
                  <c:v>3.8</c:v>
                </c:pt>
                <c:pt idx="409">
                  <c:v>3.5</c:v>
                </c:pt>
                <c:pt idx="410">
                  <c:v>3.9</c:v>
                </c:pt>
                <c:pt idx="411">
                  <c:v>4.0999999999999996</c:v>
                </c:pt>
                <c:pt idx="412">
                  <c:v>3.9</c:v>
                </c:pt>
                <c:pt idx="413">
                  <c:v>4.3</c:v>
                </c:pt>
                <c:pt idx="414">
                  <c:v>4.0999999999999996</c:v>
                </c:pt>
                <c:pt idx="415">
                  <c:v>4.2</c:v>
                </c:pt>
                <c:pt idx="416">
                  <c:v>4.3</c:v>
                </c:pt>
                <c:pt idx="417">
                  <c:v>4.3</c:v>
                </c:pt>
                <c:pt idx="418">
                  <c:v>4.0999999999999996</c:v>
                </c:pt>
                <c:pt idx="419">
                  <c:v>3.8</c:v>
                </c:pt>
                <c:pt idx="420">
                  <c:v>3.8</c:v>
                </c:pt>
                <c:pt idx="421">
                  <c:v>4</c:v>
                </c:pt>
                <c:pt idx="422">
                  <c:v>4</c:v>
                </c:pt>
                <c:pt idx="423">
                  <c:v>4</c:v>
                </c:pt>
                <c:pt idx="424">
                  <c:v>4</c:v>
                </c:pt>
                <c:pt idx="425">
                  <c:v>4.2</c:v>
                </c:pt>
                <c:pt idx="426">
                  <c:v>4</c:v>
                </c:pt>
                <c:pt idx="427">
                  <c:v>4</c:v>
                </c:pt>
                <c:pt idx="428">
                  <c:v>4.3</c:v>
                </c:pt>
                <c:pt idx="429">
                  <c:v>4.0999999999999996</c:v>
                </c:pt>
                <c:pt idx="430">
                  <c:v>3.9</c:v>
                </c:pt>
                <c:pt idx="431">
                  <c:v>4.2</c:v>
                </c:pt>
                <c:pt idx="432">
                  <c:v>4.2</c:v>
                </c:pt>
                <c:pt idx="433">
                  <c:v>4.2</c:v>
                </c:pt>
                <c:pt idx="434">
                  <c:v>4.2</c:v>
                </c:pt>
                <c:pt idx="435">
                  <c:v>4.2</c:v>
                </c:pt>
                <c:pt idx="436">
                  <c:v>4.5</c:v>
                </c:pt>
                <c:pt idx="437">
                  <c:v>4</c:v>
                </c:pt>
                <c:pt idx="438">
                  <c:v>4.4000000000000004</c:v>
                </c:pt>
                <c:pt idx="439">
                  <c:v>4.4000000000000004</c:v>
                </c:pt>
                <c:pt idx="440">
                  <c:v>4.4000000000000004</c:v>
                </c:pt>
                <c:pt idx="441">
                  <c:v>4.4000000000000004</c:v>
                </c:pt>
                <c:pt idx="442">
                  <c:v>4.4000000000000004</c:v>
                </c:pt>
                <c:pt idx="443">
                  <c:v>4.4000000000000004</c:v>
                </c:pt>
                <c:pt idx="444">
                  <c:v>3.9</c:v>
                </c:pt>
                <c:pt idx="445">
                  <c:v>3.8</c:v>
                </c:pt>
                <c:pt idx="446">
                  <c:v>4</c:v>
                </c:pt>
                <c:pt idx="447">
                  <c:v>4.3</c:v>
                </c:pt>
                <c:pt idx="448">
                  <c:v>4.3</c:v>
                </c:pt>
                <c:pt idx="449">
                  <c:v>4.3</c:v>
                </c:pt>
                <c:pt idx="450">
                  <c:v>4.3</c:v>
                </c:pt>
                <c:pt idx="451">
                  <c:v>4.2</c:v>
                </c:pt>
                <c:pt idx="452">
                  <c:v>4.2</c:v>
                </c:pt>
                <c:pt idx="453">
                  <c:v>4.2</c:v>
                </c:pt>
                <c:pt idx="454">
                  <c:v>4.2</c:v>
                </c:pt>
                <c:pt idx="455">
                  <c:v>4.0999999999999996</c:v>
                </c:pt>
                <c:pt idx="456">
                  <c:v>4.2</c:v>
                </c:pt>
                <c:pt idx="457">
                  <c:v>4</c:v>
                </c:pt>
                <c:pt idx="458">
                  <c:v>3.6</c:v>
                </c:pt>
                <c:pt idx="459">
                  <c:v>4.0999999999999996</c:v>
                </c:pt>
                <c:pt idx="460">
                  <c:v>4.0999999999999996</c:v>
                </c:pt>
                <c:pt idx="461">
                  <c:v>4.3</c:v>
                </c:pt>
                <c:pt idx="462">
                  <c:v>3.7</c:v>
                </c:pt>
                <c:pt idx="463">
                  <c:v>4.0999999999999996</c:v>
                </c:pt>
                <c:pt idx="464">
                  <c:v>4.4000000000000004</c:v>
                </c:pt>
                <c:pt idx="465">
                  <c:v>3.9</c:v>
                </c:pt>
                <c:pt idx="466">
                  <c:v>4.5999999999999996</c:v>
                </c:pt>
                <c:pt idx="467">
                  <c:v>3.9</c:v>
                </c:pt>
                <c:pt idx="468">
                  <c:v>3.6</c:v>
                </c:pt>
                <c:pt idx="469">
                  <c:v>4</c:v>
                </c:pt>
                <c:pt idx="470">
                  <c:v>4</c:v>
                </c:pt>
                <c:pt idx="471">
                  <c:v>4</c:v>
                </c:pt>
                <c:pt idx="472">
                  <c:v>3.8</c:v>
                </c:pt>
                <c:pt idx="473">
                  <c:v>3.9</c:v>
                </c:pt>
                <c:pt idx="474">
                  <c:v>4.4000000000000004</c:v>
                </c:pt>
                <c:pt idx="475">
                  <c:v>4.4000000000000004</c:v>
                </c:pt>
                <c:pt idx="476">
                  <c:v>3.5</c:v>
                </c:pt>
                <c:pt idx="477">
                  <c:v>4.3</c:v>
                </c:pt>
                <c:pt idx="478">
                  <c:v>4.3</c:v>
                </c:pt>
                <c:pt idx="479">
                  <c:v>4.2</c:v>
                </c:pt>
                <c:pt idx="480">
                  <c:v>4.2</c:v>
                </c:pt>
                <c:pt idx="481">
                  <c:v>4.2</c:v>
                </c:pt>
                <c:pt idx="482">
                  <c:v>3.9</c:v>
                </c:pt>
                <c:pt idx="483">
                  <c:v>4.3</c:v>
                </c:pt>
                <c:pt idx="484">
                  <c:v>4.3</c:v>
                </c:pt>
                <c:pt idx="485">
                  <c:v>4.3</c:v>
                </c:pt>
                <c:pt idx="486">
                  <c:v>4.2</c:v>
                </c:pt>
                <c:pt idx="487">
                  <c:v>4.2</c:v>
                </c:pt>
                <c:pt idx="488">
                  <c:v>4.3</c:v>
                </c:pt>
                <c:pt idx="489">
                  <c:v>4.0999999999999996</c:v>
                </c:pt>
                <c:pt idx="490">
                  <c:v>4.4000000000000004</c:v>
                </c:pt>
                <c:pt idx="491">
                  <c:v>4.5</c:v>
                </c:pt>
                <c:pt idx="492">
                  <c:v>4.0999999999999996</c:v>
                </c:pt>
                <c:pt idx="493">
                  <c:v>4.3</c:v>
                </c:pt>
                <c:pt idx="494">
                  <c:v>3.4</c:v>
                </c:pt>
                <c:pt idx="495">
                  <c:v>4.4000000000000004</c:v>
                </c:pt>
                <c:pt idx="496">
                  <c:v>4.2</c:v>
                </c:pt>
                <c:pt idx="497">
                  <c:v>4.3</c:v>
                </c:pt>
                <c:pt idx="498">
                  <c:v>4.5999999999999996</c:v>
                </c:pt>
                <c:pt idx="499">
                  <c:v>3.5</c:v>
                </c:pt>
                <c:pt idx="500">
                  <c:v>4.3</c:v>
                </c:pt>
                <c:pt idx="501">
                  <c:v>4.5999999999999996</c:v>
                </c:pt>
                <c:pt idx="502">
                  <c:v>4.2</c:v>
                </c:pt>
                <c:pt idx="503">
                  <c:v>4.3</c:v>
                </c:pt>
                <c:pt idx="504">
                  <c:v>4</c:v>
                </c:pt>
                <c:pt idx="505">
                  <c:v>4.4000000000000004</c:v>
                </c:pt>
                <c:pt idx="506">
                  <c:v>4.3</c:v>
                </c:pt>
                <c:pt idx="507">
                  <c:v>4.3</c:v>
                </c:pt>
                <c:pt idx="508">
                  <c:v>4.4000000000000004</c:v>
                </c:pt>
                <c:pt idx="509">
                  <c:v>4</c:v>
                </c:pt>
                <c:pt idx="510">
                  <c:v>4.0999999999999996</c:v>
                </c:pt>
                <c:pt idx="511">
                  <c:v>3.6</c:v>
                </c:pt>
                <c:pt idx="512">
                  <c:v>4.5</c:v>
                </c:pt>
                <c:pt idx="513">
                  <c:v>3.8</c:v>
                </c:pt>
                <c:pt idx="514">
                  <c:v>4.0999999999999996</c:v>
                </c:pt>
                <c:pt idx="515">
                  <c:v>3.7</c:v>
                </c:pt>
                <c:pt idx="516">
                  <c:v>3.9</c:v>
                </c:pt>
                <c:pt idx="517">
                  <c:v>4.0999999999999996</c:v>
                </c:pt>
                <c:pt idx="518">
                  <c:v>3.8</c:v>
                </c:pt>
                <c:pt idx="519">
                  <c:v>4.0999999999999996</c:v>
                </c:pt>
                <c:pt idx="520">
                  <c:v>4.0999999999999996</c:v>
                </c:pt>
                <c:pt idx="521">
                  <c:v>4.2</c:v>
                </c:pt>
                <c:pt idx="522">
                  <c:v>4.2</c:v>
                </c:pt>
                <c:pt idx="523">
                  <c:v>4.2</c:v>
                </c:pt>
                <c:pt idx="524">
                  <c:v>3.7</c:v>
                </c:pt>
                <c:pt idx="525">
                  <c:v>3.7</c:v>
                </c:pt>
                <c:pt idx="526">
                  <c:v>4.2</c:v>
                </c:pt>
                <c:pt idx="527">
                  <c:v>4.4000000000000004</c:v>
                </c:pt>
                <c:pt idx="528">
                  <c:v>3.8</c:v>
                </c:pt>
                <c:pt idx="529">
                  <c:v>4.0999999999999996</c:v>
                </c:pt>
                <c:pt idx="530">
                  <c:v>4.0999999999999996</c:v>
                </c:pt>
                <c:pt idx="531">
                  <c:v>3.9</c:v>
                </c:pt>
                <c:pt idx="532">
                  <c:v>4.4000000000000004</c:v>
                </c:pt>
                <c:pt idx="533">
                  <c:v>4.0999999999999996</c:v>
                </c:pt>
                <c:pt idx="534">
                  <c:v>4</c:v>
                </c:pt>
                <c:pt idx="535">
                  <c:v>4.3</c:v>
                </c:pt>
                <c:pt idx="536">
                  <c:v>4.0999999999999996</c:v>
                </c:pt>
                <c:pt idx="537">
                  <c:v>4</c:v>
                </c:pt>
                <c:pt idx="538">
                  <c:v>4.4000000000000004</c:v>
                </c:pt>
                <c:pt idx="539">
                  <c:v>4.3</c:v>
                </c:pt>
                <c:pt idx="540">
                  <c:v>4.3</c:v>
                </c:pt>
                <c:pt idx="541">
                  <c:v>4.2</c:v>
                </c:pt>
                <c:pt idx="542">
                  <c:v>4.3</c:v>
                </c:pt>
                <c:pt idx="543">
                  <c:v>4.5</c:v>
                </c:pt>
                <c:pt idx="544">
                  <c:v>4.3</c:v>
                </c:pt>
                <c:pt idx="545">
                  <c:v>4.3</c:v>
                </c:pt>
                <c:pt idx="546">
                  <c:v>4.3</c:v>
                </c:pt>
                <c:pt idx="547">
                  <c:v>3.6</c:v>
                </c:pt>
                <c:pt idx="548">
                  <c:v>3.6</c:v>
                </c:pt>
                <c:pt idx="549">
                  <c:v>4.4000000000000004</c:v>
                </c:pt>
                <c:pt idx="550">
                  <c:v>4.3</c:v>
                </c:pt>
                <c:pt idx="551">
                  <c:v>3.8</c:v>
                </c:pt>
                <c:pt idx="552">
                  <c:v>4.0999999999999996</c:v>
                </c:pt>
                <c:pt idx="553">
                  <c:v>4.0999999999999996</c:v>
                </c:pt>
                <c:pt idx="554">
                  <c:v>4.0999999999999996</c:v>
                </c:pt>
                <c:pt idx="555">
                  <c:v>3.9</c:v>
                </c:pt>
                <c:pt idx="556">
                  <c:v>4</c:v>
                </c:pt>
                <c:pt idx="557">
                  <c:v>4</c:v>
                </c:pt>
                <c:pt idx="558">
                  <c:v>4</c:v>
                </c:pt>
                <c:pt idx="559">
                  <c:v>4</c:v>
                </c:pt>
                <c:pt idx="560">
                  <c:v>4</c:v>
                </c:pt>
                <c:pt idx="561">
                  <c:v>4</c:v>
                </c:pt>
                <c:pt idx="562">
                  <c:v>4</c:v>
                </c:pt>
                <c:pt idx="563">
                  <c:v>4</c:v>
                </c:pt>
                <c:pt idx="564">
                  <c:v>4</c:v>
                </c:pt>
                <c:pt idx="565">
                  <c:v>4</c:v>
                </c:pt>
                <c:pt idx="566">
                  <c:v>4</c:v>
                </c:pt>
                <c:pt idx="567">
                  <c:v>4</c:v>
                </c:pt>
                <c:pt idx="568">
                  <c:v>4.0999999999999996</c:v>
                </c:pt>
                <c:pt idx="569">
                  <c:v>4.4000000000000004</c:v>
                </c:pt>
                <c:pt idx="570">
                  <c:v>4.4000000000000004</c:v>
                </c:pt>
                <c:pt idx="571">
                  <c:v>4.3</c:v>
                </c:pt>
                <c:pt idx="572">
                  <c:v>4.5</c:v>
                </c:pt>
                <c:pt idx="573">
                  <c:v>4.2</c:v>
                </c:pt>
                <c:pt idx="574">
                  <c:v>3.5</c:v>
                </c:pt>
                <c:pt idx="575">
                  <c:v>4.5</c:v>
                </c:pt>
                <c:pt idx="576">
                  <c:v>4.4000000000000004</c:v>
                </c:pt>
                <c:pt idx="577">
                  <c:v>4.5</c:v>
                </c:pt>
                <c:pt idx="578">
                  <c:v>3.3</c:v>
                </c:pt>
                <c:pt idx="579">
                  <c:v>3.3</c:v>
                </c:pt>
                <c:pt idx="580">
                  <c:v>4</c:v>
                </c:pt>
                <c:pt idx="581">
                  <c:v>4.4000000000000004</c:v>
                </c:pt>
                <c:pt idx="582">
                  <c:v>4.0999999999999996</c:v>
                </c:pt>
                <c:pt idx="583">
                  <c:v>4.0999999999999996</c:v>
                </c:pt>
                <c:pt idx="584">
                  <c:v>3.9</c:v>
                </c:pt>
                <c:pt idx="585">
                  <c:v>4.0999999999999996</c:v>
                </c:pt>
                <c:pt idx="586">
                  <c:v>3.4</c:v>
                </c:pt>
                <c:pt idx="587">
                  <c:v>4.2</c:v>
                </c:pt>
                <c:pt idx="588">
                  <c:v>4.4000000000000004</c:v>
                </c:pt>
                <c:pt idx="589">
                  <c:v>3.6</c:v>
                </c:pt>
                <c:pt idx="590">
                  <c:v>3.9</c:v>
                </c:pt>
                <c:pt idx="591">
                  <c:v>3.8</c:v>
                </c:pt>
                <c:pt idx="592">
                  <c:v>4.2</c:v>
                </c:pt>
                <c:pt idx="593">
                  <c:v>4.0999999999999996</c:v>
                </c:pt>
                <c:pt idx="594">
                  <c:v>4.3</c:v>
                </c:pt>
                <c:pt idx="595">
                  <c:v>4.3</c:v>
                </c:pt>
                <c:pt idx="596">
                  <c:v>4.3</c:v>
                </c:pt>
                <c:pt idx="597">
                  <c:v>4.3</c:v>
                </c:pt>
                <c:pt idx="598">
                  <c:v>4.7</c:v>
                </c:pt>
                <c:pt idx="599">
                  <c:v>4.4000000000000004</c:v>
                </c:pt>
                <c:pt idx="600">
                  <c:v>4.2</c:v>
                </c:pt>
                <c:pt idx="601">
                  <c:v>4.4000000000000004</c:v>
                </c:pt>
                <c:pt idx="602">
                  <c:v>4.5</c:v>
                </c:pt>
                <c:pt idx="603">
                  <c:v>4</c:v>
                </c:pt>
                <c:pt idx="604">
                  <c:v>4.4000000000000004</c:v>
                </c:pt>
                <c:pt idx="605">
                  <c:v>3.9</c:v>
                </c:pt>
                <c:pt idx="606">
                  <c:v>3.7</c:v>
                </c:pt>
                <c:pt idx="607">
                  <c:v>4.0999999999999996</c:v>
                </c:pt>
                <c:pt idx="608">
                  <c:v>4.0999999999999996</c:v>
                </c:pt>
                <c:pt idx="609">
                  <c:v>3.9</c:v>
                </c:pt>
                <c:pt idx="610">
                  <c:v>4.0999999999999996</c:v>
                </c:pt>
                <c:pt idx="611">
                  <c:v>3.9</c:v>
                </c:pt>
                <c:pt idx="612">
                  <c:v>4.2</c:v>
                </c:pt>
                <c:pt idx="613">
                  <c:v>4.3</c:v>
                </c:pt>
                <c:pt idx="614">
                  <c:v>4</c:v>
                </c:pt>
                <c:pt idx="615">
                  <c:v>4.2</c:v>
                </c:pt>
                <c:pt idx="616">
                  <c:v>3.9</c:v>
                </c:pt>
                <c:pt idx="617">
                  <c:v>4.3</c:v>
                </c:pt>
                <c:pt idx="618">
                  <c:v>4.3</c:v>
                </c:pt>
                <c:pt idx="619">
                  <c:v>4.0999999999999996</c:v>
                </c:pt>
                <c:pt idx="620">
                  <c:v>4.4000000000000004</c:v>
                </c:pt>
                <c:pt idx="621">
                  <c:v>4.4000000000000004</c:v>
                </c:pt>
                <c:pt idx="622">
                  <c:v>3.9</c:v>
                </c:pt>
                <c:pt idx="623">
                  <c:v>3.9</c:v>
                </c:pt>
                <c:pt idx="624">
                  <c:v>3.9</c:v>
                </c:pt>
                <c:pt idx="625">
                  <c:v>4.5</c:v>
                </c:pt>
                <c:pt idx="626">
                  <c:v>4</c:v>
                </c:pt>
                <c:pt idx="627">
                  <c:v>4</c:v>
                </c:pt>
                <c:pt idx="628">
                  <c:v>4</c:v>
                </c:pt>
                <c:pt idx="629">
                  <c:v>3.8</c:v>
                </c:pt>
                <c:pt idx="630">
                  <c:v>4.5</c:v>
                </c:pt>
                <c:pt idx="631">
                  <c:v>4</c:v>
                </c:pt>
                <c:pt idx="632">
                  <c:v>4</c:v>
                </c:pt>
                <c:pt idx="633">
                  <c:v>4</c:v>
                </c:pt>
                <c:pt idx="634">
                  <c:v>4</c:v>
                </c:pt>
                <c:pt idx="635">
                  <c:v>3.3</c:v>
                </c:pt>
                <c:pt idx="636">
                  <c:v>4.0999999999999996</c:v>
                </c:pt>
                <c:pt idx="637">
                  <c:v>4.4000000000000004</c:v>
                </c:pt>
                <c:pt idx="638">
                  <c:v>4.4000000000000004</c:v>
                </c:pt>
                <c:pt idx="639">
                  <c:v>3.7</c:v>
                </c:pt>
                <c:pt idx="640">
                  <c:v>4.4000000000000004</c:v>
                </c:pt>
                <c:pt idx="641">
                  <c:v>4</c:v>
                </c:pt>
                <c:pt idx="642">
                  <c:v>4.3</c:v>
                </c:pt>
                <c:pt idx="643">
                  <c:v>4.3</c:v>
                </c:pt>
                <c:pt idx="644">
                  <c:v>4.2</c:v>
                </c:pt>
                <c:pt idx="645">
                  <c:v>4.2</c:v>
                </c:pt>
                <c:pt idx="646">
                  <c:v>4.2</c:v>
                </c:pt>
                <c:pt idx="647">
                  <c:v>3.9</c:v>
                </c:pt>
                <c:pt idx="648">
                  <c:v>3.9</c:v>
                </c:pt>
                <c:pt idx="649">
                  <c:v>4.3</c:v>
                </c:pt>
                <c:pt idx="650">
                  <c:v>4.0999999999999996</c:v>
                </c:pt>
                <c:pt idx="651">
                  <c:v>4.3</c:v>
                </c:pt>
                <c:pt idx="652">
                  <c:v>4.3</c:v>
                </c:pt>
                <c:pt idx="653">
                  <c:v>4.3</c:v>
                </c:pt>
                <c:pt idx="654">
                  <c:v>4.3</c:v>
                </c:pt>
                <c:pt idx="655">
                  <c:v>4.3</c:v>
                </c:pt>
                <c:pt idx="656">
                  <c:v>4.3</c:v>
                </c:pt>
                <c:pt idx="657">
                  <c:v>4</c:v>
                </c:pt>
                <c:pt idx="658">
                  <c:v>4.0999999999999996</c:v>
                </c:pt>
                <c:pt idx="659">
                  <c:v>3.6</c:v>
                </c:pt>
                <c:pt idx="660">
                  <c:v>4.3</c:v>
                </c:pt>
                <c:pt idx="661">
                  <c:v>4.0999999999999996</c:v>
                </c:pt>
                <c:pt idx="662">
                  <c:v>4</c:v>
                </c:pt>
                <c:pt idx="663">
                  <c:v>4</c:v>
                </c:pt>
                <c:pt idx="664">
                  <c:v>4</c:v>
                </c:pt>
                <c:pt idx="665">
                  <c:v>3.8</c:v>
                </c:pt>
                <c:pt idx="666">
                  <c:v>4.5999999999999996</c:v>
                </c:pt>
                <c:pt idx="667">
                  <c:v>4.2</c:v>
                </c:pt>
                <c:pt idx="668">
                  <c:v>4</c:v>
                </c:pt>
                <c:pt idx="669">
                  <c:v>4.4000000000000004</c:v>
                </c:pt>
                <c:pt idx="670">
                  <c:v>4.4000000000000004</c:v>
                </c:pt>
                <c:pt idx="671">
                  <c:v>4.2</c:v>
                </c:pt>
                <c:pt idx="672">
                  <c:v>4.2</c:v>
                </c:pt>
                <c:pt idx="673">
                  <c:v>4.0999999999999996</c:v>
                </c:pt>
                <c:pt idx="674">
                  <c:v>4.0999999999999996</c:v>
                </c:pt>
                <c:pt idx="675">
                  <c:v>4.3</c:v>
                </c:pt>
                <c:pt idx="676">
                  <c:v>4.0999999999999996</c:v>
                </c:pt>
                <c:pt idx="677">
                  <c:v>4.0999999999999996</c:v>
                </c:pt>
                <c:pt idx="678">
                  <c:v>4.5999999999999996</c:v>
                </c:pt>
                <c:pt idx="679">
                  <c:v>3.5</c:v>
                </c:pt>
                <c:pt idx="680">
                  <c:v>4.4000000000000004</c:v>
                </c:pt>
                <c:pt idx="681">
                  <c:v>4.3</c:v>
                </c:pt>
                <c:pt idx="682">
                  <c:v>3.9</c:v>
                </c:pt>
                <c:pt idx="683">
                  <c:v>4.7</c:v>
                </c:pt>
                <c:pt idx="684">
                  <c:v>4.2</c:v>
                </c:pt>
                <c:pt idx="685">
                  <c:v>4</c:v>
                </c:pt>
                <c:pt idx="686">
                  <c:v>4.3</c:v>
                </c:pt>
                <c:pt idx="687">
                  <c:v>4.3</c:v>
                </c:pt>
                <c:pt idx="688">
                  <c:v>4</c:v>
                </c:pt>
                <c:pt idx="689">
                  <c:v>4.5</c:v>
                </c:pt>
                <c:pt idx="690">
                  <c:v>4.3</c:v>
                </c:pt>
                <c:pt idx="691">
                  <c:v>4.0999999999999996</c:v>
                </c:pt>
                <c:pt idx="692">
                  <c:v>4.2</c:v>
                </c:pt>
                <c:pt idx="693">
                  <c:v>4.4000000000000004</c:v>
                </c:pt>
                <c:pt idx="694">
                  <c:v>3.9</c:v>
                </c:pt>
                <c:pt idx="695">
                  <c:v>3.9</c:v>
                </c:pt>
                <c:pt idx="696">
                  <c:v>4.5</c:v>
                </c:pt>
                <c:pt idx="697">
                  <c:v>4</c:v>
                </c:pt>
                <c:pt idx="698">
                  <c:v>4.0999999999999996</c:v>
                </c:pt>
                <c:pt idx="699">
                  <c:v>4.2</c:v>
                </c:pt>
                <c:pt idx="700">
                  <c:v>4.4000000000000004</c:v>
                </c:pt>
                <c:pt idx="701">
                  <c:v>4.5</c:v>
                </c:pt>
                <c:pt idx="702">
                  <c:v>4.2</c:v>
                </c:pt>
                <c:pt idx="703">
                  <c:v>4.3</c:v>
                </c:pt>
                <c:pt idx="704">
                  <c:v>4.3</c:v>
                </c:pt>
                <c:pt idx="705">
                  <c:v>4.2</c:v>
                </c:pt>
                <c:pt idx="706">
                  <c:v>4.0999999999999996</c:v>
                </c:pt>
                <c:pt idx="707">
                  <c:v>4.0999999999999996</c:v>
                </c:pt>
                <c:pt idx="708">
                  <c:v>4.3</c:v>
                </c:pt>
                <c:pt idx="709">
                  <c:v>3.6</c:v>
                </c:pt>
                <c:pt idx="710">
                  <c:v>4.3</c:v>
                </c:pt>
                <c:pt idx="711">
                  <c:v>4.5</c:v>
                </c:pt>
                <c:pt idx="712">
                  <c:v>4.0999999999999996</c:v>
                </c:pt>
                <c:pt idx="713">
                  <c:v>4.0999999999999996</c:v>
                </c:pt>
                <c:pt idx="714">
                  <c:v>4.3</c:v>
                </c:pt>
                <c:pt idx="715">
                  <c:v>4.0999999999999996</c:v>
                </c:pt>
                <c:pt idx="716">
                  <c:v>3.9</c:v>
                </c:pt>
                <c:pt idx="717">
                  <c:v>3.8</c:v>
                </c:pt>
                <c:pt idx="718">
                  <c:v>4.3</c:v>
                </c:pt>
                <c:pt idx="719">
                  <c:v>4.3</c:v>
                </c:pt>
                <c:pt idx="720">
                  <c:v>4</c:v>
                </c:pt>
                <c:pt idx="721">
                  <c:v>4.0999999999999996</c:v>
                </c:pt>
                <c:pt idx="722">
                  <c:v>4.4000000000000004</c:v>
                </c:pt>
                <c:pt idx="723">
                  <c:v>4.0999999999999996</c:v>
                </c:pt>
                <c:pt idx="724">
                  <c:v>4.5</c:v>
                </c:pt>
                <c:pt idx="725">
                  <c:v>4.4000000000000004</c:v>
                </c:pt>
                <c:pt idx="726">
                  <c:v>4.2</c:v>
                </c:pt>
                <c:pt idx="727">
                  <c:v>4.5</c:v>
                </c:pt>
                <c:pt idx="728">
                  <c:v>4</c:v>
                </c:pt>
                <c:pt idx="729">
                  <c:v>4.2</c:v>
                </c:pt>
                <c:pt idx="730">
                  <c:v>4.5</c:v>
                </c:pt>
                <c:pt idx="731">
                  <c:v>4.3</c:v>
                </c:pt>
                <c:pt idx="732">
                  <c:v>4.0999999999999996</c:v>
                </c:pt>
                <c:pt idx="733">
                  <c:v>4</c:v>
                </c:pt>
                <c:pt idx="734">
                  <c:v>4.0999999999999996</c:v>
                </c:pt>
                <c:pt idx="735">
                  <c:v>4.0999999999999996</c:v>
                </c:pt>
                <c:pt idx="736">
                  <c:v>4</c:v>
                </c:pt>
                <c:pt idx="737">
                  <c:v>4.2</c:v>
                </c:pt>
                <c:pt idx="738">
                  <c:v>4.2</c:v>
                </c:pt>
                <c:pt idx="739">
                  <c:v>4.2</c:v>
                </c:pt>
                <c:pt idx="740">
                  <c:v>4</c:v>
                </c:pt>
                <c:pt idx="741">
                  <c:v>4.2</c:v>
                </c:pt>
                <c:pt idx="742">
                  <c:v>4.0999999999999996</c:v>
                </c:pt>
                <c:pt idx="743">
                  <c:v>4.4000000000000004</c:v>
                </c:pt>
                <c:pt idx="744">
                  <c:v>4</c:v>
                </c:pt>
                <c:pt idx="745">
                  <c:v>4</c:v>
                </c:pt>
                <c:pt idx="746">
                  <c:v>4.3</c:v>
                </c:pt>
                <c:pt idx="747">
                  <c:v>4.0999999999999996</c:v>
                </c:pt>
                <c:pt idx="748">
                  <c:v>4.3</c:v>
                </c:pt>
                <c:pt idx="749">
                  <c:v>4.3</c:v>
                </c:pt>
                <c:pt idx="750">
                  <c:v>4.3</c:v>
                </c:pt>
                <c:pt idx="751">
                  <c:v>4.3</c:v>
                </c:pt>
                <c:pt idx="752">
                  <c:v>4.3</c:v>
                </c:pt>
                <c:pt idx="753">
                  <c:v>4.3</c:v>
                </c:pt>
                <c:pt idx="754">
                  <c:v>4.4000000000000004</c:v>
                </c:pt>
                <c:pt idx="755">
                  <c:v>3.3</c:v>
                </c:pt>
                <c:pt idx="756">
                  <c:v>4</c:v>
                </c:pt>
                <c:pt idx="757">
                  <c:v>4.3</c:v>
                </c:pt>
                <c:pt idx="758">
                  <c:v>4.0999999999999996</c:v>
                </c:pt>
                <c:pt idx="759">
                  <c:v>4.2</c:v>
                </c:pt>
                <c:pt idx="760">
                  <c:v>4.5</c:v>
                </c:pt>
                <c:pt idx="761">
                  <c:v>4.0999999999999996</c:v>
                </c:pt>
                <c:pt idx="762">
                  <c:v>4.3</c:v>
                </c:pt>
                <c:pt idx="763">
                  <c:v>4.0999999999999996</c:v>
                </c:pt>
                <c:pt idx="764">
                  <c:v>4.0999999999999996</c:v>
                </c:pt>
                <c:pt idx="765">
                  <c:v>4.0999999999999996</c:v>
                </c:pt>
                <c:pt idx="766">
                  <c:v>4</c:v>
                </c:pt>
                <c:pt idx="767">
                  <c:v>4.2</c:v>
                </c:pt>
                <c:pt idx="768">
                  <c:v>4.4000000000000004</c:v>
                </c:pt>
                <c:pt idx="769">
                  <c:v>4.0999999999999996</c:v>
                </c:pt>
                <c:pt idx="770">
                  <c:v>4.2</c:v>
                </c:pt>
                <c:pt idx="771">
                  <c:v>4.2</c:v>
                </c:pt>
                <c:pt idx="772">
                  <c:v>4.8</c:v>
                </c:pt>
                <c:pt idx="773">
                  <c:v>4.2</c:v>
                </c:pt>
                <c:pt idx="774">
                  <c:v>4</c:v>
                </c:pt>
                <c:pt idx="775">
                  <c:v>4.3</c:v>
                </c:pt>
                <c:pt idx="776">
                  <c:v>4.5</c:v>
                </c:pt>
                <c:pt idx="777">
                  <c:v>4.5</c:v>
                </c:pt>
                <c:pt idx="778">
                  <c:v>4.0999999999999996</c:v>
                </c:pt>
                <c:pt idx="779">
                  <c:v>4.2</c:v>
                </c:pt>
                <c:pt idx="780">
                  <c:v>3.9</c:v>
                </c:pt>
                <c:pt idx="781">
                  <c:v>3.6</c:v>
                </c:pt>
                <c:pt idx="782">
                  <c:v>4.0999999999999996</c:v>
                </c:pt>
                <c:pt idx="783">
                  <c:v>4.3</c:v>
                </c:pt>
                <c:pt idx="784">
                  <c:v>4.2</c:v>
                </c:pt>
                <c:pt idx="785">
                  <c:v>4.0999999999999996</c:v>
                </c:pt>
                <c:pt idx="786">
                  <c:v>4</c:v>
                </c:pt>
                <c:pt idx="787">
                  <c:v>4.2</c:v>
                </c:pt>
                <c:pt idx="788">
                  <c:v>4.3</c:v>
                </c:pt>
                <c:pt idx="789">
                  <c:v>4.2</c:v>
                </c:pt>
                <c:pt idx="790">
                  <c:v>4.0999999999999996</c:v>
                </c:pt>
                <c:pt idx="791">
                  <c:v>4.3</c:v>
                </c:pt>
                <c:pt idx="792">
                  <c:v>4.5</c:v>
                </c:pt>
                <c:pt idx="793">
                  <c:v>4.5999999999999996</c:v>
                </c:pt>
                <c:pt idx="794">
                  <c:v>4.0999999999999996</c:v>
                </c:pt>
                <c:pt idx="795">
                  <c:v>4.4000000000000004</c:v>
                </c:pt>
                <c:pt idx="796">
                  <c:v>4.0999999999999996</c:v>
                </c:pt>
                <c:pt idx="797">
                  <c:v>4.2</c:v>
                </c:pt>
                <c:pt idx="798">
                  <c:v>4.2</c:v>
                </c:pt>
                <c:pt idx="799">
                  <c:v>3.8</c:v>
                </c:pt>
                <c:pt idx="800">
                  <c:v>4.0999999999999996</c:v>
                </c:pt>
                <c:pt idx="801">
                  <c:v>3.8</c:v>
                </c:pt>
                <c:pt idx="802">
                  <c:v>4.2</c:v>
                </c:pt>
                <c:pt idx="803">
                  <c:v>4.2</c:v>
                </c:pt>
                <c:pt idx="804">
                  <c:v>3.4</c:v>
                </c:pt>
                <c:pt idx="805">
                  <c:v>4</c:v>
                </c:pt>
                <c:pt idx="806">
                  <c:v>4</c:v>
                </c:pt>
                <c:pt idx="807">
                  <c:v>4.4000000000000004</c:v>
                </c:pt>
                <c:pt idx="808">
                  <c:v>4.2</c:v>
                </c:pt>
                <c:pt idx="809">
                  <c:v>4.2</c:v>
                </c:pt>
                <c:pt idx="810">
                  <c:v>3.7</c:v>
                </c:pt>
                <c:pt idx="811">
                  <c:v>4.3</c:v>
                </c:pt>
                <c:pt idx="812">
                  <c:v>4.3</c:v>
                </c:pt>
                <c:pt idx="813">
                  <c:v>4.4000000000000004</c:v>
                </c:pt>
                <c:pt idx="814">
                  <c:v>4.3</c:v>
                </c:pt>
                <c:pt idx="815">
                  <c:v>3.6</c:v>
                </c:pt>
                <c:pt idx="816">
                  <c:v>4.0999999999999996</c:v>
                </c:pt>
                <c:pt idx="817">
                  <c:v>3.9</c:v>
                </c:pt>
                <c:pt idx="818">
                  <c:v>3.3</c:v>
                </c:pt>
                <c:pt idx="819">
                  <c:v>3.3</c:v>
                </c:pt>
                <c:pt idx="820">
                  <c:v>3.3</c:v>
                </c:pt>
                <c:pt idx="821">
                  <c:v>4.0999999999999996</c:v>
                </c:pt>
                <c:pt idx="822">
                  <c:v>4.5</c:v>
                </c:pt>
                <c:pt idx="823">
                  <c:v>4.2</c:v>
                </c:pt>
                <c:pt idx="824">
                  <c:v>4</c:v>
                </c:pt>
                <c:pt idx="825">
                  <c:v>4.0999999999999996</c:v>
                </c:pt>
                <c:pt idx="826">
                  <c:v>4</c:v>
                </c:pt>
                <c:pt idx="827">
                  <c:v>4.0999999999999996</c:v>
                </c:pt>
                <c:pt idx="828">
                  <c:v>3.8</c:v>
                </c:pt>
                <c:pt idx="829">
                  <c:v>4</c:v>
                </c:pt>
                <c:pt idx="830">
                  <c:v>4.0999999999999996</c:v>
                </c:pt>
                <c:pt idx="831">
                  <c:v>4.4000000000000004</c:v>
                </c:pt>
                <c:pt idx="832">
                  <c:v>4.4000000000000004</c:v>
                </c:pt>
                <c:pt idx="833">
                  <c:v>4</c:v>
                </c:pt>
                <c:pt idx="834">
                  <c:v>4.0999999999999996</c:v>
                </c:pt>
                <c:pt idx="835">
                  <c:v>4.3</c:v>
                </c:pt>
                <c:pt idx="836">
                  <c:v>4.2</c:v>
                </c:pt>
                <c:pt idx="837">
                  <c:v>4.5999999999999996</c:v>
                </c:pt>
                <c:pt idx="838">
                  <c:v>3.9</c:v>
                </c:pt>
                <c:pt idx="839">
                  <c:v>4.0999999999999996</c:v>
                </c:pt>
                <c:pt idx="840">
                  <c:v>3.8</c:v>
                </c:pt>
                <c:pt idx="841">
                  <c:v>4.4000000000000004</c:v>
                </c:pt>
                <c:pt idx="842">
                  <c:v>3.9</c:v>
                </c:pt>
                <c:pt idx="843">
                  <c:v>3.9</c:v>
                </c:pt>
                <c:pt idx="844">
                  <c:v>4.2</c:v>
                </c:pt>
                <c:pt idx="845">
                  <c:v>4.3</c:v>
                </c:pt>
                <c:pt idx="846">
                  <c:v>4.3</c:v>
                </c:pt>
                <c:pt idx="847">
                  <c:v>4.2</c:v>
                </c:pt>
                <c:pt idx="848">
                  <c:v>4</c:v>
                </c:pt>
                <c:pt idx="849">
                  <c:v>4</c:v>
                </c:pt>
                <c:pt idx="850">
                  <c:v>4.5999999999999996</c:v>
                </c:pt>
                <c:pt idx="851">
                  <c:v>4.4000000000000004</c:v>
                </c:pt>
                <c:pt idx="852">
                  <c:v>4.3</c:v>
                </c:pt>
                <c:pt idx="853">
                  <c:v>4.3</c:v>
                </c:pt>
                <c:pt idx="854">
                  <c:v>4.2</c:v>
                </c:pt>
                <c:pt idx="855">
                  <c:v>4.5999999999999996</c:v>
                </c:pt>
                <c:pt idx="856">
                  <c:v>4.3</c:v>
                </c:pt>
                <c:pt idx="857">
                  <c:v>4.0999999999999996</c:v>
                </c:pt>
                <c:pt idx="858">
                  <c:v>4</c:v>
                </c:pt>
                <c:pt idx="859">
                  <c:v>4.7</c:v>
                </c:pt>
                <c:pt idx="860">
                  <c:v>4</c:v>
                </c:pt>
                <c:pt idx="861">
                  <c:v>4.4000000000000004</c:v>
                </c:pt>
                <c:pt idx="862">
                  <c:v>4.2</c:v>
                </c:pt>
                <c:pt idx="863">
                  <c:v>4.0999999999999996</c:v>
                </c:pt>
                <c:pt idx="864">
                  <c:v>4</c:v>
                </c:pt>
                <c:pt idx="865">
                  <c:v>4</c:v>
                </c:pt>
                <c:pt idx="866">
                  <c:v>4</c:v>
                </c:pt>
                <c:pt idx="867">
                  <c:v>4</c:v>
                </c:pt>
                <c:pt idx="868">
                  <c:v>3.8</c:v>
                </c:pt>
                <c:pt idx="869">
                  <c:v>4</c:v>
                </c:pt>
                <c:pt idx="870">
                  <c:v>4.2</c:v>
                </c:pt>
                <c:pt idx="871">
                  <c:v>3.8</c:v>
                </c:pt>
                <c:pt idx="872">
                  <c:v>4.4000000000000004</c:v>
                </c:pt>
                <c:pt idx="873">
                  <c:v>4.0999999999999996</c:v>
                </c:pt>
                <c:pt idx="874">
                  <c:v>4.3</c:v>
                </c:pt>
                <c:pt idx="875">
                  <c:v>4.2</c:v>
                </c:pt>
                <c:pt idx="876">
                  <c:v>4.3</c:v>
                </c:pt>
                <c:pt idx="877">
                  <c:v>4.3</c:v>
                </c:pt>
                <c:pt idx="878">
                  <c:v>4.3</c:v>
                </c:pt>
                <c:pt idx="879">
                  <c:v>4.3</c:v>
                </c:pt>
                <c:pt idx="880">
                  <c:v>4.2</c:v>
                </c:pt>
                <c:pt idx="881">
                  <c:v>3.7</c:v>
                </c:pt>
                <c:pt idx="882">
                  <c:v>4.2</c:v>
                </c:pt>
                <c:pt idx="883">
                  <c:v>4.0999999999999996</c:v>
                </c:pt>
                <c:pt idx="884">
                  <c:v>4.4000000000000004</c:v>
                </c:pt>
                <c:pt idx="885">
                  <c:v>4</c:v>
                </c:pt>
                <c:pt idx="886">
                  <c:v>4.7</c:v>
                </c:pt>
                <c:pt idx="887">
                  <c:v>3.8</c:v>
                </c:pt>
                <c:pt idx="888">
                  <c:v>4.3</c:v>
                </c:pt>
                <c:pt idx="889">
                  <c:v>4</c:v>
                </c:pt>
                <c:pt idx="890">
                  <c:v>4.5</c:v>
                </c:pt>
                <c:pt idx="891">
                  <c:v>4.3</c:v>
                </c:pt>
                <c:pt idx="892">
                  <c:v>4.3</c:v>
                </c:pt>
                <c:pt idx="893">
                  <c:v>3.8</c:v>
                </c:pt>
                <c:pt idx="894">
                  <c:v>4.2</c:v>
                </c:pt>
                <c:pt idx="895">
                  <c:v>3.7</c:v>
                </c:pt>
                <c:pt idx="896">
                  <c:v>4.2</c:v>
                </c:pt>
                <c:pt idx="897">
                  <c:v>4.3</c:v>
                </c:pt>
                <c:pt idx="898">
                  <c:v>4.4000000000000004</c:v>
                </c:pt>
                <c:pt idx="899">
                  <c:v>4.0999999999999996</c:v>
                </c:pt>
                <c:pt idx="900">
                  <c:v>4</c:v>
                </c:pt>
                <c:pt idx="901">
                  <c:v>4.2</c:v>
                </c:pt>
                <c:pt idx="902">
                  <c:v>4.3</c:v>
                </c:pt>
                <c:pt idx="903">
                  <c:v>4</c:v>
                </c:pt>
                <c:pt idx="904">
                  <c:v>3.8</c:v>
                </c:pt>
                <c:pt idx="905">
                  <c:v>3.4</c:v>
                </c:pt>
                <c:pt idx="906">
                  <c:v>4.2</c:v>
                </c:pt>
                <c:pt idx="907">
                  <c:v>3.8</c:v>
                </c:pt>
                <c:pt idx="908">
                  <c:v>4.0999999999999996</c:v>
                </c:pt>
                <c:pt idx="909">
                  <c:v>4.2</c:v>
                </c:pt>
                <c:pt idx="910">
                  <c:v>3.8</c:v>
                </c:pt>
                <c:pt idx="911">
                  <c:v>4.3</c:v>
                </c:pt>
                <c:pt idx="912">
                  <c:v>4.3</c:v>
                </c:pt>
                <c:pt idx="913">
                  <c:v>4.0999999999999996</c:v>
                </c:pt>
                <c:pt idx="914">
                  <c:v>4.0999999999999996</c:v>
                </c:pt>
                <c:pt idx="915">
                  <c:v>4.5</c:v>
                </c:pt>
                <c:pt idx="916">
                  <c:v>4</c:v>
                </c:pt>
                <c:pt idx="917">
                  <c:v>4</c:v>
                </c:pt>
                <c:pt idx="918">
                  <c:v>4.3</c:v>
                </c:pt>
                <c:pt idx="919">
                  <c:v>3.9</c:v>
                </c:pt>
                <c:pt idx="920">
                  <c:v>4.4000000000000004</c:v>
                </c:pt>
                <c:pt idx="921">
                  <c:v>4.0999999999999996</c:v>
                </c:pt>
                <c:pt idx="922">
                  <c:v>3.7</c:v>
                </c:pt>
                <c:pt idx="923">
                  <c:v>4.3</c:v>
                </c:pt>
                <c:pt idx="924">
                  <c:v>4.0999999999999996</c:v>
                </c:pt>
                <c:pt idx="925">
                  <c:v>4.0999999999999996</c:v>
                </c:pt>
                <c:pt idx="926">
                  <c:v>3.1</c:v>
                </c:pt>
                <c:pt idx="927">
                  <c:v>4.3</c:v>
                </c:pt>
                <c:pt idx="928">
                  <c:v>4.3</c:v>
                </c:pt>
                <c:pt idx="929">
                  <c:v>4.3</c:v>
                </c:pt>
                <c:pt idx="930">
                  <c:v>4</c:v>
                </c:pt>
                <c:pt idx="931">
                  <c:v>4.2</c:v>
                </c:pt>
                <c:pt idx="932">
                  <c:v>4.4000000000000004</c:v>
                </c:pt>
                <c:pt idx="933">
                  <c:v>4.0999999999999996</c:v>
                </c:pt>
                <c:pt idx="934">
                  <c:v>4.0999999999999996</c:v>
                </c:pt>
                <c:pt idx="935">
                  <c:v>3.8</c:v>
                </c:pt>
                <c:pt idx="936">
                  <c:v>4.4000000000000004</c:v>
                </c:pt>
                <c:pt idx="937">
                  <c:v>4.4000000000000004</c:v>
                </c:pt>
                <c:pt idx="938">
                  <c:v>3.9</c:v>
                </c:pt>
                <c:pt idx="939">
                  <c:v>4.2</c:v>
                </c:pt>
                <c:pt idx="940">
                  <c:v>3.9</c:v>
                </c:pt>
                <c:pt idx="941">
                  <c:v>4.2</c:v>
                </c:pt>
                <c:pt idx="942">
                  <c:v>4.2</c:v>
                </c:pt>
                <c:pt idx="943">
                  <c:v>4.2</c:v>
                </c:pt>
                <c:pt idx="944">
                  <c:v>4</c:v>
                </c:pt>
                <c:pt idx="945">
                  <c:v>4.7</c:v>
                </c:pt>
                <c:pt idx="946">
                  <c:v>4.3</c:v>
                </c:pt>
                <c:pt idx="947">
                  <c:v>4.0999999999999996</c:v>
                </c:pt>
                <c:pt idx="948">
                  <c:v>3.8</c:v>
                </c:pt>
                <c:pt idx="949">
                  <c:v>4</c:v>
                </c:pt>
                <c:pt idx="950">
                  <c:v>4.4000000000000004</c:v>
                </c:pt>
                <c:pt idx="951">
                  <c:v>4.4000000000000004</c:v>
                </c:pt>
                <c:pt idx="952">
                  <c:v>4.4000000000000004</c:v>
                </c:pt>
                <c:pt idx="953">
                  <c:v>4.3</c:v>
                </c:pt>
                <c:pt idx="954">
                  <c:v>4.2</c:v>
                </c:pt>
                <c:pt idx="955">
                  <c:v>3.8</c:v>
                </c:pt>
                <c:pt idx="956">
                  <c:v>4.0999999999999996</c:v>
                </c:pt>
                <c:pt idx="957">
                  <c:v>4.3</c:v>
                </c:pt>
                <c:pt idx="958">
                  <c:v>4.0999999999999996</c:v>
                </c:pt>
                <c:pt idx="959">
                  <c:v>4.2</c:v>
                </c:pt>
                <c:pt idx="960">
                  <c:v>4.3</c:v>
                </c:pt>
                <c:pt idx="961">
                  <c:v>3.8</c:v>
                </c:pt>
                <c:pt idx="962">
                  <c:v>4</c:v>
                </c:pt>
                <c:pt idx="963">
                  <c:v>4.5</c:v>
                </c:pt>
                <c:pt idx="964">
                  <c:v>4.4000000000000004</c:v>
                </c:pt>
                <c:pt idx="965">
                  <c:v>4.3</c:v>
                </c:pt>
                <c:pt idx="966">
                  <c:v>3.8</c:v>
                </c:pt>
                <c:pt idx="967">
                  <c:v>4.2</c:v>
                </c:pt>
                <c:pt idx="968">
                  <c:v>4.2</c:v>
                </c:pt>
                <c:pt idx="969">
                  <c:v>4.2</c:v>
                </c:pt>
                <c:pt idx="970">
                  <c:v>4.2</c:v>
                </c:pt>
                <c:pt idx="971">
                  <c:v>4.4000000000000004</c:v>
                </c:pt>
                <c:pt idx="972">
                  <c:v>4.3</c:v>
                </c:pt>
                <c:pt idx="973">
                  <c:v>3.3</c:v>
                </c:pt>
                <c:pt idx="974">
                  <c:v>4.3</c:v>
                </c:pt>
                <c:pt idx="975">
                  <c:v>4</c:v>
                </c:pt>
                <c:pt idx="976">
                  <c:v>4.3</c:v>
                </c:pt>
                <c:pt idx="977">
                  <c:v>4.2</c:v>
                </c:pt>
                <c:pt idx="978">
                  <c:v>4.0999999999999996</c:v>
                </c:pt>
                <c:pt idx="979">
                  <c:v>3.6</c:v>
                </c:pt>
                <c:pt idx="980">
                  <c:v>4.4000000000000004</c:v>
                </c:pt>
                <c:pt idx="981">
                  <c:v>3.9</c:v>
                </c:pt>
                <c:pt idx="982">
                  <c:v>3.9</c:v>
                </c:pt>
                <c:pt idx="983">
                  <c:v>4.3</c:v>
                </c:pt>
                <c:pt idx="984">
                  <c:v>4.4000000000000004</c:v>
                </c:pt>
                <c:pt idx="985">
                  <c:v>3.9</c:v>
                </c:pt>
                <c:pt idx="986">
                  <c:v>3.9</c:v>
                </c:pt>
                <c:pt idx="987">
                  <c:v>3.9</c:v>
                </c:pt>
                <c:pt idx="988">
                  <c:v>4.5</c:v>
                </c:pt>
                <c:pt idx="989">
                  <c:v>4.5</c:v>
                </c:pt>
                <c:pt idx="990">
                  <c:v>3.5</c:v>
                </c:pt>
                <c:pt idx="991">
                  <c:v>3.8</c:v>
                </c:pt>
                <c:pt idx="992">
                  <c:v>4.3</c:v>
                </c:pt>
                <c:pt idx="993">
                  <c:v>4.2</c:v>
                </c:pt>
                <c:pt idx="994">
                  <c:v>4.4000000000000004</c:v>
                </c:pt>
                <c:pt idx="995">
                  <c:v>4.3</c:v>
                </c:pt>
                <c:pt idx="996">
                  <c:v>3.7</c:v>
                </c:pt>
                <c:pt idx="997">
                  <c:v>4</c:v>
                </c:pt>
                <c:pt idx="998">
                  <c:v>4</c:v>
                </c:pt>
                <c:pt idx="999">
                  <c:v>3.8</c:v>
                </c:pt>
                <c:pt idx="1000">
                  <c:v>4.3</c:v>
                </c:pt>
                <c:pt idx="1001">
                  <c:v>4.3</c:v>
                </c:pt>
                <c:pt idx="1002">
                  <c:v>4.5</c:v>
                </c:pt>
                <c:pt idx="1003">
                  <c:v>3.7</c:v>
                </c:pt>
                <c:pt idx="1004">
                  <c:v>4.0999999999999996</c:v>
                </c:pt>
                <c:pt idx="1005">
                  <c:v>4.0999999999999996</c:v>
                </c:pt>
                <c:pt idx="1006">
                  <c:v>4.0999999999999996</c:v>
                </c:pt>
                <c:pt idx="1007">
                  <c:v>4.0999999999999996</c:v>
                </c:pt>
                <c:pt idx="1008">
                  <c:v>4.0999999999999996</c:v>
                </c:pt>
                <c:pt idx="1009">
                  <c:v>4.0999999999999996</c:v>
                </c:pt>
                <c:pt idx="1010">
                  <c:v>3.6</c:v>
                </c:pt>
                <c:pt idx="1011">
                  <c:v>4.3</c:v>
                </c:pt>
                <c:pt idx="1012">
                  <c:v>3.9</c:v>
                </c:pt>
                <c:pt idx="1013">
                  <c:v>3.8</c:v>
                </c:pt>
                <c:pt idx="1014">
                  <c:v>4.0999999999999996</c:v>
                </c:pt>
                <c:pt idx="1015">
                  <c:v>4.0999999999999996</c:v>
                </c:pt>
                <c:pt idx="1016">
                  <c:v>4.0999999999999996</c:v>
                </c:pt>
                <c:pt idx="1017">
                  <c:v>3.9</c:v>
                </c:pt>
                <c:pt idx="1018">
                  <c:v>3.5</c:v>
                </c:pt>
                <c:pt idx="1019">
                  <c:v>4.5</c:v>
                </c:pt>
                <c:pt idx="1020">
                  <c:v>4</c:v>
                </c:pt>
                <c:pt idx="1021">
                  <c:v>4.0999999999999996</c:v>
                </c:pt>
                <c:pt idx="1022">
                  <c:v>4.0999999999999996</c:v>
                </c:pt>
                <c:pt idx="1023">
                  <c:v>4.2</c:v>
                </c:pt>
                <c:pt idx="1024">
                  <c:v>4.3</c:v>
                </c:pt>
                <c:pt idx="1025">
                  <c:v>4.0999999999999996</c:v>
                </c:pt>
                <c:pt idx="1026">
                  <c:v>4.3</c:v>
                </c:pt>
                <c:pt idx="1027">
                  <c:v>3.7</c:v>
                </c:pt>
                <c:pt idx="1028">
                  <c:v>4.2</c:v>
                </c:pt>
                <c:pt idx="1029">
                  <c:v>4.2</c:v>
                </c:pt>
                <c:pt idx="1030">
                  <c:v>4.2</c:v>
                </c:pt>
                <c:pt idx="1031">
                  <c:v>4.2</c:v>
                </c:pt>
                <c:pt idx="1032">
                  <c:v>4.3</c:v>
                </c:pt>
                <c:pt idx="1033">
                  <c:v>4.0999999999999996</c:v>
                </c:pt>
                <c:pt idx="1034">
                  <c:v>3.8</c:v>
                </c:pt>
                <c:pt idx="1035">
                  <c:v>3.7</c:v>
                </c:pt>
                <c:pt idx="1036">
                  <c:v>3.8</c:v>
                </c:pt>
                <c:pt idx="1037">
                  <c:v>4</c:v>
                </c:pt>
                <c:pt idx="1038">
                  <c:v>3.9</c:v>
                </c:pt>
                <c:pt idx="1039">
                  <c:v>3.7</c:v>
                </c:pt>
                <c:pt idx="1040">
                  <c:v>4.3</c:v>
                </c:pt>
                <c:pt idx="1041">
                  <c:v>4.3</c:v>
                </c:pt>
                <c:pt idx="1042">
                  <c:v>4.3</c:v>
                </c:pt>
                <c:pt idx="1043">
                  <c:v>4.3</c:v>
                </c:pt>
                <c:pt idx="1044">
                  <c:v>4.0999999999999996</c:v>
                </c:pt>
                <c:pt idx="1045">
                  <c:v>3.8</c:v>
                </c:pt>
                <c:pt idx="1046">
                  <c:v>4</c:v>
                </c:pt>
                <c:pt idx="1047">
                  <c:v>4.0999999999999996</c:v>
                </c:pt>
                <c:pt idx="1048">
                  <c:v>4</c:v>
                </c:pt>
                <c:pt idx="1049">
                  <c:v>3.6</c:v>
                </c:pt>
                <c:pt idx="1050">
                  <c:v>4.0999999999999996</c:v>
                </c:pt>
                <c:pt idx="1051">
                  <c:v>3.9</c:v>
                </c:pt>
                <c:pt idx="1052">
                  <c:v>4.5</c:v>
                </c:pt>
                <c:pt idx="1053">
                  <c:v>4.0999999999999996</c:v>
                </c:pt>
                <c:pt idx="1054">
                  <c:v>4.2</c:v>
                </c:pt>
                <c:pt idx="1055">
                  <c:v>3.1</c:v>
                </c:pt>
                <c:pt idx="1056">
                  <c:v>4</c:v>
                </c:pt>
                <c:pt idx="1057">
                  <c:v>4.3</c:v>
                </c:pt>
                <c:pt idx="1058">
                  <c:v>4.2</c:v>
                </c:pt>
                <c:pt idx="1059">
                  <c:v>4.2</c:v>
                </c:pt>
                <c:pt idx="1060">
                  <c:v>4.5</c:v>
                </c:pt>
                <c:pt idx="1061">
                  <c:v>4.2</c:v>
                </c:pt>
                <c:pt idx="1062">
                  <c:v>4</c:v>
                </c:pt>
                <c:pt idx="1063">
                  <c:v>4.2</c:v>
                </c:pt>
                <c:pt idx="1064">
                  <c:v>4.3</c:v>
                </c:pt>
                <c:pt idx="1065">
                  <c:v>4.0999999999999996</c:v>
                </c:pt>
                <c:pt idx="1066">
                  <c:v>4.2</c:v>
                </c:pt>
                <c:pt idx="1067">
                  <c:v>4.4000000000000004</c:v>
                </c:pt>
                <c:pt idx="1068">
                  <c:v>4</c:v>
                </c:pt>
                <c:pt idx="1069">
                  <c:v>4</c:v>
                </c:pt>
                <c:pt idx="1070">
                  <c:v>4</c:v>
                </c:pt>
                <c:pt idx="1071">
                  <c:v>4</c:v>
                </c:pt>
                <c:pt idx="1072">
                  <c:v>4</c:v>
                </c:pt>
                <c:pt idx="1073">
                  <c:v>3.5</c:v>
                </c:pt>
                <c:pt idx="1074">
                  <c:v>4</c:v>
                </c:pt>
                <c:pt idx="1075">
                  <c:v>4</c:v>
                </c:pt>
                <c:pt idx="1076">
                  <c:v>3.6</c:v>
                </c:pt>
                <c:pt idx="1077">
                  <c:v>4.2</c:v>
                </c:pt>
                <c:pt idx="1078">
                  <c:v>4.0999999999999996</c:v>
                </c:pt>
                <c:pt idx="1079">
                  <c:v>3.9</c:v>
                </c:pt>
                <c:pt idx="1080">
                  <c:v>3.7</c:v>
                </c:pt>
                <c:pt idx="1081">
                  <c:v>4.0999999999999996</c:v>
                </c:pt>
                <c:pt idx="1082">
                  <c:v>3.8</c:v>
                </c:pt>
                <c:pt idx="1083">
                  <c:v>3.9</c:v>
                </c:pt>
                <c:pt idx="1084">
                  <c:v>4.0999999999999996</c:v>
                </c:pt>
                <c:pt idx="1085">
                  <c:v>4.3</c:v>
                </c:pt>
                <c:pt idx="1086">
                  <c:v>4.3</c:v>
                </c:pt>
                <c:pt idx="1087">
                  <c:v>4.5</c:v>
                </c:pt>
                <c:pt idx="1088">
                  <c:v>4.5</c:v>
                </c:pt>
                <c:pt idx="1089">
                  <c:v>4.5</c:v>
                </c:pt>
                <c:pt idx="1090">
                  <c:v>4</c:v>
                </c:pt>
                <c:pt idx="1091">
                  <c:v>4</c:v>
                </c:pt>
                <c:pt idx="1092">
                  <c:v>4</c:v>
                </c:pt>
                <c:pt idx="1093">
                  <c:v>4</c:v>
                </c:pt>
                <c:pt idx="1094">
                  <c:v>4.3</c:v>
                </c:pt>
                <c:pt idx="1095">
                  <c:v>4</c:v>
                </c:pt>
                <c:pt idx="1096">
                  <c:v>4.3</c:v>
                </c:pt>
                <c:pt idx="1097">
                  <c:v>4.3</c:v>
                </c:pt>
                <c:pt idx="1098">
                  <c:v>4.3</c:v>
                </c:pt>
                <c:pt idx="1099">
                  <c:v>4.0999999999999996</c:v>
                </c:pt>
                <c:pt idx="1100">
                  <c:v>4</c:v>
                </c:pt>
                <c:pt idx="1101">
                  <c:v>4.0999999999999996</c:v>
                </c:pt>
                <c:pt idx="1102">
                  <c:v>4</c:v>
                </c:pt>
                <c:pt idx="1103">
                  <c:v>4.0999999999999996</c:v>
                </c:pt>
                <c:pt idx="1104">
                  <c:v>3.9</c:v>
                </c:pt>
                <c:pt idx="1105">
                  <c:v>3.8</c:v>
                </c:pt>
                <c:pt idx="1106">
                  <c:v>4.0999999999999996</c:v>
                </c:pt>
                <c:pt idx="1107">
                  <c:v>3.7</c:v>
                </c:pt>
                <c:pt idx="1108">
                  <c:v>4.4000000000000004</c:v>
                </c:pt>
                <c:pt idx="1109">
                  <c:v>4.0999999999999996</c:v>
                </c:pt>
                <c:pt idx="1110">
                  <c:v>4.0999999999999996</c:v>
                </c:pt>
                <c:pt idx="1111">
                  <c:v>4.0999999999999996</c:v>
                </c:pt>
                <c:pt idx="1112">
                  <c:v>4.0999999999999996</c:v>
                </c:pt>
                <c:pt idx="1113">
                  <c:v>3.5</c:v>
                </c:pt>
                <c:pt idx="1114">
                  <c:v>4.3</c:v>
                </c:pt>
                <c:pt idx="1115">
                  <c:v>4.3</c:v>
                </c:pt>
                <c:pt idx="1116">
                  <c:v>4.0999999999999996</c:v>
                </c:pt>
                <c:pt idx="1117">
                  <c:v>4.0999999999999996</c:v>
                </c:pt>
                <c:pt idx="1118">
                  <c:v>4.2</c:v>
                </c:pt>
                <c:pt idx="1119">
                  <c:v>4.0999999999999996</c:v>
                </c:pt>
                <c:pt idx="1120">
                  <c:v>4.2</c:v>
                </c:pt>
                <c:pt idx="1121">
                  <c:v>4</c:v>
                </c:pt>
                <c:pt idx="1122">
                  <c:v>4.2</c:v>
                </c:pt>
                <c:pt idx="1123">
                  <c:v>3.9</c:v>
                </c:pt>
                <c:pt idx="1124">
                  <c:v>4.2</c:v>
                </c:pt>
                <c:pt idx="1125">
                  <c:v>4.5</c:v>
                </c:pt>
                <c:pt idx="1126">
                  <c:v>3.9</c:v>
                </c:pt>
                <c:pt idx="1127">
                  <c:v>4</c:v>
                </c:pt>
                <c:pt idx="1128">
                  <c:v>3.7</c:v>
                </c:pt>
                <c:pt idx="1129">
                  <c:v>4.5</c:v>
                </c:pt>
                <c:pt idx="1130">
                  <c:v>3.9</c:v>
                </c:pt>
                <c:pt idx="1131">
                  <c:v>4.3</c:v>
                </c:pt>
                <c:pt idx="1132">
                  <c:v>4.5</c:v>
                </c:pt>
                <c:pt idx="1133">
                  <c:v>4.4000000000000004</c:v>
                </c:pt>
                <c:pt idx="1134">
                  <c:v>4.4000000000000004</c:v>
                </c:pt>
                <c:pt idx="1135">
                  <c:v>4.4000000000000004</c:v>
                </c:pt>
                <c:pt idx="1136">
                  <c:v>4</c:v>
                </c:pt>
                <c:pt idx="1137">
                  <c:v>4.0999999999999996</c:v>
                </c:pt>
                <c:pt idx="1138">
                  <c:v>5</c:v>
                </c:pt>
                <c:pt idx="1139">
                  <c:v>4.3</c:v>
                </c:pt>
                <c:pt idx="1140">
                  <c:v>5</c:v>
                </c:pt>
                <c:pt idx="1141">
                  <c:v>4.5</c:v>
                </c:pt>
                <c:pt idx="1142">
                  <c:v>5</c:v>
                </c:pt>
                <c:pt idx="1143">
                  <c:v>4</c:v>
                </c:pt>
                <c:pt idx="1144">
                  <c:v>3.9</c:v>
                </c:pt>
                <c:pt idx="1145">
                  <c:v>3.9</c:v>
                </c:pt>
                <c:pt idx="1146">
                  <c:v>3.8</c:v>
                </c:pt>
                <c:pt idx="1147">
                  <c:v>4.2</c:v>
                </c:pt>
                <c:pt idx="1148">
                  <c:v>3.9</c:v>
                </c:pt>
                <c:pt idx="1149">
                  <c:v>3.9</c:v>
                </c:pt>
                <c:pt idx="1150">
                  <c:v>3.9</c:v>
                </c:pt>
                <c:pt idx="1151">
                  <c:v>3.9</c:v>
                </c:pt>
                <c:pt idx="1152">
                  <c:v>3.9</c:v>
                </c:pt>
                <c:pt idx="1153">
                  <c:v>4.5</c:v>
                </c:pt>
                <c:pt idx="1154">
                  <c:v>3.8</c:v>
                </c:pt>
                <c:pt idx="1155">
                  <c:v>3.8</c:v>
                </c:pt>
                <c:pt idx="1156">
                  <c:v>4.4000000000000004</c:v>
                </c:pt>
                <c:pt idx="1157">
                  <c:v>4.5</c:v>
                </c:pt>
                <c:pt idx="1158">
                  <c:v>4.3</c:v>
                </c:pt>
                <c:pt idx="1159">
                  <c:v>4.0999999999999996</c:v>
                </c:pt>
                <c:pt idx="1160">
                  <c:v>3.8</c:v>
                </c:pt>
                <c:pt idx="1161">
                  <c:v>3.9</c:v>
                </c:pt>
                <c:pt idx="1162">
                  <c:v>4.3</c:v>
                </c:pt>
                <c:pt idx="1163">
                  <c:v>3.9</c:v>
                </c:pt>
                <c:pt idx="1164">
                  <c:v>4</c:v>
                </c:pt>
                <c:pt idx="1165">
                  <c:v>4.3</c:v>
                </c:pt>
                <c:pt idx="1166">
                  <c:v>4.0999999999999996</c:v>
                </c:pt>
                <c:pt idx="1167">
                  <c:v>3.8</c:v>
                </c:pt>
                <c:pt idx="1168">
                  <c:v>4.3</c:v>
                </c:pt>
                <c:pt idx="1169">
                  <c:v>3.5</c:v>
                </c:pt>
                <c:pt idx="1170">
                  <c:v>4.3</c:v>
                </c:pt>
                <c:pt idx="1171">
                  <c:v>4.4000000000000004</c:v>
                </c:pt>
                <c:pt idx="1172">
                  <c:v>3.9</c:v>
                </c:pt>
                <c:pt idx="1173">
                  <c:v>4.2</c:v>
                </c:pt>
                <c:pt idx="1174">
                  <c:v>4.2</c:v>
                </c:pt>
                <c:pt idx="1175">
                  <c:v>4.5999999999999996</c:v>
                </c:pt>
                <c:pt idx="1176">
                  <c:v>4.5999999999999996</c:v>
                </c:pt>
                <c:pt idx="1177">
                  <c:v>3.9</c:v>
                </c:pt>
                <c:pt idx="1178">
                  <c:v>4</c:v>
                </c:pt>
                <c:pt idx="1179">
                  <c:v>4.3</c:v>
                </c:pt>
                <c:pt idx="1180">
                  <c:v>4.3</c:v>
                </c:pt>
                <c:pt idx="1181">
                  <c:v>4</c:v>
                </c:pt>
                <c:pt idx="1182">
                  <c:v>4.8</c:v>
                </c:pt>
                <c:pt idx="1183">
                  <c:v>4.2</c:v>
                </c:pt>
                <c:pt idx="1184">
                  <c:v>3.9</c:v>
                </c:pt>
                <c:pt idx="1185">
                  <c:v>3.7</c:v>
                </c:pt>
                <c:pt idx="1186">
                  <c:v>4.0999999999999996</c:v>
                </c:pt>
                <c:pt idx="1187">
                  <c:v>4.4000000000000004</c:v>
                </c:pt>
                <c:pt idx="1188">
                  <c:v>4.2</c:v>
                </c:pt>
                <c:pt idx="1189">
                  <c:v>4.4000000000000004</c:v>
                </c:pt>
                <c:pt idx="1190">
                  <c:v>4.5</c:v>
                </c:pt>
                <c:pt idx="1191">
                  <c:v>4.3</c:v>
                </c:pt>
                <c:pt idx="1192">
                  <c:v>4</c:v>
                </c:pt>
                <c:pt idx="1193">
                  <c:v>4.0999999999999996</c:v>
                </c:pt>
                <c:pt idx="1194">
                  <c:v>3.7</c:v>
                </c:pt>
                <c:pt idx="1195">
                  <c:v>4.2</c:v>
                </c:pt>
                <c:pt idx="1196">
                  <c:v>4.4000000000000004</c:v>
                </c:pt>
                <c:pt idx="1197">
                  <c:v>4.3</c:v>
                </c:pt>
                <c:pt idx="1198">
                  <c:v>4.7</c:v>
                </c:pt>
                <c:pt idx="1199">
                  <c:v>4</c:v>
                </c:pt>
                <c:pt idx="1200">
                  <c:v>3.8</c:v>
                </c:pt>
                <c:pt idx="1201">
                  <c:v>4</c:v>
                </c:pt>
                <c:pt idx="1202">
                  <c:v>4.5</c:v>
                </c:pt>
                <c:pt idx="1203">
                  <c:v>4.5999999999999996</c:v>
                </c:pt>
                <c:pt idx="1204">
                  <c:v>4.5999999999999996</c:v>
                </c:pt>
                <c:pt idx="1205">
                  <c:v>4.0999999999999996</c:v>
                </c:pt>
                <c:pt idx="1206">
                  <c:v>3.9</c:v>
                </c:pt>
                <c:pt idx="1207">
                  <c:v>4.2</c:v>
                </c:pt>
                <c:pt idx="1208">
                  <c:v>4.3</c:v>
                </c:pt>
                <c:pt idx="1209">
                  <c:v>4.3</c:v>
                </c:pt>
                <c:pt idx="1210">
                  <c:v>4.4000000000000004</c:v>
                </c:pt>
                <c:pt idx="1211">
                  <c:v>4.0999999999999996</c:v>
                </c:pt>
                <c:pt idx="1212">
                  <c:v>4.0999999999999996</c:v>
                </c:pt>
                <c:pt idx="1213">
                  <c:v>4.0999999999999996</c:v>
                </c:pt>
                <c:pt idx="1214">
                  <c:v>4.2</c:v>
                </c:pt>
                <c:pt idx="1215">
                  <c:v>4</c:v>
                </c:pt>
                <c:pt idx="1216">
                  <c:v>4.4000000000000004</c:v>
                </c:pt>
                <c:pt idx="1217">
                  <c:v>4.3</c:v>
                </c:pt>
                <c:pt idx="1218">
                  <c:v>4.5999999999999996</c:v>
                </c:pt>
                <c:pt idx="1219">
                  <c:v>3.7</c:v>
                </c:pt>
                <c:pt idx="1220">
                  <c:v>3.6</c:v>
                </c:pt>
                <c:pt idx="1221">
                  <c:v>4.2</c:v>
                </c:pt>
                <c:pt idx="1222">
                  <c:v>4.2</c:v>
                </c:pt>
                <c:pt idx="1223">
                  <c:v>4.0999999999999996</c:v>
                </c:pt>
                <c:pt idx="1224">
                  <c:v>4.3</c:v>
                </c:pt>
                <c:pt idx="1225">
                  <c:v>4.3</c:v>
                </c:pt>
                <c:pt idx="1226">
                  <c:v>4.3</c:v>
                </c:pt>
                <c:pt idx="1227">
                  <c:v>4.0999999999999996</c:v>
                </c:pt>
                <c:pt idx="1228">
                  <c:v>4.5</c:v>
                </c:pt>
                <c:pt idx="1229">
                  <c:v>4.5</c:v>
                </c:pt>
                <c:pt idx="1230">
                  <c:v>4.4000000000000004</c:v>
                </c:pt>
                <c:pt idx="1231">
                  <c:v>4.5</c:v>
                </c:pt>
                <c:pt idx="1232">
                  <c:v>4.5</c:v>
                </c:pt>
                <c:pt idx="1233">
                  <c:v>3.5</c:v>
                </c:pt>
                <c:pt idx="1234">
                  <c:v>4.2</c:v>
                </c:pt>
                <c:pt idx="1235">
                  <c:v>3.9</c:v>
                </c:pt>
                <c:pt idx="1236">
                  <c:v>4.5999999999999996</c:v>
                </c:pt>
                <c:pt idx="1237">
                  <c:v>4</c:v>
                </c:pt>
                <c:pt idx="1238">
                  <c:v>4.3</c:v>
                </c:pt>
                <c:pt idx="1239">
                  <c:v>4.0999999999999996</c:v>
                </c:pt>
                <c:pt idx="1240">
                  <c:v>4.0999999999999996</c:v>
                </c:pt>
                <c:pt idx="1241">
                  <c:v>4.2</c:v>
                </c:pt>
                <c:pt idx="1242">
                  <c:v>4.2</c:v>
                </c:pt>
                <c:pt idx="1243">
                  <c:v>4.4000000000000004</c:v>
                </c:pt>
                <c:pt idx="1244">
                  <c:v>4.4000000000000004</c:v>
                </c:pt>
                <c:pt idx="1245">
                  <c:v>4.4000000000000004</c:v>
                </c:pt>
                <c:pt idx="1246">
                  <c:v>4</c:v>
                </c:pt>
                <c:pt idx="1247">
                  <c:v>4</c:v>
                </c:pt>
                <c:pt idx="1248">
                  <c:v>4.5</c:v>
                </c:pt>
                <c:pt idx="1249">
                  <c:v>4.2</c:v>
                </c:pt>
                <c:pt idx="1250">
                  <c:v>3.8</c:v>
                </c:pt>
                <c:pt idx="1251">
                  <c:v>4.3</c:v>
                </c:pt>
                <c:pt idx="1252">
                  <c:v>4.0999999999999996</c:v>
                </c:pt>
                <c:pt idx="1253">
                  <c:v>4.0999999999999996</c:v>
                </c:pt>
                <c:pt idx="1254">
                  <c:v>4.0999999999999996</c:v>
                </c:pt>
                <c:pt idx="1255">
                  <c:v>4.3</c:v>
                </c:pt>
                <c:pt idx="1256">
                  <c:v>4.5</c:v>
                </c:pt>
                <c:pt idx="1257">
                  <c:v>4.3</c:v>
                </c:pt>
                <c:pt idx="1258">
                  <c:v>3.7</c:v>
                </c:pt>
                <c:pt idx="1259">
                  <c:v>4.0999999999999996</c:v>
                </c:pt>
                <c:pt idx="1260">
                  <c:v>4.5</c:v>
                </c:pt>
                <c:pt idx="1261">
                  <c:v>4.0999999999999996</c:v>
                </c:pt>
                <c:pt idx="1262">
                  <c:v>4.5</c:v>
                </c:pt>
                <c:pt idx="1263">
                  <c:v>4.5</c:v>
                </c:pt>
                <c:pt idx="1264">
                  <c:v>4.0999999999999996</c:v>
                </c:pt>
                <c:pt idx="1265">
                  <c:v>4.0999999999999996</c:v>
                </c:pt>
                <c:pt idx="1266">
                  <c:v>3.9</c:v>
                </c:pt>
                <c:pt idx="1267">
                  <c:v>3.8</c:v>
                </c:pt>
                <c:pt idx="1268">
                  <c:v>3.7</c:v>
                </c:pt>
                <c:pt idx="1269">
                  <c:v>4.2</c:v>
                </c:pt>
                <c:pt idx="1270">
                  <c:v>4.2</c:v>
                </c:pt>
                <c:pt idx="1271">
                  <c:v>4.2</c:v>
                </c:pt>
                <c:pt idx="1272">
                  <c:v>4.2</c:v>
                </c:pt>
                <c:pt idx="1273">
                  <c:v>4</c:v>
                </c:pt>
                <c:pt idx="1274">
                  <c:v>3.9</c:v>
                </c:pt>
                <c:pt idx="1275">
                  <c:v>4.4000000000000004</c:v>
                </c:pt>
                <c:pt idx="1276">
                  <c:v>4.3</c:v>
                </c:pt>
                <c:pt idx="1277">
                  <c:v>3.4</c:v>
                </c:pt>
                <c:pt idx="1278">
                  <c:v>4.0999999999999996</c:v>
                </c:pt>
                <c:pt idx="1279">
                  <c:v>4.2</c:v>
                </c:pt>
                <c:pt idx="1280">
                  <c:v>3.9</c:v>
                </c:pt>
                <c:pt idx="1281">
                  <c:v>3.9</c:v>
                </c:pt>
                <c:pt idx="1282">
                  <c:v>3.9</c:v>
                </c:pt>
                <c:pt idx="1283">
                  <c:v>4.0999999999999996</c:v>
                </c:pt>
                <c:pt idx="1284">
                  <c:v>4.4000000000000004</c:v>
                </c:pt>
                <c:pt idx="1285">
                  <c:v>4.4000000000000004</c:v>
                </c:pt>
                <c:pt idx="1286">
                  <c:v>4.0999999999999996</c:v>
                </c:pt>
                <c:pt idx="1287">
                  <c:v>4.0999999999999996</c:v>
                </c:pt>
                <c:pt idx="1288">
                  <c:v>4.3</c:v>
                </c:pt>
                <c:pt idx="1289">
                  <c:v>3.7</c:v>
                </c:pt>
                <c:pt idx="1290">
                  <c:v>4.2</c:v>
                </c:pt>
                <c:pt idx="1291">
                  <c:v>4.3</c:v>
                </c:pt>
                <c:pt idx="1292">
                  <c:v>4.0999999999999996</c:v>
                </c:pt>
                <c:pt idx="1293">
                  <c:v>4.3</c:v>
                </c:pt>
                <c:pt idx="1294">
                  <c:v>4.0999999999999996</c:v>
                </c:pt>
                <c:pt idx="1295">
                  <c:v>3.8</c:v>
                </c:pt>
                <c:pt idx="1296">
                  <c:v>4.0999999999999996</c:v>
                </c:pt>
                <c:pt idx="1297">
                  <c:v>4.3</c:v>
                </c:pt>
                <c:pt idx="1298">
                  <c:v>4.0999999999999996</c:v>
                </c:pt>
                <c:pt idx="1299">
                  <c:v>3.7</c:v>
                </c:pt>
                <c:pt idx="1300">
                  <c:v>4.3</c:v>
                </c:pt>
                <c:pt idx="1301">
                  <c:v>3.6</c:v>
                </c:pt>
                <c:pt idx="1302">
                  <c:v>4.3</c:v>
                </c:pt>
                <c:pt idx="1303">
                  <c:v>4.2</c:v>
                </c:pt>
                <c:pt idx="1304">
                  <c:v>4.0999999999999996</c:v>
                </c:pt>
                <c:pt idx="1305">
                  <c:v>4.2</c:v>
                </c:pt>
                <c:pt idx="1306">
                  <c:v>3.9</c:v>
                </c:pt>
                <c:pt idx="1307">
                  <c:v>4.0999999999999996</c:v>
                </c:pt>
                <c:pt idx="1308">
                  <c:v>4.2</c:v>
                </c:pt>
                <c:pt idx="1309">
                  <c:v>4.3</c:v>
                </c:pt>
                <c:pt idx="1310">
                  <c:v>4.2</c:v>
                </c:pt>
                <c:pt idx="1311">
                  <c:v>4</c:v>
                </c:pt>
                <c:pt idx="1312">
                  <c:v>3.8</c:v>
                </c:pt>
                <c:pt idx="1313">
                  <c:v>3.7</c:v>
                </c:pt>
                <c:pt idx="1314">
                  <c:v>4.2</c:v>
                </c:pt>
                <c:pt idx="1315">
                  <c:v>4</c:v>
                </c:pt>
                <c:pt idx="1316">
                  <c:v>3.9</c:v>
                </c:pt>
                <c:pt idx="1317">
                  <c:v>4</c:v>
                </c:pt>
                <c:pt idx="1318">
                  <c:v>4.0999999999999996</c:v>
                </c:pt>
                <c:pt idx="1319">
                  <c:v>4</c:v>
                </c:pt>
                <c:pt idx="1320">
                  <c:v>3.7</c:v>
                </c:pt>
                <c:pt idx="1321">
                  <c:v>4.3</c:v>
                </c:pt>
                <c:pt idx="1322">
                  <c:v>4.0999999999999996</c:v>
                </c:pt>
                <c:pt idx="1323">
                  <c:v>4.0999999999999996</c:v>
                </c:pt>
                <c:pt idx="1324">
                  <c:v>4.0999999999999996</c:v>
                </c:pt>
                <c:pt idx="1325">
                  <c:v>4.0999999999999996</c:v>
                </c:pt>
                <c:pt idx="1326">
                  <c:v>4.3</c:v>
                </c:pt>
                <c:pt idx="1327">
                  <c:v>4.0999999999999996</c:v>
                </c:pt>
                <c:pt idx="1328">
                  <c:v>3.4</c:v>
                </c:pt>
                <c:pt idx="1329">
                  <c:v>4.2</c:v>
                </c:pt>
                <c:pt idx="1330">
                  <c:v>4.0999999999999996</c:v>
                </c:pt>
                <c:pt idx="1331">
                  <c:v>4.2</c:v>
                </c:pt>
                <c:pt idx="1332">
                  <c:v>4.2</c:v>
                </c:pt>
                <c:pt idx="1333">
                  <c:v>3.9</c:v>
                </c:pt>
                <c:pt idx="1334">
                  <c:v>4.0999999999999996</c:v>
                </c:pt>
                <c:pt idx="1335">
                  <c:v>4.0999999999999996</c:v>
                </c:pt>
                <c:pt idx="1336">
                  <c:v>3.9</c:v>
                </c:pt>
                <c:pt idx="1337">
                  <c:v>4.2</c:v>
                </c:pt>
                <c:pt idx="1338">
                  <c:v>4</c:v>
                </c:pt>
                <c:pt idx="1339">
                  <c:v>3.8</c:v>
                </c:pt>
                <c:pt idx="1340">
                  <c:v>4.2</c:v>
                </c:pt>
                <c:pt idx="1341">
                  <c:v>4</c:v>
                </c:pt>
                <c:pt idx="1342">
                  <c:v>3.9</c:v>
                </c:pt>
                <c:pt idx="1343">
                  <c:v>4.2</c:v>
                </c:pt>
                <c:pt idx="1344">
                  <c:v>3.8</c:v>
                </c:pt>
                <c:pt idx="1345">
                  <c:v>3.9</c:v>
                </c:pt>
                <c:pt idx="1346">
                  <c:v>3.8</c:v>
                </c:pt>
                <c:pt idx="1347">
                  <c:v>3.9</c:v>
                </c:pt>
                <c:pt idx="1348">
                  <c:v>3.9</c:v>
                </c:pt>
                <c:pt idx="1349">
                  <c:v>3.7</c:v>
                </c:pt>
                <c:pt idx="1350">
                  <c:v>3.6</c:v>
                </c:pt>
                <c:pt idx="1351">
                  <c:v>3.5</c:v>
                </c:pt>
                <c:pt idx="1352">
                  <c:v>4</c:v>
                </c:pt>
                <c:pt idx="1353">
                  <c:v>4</c:v>
                </c:pt>
                <c:pt idx="1354">
                  <c:v>3.9</c:v>
                </c:pt>
                <c:pt idx="1355">
                  <c:v>4</c:v>
                </c:pt>
                <c:pt idx="1356">
                  <c:v>3.7</c:v>
                </c:pt>
                <c:pt idx="1357">
                  <c:v>4.0999999999999996</c:v>
                </c:pt>
                <c:pt idx="1358">
                  <c:v>3.9</c:v>
                </c:pt>
                <c:pt idx="1359">
                  <c:v>3.9</c:v>
                </c:pt>
                <c:pt idx="1360">
                  <c:v>4</c:v>
                </c:pt>
                <c:pt idx="1361">
                  <c:v>3.6</c:v>
                </c:pt>
                <c:pt idx="1362">
                  <c:v>3.7</c:v>
                </c:pt>
                <c:pt idx="1363">
                  <c:v>4.0999999999999996</c:v>
                </c:pt>
                <c:pt idx="1364">
                  <c:v>4.0999999999999996</c:v>
                </c:pt>
                <c:pt idx="1365">
                  <c:v>3.5</c:v>
                </c:pt>
                <c:pt idx="1366">
                  <c:v>4.0999999999999996</c:v>
                </c:pt>
                <c:pt idx="1367">
                  <c:v>4</c:v>
                </c:pt>
                <c:pt idx="1368">
                  <c:v>3.7</c:v>
                </c:pt>
                <c:pt idx="1369">
                  <c:v>3.9</c:v>
                </c:pt>
                <c:pt idx="1370">
                  <c:v>3.8</c:v>
                </c:pt>
                <c:pt idx="1371">
                  <c:v>3.8</c:v>
                </c:pt>
                <c:pt idx="1372">
                  <c:v>3.8</c:v>
                </c:pt>
                <c:pt idx="1373">
                  <c:v>3.9</c:v>
                </c:pt>
                <c:pt idx="1374">
                  <c:v>4</c:v>
                </c:pt>
                <c:pt idx="1375">
                  <c:v>4</c:v>
                </c:pt>
                <c:pt idx="1376">
                  <c:v>4</c:v>
                </c:pt>
                <c:pt idx="1377">
                  <c:v>3.6</c:v>
                </c:pt>
                <c:pt idx="1378">
                  <c:v>3.8</c:v>
                </c:pt>
                <c:pt idx="1379">
                  <c:v>3.8</c:v>
                </c:pt>
                <c:pt idx="1380">
                  <c:v>4</c:v>
                </c:pt>
                <c:pt idx="1381">
                  <c:v>3.6</c:v>
                </c:pt>
                <c:pt idx="1382">
                  <c:v>3.9</c:v>
                </c:pt>
                <c:pt idx="1383">
                  <c:v>3.6</c:v>
                </c:pt>
                <c:pt idx="1384">
                  <c:v>3.8</c:v>
                </c:pt>
                <c:pt idx="1385">
                  <c:v>3.9</c:v>
                </c:pt>
                <c:pt idx="1386">
                  <c:v>4</c:v>
                </c:pt>
                <c:pt idx="1387">
                  <c:v>4</c:v>
                </c:pt>
                <c:pt idx="1388">
                  <c:v>4</c:v>
                </c:pt>
                <c:pt idx="1389">
                  <c:v>3.8</c:v>
                </c:pt>
                <c:pt idx="1390">
                  <c:v>3.8</c:v>
                </c:pt>
                <c:pt idx="1391">
                  <c:v>3.9</c:v>
                </c:pt>
                <c:pt idx="1392">
                  <c:v>3.9</c:v>
                </c:pt>
                <c:pt idx="1393">
                  <c:v>3.5</c:v>
                </c:pt>
                <c:pt idx="1394">
                  <c:v>3.8</c:v>
                </c:pt>
                <c:pt idx="1395">
                  <c:v>3.9</c:v>
                </c:pt>
                <c:pt idx="1396">
                  <c:v>3.9</c:v>
                </c:pt>
                <c:pt idx="1397">
                  <c:v>3.9</c:v>
                </c:pt>
                <c:pt idx="1398">
                  <c:v>3.9</c:v>
                </c:pt>
                <c:pt idx="1399">
                  <c:v>3.7</c:v>
                </c:pt>
                <c:pt idx="1400">
                  <c:v>3.8</c:v>
                </c:pt>
                <c:pt idx="1401">
                  <c:v>3.6</c:v>
                </c:pt>
                <c:pt idx="1402">
                  <c:v>3.8</c:v>
                </c:pt>
                <c:pt idx="1403">
                  <c:v>3.8</c:v>
                </c:pt>
                <c:pt idx="1404">
                  <c:v>3.8</c:v>
                </c:pt>
                <c:pt idx="1405">
                  <c:v>3.6</c:v>
                </c:pt>
                <c:pt idx="1406">
                  <c:v>3.8</c:v>
                </c:pt>
                <c:pt idx="1407">
                  <c:v>3.6</c:v>
                </c:pt>
                <c:pt idx="1408">
                  <c:v>3.8</c:v>
                </c:pt>
                <c:pt idx="1409">
                  <c:v>3.8</c:v>
                </c:pt>
                <c:pt idx="1410">
                  <c:v>3.8</c:v>
                </c:pt>
                <c:pt idx="1411">
                  <c:v>3.6</c:v>
                </c:pt>
                <c:pt idx="1412">
                  <c:v>3.7</c:v>
                </c:pt>
                <c:pt idx="1413">
                  <c:v>3.3</c:v>
                </c:pt>
                <c:pt idx="1414">
                  <c:v>3.8</c:v>
                </c:pt>
                <c:pt idx="1415">
                  <c:v>3.8</c:v>
                </c:pt>
                <c:pt idx="1416">
                  <c:v>3.5</c:v>
                </c:pt>
                <c:pt idx="1417">
                  <c:v>3.4</c:v>
                </c:pt>
                <c:pt idx="1418">
                  <c:v>3.7</c:v>
                </c:pt>
                <c:pt idx="1419">
                  <c:v>3.4</c:v>
                </c:pt>
                <c:pt idx="1420">
                  <c:v>3.6</c:v>
                </c:pt>
                <c:pt idx="1421">
                  <c:v>3.8</c:v>
                </c:pt>
                <c:pt idx="1422">
                  <c:v>3.3</c:v>
                </c:pt>
                <c:pt idx="1423">
                  <c:v>3.7</c:v>
                </c:pt>
                <c:pt idx="1424">
                  <c:v>3.7</c:v>
                </c:pt>
                <c:pt idx="1425">
                  <c:v>3.7</c:v>
                </c:pt>
                <c:pt idx="1426">
                  <c:v>3.7</c:v>
                </c:pt>
                <c:pt idx="1427">
                  <c:v>3.7</c:v>
                </c:pt>
                <c:pt idx="1428">
                  <c:v>3.7</c:v>
                </c:pt>
                <c:pt idx="1429">
                  <c:v>3.6</c:v>
                </c:pt>
                <c:pt idx="1430">
                  <c:v>3.6</c:v>
                </c:pt>
                <c:pt idx="1431">
                  <c:v>3.5</c:v>
                </c:pt>
                <c:pt idx="1432">
                  <c:v>3.6</c:v>
                </c:pt>
                <c:pt idx="1433">
                  <c:v>3.5</c:v>
                </c:pt>
                <c:pt idx="1434">
                  <c:v>3</c:v>
                </c:pt>
                <c:pt idx="1435">
                  <c:v>3.6</c:v>
                </c:pt>
                <c:pt idx="1436">
                  <c:v>3.4</c:v>
                </c:pt>
                <c:pt idx="1437">
                  <c:v>3.6</c:v>
                </c:pt>
                <c:pt idx="1438">
                  <c:v>3.5</c:v>
                </c:pt>
                <c:pt idx="1439">
                  <c:v>3.5</c:v>
                </c:pt>
                <c:pt idx="1440">
                  <c:v>3</c:v>
                </c:pt>
                <c:pt idx="1441">
                  <c:v>3.6</c:v>
                </c:pt>
                <c:pt idx="1442">
                  <c:v>3.5</c:v>
                </c:pt>
                <c:pt idx="1443">
                  <c:v>3.5</c:v>
                </c:pt>
                <c:pt idx="1444">
                  <c:v>3.3</c:v>
                </c:pt>
                <c:pt idx="1445">
                  <c:v>3.5</c:v>
                </c:pt>
                <c:pt idx="1446">
                  <c:v>3.2</c:v>
                </c:pt>
                <c:pt idx="1447">
                  <c:v>3.4</c:v>
                </c:pt>
                <c:pt idx="1448">
                  <c:v>3.3</c:v>
                </c:pt>
                <c:pt idx="1449">
                  <c:v>3.3</c:v>
                </c:pt>
                <c:pt idx="1450">
                  <c:v>3.3</c:v>
                </c:pt>
                <c:pt idx="1451">
                  <c:v>3.2</c:v>
                </c:pt>
                <c:pt idx="1452">
                  <c:v>3.3</c:v>
                </c:pt>
                <c:pt idx="1453">
                  <c:v>3.3</c:v>
                </c:pt>
                <c:pt idx="1454">
                  <c:v>3.1</c:v>
                </c:pt>
                <c:pt idx="1455">
                  <c:v>3</c:v>
                </c:pt>
                <c:pt idx="1456">
                  <c:v>3.1</c:v>
                </c:pt>
                <c:pt idx="1457">
                  <c:v>2.9</c:v>
                </c:pt>
                <c:pt idx="1458">
                  <c:v>3</c:v>
                </c:pt>
                <c:pt idx="1459">
                  <c:v>2.8</c:v>
                </c:pt>
                <c:pt idx="1460">
                  <c:v>2.8</c:v>
                </c:pt>
                <c:pt idx="1461">
                  <c:v>2.6</c:v>
                </c:pt>
                <c:pt idx="1462">
                  <c:v>2.2999999999999998</c:v>
                </c:pt>
                <c:pt idx="1463">
                  <c:v>2</c:v>
                </c:pt>
                <c:pt idx="1464">
                  <c:v>0</c:v>
                </c:pt>
              </c:numCache>
            </c:numRef>
          </c:yVal>
          <c:smooth val="0"/>
          <c:extLst>
            <c:ext xmlns:c16="http://schemas.microsoft.com/office/drawing/2014/chart" uri="{C3380CC4-5D6E-409C-BE32-E72D297353CC}">
              <c16:uniqueId val="{00000000-E764-4E24-8EBD-9A29447C858A}"/>
            </c:ext>
          </c:extLst>
        </c:ser>
        <c:dLbls>
          <c:showLegendKey val="0"/>
          <c:showVal val="0"/>
          <c:showCatName val="0"/>
          <c:showSerName val="0"/>
          <c:showPercent val="0"/>
          <c:showBubbleSize val="0"/>
        </c:dLbls>
        <c:axId val="1794718223"/>
        <c:axId val="1794727791"/>
      </c:scatterChart>
      <c:valAx>
        <c:axId val="1794718223"/>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94727791"/>
        <c:crosses val="autoZero"/>
        <c:crossBetween val="midCat"/>
      </c:valAx>
      <c:valAx>
        <c:axId val="1794727791"/>
        <c:scaling>
          <c:orientation val="minMax"/>
        </c:scaling>
        <c:delete val="0"/>
        <c:axPos val="l"/>
        <c:majorGridlines>
          <c:spPr>
            <a:ln w="9525" cap="flat" cmpd="sng" algn="ctr">
              <a:solidFill>
                <a:schemeClr val="tx1">
                  <a:lumMod val="15000"/>
                  <a:lumOff val="85000"/>
                </a:schemeClr>
              </a:solidFill>
              <a:round/>
            </a:ln>
            <a:effectLst/>
          </c:spPr>
        </c:majorGridlines>
        <c:numFmt formatCode="0.0_);\(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947182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Table!PivotTable12</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r>
              <a:rPr lang="en-US">
                <a:solidFill>
                  <a:schemeClr val="tx1"/>
                </a:solidFill>
                <a:latin typeface="Book Antiqua" panose="02040602050305030304" pitchFamily="18" charset="0"/>
              </a:rPr>
              <a:t>Avg. Discount % by</a:t>
            </a:r>
            <a:r>
              <a:rPr lang="en-US" baseline="0">
                <a:solidFill>
                  <a:schemeClr val="tx1"/>
                </a:solidFill>
                <a:latin typeface="Book Antiqua" panose="02040602050305030304" pitchFamily="18" charset="0"/>
              </a:rPr>
              <a:t> Category</a:t>
            </a:r>
            <a:endParaRPr lang="en-US">
              <a:solidFill>
                <a:schemeClr val="tx1"/>
              </a:solidFill>
              <a:latin typeface="Book Antiqua" panose="0204060205030503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Table'!$C$4</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Table'!$B$5:$B$6</c:f>
              <c:strCache>
                <c:ptCount val="1"/>
                <c:pt idx="0">
                  <c:v>Health &amp; Personal Care</c:v>
                </c:pt>
              </c:strCache>
            </c:strRef>
          </c:cat>
          <c:val>
            <c:numRef>
              <c:f>'Pivot Table'!$C$5:$C$6</c:f>
              <c:numCache>
                <c:formatCode>0.00%</c:formatCode>
                <c:ptCount val="1"/>
                <c:pt idx="0">
                  <c:v>0.52684210526315789</c:v>
                </c:pt>
              </c:numCache>
            </c:numRef>
          </c:val>
          <c:extLst>
            <c:ext xmlns:c16="http://schemas.microsoft.com/office/drawing/2014/chart" uri="{C3380CC4-5D6E-409C-BE32-E72D297353CC}">
              <c16:uniqueId val="{00000003-9D19-4B4A-BC7D-AA9F98701ACE}"/>
            </c:ext>
          </c:extLst>
        </c:ser>
        <c:dLbls>
          <c:dLblPos val="outEnd"/>
          <c:showLegendKey val="0"/>
          <c:showVal val="1"/>
          <c:showCatName val="0"/>
          <c:showSerName val="0"/>
          <c:showPercent val="0"/>
          <c:showBubbleSize val="0"/>
        </c:dLbls>
        <c:gapWidth val="219"/>
        <c:axId val="791199375"/>
        <c:axId val="791200207"/>
      </c:barChart>
      <c:catAx>
        <c:axId val="791199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1200207"/>
        <c:crosses val="autoZero"/>
        <c:auto val="1"/>
        <c:lblAlgn val="ctr"/>
        <c:lblOffset val="100"/>
        <c:noMultiLvlLbl val="0"/>
      </c:catAx>
      <c:valAx>
        <c:axId val="791200207"/>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119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r>
              <a:rPr lang="en-US">
                <a:solidFill>
                  <a:schemeClr val="tx1"/>
                </a:solidFill>
                <a:latin typeface="Book Antiqua" panose="02040602050305030304" pitchFamily="18" charset="0"/>
              </a:rPr>
              <a:t>Number of Product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Table'!$F$4</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Table'!$E$5:$E$6</c:f>
              <c:strCache>
                <c:ptCount val="1"/>
                <c:pt idx="0">
                  <c:v>Health &amp; Personal Care</c:v>
                </c:pt>
              </c:strCache>
            </c:strRef>
          </c:cat>
          <c:val>
            <c:numRef>
              <c:f>'Pivot Table'!$F$5:$F$6</c:f>
              <c:numCache>
                <c:formatCode>General</c:formatCode>
                <c:ptCount val="1"/>
                <c:pt idx="0">
                  <c:v>1</c:v>
                </c:pt>
              </c:numCache>
            </c:numRef>
          </c:val>
          <c:extLst>
            <c:ext xmlns:c16="http://schemas.microsoft.com/office/drawing/2014/chart" uri="{C3380CC4-5D6E-409C-BE32-E72D297353CC}">
              <c16:uniqueId val="{00000000-C1FA-423C-B41D-9BFE3E0CCABB}"/>
            </c:ext>
          </c:extLst>
        </c:ser>
        <c:dLbls>
          <c:showLegendKey val="0"/>
          <c:showVal val="0"/>
          <c:showCatName val="0"/>
          <c:showSerName val="0"/>
          <c:showPercent val="0"/>
          <c:showBubbleSize val="0"/>
        </c:dLbls>
        <c:gapWidth val="182"/>
        <c:axId val="744977183"/>
        <c:axId val="744978015"/>
      </c:barChart>
      <c:catAx>
        <c:axId val="744977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4978015"/>
        <c:crosses val="autoZero"/>
        <c:auto val="1"/>
        <c:lblAlgn val="ctr"/>
        <c:lblOffset val="100"/>
        <c:noMultiLvlLbl val="0"/>
      </c:catAx>
      <c:valAx>
        <c:axId val="744978015"/>
        <c:scaling>
          <c:orientation val="minMax"/>
        </c:scaling>
        <c:delete val="0"/>
        <c:axPos val="b"/>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497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Table!PivotTable13</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r>
              <a:rPr lang="en-US">
                <a:solidFill>
                  <a:schemeClr val="tx1"/>
                </a:solidFill>
                <a:latin typeface="Book Antiqua" panose="02040602050305030304" pitchFamily="18" charset="0"/>
              </a:rPr>
              <a:t>Total Number of Review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Table'!$C$20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Table'!$B$21:$B$22</c:f>
              <c:strCache>
                <c:ptCount val="1"/>
                <c:pt idx="0">
                  <c:v>Health &amp; Personal Care</c:v>
                </c:pt>
              </c:strCache>
            </c:strRef>
          </c:cat>
          <c:val>
            <c:numRef>
              <c:f>'Pivot Table'!$C$21:$C$22</c:f>
              <c:numCache>
                <c:formatCode>General</c:formatCode>
                <c:ptCount val="1"/>
                <c:pt idx="0">
                  <c:v>3663</c:v>
                </c:pt>
              </c:numCache>
            </c:numRef>
          </c:val>
          <c:extLst>
            <c:ext xmlns:c16="http://schemas.microsoft.com/office/drawing/2014/chart" uri="{C3380CC4-5D6E-409C-BE32-E72D297353CC}">
              <c16:uniqueId val="{00000000-3C32-45AD-AAB0-885CE9FCDE88}"/>
            </c:ext>
          </c:extLst>
        </c:ser>
        <c:dLbls>
          <c:showLegendKey val="0"/>
          <c:showVal val="0"/>
          <c:showCatName val="0"/>
          <c:showSerName val="0"/>
          <c:showPercent val="0"/>
          <c:showBubbleSize val="0"/>
        </c:dLbls>
        <c:gapWidth val="182"/>
        <c:axId val="687704399"/>
        <c:axId val="687704815"/>
      </c:barChart>
      <c:valAx>
        <c:axId val="687704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87704399"/>
        <c:crosses val="autoZero"/>
        <c:crossBetween val="between"/>
      </c:valAx>
      <c:catAx>
        <c:axId val="687704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8770481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Table!PivotTable15</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r>
              <a:rPr lang="en-US">
                <a:solidFill>
                  <a:schemeClr val="tx1"/>
                </a:solidFill>
                <a:latin typeface="Book Antiqua" panose="02040602050305030304" pitchFamily="18" charset="0"/>
              </a:rPr>
              <a:t>Distribution of Product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Table'!$F$20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Table'!$E$21:$E$22</c:f>
              <c:strCache>
                <c:ptCount val="1"/>
                <c:pt idx="0">
                  <c:v>4</c:v>
                </c:pt>
              </c:strCache>
            </c:strRef>
          </c:cat>
          <c:val>
            <c:numRef>
              <c:f>'Pivot Table'!$F$21:$F$22</c:f>
              <c:numCache>
                <c:formatCode>General</c:formatCode>
                <c:ptCount val="1"/>
                <c:pt idx="0">
                  <c:v>1</c:v>
                </c:pt>
              </c:numCache>
            </c:numRef>
          </c:val>
          <c:extLst>
            <c:ext xmlns:c16="http://schemas.microsoft.com/office/drawing/2014/chart" uri="{C3380CC4-5D6E-409C-BE32-E72D297353CC}">
              <c16:uniqueId val="{00000000-FC6A-467E-8AED-4F48A66E19BD}"/>
            </c:ext>
          </c:extLst>
        </c:ser>
        <c:dLbls>
          <c:dLblPos val="outEnd"/>
          <c:showLegendKey val="0"/>
          <c:showVal val="1"/>
          <c:showCatName val="0"/>
          <c:showSerName val="0"/>
          <c:showPercent val="0"/>
          <c:showBubbleSize val="0"/>
        </c:dLbls>
        <c:gapWidth val="219"/>
        <c:overlap val="-27"/>
        <c:axId val="1080562015"/>
        <c:axId val="1080569919"/>
      </c:barChart>
      <c:catAx>
        <c:axId val="108056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80569919"/>
        <c:crosses val="autoZero"/>
        <c:auto val="1"/>
        <c:lblAlgn val="ctr"/>
        <c:lblOffset val="100"/>
        <c:noMultiLvlLbl val="0"/>
      </c:catAx>
      <c:valAx>
        <c:axId val="1080569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80562015"/>
        <c:crosses val="autoZero"/>
        <c:crossBetween val="between"/>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Table!PivotTable14</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0">
                <a:solidFill>
                  <a:schemeClr val="tx1"/>
                </a:solidFill>
                <a:latin typeface="Book Antiqua" panose="02040602050305030304" pitchFamily="18" charset="0"/>
                <a:ea typeface="Verdana" panose="020B0604030504040204" pitchFamily="34" charset="0"/>
              </a:rPr>
              <a:t>Average Actual Price vs Discounted Price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0.00_);\(#,##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numFmt formatCode="#,##0.00_);\(#,##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numFmt formatCode="#,##0.00_);\(#,##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Table'!$I$4</c:f>
              <c:strCache>
                <c:ptCount val="1"/>
                <c:pt idx="0">
                  <c:v>Average of Actual Price</c:v>
                </c:pt>
              </c:strCache>
            </c:strRef>
          </c:tx>
          <c:spPr>
            <a:solidFill>
              <a:schemeClr val="accent2">
                <a:lumMod val="75000"/>
              </a:schemeClr>
            </a:solidFill>
            <a:ln>
              <a:noFill/>
            </a:ln>
            <a:effectLst/>
          </c:spPr>
          <c:invertIfNegative val="0"/>
          <c:dLbls>
            <c:numFmt formatCode="#,##0_);\(#,##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Table'!$H$5:$H$6</c:f>
              <c:strCache>
                <c:ptCount val="1"/>
                <c:pt idx="0">
                  <c:v>Health &amp; Personal Care</c:v>
                </c:pt>
              </c:strCache>
            </c:strRef>
          </c:cat>
          <c:val>
            <c:numRef>
              <c:f>'Pivot Table'!$I$5:$I$6</c:f>
              <c:numCache>
                <c:formatCode>0_);\(0\)</c:formatCode>
                <c:ptCount val="1"/>
                <c:pt idx="0">
                  <c:v>1900</c:v>
                </c:pt>
              </c:numCache>
            </c:numRef>
          </c:val>
          <c:extLst>
            <c:ext xmlns:c16="http://schemas.microsoft.com/office/drawing/2014/chart" uri="{C3380CC4-5D6E-409C-BE32-E72D297353CC}">
              <c16:uniqueId val="{00000000-D008-48B2-899E-2A8674BA8CB0}"/>
            </c:ext>
          </c:extLst>
        </c:ser>
        <c:ser>
          <c:idx val="1"/>
          <c:order val="1"/>
          <c:tx>
            <c:strRef>
              <c:f>'Pivot Table'!$J$4</c:f>
              <c:strCache>
                <c:ptCount val="1"/>
                <c:pt idx="0">
                  <c:v>Average of Cal. Discount %</c:v>
                </c:pt>
              </c:strCache>
            </c:strRef>
          </c:tx>
          <c:spPr>
            <a:solidFill>
              <a:schemeClr val="accent2">
                <a:lumMod val="60000"/>
                <a:lumOff val="40000"/>
              </a:schemeClr>
            </a:solidFill>
            <a:ln>
              <a:noFill/>
            </a:ln>
            <a:effectLst/>
          </c:spPr>
          <c:invertIfNegative val="0"/>
          <c:dLbls>
            <c:numFmt formatCode="#,##0.00_);\(#,##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Table'!$H$5:$H$6</c:f>
              <c:strCache>
                <c:ptCount val="1"/>
                <c:pt idx="0">
                  <c:v>Health &amp; Personal Care</c:v>
                </c:pt>
              </c:strCache>
            </c:strRef>
          </c:cat>
          <c:val>
            <c:numRef>
              <c:f>'Pivot Table'!$J$5:$J$6</c:f>
              <c:numCache>
                <c:formatCode>0.00%</c:formatCode>
                <c:ptCount val="1"/>
                <c:pt idx="0">
                  <c:v>0.52684210526315789</c:v>
                </c:pt>
              </c:numCache>
            </c:numRef>
          </c:val>
          <c:extLst>
            <c:ext xmlns:c16="http://schemas.microsoft.com/office/drawing/2014/chart" uri="{C3380CC4-5D6E-409C-BE32-E72D297353CC}">
              <c16:uniqueId val="{00000001-D008-48B2-899E-2A8674BA8CB0}"/>
            </c:ext>
          </c:extLst>
        </c:ser>
        <c:dLbls>
          <c:dLblPos val="ctr"/>
          <c:showLegendKey val="0"/>
          <c:showVal val="1"/>
          <c:showCatName val="0"/>
          <c:showSerName val="0"/>
          <c:showPercent val="0"/>
          <c:showBubbleSize val="0"/>
        </c:dLbls>
        <c:gapWidth val="20"/>
        <c:overlap val="100"/>
        <c:axId val="1080619423"/>
        <c:axId val="1080618175"/>
      </c:barChart>
      <c:catAx>
        <c:axId val="1080619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80618175"/>
        <c:crosses val="autoZero"/>
        <c:auto val="1"/>
        <c:lblAlgn val="ctr"/>
        <c:lblOffset val="100"/>
        <c:noMultiLvlLbl val="0"/>
      </c:catAx>
      <c:valAx>
        <c:axId val="108061817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8061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Table!PivotTable17</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r>
              <a:rPr lang="en-US">
                <a:solidFill>
                  <a:schemeClr val="tx1"/>
                </a:solidFill>
                <a:latin typeface="Book Antiqua" panose="02040602050305030304" pitchFamily="18" charset="0"/>
              </a:rPr>
              <a:t>Unique Product per Price Range Bucket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9FF9D032-F235-43CC-B6DB-5B3C8A4F4471}" type="CATEGORYNAME">
                  <a:rPr lang="en-US">
                    <a:solidFill>
                      <a:schemeClr val="tx1"/>
                    </a:solidFill>
                  </a:rPr>
                  <a:pPr>
                    <a:defRPr>
                      <a:solidFill>
                        <a:schemeClr val="tx1"/>
                      </a:solidFill>
                    </a:defRPr>
                  </a:pPr>
                  <a:t>[CATEGORY NAME]</a:t>
                </a:fld>
                <a:r>
                  <a:rPr lang="en-US" baseline="0">
                    <a:solidFill>
                      <a:schemeClr val="tx1"/>
                    </a:solidFill>
                  </a:rPr>
                  <a:t>
</a:t>
                </a:r>
                <a:fld id="{FA02656E-927B-4FA9-B2DC-5619DD2597E8}" type="VALUE">
                  <a:rPr lang="en-US" baseline="0">
                    <a:solidFill>
                      <a:schemeClr val="tx1"/>
                    </a:solidFill>
                  </a:rPr>
                  <a:pPr>
                    <a:defRPr>
                      <a:solidFill>
                        <a:schemeClr val="tx1"/>
                      </a:solidFill>
                    </a:defRPr>
                  </a:pPr>
                  <a:t>[VALUE]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Table'!$M$21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37-45FB-BA96-892BA37FF2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37-45FB-BA96-892BA37FF2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37-45FB-BA96-892BA37FF2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Table'!$L$22:$L$23</c:f>
              <c:strCache>
                <c:ptCount val="1"/>
                <c:pt idx="0">
                  <c:v>&gt;500</c:v>
                </c:pt>
              </c:strCache>
            </c:strRef>
          </c:cat>
          <c:val>
            <c:numRef>
              <c:f>'Pivot Table'!$M$22:$M$23</c:f>
              <c:numCache>
                <c:formatCode>General</c:formatCode>
                <c:ptCount val="1"/>
                <c:pt idx="0">
                  <c:v>1</c:v>
                </c:pt>
              </c:numCache>
            </c:numRef>
          </c:val>
          <c:extLst>
            <c:ext xmlns:c16="http://schemas.microsoft.com/office/drawing/2014/chart" uri="{C3380CC4-5D6E-409C-BE32-E72D297353CC}">
              <c16:uniqueId val="{00000006-1637-45FB-BA96-892BA37FF27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Table!PivotTable16</c:name>
    <c:fmtId val="15"/>
  </c:pivotSource>
  <c:chart>
    <c:title>
      <c:tx>
        <c:rich>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r>
              <a:rPr lang="en-US" sz="1400">
                <a:solidFill>
                  <a:schemeClr val="tx1"/>
                </a:solidFill>
                <a:latin typeface="Book Antiqua" panose="02040602050305030304" pitchFamily="18" charset="0"/>
              </a:rPr>
              <a:t>Total Potential 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7.3917233075105282E-2"/>
              <c:y val="0.268369075191136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layout>
            <c:manualLayout>
              <c:x val="7.3917233075105282E-2"/>
              <c:y val="0.268369075191136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layout>
            <c:manualLayout>
              <c:x val="7.3917233075105282E-2"/>
              <c:y val="0.26836907519113651"/>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manualLayout>
          <c:layoutTarget val="inner"/>
          <c:xMode val="edge"/>
          <c:yMode val="edge"/>
          <c:x val="0.10837624782056154"/>
          <c:y val="7.7934444240981501E-4"/>
          <c:w val="0.67927377734499605"/>
          <c:h val="0.79623864324651716"/>
        </c:manualLayout>
      </c:layout>
      <c:ofPieChart>
        <c:ofPieType val="pie"/>
        <c:varyColors val="1"/>
        <c:ser>
          <c:idx val="0"/>
          <c:order val="0"/>
          <c:tx>
            <c:strRef>
              <c:f>'Pivot Table'!$I$20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89-4CB9-8798-2CB59E6898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89-4CB9-8798-2CB59E6898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89-4CB9-8798-2CB59E6898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789-4CB9-8798-2CB59E6898B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789-4CB9-8798-2CB59E6898B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789-4CB9-8798-2CB59E6898B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789-4CB9-8798-2CB59E6898B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789-4CB9-8798-2CB59E6898B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789-4CB9-8798-2CB59E6898B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789-4CB9-8798-2CB59E6898B5}"/>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Table'!$H$21:$H$22</c:f>
              <c:strCache>
                <c:ptCount val="1"/>
                <c:pt idx="0">
                  <c:v>Health &amp; Personal Care</c:v>
                </c:pt>
              </c:strCache>
            </c:strRef>
          </c:cat>
          <c:val>
            <c:numRef>
              <c:f>'Pivot Table'!$I$21:$I$22</c:f>
              <c:numCache>
                <c:formatCode>#,##0.0000,,,"bn"</c:formatCode>
                <c:ptCount val="1"/>
                <c:pt idx="0">
                  <c:v>6959700</c:v>
                </c:pt>
              </c:numCache>
            </c:numRef>
          </c:val>
          <c:extLst>
            <c:ext xmlns:c16="http://schemas.microsoft.com/office/drawing/2014/chart" uri="{C3380CC4-5D6E-409C-BE32-E72D297353CC}">
              <c16:uniqueId val="{00000014-2789-4CB9-8798-2CB59E6898B5}"/>
            </c:ext>
          </c:extLst>
        </c:ser>
        <c:dLbls>
          <c:dLblPos val="outEnd"/>
          <c:showLegendKey val="0"/>
          <c:showVal val="1"/>
          <c:showCatName val="0"/>
          <c:showSerName val="0"/>
          <c:showPercent val="0"/>
          <c:showBubbleSize val="0"/>
          <c:showLeaderLines val="1"/>
        </c:dLbls>
        <c:gapWidth val="100"/>
        <c:splitType val="pos"/>
        <c:splitPos val="3"/>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manualLayout>
          <c:xMode val="edge"/>
          <c:yMode val="edge"/>
          <c:x val="0.70980706910390023"/>
          <c:y val="0.6126117770181797"/>
          <c:w val="0.27892215139479004"/>
          <c:h val="0.3256635018541133"/>
        </c:manualLayout>
      </c:layout>
      <c:overlay val="0"/>
      <c:spPr>
        <a:solidFill>
          <a:schemeClr val="bg1">
            <a:lumMod val="85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Products with Highest Discounts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Table'!$M$5</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Table'!$L$6:$L$7</c:f>
              <c:strCache>
                <c:ptCount val="1"/>
                <c:pt idx="0">
                  <c:v>Health &amp; Personal Care</c:v>
                </c:pt>
              </c:strCache>
            </c:strRef>
          </c:cat>
          <c:val>
            <c:numRef>
              <c:f>'Pivot Table'!$M$6:$M$7</c:f>
              <c:numCache>
                <c:formatCode>General</c:formatCode>
                <c:ptCount val="1"/>
                <c:pt idx="0">
                  <c:v>0.53</c:v>
                </c:pt>
              </c:numCache>
            </c:numRef>
          </c:val>
          <c:extLst>
            <c:ext xmlns:c16="http://schemas.microsoft.com/office/drawing/2014/chart" uri="{C3380CC4-5D6E-409C-BE32-E72D297353CC}">
              <c16:uniqueId val="{00000000-746E-4732-BAE5-A4D73BC86C93}"/>
            </c:ext>
          </c:extLst>
        </c:ser>
        <c:dLbls>
          <c:dLblPos val="outEnd"/>
          <c:showLegendKey val="0"/>
          <c:showVal val="1"/>
          <c:showCatName val="0"/>
          <c:showSerName val="0"/>
          <c:showPercent val="0"/>
          <c:showBubbleSize val="0"/>
        </c:dLbls>
        <c:gapWidth val="182"/>
        <c:axId val="1194694495"/>
        <c:axId val="1194694911"/>
      </c:barChart>
      <c:catAx>
        <c:axId val="1194694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4694911"/>
        <c:crosses val="autoZero"/>
        <c:auto val="1"/>
        <c:lblAlgn val="ctr"/>
        <c:lblOffset val="100"/>
        <c:noMultiLvlLbl val="0"/>
      </c:catAx>
      <c:valAx>
        <c:axId val="11946949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469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2">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17</xdr:col>
      <xdr:colOff>2107698</xdr:colOff>
      <xdr:row>22</xdr:row>
      <xdr:rowOff>23896</xdr:rowOff>
    </xdr:from>
    <xdr:to>
      <xdr:col>22</xdr:col>
      <xdr:colOff>381000</xdr:colOff>
      <xdr:row>40</xdr:row>
      <xdr:rowOff>76200</xdr:rowOff>
    </xdr:to>
    <xdr:graphicFrame macro="">
      <xdr:nvGraphicFramePr>
        <xdr:cNvPr id="5" name="Chart 3">
          <a:extLst>
            <a:ext uri="{FF2B5EF4-FFF2-40B4-BE49-F238E27FC236}">
              <a16:creationId xmlns:a16="http://schemas.microsoft.com/office/drawing/2014/main" id="{EBBE047C-0C2C-44B5-9018-8A543DD8B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666749</xdr:colOff>
      <xdr:row>0</xdr:row>
      <xdr:rowOff>42862</xdr:rowOff>
    </xdr:from>
    <xdr:to>
      <xdr:col>23</xdr:col>
      <xdr:colOff>1181100</xdr:colOff>
      <xdr:row>4</xdr:row>
      <xdr:rowOff>23812</xdr:rowOff>
    </xdr:to>
    <xdr:sp macro="" textlink="">
      <xdr:nvSpPr>
        <xdr:cNvPr id="2" name="Rectangle 1">
          <a:extLst>
            <a:ext uri="{FF2B5EF4-FFF2-40B4-BE49-F238E27FC236}">
              <a16:creationId xmlns:a16="http://schemas.microsoft.com/office/drawing/2014/main" id="{1669E033-DF27-4524-BCB5-063927B0FF19}"/>
            </a:ext>
          </a:extLst>
        </xdr:cNvPr>
        <xdr:cNvSpPr/>
      </xdr:nvSpPr>
      <xdr:spPr>
        <a:xfrm>
          <a:off x="2952749" y="42862"/>
          <a:ext cx="30541914" cy="742950"/>
        </a:xfrm>
        <a:prstGeom prst="rect">
          <a:avLst/>
        </a:prstGeom>
        <a:solidFill>
          <a:schemeClr val="accent2">
            <a:lumMod val="75000"/>
          </a:schemeClr>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US" sz="4000" b="0" i="0">
              <a:solidFill>
                <a:schemeClr val="bg2"/>
              </a:solidFill>
              <a:latin typeface="Rockwell" panose="02060603020205020403" pitchFamily="18" charset="0"/>
              <a:ea typeface="Verdana" panose="020B0604030504040204" pitchFamily="34" charset="0"/>
            </a:rPr>
            <a:t>Dashboard</a:t>
          </a:r>
        </a:p>
      </xdr:txBody>
    </xdr:sp>
    <xdr:clientData/>
  </xdr:twoCellAnchor>
  <xdr:twoCellAnchor>
    <xdr:from>
      <xdr:col>2</xdr:col>
      <xdr:colOff>276227</xdr:colOff>
      <xdr:row>12</xdr:row>
      <xdr:rowOff>15873</xdr:rowOff>
    </xdr:from>
    <xdr:to>
      <xdr:col>6</xdr:col>
      <xdr:colOff>508000</xdr:colOff>
      <xdr:row>25</xdr:row>
      <xdr:rowOff>127000</xdr:rowOff>
    </xdr:to>
    <xdr:graphicFrame macro="">
      <xdr:nvGraphicFramePr>
        <xdr:cNvPr id="4" name="Chart 3">
          <a:extLst>
            <a:ext uri="{FF2B5EF4-FFF2-40B4-BE49-F238E27FC236}">
              <a16:creationId xmlns:a16="http://schemas.microsoft.com/office/drawing/2014/main" id="{ECCA7647-9045-4A66-9722-3FE677816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533400</xdr:colOff>
      <xdr:row>12</xdr:row>
      <xdr:rowOff>19050</xdr:rowOff>
    </xdr:from>
    <xdr:to>
      <xdr:col>12</xdr:col>
      <xdr:colOff>238126</xdr:colOff>
      <xdr:row>25</xdr:row>
      <xdr:rowOff>142875</xdr:rowOff>
    </xdr:to>
    <xdr:graphicFrame macro="">
      <xdr:nvGraphicFramePr>
        <xdr:cNvPr id="6" name="Chart 5">
          <a:extLst>
            <a:ext uri="{FF2B5EF4-FFF2-40B4-BE49-F238E27FC236}">
              <a16:creationId xmlns:a16="http://schemas.microsoft.com/office/drawing/2014/main" id="{B7B40767-7704-4D27-948C-EB1B89F3F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257175</xdr:colOff>
      <xdr:row>12</xdr:row>
      <xdr:rowOff>19050</xdr:rowOff>
    </xdr:from>
    <xdr:to>
      <xdr:col>15</xdr:col>
      <xdr:colOff>819151</xdr:colOff>
      <xdr:row>25</xdr:row>
      <xdr:rowOff>171450</xdr:rowOff>
    </xdr:to>
    <xdr:graphicFrame macro="">
      <xdr:nvGraphicFramePr>
        <xdr:cNvPr id="7" name="Chart 6">
          <a:extLst>
            <a:ext uri="{FF2B5EF4-FFF2-40B4-BE49-F238E27FC236}">
              <a16:creationId xmlns:a16="http://schemas.microsoft.com/office/drawing/2014/main" id="{E911F462-6ED4-4E0A-A232-132FB5852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273050</xdr:colOff>
      <xdr:row>40</xdr:row>
      <xdr:rowOff>88900</xdr:rowOff>
    </xdr:from>
    <xdr:to>
      <xdr:col>6</xdr:col>
      <xdr:colOff>476250</xdr:colOff>
      <xdr:row>56</xdr:row>
      <xdr:rowOff>38100</xdr:rowOff>
    </xdr:to>
    <xdr:graphicFrame macro="">
      <xdr:nvGraphicFramePr>
        <xdr:cNvPr id="11" name="Chart 10">
          <a:extLst>
            <a:ext uri="{FF2B5EF4-FFF2-40B4-BE49-F238E27FC236}">
              <a16:creationId xmlns:a16="http://schemas.microsoft.com/office/drawing/2014/main" id="{7234E4FE-8E3D-45BC-ABA1-25C40C8C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266700</xdr:colOff>
      <xdr:row>25</xdr:row>
      <xdr:rowOff>158750</xdr:rowOff>
    </xdr:from>
    <xdr:to>
      <xdr:col>6</xdr:col>
      <xdr:colOff>476250</xdr:colOff>
      <xdr:row>40</xdr:row>
      <xdr:rowOff>76200</xdr:rowOff>
    </xdr:to>
    <xdr:graphicFrame macro="">
      <xdr:nvGraphicFramePr>
        <xdr:cNvPr id="12" name="Chart 11">
          <a:extLst>
            <a:ext uri="{FF2B5EF4-FFF2-40B4-BE49-F238E27FC236}">
              <a16:creationId xmlns:a16="http://schemas.microsoft.com/office/drawing/2014/main" id="{C4FC2901-2B2A-4CFC-AEA3-B7E670035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492126</xdr:colOff>
      <xdr:row>40</xdr:row>
      <xdr:rowOff>101600</xdr:rowOff>
    </xdr:from>
    <xdr:to>
      <xdr:col>12</xdr:col>
      <xdr:colOff>217714</xdr:colOff>
      <xdr:row>56</xdr:row>
      <xdr:rowOff>54429</xdr:rowOff>
    </xdr:to>
    <xdr:graphicFrame macro="">
      <xdr:nvGraphicFramePr>
        <xdr:cNvPr id="13" name="Chart 12">
          <a:extLst>
            <a:ext uri="{FF2B5EF4-FFF2-40B4-BE49-F238E27FC236}">
              <a16:creationId xmlns:a16="http://schemas.microsoft.com/office/drawing/2014/main" id="{0F9E4FE0-D070-49FD-B5BE-F128FB082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228600</xdr:colOff>
      <xdr:row>26</xdr:row>
      <xdr:rowOff>3174</xdr:rowOff>
    </xdr:from>
    <xdr:to>
      <xdr:col>16</xdr:col>
      <xdr:colOff>514350</xdr:colOff>
      <xdr:row>48</xdr:row>
      <xdr:rowOff>76199</xdr:rowOff>
    </xdr:to>
    <xdr:graphicFrame macro="">
      <xdr:nvGraphicFramePr>
        <xdr:cNvPr id="17" name="Chart 16">
          <a:extLst>
            <a:ext uri="{FF2B5EF4-FFF2-40B4-BE49-F238E27FC236}">
              <a16:creationId xmlns:a16="http://schemas.microsoft.com/office/drawing/2014/main" id="{EAF09142-45EC-4A87-B65B-404E810E7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488949</xdr:colOff>
      <xdr:row>25</xdr:row>
      <xdr:rowOff>155574</xdr:rowOff>
    </xdr:from>
    <xdr:to>
      <xdr:col>12</xdr:col>
      <xdr:colOff>219074</xdr:colOff>
      <xdr:row>40</xdr:row>
      <xdr:rowOff>76199</xdr:rowOff>
    </xdr:to>
    <xdr:graphicFrame macro="">
      <xdr:nvGraphicFramePr>
        <xdr:cNvPr id="18" name="Chart 17">
          <a:extLst>
            <a:ext uri="{FF2B5EF4-FFF2-40B4-BE49-F238E27FC236}">
              <a16:creationId xmlns:a16="http://schemas.microsoft.com/office/drawing/2014/main" id="{4DCEF46B-32F4-4D5C-B0D1-A29F9CE76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xdr:col>
      <xdr:colOff>304800</xdr:colOff>
      <xdr:row>5</xdr:row>
      <xdr:rowOff>161925</xdr:rowOff>
    </xdr:from>
    <xdr:to>
      <xdr:col>14</xdr:col>
      <xdr:colOff>1943100</xdr:colOff>
      <xdr:row>11</xdr:row>
      <xdr:rowOff>57150</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7B495AA4-9898-4229-B739-8F87815C2A3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828800" y="1114425"/>
              <a:ext cx="1514475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5.368419328704" backgroundQuery="1" createdVersion="7" refreshedVersion="7" minRefreshableVersion="3" recordCount="0" supportSubquery="1" supportAdvancedDrill="1" xr:uid="{84236EB2-9CF8-4DA5-983B-57C90ED722FA}">
  <cacheSource type="external" connectionId="3"/>
  <cacheFields count="2">
    <cacheField name="[Table4].[Category].[Category]" caption="Category" numFmtId="0" hierarchy="2" level="1">
      <sharedItems count="1">
        <s v="Health &amp; Personal Care"/>
      </sharedItems>
    </cacheField>
    <cacheField name="[Measures].[Distinct Count of Product Name 2]" caption="Distinct Count of Product Name 2" numFmtId="0" hierarchy="18" level="32767"/>
  </cacheFields>
  <cacheHierarchies count="31">
    <cacheHierarchy uniqueName="[Table4].[Product ID]" caption="Product ID" attribute="1" defaultMemberUniqueName="[Table4].[Product ID].[All]" allUniqueName="[Table4].[Product ID].[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0"/>
      </fieldsUsage>
    </cacheHierarchy>
    <cacheHierarchy uniqueName="[Table4].[Discounted Price]" caption="Discounted Price" attribute="1" defaultMemberUniqueName="[Table4].[Discounted Price].[All]" allUniqueName="[Table4].[Discounted Price].[All]" dimensionUniqueName="[Table4]" displayFolder="" count="0" memberValueDatatype="5" unbalanced="0"/>
    <cacheHierarchy uniqueName="[Table4].[Actual Price]" caption="Actual Price" attribute="1" defaultMemberUniqueName="[Table4].[Actual Price].[All]" allUniqueName="[Table4].[Actual Price].[All]" dimensionUniqueName="[Table4]" displayFolder="" count="0" memberValueDatatype="5" unbalanced="0"/>
    <cacheHierarchy uniqueName="[Table4].[Discount %]" caption="Discount %" attribute="1" defaultMemberUniqueName="[Table4].[Discount %].[All]" allUniqueName="[Table4].[Discount %].[All]" dimensionUniqueName="[Table4]" displayFolder="" count="0" memberValueDatatype="5" unbalanced="0"/>
    <cacheHierarchy uniqueName="[Table4].[Rating]" caption="Rating" attribute="1" defaultMemberUniqueName="[Table4].[Rating].[All]" allUniqueName="[Table4].[Rating].[All]" dimensionUniqueName="[Table4]" displayFolder="" count="0" memberValueDatatype="130" unbalanced="0"/>
    <cacheHierarchy uniqueName="[Table4].[Rating Count]" caption="Rating Count" attribute="1" defaultMemberUniqueName="[Table4].[Rating Count].[All]" allUniqueName="[Table4].[Rating Count].[All]" dimensionUniqueName="[Table4]" displayFolder="" count="0" memberValueDatatype="20" unbalanced="0"/>
    <cacheHierarchy uniqueName="[Table4].[Cal. Discount %]" caption="Cal. Discount %" attribute="1" defaultMemberUniqueName="[Table4].[Cal. Discount %].[All]" allUniqueName="[Table4].[Cal. Discount %].[All]" dimensionUniqueName="[Table4]" displayFolder="" count="0" memberValueDatatype="5" unbalanced="0"/>
    <cacheHierarchy uniqueName="[Table4].[Clean Rating]" caption="Clean Rating" attribute="1" defaultMemberUniqueName="[Table4].[Clean Rating].[All]" allUniqueName="[Table4].[Clean Rating].[All]" dimensionUniqueName="[Table4]" displayFolder="" count="0" memberValueDatatype="5" unbalanced="0"/>
    <cacheHierarchy uniqueName="[Table4].[Discount % &gt;=50%]" caption="Discount % &gt;=50%" attribute="1" defaultMemberUniqueName="[Table4].[Discount % &gt;=50%].[All]" allUniqueName="[Table4].[Discount % &gt;=50%].[All]" dimensionUniqueName="[Table4]" displayFolder="" count="0" memberValueDatatype="130" unbalanced="0"/>
    <cacheHierarchy uniqueName="[Table4].[Rouned Rating]" caption="Rouned Rating" attribute="1" defaultMemberUniqueName="[Table4].[Rouned Rating].[All]" allUniqueName="[Table4].[Rouned Rating].[All]" dimensionUniqueName="[Table4]" displayFolder="" count="0" memberValueDatatype="20" unbalanced="0"/>
    <cacheHierarchy uniqueName="[Table4].[Potential Revenue]" caption="Potential Revenue" attribute="1" defaultMemberUniqueName="[Table4].[Potential Revenue].[All]" allUniqueName="[Table4].[Potential Revenue].[All]" dimensionUniqueName="[Table4]" displayFolder="" count="0" memberValueDatatype="5" unbalanced="0"/>
    <cacheHierarchy uniqueName="[Table4].[Price Bucket]" caption="Price Bucket" attribute="1" defaultMemberUniqueName="[Table4].[Price Bucket].[All]" allUniqueName="[Table4].[Price Bucket].[All]" dimensionUniqueName="[Table4]" displayFolder="" count="0" memberValueDatatype="130" unbalanced="0"/>
    <cacheHierarchy uniqueName="[Table4].[Combined Score]" caption="Combined Score" attribute="1" defaultMemberUniqueName="[Table4].[Combined Score].[All]" allUniqueName="[Table4].[Combined Score].[All]" dimensionUniqueName="[Table4]" displayFolder="" count="0" memberValueDatatype="5" unbalanced="0"/>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Product Name 2]" caption="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Distinct Count of Product Name 2]" caption="Distinct Count of Product Name 2" measure="1" displayFolder="" measureGroup="Table4"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Discount % 3]" caption="Sum of Discount % 3" measure="1" displayFolder="" measureGroup="Table4" count="0" hidden="1">
      <extLst>
        <ext xmlns:x15="http://schemas.microsoft.com/office/spreadsheetml/2010/11/main" uri="{B97F6D7D-B522-45F9-BDA1-12C45D357490}">
          <x15:cacheHierarchy aggregatedColumn="5"/>
        </ext>
      </extLst>
    </cacheHierarchy>
    <cacheHierarchy uniqueName="[Measures].[Average of Discount % 3]" caption="Average of Discount % 3" measure="1" displayFolder="" measureGroup="Table4" count="0" hidden="1">
      <extLst>
        <ext xmlns:x15="http://schemas.microsoft.com/office/spreadsheetml/2010/11/main" uri="{B97F6D7D-B522-45F9-BDA1-12C45D357490}">
          <x15:cacheHierarchy aggregatedColumn="5"/>
        </ext>
      </extLst>
    </cacheHierarchy>
    <cacheHierarchy uniqueName="[Measures].[Sum of Rating Count 2]" caption="Sum of Rating Count 2" measure="1" displayFolder="" measureGroup="Table4" count="0" hidden="1">
      <extLst>
        <ext xmlns:x15="http://schemas.microsoft.com/office/spreadsheetml/2010/11/main" uri="{B97F6D7D-B522-45F9-BDA1-12C45D357490}">
          <x15:cacheHierarchy aggregatedColumn="7"/>
        </ext>
      </extLst>
    </cacheHierarchy>
    <cacheHierarchy uniqueName="[Measures].[Sum of Actual Price 2]" caption="Sum of Actual Price 2" measure="1" displayFolder="" measureGroup="Table4" count="0" hidden="1">
      <extLst>
        <ext xmlns:x15="http://schemas.microsoft.com/office/spreadsheetml/2010/11/main" uri="{B97F6D7D-B522-45F9-BDA1-12C45D357490}">
          <x15:cacheHierarchy aggregatedColumn="4"/>
        </ext>
      </extLst>
    </cacheHierarchy>
    <cacheHierarchy uniqueName="[Measures].[Average of Actual Price 2]" caption="Average of Actual Price 2" measure="1" displayFolder="" measureGroup="Table4" count="0" hidden="1">
      <extLst>
        <ext xmlns:x15="http://schemas.microsoft.com/office/spreadsheetml/2010/11/main" uri="{B97F6D7D-B522-45F9-BDA1-12C45D357490}">
          <x15:cacheHierarchy aggregatedColumn="4"/>
        </ext>
      </extLst>
    </cacheHierarchy>
    <cacheHierarchy uniqueName="[Measures].[Sum of Potential Revenue 2]" caption="Sum of Potential Revenue 2" measure="1" displayFolder="" measureGroup="Table4"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Table4" count="0" hidden="1">
      <extLst>
        <ext xmlns:x15="http://schemas.microsoft.com/office/spreadsheetml/2010/11/main" uri="{B97F6D7D-B522-45F9-BDA1-12C45D357490}">
          <x15:cacheHierarchy aggregatedColumn="6"/>
        </ext>
      </extLst>
    </cacheHierarchy>
    <cacheHierarchy uniqueName="[Measures].[Sum of Clean Rating]" caption="Sum of Clean Rating" measure="1" displayFolder="" measureGroup="Table4" count="0" hidden="1">
      <extLst>
        <ext xmlns:x15="http://schemas.microsoft.com/office/spreadsheetml/2010/11/main" uri="{B97F6D7D-B522-45F9-BDA1-12C45D357490}">
          <x15:cacheHierarchy aggregatedColumn="9"/>
        </ext>
      </extLst>
    </cacheHierarchy>
    <cacheHierarchy uniqueName="[Measures].[Average of Clean Rating]" caption="Average of Clean Rating" measure="1" displayFolder="" measureGroup="Table4" count="0" hidden="1">
      <extLst>
        <ext xmlns:x15="http://schemas.microsoft.com/office/spreadsheetml/2010/11/main" uri="{B97F6D7D-B522-45F9-BDA1-12C45D357490}">
          <x15:cacheHierarchy aggregatedColumn="9"/>
        </ext>
      </extLst>
    </cacheHierarchy>
    <cacheHierarchy uniqueName="[Measures].[Max of Discount %]" caption="Max of Discount %" measure="1" displayFolder="" measureGroup="Table4" count="0" hidden="1">
      <extLst>
        <ext xmlns:x15="http://schemas.microsoft.com/office/spreadsheetml/2010/11/main" uri="{B97F6D7D-B522-45F9-BDA1-12C45D357490}">
          <x15:cacheHierarchy aggregatedColumn="5"/>
        </ext>
      </extLst>
    </cacheHierarchy>
    <cacheHierarchy uniqueName="[Measures].[Sum of Cal. Discount %]" caption="Sum of Cal. Discount %" measure="1" displayFolder="" measureGroup="Table4" count="0" hidden="1">
      <extLst>
        <ext xmlns:x15="http://schemas.microsoft.com/office/spreadsheetml/2010/11/main" uri="{B97F6D7D-B522-45F9-BDA1-12C45D357490}">
          <x15:cacheHierarchy aggregatedColumn="8"/>
        </ext>
      </extLst>
    </cacheHierarchy>
    <cacheHierarchy uniqueName="[Measures].[Average of Cal. Discount %]" caption="Average of Cal. Discount %" measure="1" displayFolder="" measureGroup="Table4"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4" uniqueName="[Table4]" caption="Table4"/>
  </dimensions>
  <measureGroups count="1">
    <measureGroup name="Table4" caption="Table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5.368419907405" backgroundQuery="1" createdVersion="7" refreshedVersion="7" minRefreshableVersion="3" recordCount="0" supportSubquery="1" supportAdvancedDrill="1" xr:uid="{643BEEC3-C86A-4E0D-8CF8-106E033F0600}">
  <cacheSource type="external" connectionId="3"/>
  <cacheFields count="2">
    <cacheField name="[Table4].[Category].[Category]" caption="Category" numFmtId="0" hierarchy="2" level="1">
      <sharedItems count="1">
        <s v="Health &amp; Personal Care"/>
      </sharedItems>
    </cacheField>
    <cacheField name="[Measures].[Average of Cal. Discount %]" caption="Average of Cal. Discount %" numFmtId="0" hierarchy="30" level="32767"/>
  </cacheFields>
  <cacheHierarchies count="31">
    <cacheHierarchy uniqueName="[Table4].[Product ID]" caption="Product ID" attribute="1" defaultMemberUniqueName="[Table4].[Product ID].[All]" allUniqueName="[Table4].[Product ID].[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0"/>
      </fieldsUsage>
    </cacheHierarchy>
    <cacheHierarchy uniqueName="[Table4].[Discounted Price]" caption="Discounted Price" attribute="1" defaultMemberUniqueName="[Table4].[Discounted Price].[All]" allUniqueName="[Table4].[Discounted Price].[All]" dimensionUniqueName="[Table4]" displayFolder="" count="0" memberValueDatatype="5" unbalanced="0"/>
    <cacheHierarchy uniqueName="[Table4].[Actual Price]" caption="Actual Price" attribute="1" defaultMemberUniqueName="[Table4].[Actual Price].[All]" allUniqueName="[Table4].[Actual Price].[All]" dimensionUniqueName="[Table4]" displayFolder="" count="0" memberValueDatatype="5" unbalanced="0"/>
    <cacheHierarchy uniqueName="[Table4].[Discount %]" caption="Discount %" attribute="1" defaultMemberUniqueName="[Table4].[Discount %].[All]" allUniqueName="[Table4].[Discount %].[All]" dimensionUniqueName="[Table4]" displayFolder="" count="0" memberValueDatatype="5" unbalanced="0"/>
    <cacheHierarchy uniqueName="[Table4].[Rating]" caption="Rating" attribute="1" defaultMemberUniqueName="[Table4].[Rating].[All]" allUniqueName="[Table4].[Rating].[All]" dimensionUniqueName="[Table4]" displayFolder="" count="0" memberValueDatatype="130" unbalanced="0"/>
    <cacheHierarchy uniqueName="[Table4].[Rating Count]" caption="Rating Count" attribute="1" defaultMemberUniqueName="[Table4].[Rating Count].[All]" allUniqueName="[Table4].[Rating Count].[All]" dimensionUniqueName="[Table4]" displayFolder="" count="0" memberValueDatatype="20" unbalanced="0"/>
    <cacheHierarchy uniqueName="[Table4].[Cal. Discount %]" caption="Cal. Discount %" attribute="1" defaultMemberUniqueName="[Table4].[Cal. Discount %].[All]" allUniqueName="[Table4].[Cal. Discount %].[All]" dimensionUniqueName="[Table4]" displayFolder="" count="0" memberValueDatatype="5" unbalanced="0"/>
    <cacheHierarchy uniqueName="[Table4].[Clean Rating]" caption="Clean Rating" attribute="1" defaultMemberUniqueName="[Table4].[Clean Rating].[All]" allUniqueName="[Table4].[Clean Rating].[All]" dimensionUniqueName="[Table4]" displayFolder="" count="0" memberValueDatatype="5" unbalanced="0"/>
    <cacheHierarchy uniqueName="[Table4].[Discount % &gt;=50%]" caption="Discount % &gt;=50%" attribute="1" defaultMemberUniqueName="[Table4].[Discount % &gt;=50%].[All]" allUniqueName="[Table4].[Discount % &gt;=50%].[All]" dimensionUniqueName="[Table4]" displayFolder="" count="0" memberValueDatatype="130" unbalanced="0"/>
    <cacheHierarchy uniqueName="[Table4].[Rouned Rating]" caption="Rouned Rating" attribute="1" defaultMemberUniqueName="[Table4].[Rouned Rating].[All]" allUniqueName="[Table4].[Rouned Rating].[All]" dimensionUniqueName="[Table4]" displayFolder="" count="0" memberValueDatatype="20" unbalanced="0"/>
    <cacheHierarchy uniqueName="[Table4].[Potential Revenue]" caption="Potential Revenue" attribute="1" defaultMemberUniqueName="[Table4].[Potential Revenue].[All]" allUniqueName="[Table4].[Potential Revenue].[All]" dimensionUniqueName="[Table4]" displayFolder="" count="0" memberValueDatatype="5" unbalanced="0"/>
    <cacheHierarchy uniqueName="[Table4].[Price Bucket]" caption="Price Bucket" attribute="1" defaultMemberUniqueName="[Table4].[Price Bucket].[All]" allUniqueName="[Table4].[Price Bucket].[All]" dimensionUniqueName="[Table4]" displayFolder="" count="0" memberValueDatatype="130" unbalanced="0"/>
    <cacheHierarchy uniqueName="[Table4].[Combined Score]" caption="Combined Score" attribute="1" defaultMemberUniqueName="[Table4].[Combined Score].[All]" allUniqueName="[Table4].[Combined Score].[All]" dimensionUniqueName="[Table4]" displayFolder="" count="0" memberValueDatatype="5" unbalanced="0"/>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Product Name 2]" caption="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Distinct Count of Product Name 2]" caption="Distinct 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Sum of Discount % 3]" caption="Sum of Discount % 3" measure="1" displayFolder="" measureGroup="Table4" count="0" hidden="1">
      <extLst>
        <ext xmlns:x15="http://schemas.microsoft.com/office/spreadsheetml/2010/11/main" uri="{B97F6D7D-B522-45F9-BDA1-12C45D357490}">
          <x15:cacheHierarchy aggregatedColumn="5"/>
        </ext>
      </extLst>
    </cacheHierarchy>
    <cacheHierarchy uniqueName="[Measures].[Average of Discount % 3]" caption="Average of Discount % 3" measure="1" displayFolder="" measureGroup="Table4" count="0" hidden="1">
      <extLst>
        <ext xmlns:x15="http://schemas.microsoft.com/office/spreadsheetml/2010/11/main" uri="{B97F6D7D-B522-45F9-BDA1-12C45D357490}">
          <x15:cacheHierarchy aggregatedColumn="5"/>
        </ext>
      </extLst>
    </cacheHierarchy>
    <cacheHierarchy uniqueName="[Measures].[Sum of Rating Count 2]" caption="Sum of Rating Count 2" measure="1" displayFolder="" measureGroup="Table4" count="0" hidden="1">
      <extLst>
        <ext xmlns:x15="http://schemas.microsoft.com/office/spreadsheetml/2010/11/main" uri="{B97F6D7D-B522-45F9-BDA1-12C45D357490}">
          <x15:cacheHierarchy aggregatedColumn="7"/>
        </ext>
      </extLst>
    </cacheHierarchy>
    <cacheHierarchy uniqueName="[Measures].[Sum of Actual Price 2]" caption="Sum of Actual Price 2" measure="1" displayFolder="" measureGroup="Table4" count="0" hidden="1">
      <extLst>
        <ext xmlns:x15="http://schemas.microsoft.com/office/spreadsheetml/2010/11/main" uri="{B97F6D7D-B522-45F9-BDA1-12C45D357490}">
          <x15:cacheHierarchy aggregatedColumn="4"/>
        </ext>
      </extLst>
    </cacheHierarchy>
    <cacheHierarchy uniqueName="[Measures].[Average of Actual Price 2]" caption="Average of Actual Price 2" measure="1" displayFolder="" measureGroup="Table4" count="0" hidden="1">
      <extLst>
        <ext xmlns:x15="http://schemas.microsoft.com/office/spreadsheetml/2010/11/main" uri="{B97F6D7D-B522-45F9-BDA1-12C45D357490}">
          <x15:cacheHierarchy aggregatedColumn="4"/>
        </ext>
      </extLst>
    </cacheHierarchy>
    <cacheHierarchy uniqueName="[Measures].[Sum of Potential Revenue 2]" caption="Sum of Potential Revenue 2" measure="1" displayFolder="" measureGroup="Table4"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Table4" count="0" hidden="1">
      <extLst>
        <ext xmlns:x15="http://schemas.microsoft.com/office/spreadsheetml/2010/11/main" uri="{B97F6D7D-B522-45F9-BDA1-12C45D357490}">
          <x15:cacheHierarchy aggregatedColumn="6"/>
        </ext>
      </extLst>
    </cacheHierarchy>
    <cacheHierarchy uniqueName="[Measures].[Sum of Clean Rating]" caption="Sum of Clean Rating" measure="1" displayFolder="" measureGroup="Table4" count="0" hidden="1">
      <extLst>
        <ext xmlns:x15="http://schemas.microsoft.com/office/spreadsheetml/2010/11/main" uri="{B97F6D7D-B522-45F9-BDA1-12C45D357490}">
          <x15:cacheHierarchy aggregatedColumn="9"/>
        </ext>
      </extLst>
    </cacheHierarchy>
    <cacheHierarchy uniqueName="[Measures].[Average of Clean Rating]" caption="Average of Clean Rating" measure="1" displayFolder="" measureGroup="Table4" count="0" hidden="1">
      <extLst>
        <ext xmlns:x15="http://schemas.microsoft.com/office/spreadsheetml/2010/11/main" uri="{B97F6D7D-B522-45F9-BDA1-12C45D357490}">
          <x15:cacheHierarchy aggregatedColumn="9"/>
        </ext>
      </extLst>
    </cacheHierarchy>
    <cacheHierarchy uniqueName="[Measures].[Max of Discount %]" caption="Max of Discount %" measure="1" displayFolder="" measureGroup="Table4" count="0" hidden="1">
      <extLst>
        <ext xmlns:x15="http://schemas.microsoft.com/office/spreadsheetml/2010/11/main" uri="{B97F6D7D-B522-45F9-BDA1-12C45D357490}">
          <x15:cacheHierarchy aggregatedColumn="5"/>
        </ext>
      </extLst>
    </cacheHierarchy>
    <cacheHierarchy uniqueName="[Measures].[Sum of Cal. Discount %]" caption="Sum of Cal. Discount %" measure="1" displayFolder="" measureGroup="Table4" count="0" hidden="1">
      <extLst>
        <ext xmlns:x15="http://schemas.microsoft.com/office/spreadsheetml/2010/11/main" uri="{B97F6D7D-B522-45F9-BDA1-12C45D357490}">
          <x15:cacheHierarchy aggregatedColumn="8"/>
        </ext>
      </extLst>
    </cacheHierarchy>
    <cacheHierarchy uniqueName="[Measures].[Average of Cal. Discount %]" caption="Average of Cal. Discount %" measure="1" displayFolder="" measureGroup="Table4"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4" uniqueName="[Table4]" caption="Table4"/>
  </dimensions>
  <measureGroups count="1">
    <measureGroup name="Table4" caption="Table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5.368420601852" backgroundQuery="1" createdVersion="7" refreshedVersion="7" minRefreshableVersion="3" recordCount="0" supportSubquery="1" supportAdvancedDrill="1" xr:uid="{595B1834-DA83-423C-82DD-042E458635E2}">
  <cacheSource type="external" connectionId="3"/>
  <cacheFields count="2">
    <cacheField name="[Table4].[Category].[Category]" caption="Category" numFmtId="0" hierarchy="2" level="1">
      <sharedItems count="1">
        <s v="Health &amp; Personal Care"/>
      </sharedItems>
    </cacheField>
    <cacheField name="[Measures].[Sum of Rating Count 2]" caption="Sum of Rating Count 2" numFmtId="0" hierarchy="21" level="32767"/>
  </cacheFields>
  <cacheHierarchies count="31">
    <cacheHierarchy uniqueName="[Table4].[Product ID]" caption="Product ID" attribute="1" defaultMemberUniqueName="[Table4].[Product ID].[All]" allUniqueName="[Table4].[Product ID].[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0"/>
      </fieldsUsage>
    </cacheHierarchy>
    <cacheHierarchy uniqueName="[Table4].[Discounted Price]" caption="Discounted Price" attribute="1" defaultMemberUniqueName="[Table4].[Discounted Price].[All]" allUniqueName="[Table4].[Discounted Price].[All]" dimensionUniqueName="[Table4]" displayFolder="" count="0" memberValueDatatype="5" unbalanced="0"/>
    <cacheHierarchy uniqueName="[Table4].[Actual Price]" caption="Actual Price" attribute="1" defaultMemberUniqueName="[Table4].[Actual Price].[All]" allUniqueName="[Table4].[Actual Price].[All]" dimensionUniqueName="[Table4]" displayFolder="" count="0" memberValueDatatype="5" unbalanced="0"/>
    <cacheHierarchy uniqueName="[Table4].[Discount %]" caption="Discount %" attribute="1" defaultMemberUniqueName="[Table4].[Discount %].[All]" allUniqueName="[Table4].[Discount %].[All]" dimensionUniqueName="[Table4]" displayFolder="" count="0" memberValueDatatype="5" unbalanced="0"/>
    <cacheHierarchy uniqueName="[Table4].[Rating]" caption="Rating" attribute="1" defaultMemberUniqueName="[Table4].[Rating].[All]" allUniqueName="[Table4].[Rating].[All]" dimensionUniqueName="[Table4]" displayFolder="" count="0" memberValueDatatype="130" unbalanced="0"/>
    <cacheHierarchy uniqueName="[Table4].[Rating Count]" caption="Rating Count" attribute="1" defaultMemberUniqueName="[Table4].[Rating Count].[All]" allUniqueName="[Table4].[Rating Count].[All]" dimensionUniqueName="[Table4]" displayFolder="" count="0" memberValueDatatype="20" unbalanced="0"/>
    <cacheHierarchy uniqueName="[Table4].[Cal. Discount %]" caption="Cal. Discount %" attribute="1" defaultMemberUniqueName="[Table4].[Cal. Discount %].[All]" allUniqueName="[Table4].[Cal. Discount %].[All]" dimensionUniqueName="[Table4]" displayFolder="" count="0" memberValueDatatype="5" unbalanced="0"/>
    <cacheHierarchy uniqueName="[Table4].[Clean Rating]" caption="Clean Rating" attribute="1" defaultMemberUniqueName="[Table4].[Clean Rating].[All]" allUniqueName="[Table4].[Clean Rating].[All]" dimensionUniqueName="[Table4]" displayFolder="" count="0" memberValueDatatype="5" unbalanced="0"/>
    <cacheHierarchy uniqueName="[Table4].[Discount % &gt;=50%]" caption="Discount % &gt;=50%" attribute="1" defaultMemberUniqueName="[Table4].[Discount % &gt;=50%].[All]" allUniqueName="[Table4].[Discount % &gt;=50%].[All]" dimensionUniqueName="[Table4]" displayFolder="" count="0" memberValueDatatype="130" unbalanced="0"/>
    <cacheHierarchy uniqueName="[Table4].[Rouned Rating]" caption="Rouned Rating" attribute="1" defaultMemberUniqueName="[Table4].[Rouned Rating].[All]" allUniqueName="[Table4].[Rouned Rating].[All]" dimensionUniqueName="[Table4]" displayFolder="" count="0" memberValueDatatype="20" unbalanced="0"/>
    <cacheHierarchy uniqueName="[Table4].[Potential Revenue]" caption="Potential Revenue" attribute="1" defaultMemberUniqueName="[Table4].[Potential Revenue].[All]" allUniqueName="[Table4].[Potential Revenue].[All]" dimensionUniqueName="[Table4]" displayFolder="" count="0" memberValueDatatype="5" unbalanced="0"/>
    <cacheHierarchy uniqueName="[Table4].[Price Bucket]" caption="Price Bucket" attribute="1" defaultMemberUniqueName="[Table4].[Price Bucket].[All]" allUniqueName="[Table4].[Price Bucket].[All]" dimensionUniqueName="[Table4]" displayFolder="" count="0" memberValueDatatype="130" unbalanced="0"/>
    <cacheHierarchy uniqueName="[Table4].[Combined Score]" caption="Combined Score" attribute="1" defaultMemberUniqueName="[Table4].[Combined Score].[All]" allUniqueName="[Table4].[Combined Score].[All]" dimensionUniqueName="[Table4]" displayFolder="" count="0" memberValueDatatype="5" unbalanced="0"/>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Product Name 2]" caption="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Distinct Count of Product Name 2]" caption="Distinct 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Sum of Discount % 3]" caption="Sum of Discount % 3" measure="1" displayFolder="" measureGroup="Table4" count="0" hidden="1">
      <extLst>
        <ext xmlns:x15="http://schemas.microsoft.com/office/spreadsheetml/2010/11/main" uri="{B97F6D7D-B522-45F9-BDA1-12C45D357490}">
          <x15:cacheHierarchy aggregatedColumn="5"/>
        </ext>
      </extLst>
    </cacheHierarchy>
    <cacheHierarchy uniqueName="[Measures].[Average of Discount % 3]" caption="Average of Discount % 3" measure="1" displayFolder="" measureGroup="Table4" count="0" hidden="1">
      <extLst>
        <ext xmlns:x15="http://schemas.microsoft.com/office/spreadsheetml/2010/11/main" uri="{B97F6D7D-B522-45F9-BDA1-12C45D357490}">
          <x15:cacheHierarchy aggregatedColumn="5"/>
        </ext>
      </extLst>
    </cacheHierarchy>
    <cacheHierarchy uniqueName="[Measures].[Sum of Rating Count 2]" caption="Sum of Rating Count 2" measure="1" displayFolder="" measureGroup="Table4"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Actual Price 2]" caption="Sum of Actual Price 2" measure="1" displayFolder="" measureGroup="Table4" count="0" hidden="1">
      <extLst>
        <ext xmlns:x15="http://schemas.microsoft.com/office/spreadsheetml/2010/11/main" uri="{B97F6D7D-B522-45F9-BDA1-12C45D357490}">
          <x15:cacheHierarchy aggregatedColumn="4"/>
        </ext>
      </extLst>
    </cacheHierarchy>
    <cacheHierarchy uniqueName="[Measures].[Average of Actual Price 2]" caption="Average of Actual Price 2" measure="1" displayFolder="" measureGroup="Table4" count="0" hidden="1">
      <extLst>
        <ext xmlns:x15="http://schemas.microsoft.com/office/spreadsheetml/2010/11/main" uri="{B97F6D7D-B522-45F9-BDA1-12C45D357490}">
          <x15:cacheHierarchy aggregatedColumn="4"/>
        </ext>
      </extLst>
    </cacheHierarchy>
    <cacheHierarchy uniqueName="[Measures].[Sum of Potential Revenue 2]" caption="Sum of Potential Revenue 2" measure="1" displayFolder="" measureGroup="Table4"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Table4" count="0" hidden="1">
      <extLst>
        <ext xmlns:x15="http://schemas.microsoft.com/office/spreadsheetml/2010/11/main" uri="{B97F6D7D-B522-45F9-BDA1-12C45D357490}">
          <x15:cacheHierarchy aggregatedColumn="6"/>
        </ext>
      </extLst>
    </cacheHierarchy>
    <cacheHierarchy uniqueName="[Measures].[Sum of Clean Rating]" caption="Sum of Clean Rating" measure="1" displayFolder="" measureGroup="Table4" count="0" hidden="1">
      <extLst>
        <ext xmlns:x15="http://schemas.microsoft.com/office/spreadsheetml/2010/11/main" uri="{B97F6D7D-B522-45F9-BDA1-12C45D357490}">
          <x15:cacheHierarchy aggregatedColumn="9"/>
        </ext>
      </extLst>
    </cacheHierarchy>
    <cacheHierarchy uniqueName="[Measures].[Average of Clean Rating]" caption="Average of Clean Rating" measure="1" displayFolder="" measureGroup="Table4" count="0" hidden="1">
      <extLst>
        <ext xmlns:x15="http://schemas.microsoft.com/office/spreadsheetml/2010/11/main" uri="{B97F6D7D-B522-45F9-BDA1-12C45D357490}">
          <x15:cacheHierarchy aggregatedColumn="9"/>
        </ext>
      </extLst>
    </cacheHierarchy>
    <cacheHierarchy uniqueName="[Measures].[Max of Discount %]" caption="Max of Discount %" measure="1" displayFolder="" measureGroup="Table4" count="0" hidden="1">
      <extLst>
        <ext xmlns:x15="http://schemas.microsoft.com/office/spreadsheetml/2010/11/main" uri="{B97F6D7D-B522-45F9-BDA1-12C45D357490}">
          <x15:cacheHierarchy aggregatedColumn="5"/>
        </ext>
      </extLst>
    </cacheHierarchy>
    <cacheHierarchy uniqueName="[Measures].[Sum of Cal. Discount %]" caption="Sum of Cal. Discount %" measure="1" displayFolder="" measureGroup="Table4" count="0" hidden="1">
      <extLst>
        <ext xmlns:x15="http://schemas.microsoft.com/office/spreadsheetml/2010/11/main" uri="{B97F6D7D-B522-45F9-BDA1-12C45D357490}">
          <x15:cacheHierarchy aggregatedColumn="8"/>
        </ext>
      </extLst>
    </cacheHierarchy>
    <cacheHierarchy uniqueName="[Measures].[Average of Cal. Discount %]" caption="Average of Cal. Discount %" measure="1" displayFolder="" measureGroup="Table4"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4" uniqueName="[Table4]" caption="Table4"/>
  </dimensions>
  <measureGroups count="1">
    <measureGroup name="Table4" caption="Table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5.368421064813" backgroundQuery="1" createdVersion="7" refreshedVersion="7" minRefreshableVersion="3" recordCount="0" supportSubquery="1" supportAdvancedDrill="1" xr:uid="{1B21A240-B6ED-47A3-9035-E852FC671E8C}">
  <cacheSource type="external" connectionId="3"/>
  <cacheFields count="3">
    <cacheField name="[Table4].[Category].[Category]" caption="Category" numFmtId="0" hierarchy="2" level="1">
      <sharedItems count="4">
        <s v="Health &amp; Personal Care"/>
        <s v="Electronics" u="1"/>
        <s v="Home &amp; Kitchen" u="1"/>
        <s v="Toys &amp; Games" u="1"/>
      </sharedItems>
    </cacheField>
    <cacheField name="[Measures].[Average of Actual Price 2]" caption="Average of Actual Price 2" numFmtId="0" hierarchy="23" level="32767"/>
    <cacheField name="[Measures].[Average of Cal. Discount %]" caption="Average of Cal. Discount %" numFmtId="0" hierarchy="30" level="32767"/>
  </cacheFields>
  <cacheHierarchies count="31">
    <cacheHierarchy uniqueName="[Table4].[Product ID]" caption="Product ID" attribute="1" defaultMemberUniqueName="[Table4].[Product ID].[All]" allUniqueName="[Table4].[Product ID].[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0"/>
      </fieldsUsage>
    </cacheHierarchy>
    <cacheHierarchy uniqueName="[Table4].[Discounted Price]" caption="Discounted Price" attribute="1" defaultMemberUniqueName="[Table4].[Discounted Price].[All]" allUniqueName="[Table4].[Discounted Price].[All]" dimensionUniqueName="[Table4]" displayFolder="" count="0" memberValueDatatype="5" unbalanced="0"/>
    <cacheHierarchy uniqueName="[Table4].[Actual Price]" caption="Actual Price" attribute="1" defaultMemberUniqueName="[Table4].[Actual Price].[All]" allUniqueName="[Table4].[Actual Price].[All]" dimensionUniqueName="[Table4]" displayFolder="" count="0" memberValueDatatype="5" unbalanced="0"/>
    <cacheHierarchy uniqueName="[Table4].[Discount %]" caption="Discount %" attribute="1" defaultMemberUniqueName="[Table4].[Discount %].[All]" allUniqueName="[Table4].[Discount %].[All]" dimensionUniqueName="[Table4]" displayFolder="" count="0" memberValueDatatype="5" unbalanced="0"/>
    <cacheHierarchy uniqueName="[Table4].[Rating]" caption="Rating" attribute="1" defaultMemberUniqueName="[Table4].[Rating].[All]" allUniqueName="[Table4].[Rating].[All]" dimensionUniqueName="[Table4]" displayFolder="" count="0" memberValueDatatype="130" unbalanced="0"/>
    <cacheHierarchy uniqueName="[Table4].[Rating Count]" caption="Rating Count" attribute="1" defaultMemberUniqueName="[Table4].[Rating Count].[All]" allUniqueName="[Table4].[Rating Count].[All]" dimensionUniqueName="[Table4]" displayFolder="" count="0" memberValueDatatype="20" unbalanced="0"/>
    <cacheHierarchy uniqueName="[Table4].[Cal. Discount %]" caption="Cal. Discount %" attribute="1" defaultMemberUniqueName="[Table4].[Cal. Discount %].[All]" allUniqueName="[Table4].[Cal. Discount %].[All]" dimensionUniqueName="[Table4]" displayFolder="" count="0" memberValueDatatype="5" unbalanced="0"/>
    <cacheHierarchy uniqueName="[Table4].[Clean Rating]" caption="Clean Rating" attribute="1" defaultMemberUniqueName="[Table4].[Clean Rating].[All]" allUniqueName="[Table4].[Clean Rating].[All]" dimensionUniqueName="[Table4]" displayFolder="" count="0" memberValueDatatype="5" unbalanced="0"/>
    <cacheHierarchy uniqueName="[Table4].[Discount % &gt;=50%]" caption="Discount % &gt;=50%" attribute="1" defaultMemberUniqueName="[Table4].[Discount % &gt;=50%].[All]" allUniqueName="[Table4].[Discount % &gt;=50%].[All]" dimensionUniqueName="[Table4]" displayFolder="" count="0" memberValueDatatype="130" unbalanced="0"/>
    <cacheHierarchy uniqueName="[Table4].[Rouned Rating]" caption="Rouned Rating" attribute="1" defaultMemberUniqueName="[Table4].[Rouned Rating].[All]" allUniqueName="[Table4].[Rouned Rating].[All]" dimensionUniqueName="[Table4]" displayFolder="" count="0" memberValueDatatype="20" unbalanced="0"/>
    <cacheHierarchy uniqueName="[Table4].[Potential Revenue]" caption="Potential Revenue" attribute="1" defaultMemberUniqueName="[Table4].[Potential Revenue].[All]" allUniqueName="[Table4].[Potential Revenue].[All]" dimensionUniqueName="[Table4]" displayFolder="" count="0" memberValueDatatype="5" unbalanced="0"/>
    <cacheHierarchy uniqueName="[Table4].[Price Bucket]" caption="Price Bucket" attribute="1" defaultMemberUniqueName="[Table4].[Price Bucket].[All]" allUniqueName="[Table4].[Price Bucket].[All]" dimensionUniqueName="[Table4]" displayFolder="" count="0" memberValueDatatype="130" unbalanced="0"/>
    <cacheHierarchy uniqueName="[Table4].[Combined Score]" caption="Combined Score" attribute="1" defaultMemberUniqueName="[Table4].[Combined Score].[All]" allUniqueName="[Table4].[Combined Score].[All]" dimensionUniqueName="[Table4]" displayFolder="" count="0" memberValueDatatype="5" unbalanced="0"/>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Product Name 2]" caption="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Distinct Count of Product Name 2]" caption="Distinct 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Sum of Discount % 3]" caption="Sum of Discount % 3" measure="1" displayFolder="" measureGroup="Table4" count="0" hidden="1">
      <extLst>
        <ext xmlns:x15="http://schemas.microsoft.com/office/spreadsheetml/2010/11/main" uri="{B97F6D7D-B522-45F9-BDA1-12C45D357490}">
          <x15:cacheHierarchy aggregatedColumn="5"/>
        </ext>
      </extLst>
    </cacheHierarchy>
    <cacheHierarchy uniqueName="[Measures].[Average of Discount % 3]" caption="Average of Discount % 3" measure="1" displayFolder="" measureGroup="Table4" count="0" hidden="1">
      <extLst>
        <ext xmlns:x15="http://schemas.microsoft.com/office/spreadsheetml/2010/11/main" uri="{B97F6D7D-B522-45F9-BDA1-12C45D357490}">
          <x15:cacheHierarchy aggregatedColumn="5"/>
        </ext>
      </extLst>
    </cacheHierarchy>
    <cacheHierarchy uniqueName="[Measures].[Sum of Rating Count 2]" caption="Sum of Rating Count 2" measure="1" displayFolder="" measureGroup="Table4" count="0" hidden="1">
      <extLst>
        <ext xmlns:x15="http://schemas.microsoft.com/office/spreadsheetml/2010/11/main" uri="{B97F6D7D-B522-45F9-BDA1-12C45D357490}">
          <x15:cacheHierarchy aggregatedColumn="7"/>
        </ext>
      </extLst>
    </cacheHierarchy>
    <cacheHierarchy uniqueName="[Measures].[Sum of Actual Price 2]" caption="Sum of Actual Price 2" measure="1" displayFolder="" measureGroup="Table4" count="0" hidden="1">
      <extLst>
        <ext xmlns:x15="http://schemas.microsoft.com/office/spreadsheetml/2010/11/main" uri="{B97F6D7D-B522-45F9-BDA1-12C45D357490}">
          <x15:cacheHierarchy aggregatedColumn="4"/>
        </ext>
      </extLst>
    </cacheHierarchy>
    <cacheHierarchy uniqueName="[Measures].[Average of Actual Price 2]" caption="Average of Actual Price 2" measure="1" displayFolder="" measureGroup="Table4"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otential Revenue 2]" caption="Sum of Potential Revenue 2" measure="1" displayFolder="" measureGroup="Table4"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Table4" count="0" hidden="1">
      <extLst>
        <ext xmlns:x15="http://schemas.microsoft.com/office/spreadsheetml/2010/11/main" uri="{B97F6D7D-B522-45F9-BDA1-12C45D357490}">
          <x15:cacheHierarchy aggregatedColumn="6"/>
        </ext>
      </extLst>
    </cacheHierarchy>
    <cacheHierarchy uniqueName="[Measures].[Sum of Clean Rating]" caption="Sum of Clean Rating" measure="1" displayFolder="" measureGroup="Table4" count="0" hidden="1">
      <extLst>
        <ext xmlns:x15="http://schemas.microsoft.com/office/spreadsheetml/2010/11/main" uri="{B97F6D7D-B522-45F9-BDA1-12C45D357490}">
          <x15:cacheHierarchy aggregatedColumn="9"/>
        </ext>
      </extLst>
    </cacheHierarchy>
    <cacheHierarchy uniqueName="[Measures].[Average of Clean Rating]" caption="Average of Clean Rating" measure="1" displayFolder="" measureGroup="Table4" count="0" hidden="1">
      <extLst>
        <ext xmlns:x15="http://schemas.microsoft.com/office/spreadsheetml/2010/11/main" uri="{B97F6D7D-B522-45F9-BDA1-12C45D357490}">
          <x15:cacheHierarchy aggregatedColumn="9"/>
        </ext>
      </extLst>
    </cacheHierarchy>
    <cacheHierarchy uniqueName="[Measures].[Max of Discount %]" caption="Max of Discount %" measure="1" displayFolder="" measureGroup="Table4" count="0" hidden="1">
      <extLst>
        <ext xmlns:x15="http://schemas.microsoft.com/office/spreadsheetml/2010/11/main" uri="{B97F6D7D-B522-45F9-BDA1-12C45D357490}">
          <x15:cacheHierarchy aggregatedColumn="5"/>
        </ext>
      </extLst>
    </cacheHierarchy>
    <cacheHierarchy uniqueName="[Measures].[Sum of Cal. Discount %]" caption="Sum of Cal. Discount %" measure="1" displayFolder="" measureGroup="Table4" count="0" hidden="1">
      <extLst>
        <ext xmlns:x15="http://schemas.microsoft.com/office/spreadsheetml/2010/11/main" uri="{B97F6D7D-B522-45F9-BDA1-12C45D357490}">
          <x15:cacheHierarchy aggregatedColumn="8"/>
        </ext>
      </extLst>
    </cacheHierarchy>
    <cacheHierarchy uniqueName="[Measures].[Average of Cal. Discount %]" caption="Average of Cal. Discount %" measure="1" displayFolder="" measureGroup="Table4"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4" uniqueName="[Table4]" caption="Table4"/>
  </dimensions>
  <measureGroups count="1">
    <measureGroup name="Table4" caption="Table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5.368421874999" backgroundQuery="1" createdVersion="7" refreshedVersion="7" minRefreshableVersion="3" recordCount="0" supportSubquery="1" supportAdvancedDrill="1" xr:uid="{40F00A34-A443-4030-9FD5-2E05D43FB88B}">
  <cacheSource type="external" connectionId="3"/>
  <cacheFields count="3">
    <cacheField name="[Table4].[Rouned Rating].[Rouned Rating]" caption="Rouned Rating" numFmtId="0" hierarchy="11" level="1">
      <sharedItems containsSemiMixedTypes="0" containsString="0" containsNumber="1" containsInteger="1" minValue="4" maxValue="4" count="1">
        <n v="4"/>
      </sharedItems>
      <extLst>
        <ext xmlns:x15="http://schemas.microsoft.com/office/spreadsheetml/2010/11/main" uri="{4F2E5C28-24EA-4eb8-9CBF-B6C8F9C3D259}">
          <x15:cachedUniqueNames>
            <x15:cachedUniqueName index="0" name="[Table4].[Rouned Rating].&amp;[4]"/>
          </x15:cachedUniqueNames>
        </ext>
      </extLst>
    </cacheField>
    <cacheField name="[Measures].[Count of Product Name 2]" caption="Count of Product Name 2" numFmtId="0" hierarchy="17" level="32767"/>
    <cacheField name="[Table4].[Category].[Category]" caption="Category" numFmtId="0" hierarchy="2" level="1">
      <sharedItems containsSemiMixedTypes="0" containsNonDate="0" containsString="0"/>
    </cacheField>
  </cacheFields>
  <cacheHierarchies count="31">
    <cacheHierarchy uniqueName="[Table4].[Product ID]" caption="Product ID" attribute="1" defaultMemberUniqueName="[Table4].[Product ID].[All]" allUniqueName="[Table4].[Product ID].[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2"/>
      </fieldsUsage>
    </cacheHierarchy>
    <cacheHierarchy uniqueName="[Table4].[Discounted Price]" caption="Discounted Price" attribute="1" defaultMemberUniqueName="[Table4].[Discounted Price].[All]" allUniqueName="[Table4].[Discounted Price].[All]" dimensionUniqueName="[Table4]" displayFolder="" count="0" memberValueDatatype="5" unbalanced="0"/>
    <cacheHierarchy uniqueName="[Table4].[Actual Price]" caption="Actual Price" attribute="1" defaultMemberUniqueName="[Table4].[Actual Price].[All]" allUniqueName="[Table4].[Actual Price].[All]" dimensionUniqueName="[Table4]" displayFolder="" count="0" memberValueDatatype="5" unbalanced="0"/>
    <cacheHierarchy uniqueName="[Table4].[Discount %]" caption="Discount %" attribute="1" defaultMemberUniqueName="[Table4].[Discount %].[All]" allUniqueName="[Table4].[Discount %].[All]" dimensionUniqueName="[Table4]" displayFolder="" count="0" memberValueDatatype="5" unbalanced="0"/>
    <cacheHierarchy uniqueName="[Table4].[Rating]" caption="Rating" attribute="1" defaultMemberUniqueName="[Table4].[Rating].[All]" allUniqueName="[Table4].[Rating].[All]" dimensionUniqueName="[Table4]" displayFolder="" count="0" memberValueDatatype="130" unbalanced="0"/>
    <cacheHierarchy uniqueName="[Table4].[Rating Count]" caption="Rating Count" attribute="1" defaultMemberUniqueName="[Table4].[Rating Count].[All]" allUniqueName="[Table4].[Rating Count].[All]" dimensionUniqueName="[Table4]" displayFolder="" count="0" memberValueDatatype="20" unbalanced="0"/>
    <cacheHierarchy uniqueName="[Table4].[Cal. Discount %]" caption="Cal. Discount %" attribute="1" defaultMemberUniqueName="[Table4].[Cal. Discount %].[All]" allUniqueName="[Table4].[Cal. Discount %].[All]" dimensionUniqueName="[Table4]" displayFolder="" count="0" memberValueDatatype="5" unbalanced="0"/>
    <cacheHierarchy uniqueName="[Table4].[Clean Rating]" caption="Clean Rating" attribute="1" defaultMemberUniqueName="[Table4].[Clean Rating].[All]" allUniqueName="[Table4].[Clean Rating].[All]" dimensionUniqueName="[Table4]" displayFolder="" count="0" memberValueDatatype="5" unbalanced="0"/>
    <cacheHierarchy uniqueName="[Table4].[Discount % &gt;=50%]" caption="Discount % &gt;=50%" attribute="1" defaultMemberUniqueName="[Table4].[Discount % &gt;=50%].[All]" allUniqueName="[Table4].[Discount % &gt;=50%].[All]" dimensionUniqueName="[Table4]" displayFolder="" count="0" memberValueDatatype="130" unbalanced="0"/>
    <cacheHierarchy uniqueName="[Table4].[Rouned Rating]" caption="Rouned Rating" attribute="1" defaultMemberUniqueName="[Table4].[Rouned Rating].[All]" allUniqueName="[Table4].[Rouned Rating].[All]" dimensionUniqueName="[Table4]" displayFolder="" count="2" memberValueDatatype="20" unbalanced="0">
      <fieldsUsage count="2">
        <fieldUsage x="-1"/>
        <fieldUsage x="0"/>
      </fieldsUsage>
    </cacheHierarchy>
    <cacheHierarchy uniqueName="[Table4].[Potential Revenue]" caption="Potential Revenue" attribute="1" defaultMemberUniqueName="[Table4].[Potential Revenue].[All]" allUniqueName="[Table4].[Potential Revenue].[All]" dimensionUniqueName="[Table4]" displayFolder="" count="0" memberValueDatatype="5" unbalanced="0"/>
    <cacheHierarchy uniqueName="[Table4].[Price Bucket]" caption="Price Bucket" attribute="1" defaultMemberUniqueName="[Table4].[Price Bucket].[All]" allUniqueName="[Table4].[Price Bucket].[All]" dimensionUniqueName="[Table4]" displayFolder="" count="0" memberValueDatatype="130" unbalanced="0"/>
    <cacheHierarchy uniqueName="[Table4].[Combined Score]" caption="Combined Score" attribute="1" defaultMemberUniqueName="[Table4].[Combined Score].[All]" allUniqueName="[Table4].[Combined Score].[All]" dimensionUniqueName="[Table4]" displayFolder="" count="0" memberValueDatatype="5" unbalanced="0"/>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Product Name 2]" caption="Count of Product Name 2" measure="1" displayFolder="" measureGroup="Table4" count="0" oneField="1" hidden="1">
      <fieldsUsage count="1">
        <fieldUsage x="1"/>
      </fieldsUsage>
      <extLst>
        <ext xmlns:x15="http://schemas.microsoft.com/office/spreadsheetml/2010/11/main" uri="{B97F6D7D-B522-45F9-BDA1-12C45D357490}">
          <x15:cacheHierarchy aggregatedColumn="1"/>
        </ext>
      </extLst>
    </cacheHierarchy>
    <cacheHierarchy uniqueName="[Measures].[Distinct Count of Product Name 2]" caption="Distinct 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Sum of Discount % 3]" caption="Sum of Discount % 3" measure="1" displayFolder="" measureGroup="Table4" count="0" hidden="1">
      <extLst>
        <ext xmlns:x15="http://schemas.microsoft.com/office/spreadsheetml/2010/11/main" uri="{B97F6D7D-B522-45F9-BDA1-12C45D357490}">
          <x15:cacheHierarchy aggregatedColumn="5"/>
        </ext>
      </extLst>
    </cacheHierarchy>
    <cacheHierarchy uniqueName="[Measures].[Average of Discount % 3]" caption="Average of Discount % 3" measure="1" displayFolder="" measureGroup="Table4" count="0" hidden="1">
      <extLst>
        <ext xmlns:x15="http://schemas.microsoft.com/office/spreadsheetml/2010/11/main" uri="{B97F6D7D-B522-45F9-BDA1-12C45D357490}">
          <x15:cacheHierarchy aggregatedColumn="5"/>
        </ext>
      </extLst>
    </cacheHierarchy>
    <cacheHierarchy uniqueName="[Measures].[Sum of Rating Count 2]" caption="Sum of Rating Count 2" measure="1" displayFolder="" measureGroup="Table4" count="0" hidden="1">
      <extLst>
        <ext xmlns:x15="http://schemas.microsoft.com/office/spreadsheetml/2010/11/main" uri="{B97F6D7D-B522-45F9-BDA1-12C45D357490}">
          <x15:cacheHierarchy aggregatedColumn="7"/>
        </ext>
      </extLst>
    </cacheHierarchy>
    <cacheHierarchy uniqueName="[Measures].[Sum of Actual Price 2]" caption="Sum of Actual Price 2" measure="1" displayFolder="" measureGroup="Table4" count="0" hidden="1">
      <extLst>
        <ext xmlns:x15="http://schemas.microsoft.com/office/spreadsheetml/2010/11/main" uri="{B97F6D7D-B522-45F9-BDA1-12C45D357490}">
          <x15:cacheHierarchy aggregatedColumn="4"/>
        </ext>
      </extLst>
    </cacheHierarchy>
    <cacheHierarchy uniqueName="[Measures].[Average of Actual Price 2]" caption="Average of Actual Price 2" measure="1" displayFolder="" measureGroup="Table4" count="0" hidden="1">
      <extLst>
        <ext xmlns:x15="http://schemas.microsoft.com/office/spreadsheetml/2010/11/main" uri="{B97F6D7D-B522-45F9-BDA1-12C45D357490}">
          <x15:cacheHierarchy aggregatedColumn="4"/>
        </ext>
      </extLst>
    </cacheHierarchy>
    <cacheHierarchy uniqueName="[Measures].[Sum of Potential Revenue 2]" caption="Sum of Potential Revenue 2" measure="1" displayFolder="" measureGroup="Table4"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Table4" count="0" hidden="1">
      <extLst>
        <ext xmlns:x15="http://schemas.microsoft.com/office/spreadsheetml/2010/11/main" uri="{B97F6D7D-B522-45F9-BDA1-12C45D357490}">
          <x15:cacheHierarchy aggregatedColumn="6"/>
        </ext>
      </extLst>
    </cacheHierarchy>
    <cacheHierarchy uniqueName="[Measures].[Sum of Clean Rating]" caption="Sum of Clean Rating" measure="1" displayFolder="" measureGroup="Table4" count="0" hidden="1">
      <extLst>
        <ext xmlns:x15="http://schemas.microsoft.com/office/spreadsheetml/2010/11/main" uri="{B97F6D7D-B522-45F9-BDA1-12C45D357490}">
          <x15:cacheHierarchy aggregatedColumn="9"/>
        </ext>
      </extLst>
    </cacheHierarchy>
    <cacheHierarchy uniqueName="[Measures].[Average of Clean Rating]" caption="Average of Clean Rating" measure="1" displayFolder="" measureGroup="Table4" count="0" hidden="1">
      <extLst>
        <ext xmlns:x15="http://schemas.microsoft.com/office/spreadsheetml/2010/11/main" uri="{B97F6D7D-B522-45F9-BDA1-12C45D357490}">
          <x15:cacheHierarchy aggregatedColumn="9"/>
        </ext>
      </extLst>
    </cacheHierarchy>
    <cacheHierarchy uniqueName="[Measures].[Max of Discount %]" caption="Max of Discount %" measure="1" displayFolder="" measureGroup="Table4" count="0" hidden="1">
      <extLst>
        <ext xmlns:x15="http://schemas.microsoft.com/office/spreadsheetml/2010/11/main" uri="{B97F6D7D-B522-45F9-BDA1-12C45D357490}">
          <x15:cacheHierarchy aggregatedColumn="5"/>
        </ext>
      </extLst>
    </cacheHierarchy>
    <cacheHierarchy uniqueName="[Measures].[Sum of Cal. Discount %]" caption="Sum of Cal. Discount %" measure="1" displayFolder="" measureGroup="Table4" count="0" hidden="1">
      <extLst>
        <ext xmlns:x15="http://schemas.microsoft.com/office/spreadsheetml/2010/11/main" uri="{B97F6D7D-B522-45F9-BDA1-12C45D357490}">
          <x15:cacheHierarchy aggregatedColumn="8"/>
        </ext>
      </extLst>
    </cacheHierarchy>
    <cacheHierarchy uniqueName="[Measures].[Average of Cal. Discount %]" caption="Average of Cal. Discount %" measure="1" displayFolder="" measureGroup="Table4"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4" uniqueName="[Table4]" caption="Table4"/>
  </dimensions>
  <measureGroups count="1">
    <measureGroup name="Table4" caption="Table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5.368422337961" backgroundQuery="1" createdVersion="7" refreshedVersion="7" minRefreshableVersion="3" recordCount="0" supportSubquery="1" supportAdvancedDrill="1" xr:uid="{9BA4D74E-D2C2-4748-848F-BFE72E055FE0}">
  <cacheSource type="external" connectionId="3"/>
  <cacheFields count="2">
    <cacheField name="[Table4].[Category].[Category]" caption="Category" numFmtId="0" hierarchy="2" level="1">
      <sharedItems count="9">
        <s v="Health &amp; Personal Care"/>
        <s v="Office Products" u="1"/>
        <s v="Musical Instruments" u="1"/>
        <s v="Car &amp; Motorbike" u="1"/>
        <s v="Computers &amp; Accessories" u="1"/>
        <s v="Electronics" u="1"/>
        <s v="Home &amp; Kitchen" u="1"/>
        <s v="Home Improvement" u="1"/>
        <s v="Toys &amp; Games" u="1"/>
      </sharedItems>
    </cacheField>
    <cacheField name="[Measures].[Sum of Potential Revenue 2]" caption="Sum of Potential Revenue 2" numFmtId="0" hierarchy="24" level="32767"/>
  </cacheFields>
  <cacheHierarchies count="31">
    <cacheHierarchy uniqueName="[Table4].[Product ID]" caption="Product ID" attribute="1" defaultMemberUniqueName="[Table4].[Product ID].[All]" allUniqueName="[Table4].[Product ID].[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0"/>
      </fieldsUsage>
    </cacheHierarchy>
    <cacheHierarchy uniqueName="[Table4].[Discounted Price]" caption="Discounted Price" attribute="1" defaultMemberUniqueName="[Table4].[Discounted Price].[All]" allUniqueName="[Table4].[Discounted Price].[All]" dimensionUniqueName="[Table4]" displayFolder="" count="0" memberValueDatatype="5" unbalanced="0"/>
    <cacheHierarchy uniqueName="[Table4].[Actual Price]" caption="Actual Price" attribute="1" defaultMemberUniqueName="[Table4].[Actual Price].[All]" allUniqueName="[Table4].[Actual Price].[All]" dimensionUniqueName="[Table4]" displayFolder="" count="0" memberValueDatatype="5" unbalanced="0"/>
    <cacheHierarchy uniqueName="[Table4].[Discount %]" caption="Discount %" attribute="1" defaultMemberUniqueName="[Table4].[Discount %].[All]" allUniqueName="[Table4].[Discount %].[All]" dimensionUniqueName="[Table4]" displayFolder="" count="0" memberValueDatatype="5" unbalanced="0"/>
    <cacheHierarchy uniqueName="[Table4].[Rating]" caption="Rating" attribute="1" defaultMemberUniqueName="[Table4].[Rating].[All]" allUniqueName="[Table4].[Rating].[All]" dimensionUniqueName="[Table4]" displayFolder="" count="0" memberValueDatatype="130" unbalanced="0"/>
    <cacheHierarchy uniqueName="[Table4].[Rating Count]" caption="Rating Count" attribute="1" defaultMemberUniqueName="[Table4].[Rating Count].[All]" allUniqueName="[Table4].[Rating Count].[All]" dimensionUniqueName="[Table4]" displayFolder="" count="0" memberValueDatatype="20" unbalanced="0"/>
    <cacheHierarchy uniqueName="[Table4].[Cal. Discount %]" caption="Cal. Discount %" attribute="1" defaultMemberUniqueName="[Table4].[Cal. Discount %].[All]" allUniqueName="[Table4].[Cal. Discount %].[All]" dimensionUniqueName="[Table4]" displayFolder="" count="0" memberValueDatatype="5" unbalanced="0"/>
    <cacheHierarchy uniqueName="[Table4].[Clean Rating]" caption="Clean Rating" attribute="1" defaultMemberUniqueName="[Table4].[Clean Rating].[All]" allUniqueName="[Table4].[Clean Rating].[All]" dimensionUniqueName="[Table4]" displayFolder="" count="0" memberValueDatatype="5" unbalanced="0"/>
    <cacheHierarchy uniqueName="[Table4].[Discount % &gt;=50%]" caption="Discount % &gt;=50%" attribute="1" defaultMemberUniqueName="[Table4].[Discount % &gt;=50%].[All]" allUniqueName="[Table4].[Discount % &gt;=50%].[All]" dimensionUniqueName="[Table4]" displayFolder="" count="0" memberValueDatatype="130" unbalanced="0"/>
    <cacheHierarchy uniqueName="[Table4].[Rouned Rating]" caption="Rouned Rating" attribute="1" defaultMemberUniqueName="[Table4].[Rouned Rating].[All]" allUniqueName="[Table4].[Rouned Rating].[All]" dimensionUniqueName="[Table4]" displayFolder="" count="0" memberValueDatatype="20" unbalanced="0"/>
    <cacheHierarchy uniqueName="[Table4].[Potential Revenue]" caption="Potential Revenue" attribute="1" defaultMemberUniqueName="[Table4].[Potential Revenue].[All]" allUniqueName="[Table4].[Potential Revenue].[All]" dimensionUniqueName="[Table4]" displayFolder="" count="0" memberValueDatatype="5" unbalanced="0"/>
    <cacheHierarchy uniqueName="[Table4].[Price Bucket]" caption="Price Bucket" attribute="1" defaultMemberUniqueName="[Table4].[Price Bucket].[All]" allUniqueName="[Table4].[Price Bucket].[All]" dimensionUniqueName="[Table4]" displayFolder="" count="0" memberValueDatatype="130" unbalanced="0"/>
    <cacheHierarchy uniqueName="[Table4].[Combined Score]" caption="Combined Score" attribute="1" defaultMemberUniqueName="[Table4].[Combined Score].[All]" allUniqueName="[Table4].[Combined Score].[All]" dimensionUniqueName="[Table4]" displayFolder="" count="0" memberValueDatatype="5" unbalanced="0"/>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Product Name 2]" caption="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Distinct Count of Product Name 2]" caption="Distinct 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Sum of Discount % 3]" caption="Sum of Discount % 3" measure="1" displayFolder="" measureGroup="Table4" count="0" hidden="1">
      <extLst>
        <ext xmlns:x15="http://schemas.microsoft.com/office/spreadsheetml/2010/11/main" uri="{B97F6D7D-B522-45F9-BDA1-12C45D357490}">
          <x15:cacheHierarchy aggregatedColumn="5"/>
        </ext>
      </extLst>
    </cacheHierarchy>
    <cacheHierarchy uniqueName="[Measures].[Average of Discount % 3]" caption="Average of Discount % 3" measure="1" displayFolder="" measureGroup="Table4" count="0" hidden="1">
      <extLst>
        <ext xmlns:x15="http://schemas.microsoft.com/office/spreadsheetml/2010/11/main" uri="{B97F6D7D-B522-45F9-BDA1-12C45D357490}">
          <x15:cacheHierarchy aggregatedColumn="5"/>
        </ext>
      </extLst>
    </cacheHierarchy>
    <cacheHierarchy uniqueName="[Measures].[Sum of Rating Count 2]" caption="Sum of Rating Count 2" measure="1" displayFolder="" measureGroup="Table4" count="0" hidden="1">
      <extLst>
        <ext xmlns:x15="http://schemas.microsoft.com/office/spreadsheetml/2010/11/main" uri="{B97F6D7D-B522-45F9-BDA1-12C45D357490}">
          <x15:cacheHierarchy aggregatedColumn="7"/>
        </ext>
      </extLst>
    </cacheHierarchy>
    <cacheHierarchy uniqueName="[Measures].[Sum of Actual Price 2]" caption="Sum of Actual Price 2" measure="1" displayFolder="" measureGroup="Table4" count="0" hidden="1">
      <extLst>
        <ext xmlns:x15="http://schemas.microsoft.com/office/spreadsheetml/2010/11/main" uri="{B97F6D7D-B522-45F9-BDA1-12C45D357490}">
          <x15:cacheHierarchy aggregatedColumn="4"/>
        </ext>
      </extLst>
    </cacheHierarchy>
    <cacheHierarchy uniqueName="[Measures].[Average of Actual Price 2]" caption="Average of Actual Price 2" measure="1" displayFolder="" measureGroup="Table4" count="0" hidden="1">
      <extLst>
        <ext xmlns:x15="http://schemas.microsoft.com/office/spreadsheetml/2010/11/main" uri="{B97F6D7D-B522-45F9-BDA1-12C45D357490}">
          <x15:cacheHierarchy aggregatedColumn="4"/>
        </ext>
      </extLst>
    </cacheHierarchy>
    <cacheHierarchy uniqueName="[Measures].[Sum of Potential Revenue 2]" caption="Sum of Potential Revenue 2" measure="1" displayFolder="" measureGroup="Table4"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Rating]" caption="Count of Rating" measure="1" displayFolder="" measureGroup="Table4" count="0" hidden="1">
      <extLst>
        <ext xmlns:x15="http://schemas.microsoft.com/office/spreadsheetml/2010/11/main" uri="{B97F6D7D-B522-45F9-BDA1-12C45D357490}">
          <x15:cacheHierarchy aggregatedColumn="6"/>
        </ext>
      </extLst>
    </cacheHierarchy>
    <cacheHierarchy uniqueName="[Measures].[Sum of Clean Rating]" caption="Sum of Clean Rating" measure="1" displayFolder="" measureGroup="Table4" count="0" hidden="1">
      <extLst>
        <ext xmlns:x15="http://schemas.microsoft.com/office/spreadsheetml/2010/11/main" uri="{B97F6D7D-B522-45F9-BDA1-12C45D357490}">
          <x15:cacheHierarchy aggregatedColumn="9"/>
        </ext>
      </extLst>
    </cacheHierarchy>
    <cacheHierarchy uniqueName="[Measures].[Average of Clean Rating]" caption="Average of Clean Rating" measure="1" displayFolder="" measureGroup="Table4" count="0" hidden="1">
      <extLst>
        <ext xmlns:x15="http://schemas.microsoft.com/office/spreadsheetml/2010/11/main" uri="{B97F6D7D-B522-45F9-BDA1-12C45D357490}">
          <x15:cacheHierarchy aggregatedColumn="9"/>
        </ext>
      </extLst>
    </cacheHierarchy>
    <cacheHierarchy uniqueName="[Measures].[Max of Discount %]" caption="Max of Discount %" measure="1" displayFolder="" measureGroup="Table4" count="0" hidden="1">
      <extLst>
        <ext xmlns:x15="http://schemas.microsoft.com/office/spreadsheetml/2010/11/main" uri="{B97F6D7D-B522-45F9-BDA1-12C45D357490}">
          <x15:cacheHierarchy aggregatedColumn="5"/>
        </ext>
      </extLst>
    </cacheHierarchy>
    <cacheHierarchy uniqueName="[Measures].[Sum of Cal. Discount %]" caption="Sum of Cal. Discount %" measure="1" displayFolder="" measureGroup="Table4" count="0" hidden="1">
      <extLst>
        <ext xmlns:x15="http://schemas.microsoft.com/office/spreadsheetml/2010/11/main" uri="{B97F6D7D-B522-45F9-BDA1-12C45D357490}">
          <x15:cacheHierarchy aggregatedColumn="8"/>
        </ext>
      </extLst>
    </cacheHierarchy>
    <cacheHierarchy uniqueName="[Measures].[Average of Cal. Discount %]" caption="Average of Cal. Discount %" measure="1" displayFolder="" measureGroup="Table4"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4" uniqueName="[Table4]" caption="Table4"/>
  </dimensions>
  <measureGroups count="1">
    <measureGroup name="Table4" caption="Table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5.368423032407" backgroundQuery="1" createdVersion="7" refreshedVersion="7" minRefreshableVersion="3" recordCount="0" supportSubquery="1" supportAdvancedDrill="1" xr:uid="{B830D192-4B72-42E8-9992-EBBB9FD1FAB8}">
  <cacheSource type="external" connectionId="3"/>
  <cacheFields count="3">
    <cacheField name="[Measures].[Count of Product Name 2]" caption="Count of Product Name 2" numFmtId="0" hierarchy="17" level="32767"/>
    <cacheField name="[Table4].[Price Bucket].[Price Bucket]" caption="Price Bucket" numFmtId="0" hierarchy="13" level="1">
      <sharedItems count="3">
        <s v="&gt;500"/>
        <s v="&lt;200" u="1"/>
        <s v="200-500" u="1"/>
      </sharedItems>
    </cacheField>
    <cacheField name="[Table4].[Category].[Category]" caption="Category" numFmtId="0" hierarchy="2" level="1">
      <sharedItems containsSemiMixedTypes="0" containsNonDate="0" containsString="0"/>
    </cacheField>
  </cacheFields>
  <cacheHierarchies count="31">
    <cacheHierarchy uniqueName="[Table4].[Product ID]" caption="Product ID" attribute="1" defaultMemberUniqueName="[Table4].[Product ID].[All]" allUniqueName="[Table4].[Product ID].[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2"/>
      </fieldsUsage>
    </cacheHierarchy>
    <cacheHierarchy uniqueName="[Table4].[Discounted Price]" caption="Discounted Price" attribute="1" defaultMemberUniqueName="[Table4].[Discounted Price].[All]" allUniqueName="[Table4].[Discounted Price].[All]" dimensionUniqueName="[Table4]" displayFolder="" count="0" memberValueDatatype="5" unbalanced="0"/>
    <cacheHierarchy uniqueName="[Table4].[Actual Price]" caption="Actual Price" attribute="1" defaultMemberUniqueName="[Table4].[Actual Price].[All]" allUniqueName="[Table4].[Actual Price].[All]" dimensionUniqueName="[Table4]" displayFolder="" count="0" memberValueDatatype="5" unbalanced="0"/>
    <cacheHierarchy uniqueName="[Table4].[Discount %]" caption="Discount %" attribute="1" defaultMemberUniqueName="[Table4].[Discount %].[All]" allUniqueName="[Table4].[Discount %].[All]" dimensionUniqueName="[Table4]" displayFolder="" count="0" memberValueDatatype="5" unbalanced="0"/>
    <cacheHierarchy uniqueName="[Table4].[Rating]" caption="Rating" attribute="1" defaultMemberUniqueName="[Table4].[Rating].[All]" allUniqueName="[Table4].[Rating].[All]" dimensionUniqueName="[Table4]" displayFolder="" count="0" memberValueDatatype="130" unbalanced="0"/>
    <cacheHierarchy uniqueName="[Table4].[Rating Count]" caption="Rating Count" attribute="1" defaultMemberUniqueName="[Table4].[Rating Count].[All]" allUniqueName="[Table4].[Rating Count].[All]" dimensionUniqueName="[Table4]" displayFolder="" count="0" memberValueDatatype="20" unbalanced="0"/>
    <cacheHierarchy uniqueName="[Table4].[Cal. Discount %]" caption="Cal. Discount %" attribute="1" defaultMemberUniqueName="[Table4].[Cal. Discount %].[All]" allUniqueName="[Table4].[Cal. Discount %].[All]" dimensionUniqueName="[Table4]" displayFolder="" count="0" memberValueDatatype="5" unbalanced="0"/>
    <cacheHierarchy uniqueName="[Table4].[Clean Rating]" caption="Clean Rating" attribute="1" defaultMemberUniqueName="[Table4].[Clean Rating].[All]" allUniqueName="[Table4].[Clean Rating].[All]" dimensionUniqueName="[Table4]" displayFolder="" count="0" memberValueDatatype="5" unbalanced="0"/>
    <cacheHierarchy uniqueName="[Table4].[Discount % &gt;=50%]" caption="Discount % &gt;=50%" attribute="1" defaultMemberUniqueName="[Table4].[Discount % &gt;=50%].[All]" allUniqueName="[Table4].[Discount % &gt;=50%].[All]" dimensionUniqueName="[Table4]" displayFolder="" count="0" memberValueDatatype="130" unbalanced="0"/>
    <cacheHierarchy uniqueName="[Table4].[Rouned Rating]" caption="Rouned Rating" attribute="1" defaultMemberUniqueName="[Table4].[Rouned Rating].[All]" allUniqueName="[Table4].[Rouned Rating].[All]" dimensionUniqueName="[Table4]" displayFolder="" count="0" memberValueDatatype="20" unbalanced="0"/>
    <cacheHierarchy uniqueName="[Table4].[Potential Revenue]" caption="Potential Revenue" attribute="1" defaultMemberUniqueName="[Table4].[Potential Revenue].[All]" allUniqueName="[Table4].[Potential Revenue].[All]" dimensionUniqueName="[Table4]" displayFolder="" count="0" memberValueDatatype="5" unbalanced="0"/>
    <cacheHierarchy uniqueName="[Table4].[Price Bucket]" caption="Price Bucket" attribute="1" defaultMemberUniqueName="[Table4].[Price Bucket].[All]" allUniqueName="[Table4].[Price Bucket].[All]" dimensionUniqueName="[Table4]" displayFolder="" count="2" memberValueDatatype="130" unbalanced="0">
      <fieldsUsage count="2">
        <fieldUsage x="-1"/>
        <fieldUsage x="1"/>
      </fieldsUsage>
    </cacheHierarchy>
    <cacheHierarchy uniqueName="[Table4].[Combined Score]" caption="Combined Score" attribute="1" defaultMemberUniqueName="[Table4].[Combined Score].[All]" allUniqueName="[Table4].[Combined Score].[All]" dimensionUniqueName="[Table4]" displayFolder="" count="0" memberValueDatatype="5" unbalanced="0"/>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Product Name 2]" caption="Count of Product Name 2" measure="1" displayFolder="" measureGroup="Table4" count="0" oneField="1" hidden="1">
      <fieldsUsage count="1">
        <fieldUsage x="0"/>
      </fieldsUsage>
      <extLst>
        <ext xmlns:x15="http://schemas.microsoft.com/office/spreadsheetml/2010/11/main" uri="{B97F6D7D-B522-45F9-BDA1-12C45D357490}">
          <x15:cacheHierarchy aggregatedColumn="1"/>
        </ext>
      </extLst>
    </cacheHierarchy>
    <cacheHierarchy uniqueName="[Measures].[Distinct Count of Product Name 2]" caption="Distinct 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Sum of Discount % 3]" caption="Sum of Discount % 3" measure="1" displayFolder="" measureGroup="Table4" count="0" hidden="1">
      <extLst>
        <ext xmlns:x15="http://schemas.microsoft.com/office/spreadsheetml/2010/11/main" uri="{B97F6D7D-B522-45F9-BDA1-12C45D357490}">
          <x15:cacheHierarchy aggregatedColumn="5"/>
        </ext>
      </extLst>
    </cacheHierarchy>
    <cacheHierarchy uniqueName="[Measures].[Average of Discount % 3]" caption="Average of Discount % 3" measure="1" displayFolder="" measureGroup="Table4" count="0" hidden="1">
      <extLst>
        <ext xmlns:x15="http://schemas.microsoft.com/office/spreadsheetml/2010/11/main" uri="{B97F6D7D-B522-45F9-BDA1-12C45D357490}">
          <x15:cacheHierarchy aggregatedColumn="5"/>
        </ext>
      </extLst>
    </cacheHierarchy>
    <cacheHierarchy uniqueName="[Measures].[Sum of Rating Count 2]" caption="Sum of Rating Count 2" measure="1" displayFolder="" measureGroup="Table4" count="0" hidden="1">
      <extLst>
        <ext xmlns:x15="http://schemas.microsoft.com/office/spreadsheetml/2010/11/main" uri="{B97F6D7D-B522-45F9-BDA1-12C45D357490}">
          <x15:cacheHierarchy aggregatedColumn="7"/>
        </ext>
      </extLst>
    </cacheHierarchy>
    <cacheHierarchy uniqueName="[Measures].[Sum of Actual Price 2]" caption="Sum of Actual Price 2" measure="1" displayFolder="" measureGroup="Table4" count="0" hidden="1">
      <extLst>
        <ext xmlns:x15="http://schemas.microsoft.com/office/spreadsheetml/2010/11/main" uri="{B97F6D7D-B522-45F9-BDA1-12C45D357490}">
          <x15:cacheHierarchy aggregatedColumn="4"/>
        </ext>
      </extLst>
    </cacheHierarchy>
    <cacheHierarchy uniqueName="[Measures].[Average of Actual Price 2]" caption="Average of Actual Price 2" measure="1" displayFolder="" measureGroup="Table4" count="0" hidden="1">
      <extLst>
        <ext xmlns:x15="http://schemas.microsoft.com/office/spreadsheetml/2010/11/main" uri="{B97F6D7D-B522-45F9-BDA1-12C45D357490}">
          <x15:cacheHierarchy aggregatedColumn="4"/>
        </ext>
      </extLst>
    </cacheHierarchy>
    <cacheHierarchy uniqueName="[Measures].[Sum of Potential Revenue 2]" caption="Sum of Potential Revenue 2" measure="1" displayFolder="" measureGroup="Table4"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Table4" count="0" hidden="1">
      <extLst>
        <ext xmlns:x15="http://schemas.microsoft.com/office/spreadsheetml/2010/11/main" uri="{B97F6D7D-B522-45F9-BDA1-12C45D357490}">
          <x15:cacheHierarchy aggregatedColumn="6"/>
        </ext>
      </extLst>
    </cacheHierarchy>
    <cacheHierarchy uniqueName="[Measures].[Sum of Clean Rating]" caption="Sum of Clean Rating" measure="1" displayFolder="" measureGroup="Table4" count="0" hidden="1">
      <extLst>
        <ext xmlns:x15="http://schemas.microsoft.com/office/spreadsheetml/2010/11/main" uri="{B97F6D7D-B522-45F9-BDA1-12C45D357490}">
          <x15:cacheHierarchy aggregatedColumn="9"/>
        </ext>
      </extLst>
    </cacheHierarchy>
    <cacheHierarchy uniqueName="[Measures].[Average of Clean Rating]" caption="Average of Clean Rating" measure="1" displayFolder="" measureGroup="Table4" count="0" hidden="1">
      <extLst>
        <ext xmlns:x15="http://schemas.microsoft.com/office/spreadsheetml/2010/11/main" uri="{B97F6D7D-B522-45F9-BDA1-12C45D357490}">
          <x15:cacheHierarchy aggregatedColumn="9"/>
        </ext>
      </extLst>
    </cacheHierarchy>
    <cacheHierarchy uniqueName="[Measures].[Max of Discount %]" caption="Max of Discount %" measure="1" displayFolder="" measureGroup="Table4" count="0" hidden="1">
      <extLst>
        <ext xmlns:x15="http://schemas.microsoft.com/office/spreadsheetml/2010/11/main" uri="{B97F6D7D-B522-45F9-BDA1-12C45D357490}">
          <x15:cacheHierarchy aggregatedColumn="5"/>
        </ext>
      </extLst>
    </cacheHierarchy>
    <cacheHierarchy uniqueName="[Measures].[Sum of Cal. Discount %]" caption="Sum of Cal. Discount %" measure="1" displayFolder="" measureGroup="Table4" count="0" hidden="1">
      <extLst>
        <ext xmlns:x15="http://schemas.microsoft.com/office/spreadsheetml/2010/11/main" uri="{B97F6D7D-B522-45F9-BDA1-12C45D357490}">
          <x15:cacheHierarchy aggregatedColumn="8"/>
        </ext>
      </extLst>
    </cacheHierarchy>
    <cacheHierarchy uniqueName="[Measures].[Average of Cal. Discount %]" caption="Average of Cal. Discount %" measure="1" displayFolder="" measureGroup="Table4"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4" uniqueName="[Table4]" caption="Table4"/>
  </dimensions>
  <measureGroups count="1">
    <measureGroup name="Table4" caption="Table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5.368423726854" backgroundQuery="1" createdVersion="7" refreshedVersion="7" minRefreshableVersion="3" recordCount="0" supportSubquery="1" supportAdvancedDrill="1" xr:uid="{7A9D4F36-8602-4EEE-98F3-54379C016440}">
  <cacheSource type="external" connectionId="3"/>
  <cacheFields count="2">
    <cacheField name="[Table4].[Category].[Category]" caption="Category" numFmtId="0" hierarchy="2" level="1">
      <sharedItems count="1">
        <s v="Health &amp; Personal Care"/>
      </sharedItems>
    </cacheField>
    <cacheField name="[Measures].[Max of Discount %]" caption="Max of Discount %" numFmtId="0" hierarchy="28" level="32767"/>
  </cacheFields>
  <cacheHierarchies count="31">
    <cacheHierarchy uniqueName="[Table4].[Product ID]" caption="Product ID" attribute="1" defaultMemberUniqueName="[Table4].[Product ID].[All]" allUniqueName="[Table4].[Product ID].[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0"/>
      </fieldsUsage>
    </cacheHierarchy>
    <cacheHierarchy uniqueName="[Table4].[Discounted Price]" caption="Discounted Price" attribute="1" defaultMemberUniqueName="[Table4].[Discounted Price].[All]" allUniqueName="[Table4].[Discounted Price].[All]" dimensionUniqueName="[Table4]" displayFolder="" count="0" memberValueDatatype="5" unbalanced="0"/>
    <cacheHierarchy uniqueName="[Table4].[Actual Price]" caption="Actual Price" attribute="1" defaultMemberUniqueName="[Table4].[Actual Price].[All]" allUniqueName="[Table4].[Actual Price].[All]" dimensionUniqueName="[Table4]" displayFolder="" count="0" memberValueDatatype="5" unbalanced="0"/>
    <cacheHierarchy uniqueName="[Table4].[Discount %]" caption="Discount %" attribute="1" defaultMemberUniqueName="[Table4].[Discount %].[All]" allUniqueName="[Table4].[Discount %].[All]" dimensionUniqueName="[Table4]" displayFolder="" count="0" memberValueDatatype="5" unbalanced="0"/>
    <cacheHierarchy uniqueName="[Table4].[Rating]" caption="Rating" attribute="1" defaultMemberUniqueName="[Table4].[Rating].[All]" allUniqueName="[Table4].[Rating].[All]" dimensionUniqueName="[Table4]" displayFolder="" count="0" memberValueDatatype="130" unbalanced="0"/>
    <cacheHierarchy uniqueName="[Table4].[Rating Count]" caption="Rating Count" attribute="1" defaultMemberUniqueName="[Table4].[Rating Count].[All]" allUniqueName="[Table4].[Rating Count].[All]" dimensionUniqueName="[Table4]" displayFolder="" count="0" memberValueDatatype="20" unbalanced="0"/>
    <cacheHierarchy uniqueName="[Table4].[Cal. Discount %]" caption="Cal. Discount %" attribute="1" defaultMemberUniqueName="[Table4].[Cal. Discount %].[All]" allUniqueName="[Table4].[Cal. Discount %].[All]" dimensionUniqueName="[Table4]" displayFolder="" count="0" memberValueDatatype="5" unbalanced="0"/>
    <cacheHierarchy uniqueName="[Table4].[Clean Rating]" caption="Clean Rating" attribute="1" defaultMemberUniqueName="[Table4].[Clean Rating].[All]" allUniqueName="[Table4].[Clean Rating].[All]" dimensionUniqueName="[Table4]" displayFolder="" count="0" memberValueDatatype="5" unbalanced="0"/>
    <cacheHierarchy uniqueName="[Table4].[Discount % &gt;=50%]" caption="Discount % &gt;=50%" attribute="1" defaultMemberUniqueName="[Table4].[Discount % &gt;=50%].[All]" allUniqueName="[Table4].[Discount % &gt;=50%].[All]" dimensionUniqueName="[Table4]" displayFolder="" count="0" memberValueDatatype="130" unbalanced="0"/>
    <cacheHierarchy uniqueName="[Table4].[Rouned Rating]" caption="Rouned Rating" attribute="1" defaultMemberUniqueName="[Table4].[Rouned Rating].[All]" allUniqueName="[Table4].[Rouned Rating].[All]" dimensionUniqueName="[Table4]" displayFolder="" count="0" memberValueDatatype="20" unbalanced="0"/>
    <cacheHierarchy uniqueName="[Table4].[Potential Revenue]" caption="Potential Revenue" attribute="1" defaultMemberUniqueName="[Table4].[Potential Revenue].[All]" allUniqueName="[Table4].[Potential Revenue].[All]" dimensionUniqueName="[Table4]" displayFolder="" count="0" memberValueDatatype="5" unbalanced="0"/>
    <cacheHierarchy uniqueName="[Table4].[Price Bucket]" caption="Price Bucket" attribute="1" defaultMemberUniqueName="[Table4].[Price Bucket].[All]" allUniqueName="[Table4].[Price Bucket].[All]" dimensionUniqueName="[Table4]" displayFolder="" count="0" memberValueDatatype="130" unbalanced="0"/>
    <cacheHierarchy uniqueName="[Table4].[Combined Score]" caption="Combined Score" attribute="1" defaultMemberUniqueName="[Table4].[Combined Score].[All]" allUniqueName="[Table4].[Combined Score].[All]" dimensionUniqueName="[Table4]" displayFolder="" count="0" memberValueDatatype="5" unbalanced="0"/>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Product Name 2]" caption="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Distinct Count of Product Name 2]" caption="Distinct 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Sum of Discount % 3]" caption="Sum of Discount % 3" measure="1" displayFolder="" measureGroup="Table4" count="0" hidden="1">
      <extLst>
        <ext xmlns:x15="http://schemas.microsoft.com/office/spreadsheetml/2010/11/main" uri="{B97F6D7D-B522-45F9-BDA1-12C45D357490}">
          <x15:cacheHierarchy aggregatedColumn="5"/>
        </ext>
      </extLst>
    </cacheHierarchy>
    <cacheHierarchy uniqueName="[Measures].[Average of Discount % 3]" caption="Average of Discount % 3" measure="1" displayFolder="" measureGroup="Table4" count="0" hidden="1">
      <extLst>
        <ext xmlns:x15="http://schemas.microsoft.com/office/spreadsheetml/2010/11/main" uri="{B97F6D7D-B522-45F9-BDA1-12C45D357490}">
          <x15:cacheHierarchy aggregatedColumn="5"/>
        </ext>
      </extLst>
    </cacheHierarchy>
    <cacheHierarchy uniqueName="[Measures].[Sum of Rating Count 2]" caption="Sum of Rating Count 2" measure="1" displayFolder="" measureGroup="Table4" count="0" hidden="1">
      <extLst>
        <ext xmlns:x15="http://schemas.microsoft.com/office/spreadsheetml/2010/11/main" uri="{B97F6D7D-B522-45F9-BDA1-12C45D357490}">
          <x15:cacheHierarchy aggregatedColumn="7"/>
        </ext>
      </extLst>
    </cacheHierarchy>
    <cacheHierarchy uniqueName="[Measures].[Sum of Actual Price 2]" caption="Sum of Actual Price 2" measure="1" displayFolder="" measureGroup="Table4" count="0" hidden="1">
      <extLst>
        <ext xmlns:x15="http://schemas.microsoft.com/office/spreadsheetml/2010/11/main" uri="{B97F6D7D-B522-45F9-BDA1-12C45D357490}">
          <x15:cacheHierarchy aggregatedColumn="4"/>
        </ext>
      </extLst>
    </cacheHierarchy>
    <cacheHierarchy uniqueName="[Measures].[Average of Actual Price 2]" caption="Average of Actual Price 2" measure="1" displayFolder="" measureGroup="Table4" count="0" hidden="1">
      <extLst>
        <ext xmlns:x15="http://schemas.microsoft.com/office/spreadsheetml/2010/11/main" uri="{B97F6D7D-B522-45F9-BDA1-12C45D357490}">
          <x15:cacheHierarchy aggregatedColumn="4"/>
        </ext>
      </extLst>
    </cacheHierarchy>
    <cacheHierarchy uniqueName="[Measures].[Sum of Potential Revenue 2]" caption="Sum of Potential Revenue 2" measure="1" displayFolder="" measureGroup="Table4"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Table4" count="0" hidden="1">
      <extLst>
        <ext xmlns:x15="http://schemas.microsoft.com/office/spreadsheetml/2010/11/main" uri="{B97F6D7D-B522-45F9-BDA1-12C45D357490}">
          <x15:cacheHierarchy aggregatedColumn="6"/>
        </ext>
      </extLst>
    </cacheHierarchy>
    <cacheHierarchy uniqueName="[Measures].[Sum of Clean Rating]" caption="Sum of Clean Rating" measure="1" displayFolder="" measureGroup="Table4" count="0" hidden="1">
      <extLst>
        <ext xmlns:x15="http://schemas.microsoft.com/office/spreadsheetml/2010/11/main" uri="{B97F6D7D-B522-45F9-BDA1-12C45D357490}">
          <x15:cacheHierarchy aggregatedColumn="9"/>
        </ext>
      </extLst>
    </cacheHierarchy>
    <cacheHierarchy uniqueName="[Measures].[Average of Clean Rating]" caption="Average of Clean Rating" measure="1" displayFolder="" measureGroup="Table4" count="0" hidden="1">
      <extLst>
        <ext xmlns:x15="http://schemas.microsoft.com/office/spreadsheetml/2010/11/main" uri="{B97F6D7D-B522-45F9-BDA1-12C45D357490}">
          <x15:cacheHierarchy aggregatedColumn="9"/>
        </ext>
      </extLst>
    </cacheHierarchy>
    <cacheHierarchy uniqueName="[Measures].[Max of Discount %]" caption="Max of Discount %" measure="1" displayFolder="" measureGroup="Table4"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Cal. Discount %]" caption="Sum of Cal. Discount %" measure="1" displayFolder="" measureGroup="Table4" count="0" hidden="1">
      <extLst>
        <ext xmlns:x15="http://schemas.microsoft.com/office/spreadsheetml/2010/11/main" uri="{B97F6D7D-B522-45F9-BDA1-12C45D357490}">
          <x15:cacheHierarchy aggregatedColumn="8"/>
        </ext>
      </extLst>
    </cacheHierarchy>
    <cacheHierarchy uniqueName="[Measures].[Average of Cal. Discount %]" caption="Average of Cal. Discount %" measure="1" displayFolder="" measureGroup="Table4"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4" uniqueName="[Table4]" caption="Table4"/>
  </dimensions>
  <measureGroups count="1">
    <measureGroup name="Table4" caption="Table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5.364701388891" backgroundQuery="1" createdVersion="3" refreshedVersion="7" minRefreshableVersion="3" recordCount="0" supportSubquery="1" supportAdvancedDrill="1" xr:uid="{9FFC4EB8-DF15-43FA-AC35-12ECC99455C1}">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Table4].[Product ID]" caption="Product ID" attribute="1" defaultMemberUniqueName="[Table4].[Product ID].[All]" allUniqueName="[Table4].[Product ID].[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ategory]" caption="Category" attribute="1" defaultMemberUniqueName="[Table4].[Category].[All]" allUniqueName="[Table4].[Category].[All]" dimensionUniqueName="[Table4]" displayFolder="" count="2" memberValueDatatype="130" unbalanced="0"/>
    <cacheHierarchy uniqueName="[Table4].[Discounted Price]" caption="Discounted Price" attribute="1" defaultMemberUniqueName="[Table4].[Discounted Price].[All]" allUniqueName="[Table4].[Discounted Price].[All]" dimensionUniqueName="[Table4]" displayFolder="" count="0" memberValueDatatype="5" unbalanced="0"/>
    <cacheHierarchy uniqueName="[Table4].[Actual Price]" caption="Actual Price" attribute="1" defaultMemberUniqueName="[Table4].[Actual Price].[All]" allUniqueName="[Table4].[Actual Price].[All]" dimensionUniqueName="[Table4]" displayFolder="" count="0" memberValueDatatype="5" unbalanced="0"/>
    <cacheHierarchy uniqueName="[Table4].[Discount %]" caption="Discount %" attribute="1" defaultMemberUniqueName="[Table4].[Discount %].[All]" allUniqueName="[Table4].[Discount %].[All]" dimensionUniqueName="[Table4]" displayFolder="" count="0" memberValueDatatype="5" unbalanced="0"/>
    <cacheHierarchy uniqueName="[Table4].[Rating]" caption="Rating" attribute="1" defaultMemberUniqueName="[Table4].[Rating].[All]" allUniqueName="[Table4].[Rating].[All]" dimensionUniqueName="[Table4]" displayFolder="" count="0" memberValueDatatype="130" unbalanced="0"/>
    <cacheHierarchy uniqueName="[Table4].[Rating Count]" caption="Rating Count" attribute="1" defaultMemberUniqueName="[Table4].[Rating Count].[All]" allUniqueName="[Table4].[Rating Count].[All]" dimensionUniqueName="[Table4]" displayFolder="" count="0" memberValueDatatype="20" unbalanced="0"/>
    <cacheHierarchy uniqueName="[Table4].[Cal. Discount %]" caption="Cal. Discount %" attribute="1" defaultMemberUniqueName="[Table4].[Cal. Discount %].[All]" allUniqueName="[Table4].[Cal. Discount %].[All]" dimensionUniqueName="[Table4]" displayFolder="" count="0" memberValueDatatype="5" unbalanced="0"/>
    <cacheHierarchy uniqueName="[Table4].[Clean Rating]" caption="Clean Rating" attribute="1" defaultMemberUniqueName="[Table4].[Clean Rating].[All]" allUniqueName="[Table4].[Clean Rating].[All]" dimensionUniqueName="[Table4]" displayFolder="" count="0" memberValueDatatype="5" unbalanced="0"/>
    <cacheHierarchy uniqueName="[Table4].[Discount % &gt;=50%]" caption="Discount % &gt;=50%" attribute="1" defaultMemberUniqueName="[Table4].[Discount % &gt;=50%].[All]" allUniqueName="[Table4].[Discount % &gt;=50%].[All]" dimensionUniqueName="[Table4]" displayFolder="" count="0" memberValueDatatype="130" unbalanced="0"/>
    <cacheHierarchy uniqueName="[Table4].[Rouned Rating]" caption="Rouned Rating" attribute="1" defaultMemberUniqueName="[Table4].[Rouned Rating].[All]" allUniqueName="[Table4].[Rouned Rating].[All]" dimensionUniqueName="[Table4]" displayFolder="" count="0" memberValueDatatype="20" unbalanced="0"/>
    <cacheHierarchy uniqueName="[Table4].[Potential Revenue]" caption="Potential Revenue" attribute="1" defaultMemberUniqueName="[Table4].[Potential Revenue].[All]" allUniqueName="[Table4].[Potential Revenue].[All]" dimensionUniqueName="[Table4]" displayFolder="" count="0" memberValueDatatype="5" unbalanced="0"/>
    <cacheHierarchy uniqueName="[Table4].[Price Bucket]" caption="Price Bucket" attribute="1" defaultMemberUniqueName="[Table4].[Price Bucket].[All]" allUniqueName="[Table4].[Price Bucket].[All]" dimensionUniqueName="[Table4]" displayFolder="" count="0" memberValueDatatype="130" unbalanced="0"/>
    <cacheHierarchy uniqueName="[Table4].[Combined Score]" caption="Combined Score" attribute="1" defaultMemberUniqueName="[Table4].[Combined Score].[All]" allUniqueName="[Table4].[Combined Score].[All]" dimensionUniqueName="[Table4]" displayFolder="" count="0" memberValueDatatype="5" unbalanced="0"/>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Product Name 2]" caption="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Distinct Count of Product Name 2]" caption="Distinct 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Sum of Discount % 3]" caption="Sum of Discount % 3" measure="1" displayFolder="" measureGroup="Table4" count="0" hidden="1">
      <extLst>
        <ext xmlns:x15="http://schemas.microsoft.com/office/spreadsheetml/2010/11/main" uri="{B97F6D7D-B522-45F9-BDA1-12C45D357490}">
          <x15:cacheHierarchy aggregatedColumn="5"/>
        </ext>
      </extLst>
    </cacheHierarchy>
    <cacheHierarchy uniqueName="[Measures].[Average of Discount % 3]" caption="Average of Discount % 3" measure="1" displayFolder="" measureGroup="Table4" count="0" hidden="1">
      <extLst>
        <ext xmlns:x15="http://schemas.microsoft.com/office/spreadsheetml/2010/11/main" uri="{B97F6D7D-B522-45F9-BDA1-12C45D357490}">
          <x15:cacheHierarchy aggregatedColumn="5"/>
        </ext>
      </extLst>
    </cacheHierarchy>
    <cacheHierarchy uniqueName="[Measures].[Sum of Rating Count 2]" caption="Sum of Rating Count 2" measure="1" displayFolder="" measureGroup="Table4" count="0" hidden="1">
      <extLst>
        <ext xmlns:x15="http://schemas.microsoft.com/office/spreadsheetml/2010/11/main" uri="{B97F6D7D-B522-45F9-BDA1-12C45D357490}">
          <x15:cacheHierarchy aggregatedColumn="7"/>
        </ext>
      </extLst>
    </cacheHierarchy>
    <cacheHierarchy uniqueName="[Measures].[Sum of Actual Price 2]" caption="Sum of Actual Price 2" measure="1" displayFolder="" measureGroup="Table4" count="0" hidden="1">
      <extLst>
        <ext xmlns:x15="http://schemas.microsoft.com/office/spreadsheetml/2010/11/main" uri="{B97F6D7D-B522-45F9-BDA1-12C45D357490}">
          <x15:cacheHierarchy aggregatedColumn="4"/>
        </ext>
      </extLst>
    </cacheHierarchy>
    <cacheHierarchy uniqueName="[Measures].[Average of Actual Price 2]" caption="Average of Actual Price 2" measure="1" displayFolder="" measureGroup="Table4" count="0" hidden="1">
      <extLst>
        <ext xmlns:x15="http://schemas.microsoft.com/office/spreadsheetml/2010/11/main" uri="{B97F6D7D-B522-45F9-BDA1-12C45D357490}">
          <x15:cacheHierarchy aggregatedColumn="4"/>
        </ext>
      </extLst>
    </cacheHierarchy>
    <cacheHierarchy uniqueName="[Measures].[Sum of Potential Revenue 2]" caption="Sum of Potential Revenue 2" measure="1" displayFolder="" measureGroup="Table4"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Table4" count="0" hidden="1">
      <extLst>
        <ext xmlns:x15="http://schemas.microsoft.com/office/spreadsheetml/2010/11/main" uri="{B97F6D7D-B522-45F9-BDA1-12C45D357490}">
          <x15:cacheHierarchy aggregatedColumn="6"/>
        </ext>
      </extLst>
    </cacheHierarchy>
    <cacheHierarchy uniqueName="[Measures].[Sum of Clean Rating]" caption="Sum of Clean Rating" measure="1" displayFolder="" measureGroup="Table4" count="0" hidden="1">
      <extLst>
        <ext xmlns:x15="http://schemas.microsoft.com/office/spreadsheetml/2010/11/main" uri="{B97F6D7D-B522-45F9-BDA1-12C45D357490}">
          <x15:cacheHierarchy aggregatedColumn="9"/>
        </ext>
      </extLst>
    </cacheHierarchy>
    <cacheHierarchy uniqueName="[Measures].[Average of Clean Rating]" caption="Average of Clean Rating" measure="1" displayFolder="" measureGroup="Table4" count="0" hidden="1">
      <extLst>
        <ext xmlns:x15="http://schemas.microsoft.com/office/spreadsheetml/2010/11/main" uri="{B97F6D7D-B522-45F9-BDA1-12C45D357490}">
          <x15:cacheHierarchy aggregatedColumn="9"/>
        </ext>
      </extLst>
    </cacheHierarchy>
    <cacheHierarchy uniqueName="[Measures].[Max of Discount %]" caption="Max of Discount %" measure="1" displayFolder="" measureGroup="Table4" count="0" hidden="1">
      <extLst>
        <ext xmlns:x15="http://schemas.microsoft.com/office/spreadsheetml/2010/11/main" uri="{B97F6D7D-B522-45F9-BDA1-12C45D357490}">
          <x15:cacheHierarchy aggregatedColumn="5"/>
        </ext>
      </extLst>
    </cacheHierarchy>
    <cacheHierarchy uniqueName="[Measures].[Sum of Cal. Discount %]" caption="Sum of Cal. Discount %" measure="1" displayFolder="" measureGroup="Table4" count="0" hidden="1">
      <extLst>
        <ext xmlns:x15="http://schemas.microsoft.com/office/spreadsheetml/2010/11/main" uri="{B97F6D7D-B522-45F9-BDA1-12C45D357490}">
          <x15:cacheHierarchy aggregatedColumn="8"/>
        </ext>
      </extLst>
    </cacheHierarchy>
    <cacheHierarchy uniqueName="[Measures].[Average of Cal. Discount %]" caption="Average of Cal. Discount %" measure="1" displayFolder="" measureGroup="Table4"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55781536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B135E0-0D88-4CAB-87F8-212DED2A81DE}" name="PivotTable16" cacheId="40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7">
  <location ref="H20:I22" firstHeaderRow="1" firstDataRow="1" firstDataCol="1"/>
  <pivotFields count="2">
    <pivotField axis="axisRow" allDrilled="1" subtotalTop="0" showAll="0" dataSourceSort="1" defaultSubtotal="0" defaultAttributeDrillState="1">
      <items count="9">
        <item s="1" x="0"/>
        <item x="1"/>
        <item x="2"/>
        <item x="3"/>
        <item x="4"/>
        <item x="5"/>
        <item x="6"/>
        <item x="7"/>
        <item x="8"/>
      </items>
    </pivotField>
    <pivotField dataField="1" subtotalTop="0" showAll="0" defaultSubtotal="0"/>
  </pivotFields>
  <rowFields count="1">
    <field x="0"/>
  </rowFields>
  <rowItems count="2">
    <i>
      <x/>
    </i>
    <i t="grand">
      <x/>
    </i>
  </rowItems>
  <colItems count="1">
    <i/>
  </colItems>
  <dataFields count="1">
    <dataField name="Sum of Potential Revenue" fld="1" baseField="0" baseItem="0" numFmtId="169"/>
  </dataFields>
  <chartFormats count="19">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0" count="1" selected="0">
            <x v="3"/>
          </reference>
        </references>
      </pivotArea>
    </chartFormat>
    <chartFormat chart="8" format="3">
      <pivotArea type="data" outline="0" fieldPosition="0">
        <references count="2">
          <reference field="4294967294" count="1" selected="0">
            <x v="0"/>
          </reference>
          <reference field="0" count="1" selected="0">
            <x v="4"/>
          </reference>
        </references>
      </pivotArea>
    </chartFormat>
    <chartFormat chart="8" format="4">
      <pivotArea type="data" outline="0" fieldPosition="0">
        <references count="2">
          <reference field="4294967294" count="1" selected="0">
            <x v="0"/>
          </reference>
          <reference field="0" count="1" selected="0">
            <x v="5"/>
          </reference>
        </references>
      </pivotArea>
    </chartFormat>
    <chartFormat chart="8" format="5">
      <pivotArea type="data" outline="0" fieldPosition="0">
        <references count="2">
          <reference field="4294967294" count="1" selected="0">
            <x v="0"/>
          </reference>
          <reference field="0" count="1" selected="0">
            <x v="0"/>
          </reference>
        </references>
      </pivotArea>
    </chartFormat>
    <chartFormat chart="8" format="6">
      <pivotArea type="data" outline="0" fieldPosition="0">
        <references count="2">
          <reference field="4294967294" count="1" selected="0">
            <x v="0"/>
          </reference>
          <reference field="0" count="1" selected="0">
            <x v="6"/>
          </reference>
        </references>
      </pivotArea>
    </chartFormat>
    <chartFormat chart="8" format="10">
      <pivotArea type="data" outline="0" fieldPosition="0">
        <references count="2">
          <reference field="4294967294" count="1" selected="0">
            <x v="0"/>
          </reference>
          <reference field="0" count="1" selected="0">
            <x v="8"/>
          </reference>
        </references>
      </pivotArea>
    </chartFormat>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0" count="1" selected="0">
            <x v="5"/>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0" count="1" selected="0">
            <x v="3"/>
          </reference>
        </references>
      </pivotArea>
    </chartFormat>
    <chartFormat chart="15" format="14">
      <pivotArea type="data" outline="0" fieldPosition="0">
        <references count="2">
          <reference field="4294967294" count="1" selected="0">
            <x v="0"/>
          </reference>
          <reference field="0" count="1" selected="0">
            <x v="4"/>
          </reference>
        </references>
      </pivotArea>
    </chartFormat>
    <chartFormat chart="15" format="15">
      <pivotArea type="data" outline="0" fieldPosition="0">
        <references count="2">
          <reference field="4294967294" count="1" selected="0">
            <x v="0"/>
          </reference>
          <reference field="0" count="1" selected="0">
            <x v="5"/>
          </reference>
        </references>
      </pivotArea>
    </chartFormat>
    <chartFormat chart="15" format="16">
      <pivotArea type="data" outline="0" fieldPosition="0">
        <references count="2">
          <reference field="4294967294" count="1" selected="0">
            <x v="0"/>
          </reference>
          <reference field="0" count="1" selected="0">
            <x v="0"/>
          </reference>
        </references>
      </pivotArea>
    </chartFormat>
    <chartFormat chart="15" format="17">
      <pivotArea type="data" outline="0" fieldPosition="0">
        <references count="2">
          <reference field="4294967294" count="1" selected="0">
            <x v="0"/>
          </reference>
          <reference field="0" count="1" selected="0">
            <x v="6"/>
          </reference>
        </references>
      </pivotArea>
    </chartFormat>
    <chartFormat chart="15" format="18">
      <pivotArea type="data" outline="0" fieldPosition="0">
        <references count="2">
          <reference field="4294967294" count="1" selected="0">
            <x v="0"/>
          </reference>
          <reference field="0" count="1" selected="0">
            <x v="7"/>
          </reference>
        </references>
      </pivotArea>
    </chartFormat>
    <chartFormat chart="15" format="19">
      <pivotArea type="data" outline="0" fieldPosition="0">
        <references count="2">
          <reference field="4294967294" count="1" selected="0">
            <x v="0"/>
          </reference>
          <reference field="0" count="1" selected="0">
            <x v="2"/>
          </reference>
        </references>
      </pivotArea>
    </chartFormat>
    <chartFormat chart="15" format="20">
      <pivotArea type="data" outline="0" fieldPosition="0">
        <references count="2">
          <reference field="4294967294" count="1" selected="0">
            <x v="0"/>
          </reference>
          <reference field="0" count="1" selected="0">
            <x v="1"/>
          </reference>
        </references>
      </pivotArea>
    </chartFormat>
    <chartFormat chart="15" format="21">
      <pivotArea type="data" outline="0" fieldPosition="0">
        <references count="2">
          <reference field="4294967294" count="1" selected="0">
            <x v="0"/>
          </reference>
          <reference field="0" count="1" selected="0">
            <x v="8"/>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Name"/>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1AC312-85C3-42E0-A738-7FF5E86139B2}" name="PivotTable17" cacheId="41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L21:M23"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2">
    <i>
      <x/>
    </i>
    <i t="grand">
      <x/>
    </i>
  </rowItems>
  <colItems count="1">
    <i/>
  </colItems>
  <dataFields count="1">
    <dataField name="Count of Product Name" fld="0" subtotal="count"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s>
  <pivotHierarchies count="31">
    <pivotHierarchy dragToData="1"/>
    <pivotHierarchy dragToData="1"/>
    <pivotHierarchy multipleItemSelectionAllowed="1" dragToData="1">
      <members count="1" level="1">
        <member name="[Table4].[Category].&amp;[Health &amp; Personal Ca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Name"/>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1C6532-CE78-4E00-9793-E9D9F6798A74}" name="PivotTable13" cacheId="39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B20:C22"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Sum of Rating Count"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Name"/>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3147C6-BEBF-4112-9FCC-E6A47B964852}" name="PivotTable2" cacheId="41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L5:M7" firstHeaderRow="1" firstDataRow="1" firstDataCol="1"/>
  <pivotFields count="2">
    <pivotField axis="axisRow"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
    <i>
      <x/>
    </i>
    <i t="grand">
      <x/>
    </i>
  </rowItems>
  <colItems count="1">
    <i/>
  </colItems>
  <dataFields count="1">
    <dataField name="Max of Discount %" fld="1" subtotal="max"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Name"/>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caption="Max of Discount %"/>
    <pivotHierarchy dragToData="1"/>
    <pivotHierarchy dragToData="1"/>
  </pivotHierarchies>
  <pivotTableStyleInfo name="PivotStyleMedium10"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1488EE-9383-483B-8D3B-40A37338CC44}" name="PivotTable12" cacheId="39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B4:C6"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Average of Cal. Discount %" fld="1" subtotal="average" baseField="0" baseItem="0" numFmtId="10"/>
  </dataFields>
  <formats count="1">
    <format dxfId="113">
      <pivotArea outline="0" collapsedLevelsAreSubtotals="1" fieldPosition="0"/>
    </format>
  </formats>
  <chartFormats count="1">
    <chartFormat chart="2" format="4" series="1">
      <pivotArea type="data" outline="0" fieldPosition="0">
        <references count="1">
          <reference field="4294967294" count="1" selected="0">
            <x v="0"/>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Name"/>
    <pivotHierarchy dragToData="1"/>
    <pivotHierarchy dragToData="1" caption="Average of Discount %"/>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caption="Average of Cal. Discount %"/>
  </pivotHierarchies>
  <pivotTableStyleInfo name="PivotStyleMedium10"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4D2449-F12B-4DFF-BE47-AEFBCA22BCAD}" name="PivotTable15" cacheId="40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location ref="E20:F22"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Product Name"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31">
    <pivotHierarchy dragToData="1"/>
    <pivotHierarchy dragToData="1"/>
    <pivotHierarchy multipleItemSelectionAllowed="1" dragToData="1">
      <members count="1" level="1">
        <member name="[Table4].[Category].&amp;[Health &amp; Personal Ca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Name"/>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0B42FF1-046F-4A14-8EAF-61B8F4E514BE}" name="PivotTable11" cacheId="39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E4:F6"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Distinct Count of Product Name" fld="1" subtotal="count" baseField="0" baseItem="0">
      <extLst>
        <ext xmlns:x15="http://schemas.microsoft.com/office/spreadsheetml/2010/11/main" uri="{FABC7310-3BB5-11E1-824E-6D434824019B}">
          <x15:dataField isCountDistinct="1"/>
        </ext>
      </extLst>
    </dataField>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Name"/>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BA0C1B-61E4-46A3-8735-750D8C17497B}" name="PivotTable14" cacheId="402" dataPosition="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1">
  <location ref="H4:J6" firstHeaderRow="0" firstDataRow="1" firstDataCol="1"/>
  <pivotFields count="3">
    <pivotField axis="axisRow" allDrilled="1" subtotalTop="0" showAll="0" dataSourceSort="1" defaultSubtotal="0" defaultAttributeDrillState="1">
      <items count="4">
        <item s="1" x="0"/>
        <item x="1"/>
        <item x="2"/>
        <item x="3"/>
      </items>
    </pivotField>
    <pivotField dataField="1" subtotalTop="0" showAll="0" defaultSubtotal="0"/>
    <pivotField dataField="1" subtotalTop="0" showAll="0" defaultSubtotal="0"/>
  </pivotFields>
  <rowFields count="1">
    <field x="0"/>
  </rowFields>
  <rowItems count="2">
    <i>
      <x/>
    </i>
    <i t="grand">
      <x/>
    </i>
  </rowItems>
  <colFields count="1">
    <field x="-2"/>
  </colFields>
  <colItems count="2">
    <i>
      <x/>
    </i>
    <i i="1">
      <x v="1"/>
    </i>
  </colItems>
  <dataFields count="2">
    <dataField name="Average of Actual Price" fld="1" subtotal="average" baseField="0" baseItem="0" numFmtId="166"/>
    <dataField name="Average of Cal. Discount %" fld="2" subtotal="average" baseField="0" baseItem="0" numFmtId="10"/>
  </dataFields>
  <formats count="3">
    <format dxfId="116">
      <pivotArea outline="0" collapsedLevelsAreSubtotals="1" fieldPosition="0">
        <references count="1">
          <reference field="4294967294" count="1" selected="0">
            <x v="1"/>
          </reference>
        </references>
      </pivotArea>
    </format>
    <format dxfId="115">
      <pivotArea outline="0" collapsedLevelsAreSubtotals="1" fieldPosition="0">
        <references count="1">
          <reference field="4294967294" count="1" selected="0">
            <x v="0"/>
          </reference>
        </references>
      </pivotArea>
    </format>
    <format dxfId="114">
      <pivotArea dataOnly="0" labelOnly="1" outline="0" fieldPosition="0">
        <references count="1">
          <reference field="4294967294" count="1">
            <x v="0"/>
          </reference>
        </references>
      </pivotArea>
    </format>
  </formats>
  <chartFormats count="8">
    <chartFormat chart="1" format="2"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2">
          <reference field="4294967294" count="1" selected="0">
            <x v="0"/>
          </reference>
          <reference field="0" count="1" selected="0">
            <x v="1"/>
          </reference>
        </references>
      </pivotArea>
    </chartFormat>
    <chartFormat chart="1" format="7" series="1">
      <pivotArea type="data" outline="0" fieldPosition="0">
        <references count="2">
          <reference field="4294967294" count="1" selected="0">
            <x v="0"/>
          </reference>
          <reference field="0" count="1" selected="0">
            <x v="0"/>
          </reference>
        </references>
      </pivotArea>
    </chartFormat>
    <chartFormat chart="1" format="8" series="1">
      <pivotArea type="data" outline="0" fieldPosition="0">
        <references count="2">
          <reference field="4294967294" count="1" selected="0">
            <x v="0"/>
          </reference>
          <reference field="0" count="1" selected="0">
            <x v="2"/>
          </reference>
        </references>
      </pivotArea>
    </chartFormat>
    <chartFormat chart="1" format="12" series="1">
      <pivotArea type="data" outline="0" fieldPosition="0">
        <references count="2">
          <reference field="4294967294" count="1" selected="0">
            <x v="0"/>
          </reference>
          <reference field="0" count="1" selected="0">
            <x v="3"/>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Name"/>
    <pivotHierarchy dragToData="1"/>
    <pivotHierarchy dragToData="1" caption="Average of Discount %"/>
    <pivotHierarchy dragToData="1"/>
    <pivotHierarchy dragToData="1"/>
    <pivotHierarchy dragToData="1" caption="Average of Actual Price"/>
    <pivotHierarchy dragToData="1"/>
    <pivotHierarchy dragToData="1"/>
    <pivotHierarchy dragToRow="0" dragToCol="0" dragToPage="0" dragToData="1"/>
    <pivotHierarchy dragToData="1"/>
    <pivotHierarchy dragToData="1"/>
    <pivotHierarchy dragToData="1"/>
    <pivotHierarchy dragToData="1" caption="Average of Cal. Discount %"/>
  </pivotHierarchies>
  <pivotTableStyleInfo name="PivotStyleMedium10"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9EA7D53-7A22-42B5-B078-69E74866C7B5}" sourceName="[Table4].[Category]">
  <pivotTables>
    <pivotTable tabId="15" name="PivotTable11"/>
    <pivotTable tabId="15" name="PivotTable12"/>
    <pivotTable tabId="15" name="PivotTable13"/>
    <pivotTable tabId="15" name="PivotTable14"/>
    <pivotTable tabId="15" name="PivotTable15"/>
    <pivotTable tabId="15" name="PivotTable16"/>
    <pivotTable tabId="15" name="PivotTable17"/>
    <pivotTable tabId="15" name="PivotTable2"/>
  </pivotTables>
  <data>
    <olap pivotCacheId="557815367">
      <levels count="2">
        <level uniqueName="[Table4].[Category].[(All)]" sourceCaption="(All)" count="0"/>
        <level uniqueName="[Table4].[Category].[Category]" sourceCaption="Category" count="9">
          <ranges>
            <range startItem="0">
              <i n="[Table4].[Category].&amp;[Car &amp; Motorbike]" c="Car &amp; Motorbike"/>
              <i n="[Table4].[Category].&amp;[Computers &amp; Accessories]" c="Computers &amp; Accessories"/>
              <i n="[Table4].[Category].&amp;[Electronics]" c="Electronics"/>
              <i n="[Table4].[Category].&amp;[Health &amp; Personal Care]" c="Health &amp; Personal Care"/>
              <i n="[Table4].[Category].&amp;[Home &amp; Kitchen]" c="Home &amp; Kitchen"/>
              <i n="[Table4].[Category].&amp;[Home Improvement]" c="Home Improvement"/>
              <i n="[Table4].[Category].&amp;[Musical Instruments]" c="Musical Instruments"/>
              <i n="[Table4].[Category].&amp;[Office Products]" c="Office Products"/>
              <i n="[Table4].[Category].&amp;[Toys &amp; Games]" c="Toys &amp; Games"/>
            </range>
          </ranges>
        </level>
      </levels>
      <selections count="1">
        <selection n="[Table4].[Category].&amp;[Health &amp; Personal Car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A9AA235-D611-457C-AEC3-0B93983EB1CC}" cache="Slicer_Category" caption="Category" columnCount="9" level="1" style="SlicerStyleDark2" rowHeight="54864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C774E01-0E38-4365-92B5-CDE17880E97B}" name="Table68" displayName="Table68" ref="R14:T19" totalsRowShown="0" headerRowDxfId="142" dataDxfId="140" headerRowBorderDxfId="141" tableBorderDxfId="139" totalsRowBorderDxfId="138">
  <tableColumns count="3">
    <tableColumn id="1" xr3:uid="{3EB33753-9C71-4D60-9865-FD37477F344E}" name="Product ID" dataDxfId="137"/>
    <tableColumn id="3" xr3:uid="{A8DAB1CB-FB8E-41BE-BCD1-1C54AD352CE9}" name="Category" dataDxfId="136"/>
    <tableColumn id="7" xr3:uid="{DD808618-659B-453F-8C16-D603DAAFE2FF}" name="Rating" dataDxfId="135" dataCellStyle="Comma"/>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92B9CF-7727-4EB2-BCF1-1B9492AE3241}" name="Table59" displayName="Table59" ref="V14:X19" totalsRowShown="0" headerRowDxfId="134" dataDxfId="132" headerRowBorderDxfId="133" tableBorderDxfId="131" totalsRowBorderDxfId="130">
  <tableColumns count="3">
    <tableColumn id="1" xr3:uid="{EA9C0924-9C41-4BBF-9BDD-262722F26673}" name="Product ID" dataDxfId="129"/>
    <tableColumn id="3" xr3:uid="{590EE31D-6184-44B8-9096-734AA71C01EA}" name="Category" dataDxfId="128"/>
    <tableColumn id="8" xr3:uid="{63BB9B35-5E25-4A36-8DD5-8242C81DD94A}" name="Rating Count" dataDxfId="127"/>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B8FA6-A48F-4EAB-80F5-53E8D5F4E3AA}" name="Table110" displayName="Table110" ref="R48:W53" totalsRowShown="0" headerRowDxfId="126" headerRowBorderDxfId="125" tableBorderDxfId="124" totalsRowBorderDxfId="123">
  <tableColumns count="6">
    <tableColumn id="1" xr3:uid="{CE4E3E15-E300-479D-AD6A-AB9E65441679}" name="Product ID" dataDxfId="122"/>
    <tableColumn id="2" xr3:uid="{1277291B-6128-4AD1-9206-77F14CB1624D}" name="Product Name" dataDxfId="121"/>
    <tableColumn id="3" xr3:uid="{7E0A6881-0E6F-428A-AFB4-FDC9C81F506E}" name="Category" dataDxfId="120"/>
    <tableColumn id="8" xr3:uid="{8C09AFC5-9FB1-402D-A467-2DCD0935EC2B}" name="Rating Count" dataDxfId="119"/>
    <tableColumn id="9" xr3:uid="{7C554DFA-B574-45E1-8ACF-B723A43F2CB1}" name="Clean Rating" dataDxfId="118"/>
    <tableColumn id="14" xr3:uid="{D88EAE1D-255F-4F50-BE64-31F2CE15DC9B}" name="Combined Score" dataDxfId="117"/>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8D2037-1727-479B-B098-185A1697D4EE}" name="Table2" displayName="Table2" ref="R7:S9" headerRowCount="0" totalsRowShown="0" headerRowDxfId="112" dataDxfId="111" tableBorderDxfId="110" totalsRowBorderDxfId="109">
  <tableColumns count="2">
    <tableColumn id="1" xr3:uid="{0652E922-4D64-40DB-8E2D-9D722A3429D5}" name="Column1" dataDxfId="108"/>
    <tableColumn id="2" xr3:uid="{419F0BC9-857B-42DA-B960-7351E0B14AA2}" name="Column2" dataDxfId="107"/>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95A58A-7709-4FE1-8E93-EF46FE44582C}" name="Table4" displayName="Table4" ref="A1:O1466" totalsRowShown="0" headerRowDxfId="106">
  <autoFilter ref="A1:O1466" xr:uid="{6D95A58A-7709-4FE1-8E93-EF46FE44582C}"/>
  <sortState xmlns:xlrd2="http://schemas.microsoft.com/office/spreadsheetml/2017/richdata2" ref="A2:O1466">
    <sortCondition descending="1" ref="O1:O1466"/>
  </sortState>
  <tableColumns count="15">
    <tableColumn id="1" xr3:uid="{2962F4CC-106E-4C5F-B611-D6EC145F27F9}" name="Product ID"/>
    <tableColumn id="2" xr3:uid="{7A4E85FD-49FA-48CD-B01F-70BA072FB2CD}" name="Product Name"/>
    <tableColumn id="3" xr3:uid="{254A651D-A7B2-4A3C-8B31-88D17578C9D1}" name="Category"/>
    <tableColumn id="4" xr3:uid="{D2FCB239-3074-480A-8BC4-F5EC9037FCB8}" name="Discounted Price"/>
    <tableColumn id="5" xr3:uid="{24949159-9E3D-4718-A3CE-EB6AD0754C4C}" name="Actual Price"/>
    <tableColumn id="6" xr3:uid="{3D4D91D7-5744-438D-B01F-54E069408631}" name="Discount %" dataDxfId="105" dataCellStyle="Percent"/>
    <tableColumn id="7" xr3:uid="{2A02E9F4-8239-46A3-8782-C85560F0D0F1}" name="Rating" dataDxfId="104"/>
    <tableColumn id="8" xr3:uid="{DD4A1C4E-0008-4E28-864D-9D8930917111}" name="Rating Count" dataDxfId="103" dataCellStyle="Comma"/>
    <tableColumn id="16" xr3:uid="{AE4386FE-8515-441B-8E86-E41185365084}" name="Cal. Discount %" dataDxfId="102" dataCellStyle="Comma">
      <calculatedColumnFormula xml:space="preserve"> (E2 - D2)/E2</calculatedColumnFormula>
    </tableColumn>
    <tableColumn id="9" xr3:uid="{CC250D78-2016-4D3B-93FB-B00EA3956ECC}" name="Clean Rating" dataDxfId="101">
      <calculatedColumnFormula>IF(AND(ISNUMBER(amazon!$G2), G2&gt;=0, amazon!$G2&lt;=5), amazon!$G2, 0)</calculatedColumnFormula>
    </tableColumn>
    <tableColumn id="10" xr3:uid="{100339FB-B799-4330-BB65-B542A52109E2}" name="Discount % &gt;=50%" dataDxfId="100">
      <calculatedColumnFormula>IF(F2 &gt;=0.5, "Yes", "No")</calculatedColumnFormula>
    </tableColumn>
    <tableColumn id="11" xr3:uid="{BD0AF6C9-F662-4756-99E6-894FF100B3A2}" name="Rouned Rating" dataDxfId="99">
      <calculatedColumnFormula>ROUND(amazon!$G2, 0)</calculatedColumnFormula>
    </tableColumn>
    <tableColumn id="12" xr3:uid="{EE87846B-343E-4076-BA34-F71EC67662CA}" name="Potential Revenue" dataDxfId="98">
      <calculatedColumnFormula>amazon!$E2 * amazon!$H2</calculatedColumnFormula>
    </tableColumn>
    <tableColumn id="13" xr3:uid="{4405F4D5-F401-47B5-BB95-F08DE172FFCB}" name="Price Bucket" dataDxfId="97">
      <calculatedColumnFormula>IF(amazon!$D2&lt;200,"&lt;200", IF(amazon!$D2&lt;=500,"200-500","&gt;500"))</calculatedColumnFormula>
    </tableColumn>
    <tableColumn id="14" xr3:uid="{FB2F40DD-D21C-4401-946B-2BFEEAC2F8AD}" name="Combined Score" dataDxfId="96"/>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F4C068-4250-4903-A76D-16884F1B2B46}" name="Table1" displayName="Table1" ref="B21:G26" totalsRowShown="0" dataDxfId="95">
  <tableColumns count="6">
    <tableColumn id="1" xr3:uid="{65CC15F5-DC66-4F11-BD53-6BAE2148D4CD}" name="Product ID" dataDxfId="94"/>
    <tableColumn id="2" xr3:uid="{4EB1C6E2-CE3B-4DD1-A442-39BE14362006}" name="Product Name" dataDxfId="93"/>
    <tableColumn id="3" xr3:uid="{7545A096-6B66-4C58-BAE6-040452DD3810}" name="Category" dataDxfId="92"/>
    <tableColumn id="8" xr3:uid="{74302ED1-3F80-41CB-AD77-E96D772AB2DE}" name="Rating Count" dataDxfId="91"/>
    <tableColumn id="9" xr3:uid="{A79D8A27-4D8A-4335-AC14-23107CF78CD9}" name="Clean Rating" dataDxfId="90"/>
    <tableColumn id="14" xr3:uid="{CDE6CA42-88D5-46A9-8552-193BB3C1587E}" name="Combined Score" dataDxfId="89"/>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D9033A3-E8AB-464B-8395-63EC4E10217B}" name="Table5" displayName="Table5" ref="B13:F18" totalsRowShown="0" headerRowDxfId="88" dataDxfId="86" headerRowBorderDxfId="87" tableBorderDxfId="85" totalsRowBorderDxfId="84">
  <tableColumns count="5">
    <tableColumn id="1" xr3:uid="{49C6F23B-B44C-4273-9F6B-D0C2B94E4285}" name="Product ID" dataDxfId="83"/>
    <tableColumn id="2" xr3:uid="{7AE9093E-9351-4992-95C0-A18FC07D6B09}" name="Product Name" dataDxfId="82"/>
    <tableColumn id="3" xr3:uid="{0ADCC1B7-E60E-4FAD-95C7-46FBFFC5F991}" name="Category" dataDxfId="81"/>
    <tableColumn id="7" xr3:uid="{D708C1CE-ED54-41F3-BE83-DE188DB6D127}" name="Rating" dataDxfId="80" dataCellStyle="Comma"/>
    <tableColumn id="8" xr3:uid="{D6CB5420-3690-4DB7-A99C-71F88372C407}" name="Rating Count" dataDxfId="79"/>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7B3D76-0331-412A-BEFF-DD305980C09D}" name="Table6" displayName="Table6" ref="B4:G10" totalsRowShown="0" headerRowDxfId="78" dataDxfId="76" headerRowBorderDxfId="77" tableBorderDxfId="75" totalsRowBorderDxfId="74">
  <tableColumns count="6">
    <tableColumn id="1" xr3:uid="{C294728E-BFF3-48F6-8BD0-EE09AB86C5B5}" name="Product ID" dataDxfId="73"/>
    <tableColumn id="2" xr3:uid="{18CDAFC4-A9C3-4C48-8937-8E75998F675E}" name="Product Name" dataDxfId="72"/>
    <tableColumn id="3" xr3:uid="{C9E8CF82-2BED-452C-A027-18287CF57AD8}" name="Category" dataDxfId="71"/>
    <tableColumn id="7" xr3:uid="{B863DD6C-992B-45C9-8BFD-852FD314FEA6}" name="Rating" dataDxfId="70" dataCellStyle="Comma"/>
    <tableColumn id="8" xr3:uid="{F217D7A2-F146-4B0F-BE9C-0FAC8924B9F2}" name="Rating Count" dataDxfId="69"/>
    <tableColumn id="9" xr3:uid="{B68A98C3-4720-4DA0-83D2-BF58165B15CC}" name="Clean Rating" dataDxfId="68"/>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07/relationships/slicer" Target="../slicers/slicer1.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AD7B0-46D5-4ED7-9D88-B17B47BBEDA8}">
  <dimension ref="O12:X64"/>
  <sheetViews>
    <sheetView showGridLines="0" topLeftCell="B6" zoomScale="50" zoomScaleNormal="50" workbookViewId="0">
      <selection activeCell="L6" sqref="L6"/>
    </sheetView>
  </sheetViews>
  <sheetFormatPr defaultRowHeight="15"/>
  <cols>
    <col min="4" max="4" width="16.6640625" customWidth="1"/>
    <col min="5" max="5" width="21.6640625" bestFit="1" customWidth="1"/>
    <col min="8" max="8" width="16.33203125" customWidth="1"/>
    <col min="9" max="9" width="9.5546875" bestFit="1" customWidth="1"/>
    <col min="10" max="10" width="12.21875" bestFit="1" customWidth="1"/>
    <col min="14" max="14" width="27.5546875" customWidth="1"/>
    <col min="15" max="15" width="33" bestFit="1" customWidth="1"/>
    <col min="16" max="16" width="11.21875" bestFit="1" customWidth="1"/>
    <col min="17" max="17" width="20.6640625" customWidth="1"/>
    <col min="18" max="18" width="26.6640625" customWidth="1"/>
    <col min="19" max="19" width="33" bestFit="1" customWidth="1"/>
    <col min="20" max="21" width="15.44140625" bestFit="1" customWidth="1"/>
    <col min="22" max="22" width="23.77734375" customWidth="1"/>
    <col min="23" max="23" width="22.5546875" bestFit="1" customWidth="1"/>
    <col min="24" max="24" width="15.44140625" customWidth="1"/>
    <col min="25" max="25" width="15.44140625" bestFit="1" customWidth="1"/>
    <col min="26" max="26" width="14.77734375" bestFit="1" customWidth="1"/>
    <col min="27" max="27" width="18.5546875" bestFit="1" customWidth="1"/>
  </cols>
  <sheetData>
    <row r="12" spans="17:24">
      <c r="Q12" t="s">
        <v>2601</v>
      </c>
    </row>
    <row r="13" spans="17:24" ht="18.75">
      <c r="R13" s="30" t="s">
        <v>2593</v>
      </c>
      <c r="V13" s="30" t="s">
        <v>2594</v>
      </c>
      <c r="W13" s="7"/>
    </row>
    <row r="14" spans="17:24" ht="15.75">
      <c r="R14" s="26" t="s">
        <v>1363</v>
      </c>
      <c r="S14" s="23" t="s">
        <v>1355</v>
      </c>
      <c r="T14" s="27" t="s">
        <v>2578</v>
      </c>
      <c r="V14" s="9" t="s">
        <v>1363</v>
      </c>
      <c r="W14" s="18" t="s">
        <v>1355</v>
      </c>
      <c r="X14" s="10" t="s">
        <v>2579</v>
      </c>
    </row>
    <row r="15" spans="17:24">
      <c r="R15" s="31" t="s">
        <v>703</v>
      </c>
      <c r="S15" s="32" t="s">
        <v>1356</v>
      </c>
      <c r="T15" s="33">
        <v>5</v>
      </c>
      <c r="V15" s="31" t="s">
        <v>12</v>
      </c>
      <c r="W15" s="34" t="s">
        <v>1357</v>
      </c>
      <c r="X15" s="35">
        <v>426973</v>
      </c>
    </row>
    <row r="16" spans="17:24">
      <c r="R16" s="31" t="s">
        <v>175</v>
      </c>
      <c r="S16" s="32" t="s">
        <v>1356</v>
      </c>
      <c r="T16" s="33">
        <v>5</v>
      </c>
      <c r="V16" s="31" t="s">
        <v>47</v>
      </c>
      <c r="W16" s="32" t="s">
        <v>1357</v>
      </c>
      <c r="X16" s="35">
        <v>426973</v>
      </c>
    </row>
    <row r="17" spans="18:24">
      <c r="R17" s="31" t="s">
        <v>326</v>
      </c>
      <c r="S17" s="34" t="s">
        <v>1356</v>
      </c>
      <c r="T17" s="33">
        <v>5</v>
      </c>
      <c r="V17" s="31" t="s">
        <v>66</v>
      </c>
      <c r="W17" s="34" t="s">
        <v>1357</v>
      </c>
      <c r="X17" s="35">
        <v>426973</v>
      </c>
    </row>
    <row r="18" spans="18:24">
      <c r="R18" s="31" t="s">
        <v>1034</v>
      </c>
      <c r="S18" s="32" t="s">
        <v>1358</v>
      </c>
      <c r="T18" s="33">
        <v>4.8</v>
      </c>
      <c r="V18" s="31" t="s">
        <v>12</v>
      </c>
      <c r="W18" s="34" t="s">
        <v>1357</v>
      </c>
      <c r="X18" s="35">
        <v>426972</v>
      </c>
    </row>
    <row r="19" spans="18:24">
      <c r="R19" s="31" t="s">
        <v>1189</v>
      </c>
      <c r="S19" s="32" t="s">
        <v>1358</v>
      </c>
      <c r="T19" s="33">
        <v>4.8</v>
      </c>
      <c r="V19" s="36" t="s">
        <v>354</v>
      </c>
      <c r="W19" s="37" t="s">
        <v>1357</v>
      </c>
      <c r="X19" s="38">
        <v>363713</v>
      </c>
    </row>
    <row r="47" spans="18:23" ht="18.75">
      <c r="R47" s="30" t="s">
        <v>2595</v>
      </c>
    </row>
    <row r="48" spans="18:23">
      <c r="R48" s="9" t="s">
        <v>1363</v>
      </c>
      <c r="S48" s="18" t="s">
        <v>2559</v>
      </c>
      <c r="T48" s="18" t="s">
        <v>1355</v>
      </c>
      <c r="U48" s="18" t="s">
        <v>2579</v>
      </c>
      <c r="V48" s="18" t="s">
        <v>2588</v>
      </c>
      <c r="W48" s="42" t="s">
        <v>2592</v>
      </c>
    </row>
    <row r="49" spans="15:23">
      <c r="R49" s="11" t="s">
        <v>12</v>
      </c>
      <c r="S49" s="20" t="s">
        <v>1376</v>
      </c>
      <c r="T49" s="20" t="s">
        <v>1357</v>
      </c>
      <c r="U49" s="20">
        <v>426973</v>
      </c>
      <c r="V49" s="20">
        <v>4.4000000000000004</v>
      </c>
      <c r="W49" s="43">
        <v>431.37299999999999</v>
      </c>
    </row>
    <row r="50" spans="15:23">
      <c r="R50" s="11" t="s">
        <v>47</v>
      </c>
      <c r="S50" s="20" t="s">
        <v>1408</v>
      </c>
      <c r="T50" s="20" t="s">
        <v>1357</v>
      </c>
      <c r="U50" s="20">
        <v>426973</v>
      </c>
      <c r="V50" s="20">
        <v>4.4000000000000004</v>
      </c>
      <c r="W50" s="43">
        <v>431.37299999999999</v>
      </c>
    </row>
    <row r="51" spans="15:23">
      <c r="R51" s="11" t="s">
        <v>66</v>
      </c>
      <c r="S51" s="20" t="s">
        <v>1408</v>
      </c>
      <c r="T51" s="20" t="s">
        <v>1357</v>
      </c>
      <c r="U51" s="20">
        <v>426973</v>
      </c>
      <c r="V51" s="20">
        <v>4.4000000000000004</v>
      </c>
      <c r="W51" s="43">
        <v>431.37299999999999</v>
      </c>
    </row>
    <row r="52" spans="15:23">
      <c r="R52" s="11" t="s">
        <v>12</v>
      </c>
      <c r="S52" s="20" t="s">
        <v>1376</v>
      </c>
      <c r="T52" s="20" t="s">
        <v>1357</v>
      </c>
      <c r="U52" s="20">
        <v>426972</v>
      </c>
      <c r="V52" s="20">
        <v>4.4000000000000004</v>
      </c>
      <c r="W52" s="43">
        <v>431.37199999999996</v>
      </c>
    </row>
    <row r="53" spans="15:23">
      <c r="R53" s="12" t="s">
        <v>354</v>
      </c>
      <c r="S53" s="21" t="s">
        <v>1654</v>
      </c>
      <c r="T53" s="21" t="s">
        <v>1357</v>
      </c>
      <c r="U53" s="21">
        <v>363713</v>
      </c>
      <c r="V53" s="21">
        <v>4.0999999999999996</v>
      </c>
      <c r="W53" s="44">
        <v>367.81300000000005</v>
      </c>
    </row>
    <row r="64" spans="15:23">
      <c r="O64" t="s">
        <v>2602</v>
      </c>
    </row>
  </sheetData>
  <phoneticPr fontId="19" type="noConversion"/>
  <pageMargins left="0.7" right="0.7" top="0.75" bottom="0.75" header="0.3" footer="0.3"/>
  <pageSetup orientation="portrait" r:id="rId1"/>
  <drawing r:id="rId2"/>
  <tableParts count="3">
    <tablePart r:id="rId3"/>
    <tablePart r:id="rId4"/>
    <tablePart r:id="rId5"/>
  </tableParts>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0C9D4-8AA9-4448-A82E-73577094CEF6}">
  <dimension ref="B3:M23"/>
  <sheetViews>
    <sheetView tabSelected="1" zoomScale="80" zoomScaleNormal="80" workbookViewId="0">
      <selection activeCell="F7" sqref="F7"/>
    </sheetView>
  </sheetViews>
  <sheetFormatPr defaultRowHeight="15"/>
  <cols>
    <col min="1" max="1" width="4.109375" customWidth="1"/>
    <col min="2" max="2" width="19.44140625" bestFit="1" customWidth="1"/>
    <col min="3" max="3" width="19.109375" bestFit="1" customWidth="1"/>
    <col min="4" max="4" width="8.109375" customWidth="1"/>
    <col min="5" max="5" width="13.77734375" bestFit="1" customWidth="1"/>
    <col min="6" max="6" width="21.6640625" bestFit="1" customWidth="1"/>
    <col min="7" max="7" width="9.88671875" customWidth="1"/>
    <col min="8" max="8" width="19.44140625" bestFit="1" customWidth="1"/>
    <col min="9" max="9" width="23.88671875" bestFit="1" customWidth="1"/>
    <col min="10" max="10" width="24.88671875" bestFit="1" customWidth="1"/>
    <col min="11" max="11" width="8.33203125" customWidth="1"/>
    <col min="12" max="12" width="19.44140625" bestFit="1" customWidth="1"/>
    <col min="13" max="13" width="17.109375" bestFit="1" customWidth="1"/>
    <col min="14" max="14" width="17.33203125" bestFit="1" customWidth="1"/>
    <col min="15" max="15" width="17.77734375" bestFit="1" customWidth="1"/>
    <col min="16" max="16" width="13.77734375" bestFit="1" customWidth="1"/>
    <col min="17" max="17" width="13.44140625" bestFit="1" customWidth="1"/>
    <col min="18" max="18" width="12" bestFit="1" customWidth="1"/>
  </cols>
  <sheetData>
    <row r="3" spans="2:13">
      <c r="B3" t="s">
        <v>2582</v>
      </c>
      <c r="E3" t="s">
        <v>2574</v>
      </c>
      <c r="H3" t="s">
        <v>2576</v>
      </c>
    </row>
    <row r="4" spans="2:13">
      <c r="B4" s="4" t="s">
        <v>1364</v>
      </c>
      <c r="C4" t="s">
        <v>2597</v>
      </c>
      <c r="E4" s="4" t="s">
        <v>1364</v>
      </c>
      <c r="F4" t="s">
        <v>2569</v>
      </c>
      <c r="H4" s="4" t="s">
        <v>1364</v>
      </c>
      <c r="I4" s="16" t="s">
        <v>2568</v>
      </c>
      <c r="J4" t="s">
        <v>2597</v>
      </c>
      <c r="L4" t="s">
        <v>2591</v>
      </c>
    </row>
    <row r="5" spans="2:13">
      <c r="B5" s="5" t="s">
        <v>2566</v>
      </c>
      <c r="C5" s="29">
        <v>0.52684210526315789</v>
      </c>
      <c r="E5" s="5" t="s">
        <v>2566</v>
      </c>
      <c r="F5" s="6">
        <v>1</v>
      </c>
      <c r="H5" s="5" t="s">
        <v>2566</v>
      </c>
      <c r="I5" s="16">
        <v>1900</v>
      </c>
      <c r="J5" s="29">
        <v>0.52684210526315789</v>
      </c>
      <c r="L5" s="4" t="s">
        <v>1364</v>
      </c>
      <c r="M5" t="s">
        <v>2590</v>
      </c>
    </row>
    <row r="6" spans="2:13">
      <c r="B6" s="5" t="s">
        <v>1365</v>
      </c>
      <c r="C6" s="29">
        <v>0.52684210526315789</v>
      </c>
      <c r="E6" s="5" t="s">
        <v>1365</v>
      </c>
      <c r="F6" s="6">
        <v>1</v>
      </c>
      <c r="H6" s="5" t="s">
        <v>1365</v>
      </c>
      <c r="I6" s="16">
        <v>1900</v>
      </c>
      <c r="J6" s="29">
        <v>0.52684210526315789</v>
      </c>
      <c r="L6" s="5" t="s">
        <v>2566</v>
      </c>
      <c r="M6" s="6">
        <v>0.53</v>
      </c>
    </row>
    <row r="7" spans="2:13">
      <c r="L7" s="5" t="s">
        <v>1365</v>
      </c>
      <c r="M7" s="6">
        <v>0.53</v>
      </c>
    </row>
    <row r="19" spans="2:13">
      <c r="B19" t="s">
        <v>2575</v>
      </c>
      <c r="E19" s="5" t="s">
        <v>2584</v>
      </c>
      <c r="H19" s="5" t="s">
        <v>2587</v>
      </c>
    </row>
    <row r="20" spans="2:13">
      <c r="B20" s="4" t="s">
        <v>1364</v>
      </c>
      <c r="C20" t="s">
        <v>2583</v>
      </c>
      <c r="E20" s="4" t="s">
        <v>1364</v>
      </c>
      <c r="F20" t="s">
        <v>2567</v>
      </c>
      <c r="H20" s="4" t="s">
        <v>1364</v>
      </c>
      <c r="I20" t="s">
        <v>2585</v>
      </c>
      <c r="L20" t="s">
        <v>2586</v>
      </c>
    </row>
    <row r="21" spans="2:13">
      <c r="B21" s="5" t="s">
        <v>2566</v>
      </c>
      <c r="C21" s="6">
        <v>3663</v>
      </c>
      <c r="E21" s="5">
        <v>4</v>
      </c>
      <c r="F21" s="6">
        <v>1</v>
      </c>
      <c r="H21" s="5" t="s">
        <v>2566</v>
      </c>
      <c r="I21" s="41">
        <v>6959700</v>
      </c>
      <c r="L21" s="4" t="s">
        <v>1364</v>
      </c>
      <c r="M21" t="s">
        <v>2567</v>
      </c>
    </row>
    <row r="22" spans="2:13">
      <c r="B22" s="5" t="s">
        <v>1365</v>
      </c>
      <c r="C22" s="6">
        <v>3663</v>
      </c>
      <c r="E22" s="5" t="s">
        <v>1365</v>
      </c>
      <c r="F22" s="6">
        <v>1</v>
      </c>
      <c r="H22" s="5" t="s">
        <v>1365</v>
      </c>
      <c r="I22" s="41">
        <v>6959700</v>
      </c>
      <c r="L22" s="5" t="s">
        <v>2572</v>
      </c>
      <c r="M22" s="6">
        <v>1</v>
      </c>
    </row>
    <row r="23" spans="2:13">
      <c r="L23" s="5" t="s">
        <v>1365</v>
      </c>
      <c r="M23" s="6">
        <v>1</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S1466"/>
  <sheetViews>
    <sheetView zoomScaleNormal="100" workbookViewId="0">
      <selection sqref="A1:P1"/>
    </sheetView>
  </sheetViews>
  <sheetFormatPr defaultColWidth="11.5546875" defaultRowHeight="15"/>
  <cols>
    <col min="1" max="1" width="14.109375" bestFit="1" customWidth="1"/>
    <col min="2" max="2" width="42.5546875" bestFit="1" customWidth="1"/>
    <col min="3" max="3" width="42.5546875" customWidth="1"/>
    <col min="4" max="4" width="17.44140625" bestFit="1" customWidth="1"/>
    <col min="5" max="5" width="16.5546875" customWidth="1"/>
    <col min="6" max="6" width="12.6640625" style="8" bestFit="1" customWidth="1"/>
    <col min="7" max="7" width="12.109375" style="14" customWidth="1"/>
    <col min="8" max="8" width="15.21875" style="3" bestFit="1" customWidth="1"/>
    <col min="9" max="9" width="23.5546875" style="3" bestFit="1" customWidth="1"/>
    <col min="10" max="10" width="15.88671875" customWidth="1"/>
    <col min="11" max="11" width="19.109375" bestFit="1" customWidth="1"/>
    <col min="12" max="12" width="19.109375" style="16" bestFit="1" customWidth="1"/>
    <col min="13" max="13" width="18.33203125" bestFit="1" customWidth="1"/>
    <col min="14" max="14" width="13.5546875" bestFit="1" customWidth="1"/>
    <col min="15" max="15" width="17.109375" bestFit="1" customWidth="1"/>
    <col min="17" max="17" width="9.109375" customWidth="1"/>
    <col min="18" max="18" width="29.5546875" customWidth="1"/>
  </cols>
  <sheetData>
    <row r="1" spans="1:19" ht="15.75">
      <c r="A1" s="52" t="s">
        <v>1363</v>
      </c>
      <c r="B1" s="52" t="s">
        <v>2559</v>
      </c>
      <c r="C1" s="52" t="s">
        <v>1355</v>
      </c>
      <c r="D1" s="52" t="s">
        <v>1361</v>
      </c>
      <c r="E1" s="52" t="s">
        <v>1362</v>
      </c>
      <c r="F1" s="53" t="s">
        <v>2573</v>
      </c>
      <c r="G1" s="54" t="s">
        <v>2578</v>
      </c>
      <c r="H1" s="55" t="s">
        <v>2579</v>
      </c>
      <c r="I1" s="55" t="s">
        <v>2596</v>
      </c>
      <c r="J1" s="52" t="s">
        <v>2588</v>
      </c>
      <c r="K1" s="52" t="s">
        <v>2580</v>
      </c>
      <c r="L1" s="56" t="s">
        <v>2581</v>
      </c>
      <c r="M1" s="52" t="s">
        <v>2570</v>
      </c>
      <c r="N1" s="52" t="s">
        <v>2571</v>
      </c>
      <c r="O1" s="52" t="s">
        <v>2592</v>
      </c>
      <c r="P1" s="52"/>
      <c r="Q1" s="7"/>
    </row>
    <row r="2" spans="1:19">
      <c r="A2" t="s">
        <v>12</v>
      </c>
      <c r="B2" t="s">
        <v>1376</v>
      </c>
      <c r="C2" t="s">
        <v>1357</v>
      </c>
      <c r="D2">
        <v>219</v>
      </c>
      <c r="E2">
        <v>700</v>
      </c>
      <c r="F2" s="8">
        <v>0.69</v>
      </c>
      <c r="G2" s="14">
        <v>4.4000000000000004</v>
      </c>
      <c r="H2" s="3">
        <v>426973</v>
      </c>
      <c r="I2" s="28">
        <f xml:space="preserve"> (E2 - D2)/E2</f>
        <v>0.68714285714285717</v>
      </c>
      <c r="J2" s="17">
        <f>IF(AND(ISNUMBER(amazon!$G2), G2&gt;=0, amazon!$G2&lt;=5), amazon!$G2, 0)</f>
        <v>4.4000000000000004</v>
      </c>
      <c r="K2" s="6" t="str">
        <f t="shared" ref="K2:K65" si="0">IF(F2 &gt;=0.5, "Yes", "No")</f>
        <v>Yes</v>
      </c>
      <c r="L2" s="16">
        <f>ROUND(amazon!$G2, 0)</f>
        <v>4</v>
      </c>
      <c r="M2" s="13">
        <f>amazon!$E2 * amazon!$H2</f>
        <v>298881100</v>
      </c>
      <c r="N2" s="6" t="str">
        <f>IF(amazon!$D2&lt;200,"&lt;200", IF(amazon!$D2&lt;=500,"200-500","&gt;500"))</f>
        <v>200-500</v>
      </c>
      <c r="O2" s="15">
        <f>Table4[[#This Row],[Clean Rating]] + (Table4[[#This Row],[Rating Count]] / 1000)</f>
        <v>431.37299999999999</v>
      </c>
      <c r="P2" s="6"/>
      <c r="Q2" s="6"/>
    </row>
    <row r="3" spans="1:19">
      <c r="A3" t="s">
        <v>47</v>
      </c>
      <c r="B3" t="s">
        <v>1408</v>
      </c>
      <c r="C3" t="s">
        <v>1357</v>
      </c>
      <c r="D3">
        <v>309</v>
      </c>
      <c r="E3">
        <v>475</v>
      </c>
      <c r="F3" s="8">
        <v>0.35</v>
      </c>
      <c r="G3" s="14">
        <v>4.4000000000000004</v>
      </c>
      <c r="H3" s="3">
        <v>426973</v>
      </c>
      <c r="I3" s="28">
        <f t="shared" ref="I3:I66" si="1" xml:space="preserve"> (E3 - D3)/E3</f>
        <v>0.34947368421052633</v>
      </c>
      <c r="J3" s="17">
        <f>IF(AND(ISNUMBER(amazon!$G3), G3&gt;=0, amazon!$G3&lt;=5), amazon!$G3, 0)</f>
        <v>4.4000000000000004</v>
      </c>
      <c r="K3" s="6" t="str">
        <f t="shared" si="0"/>
        <v>No</v>
      </c>
      <c r="L3" s="16">
        <f>ROUND(amazon!$G3, 0)</f>
        <v>4</v>
      </c>
      <c r="M3" s="13">
        <f>amazon!$E3 * amazon!$H3</f>
        <v>202812175</v>
      </c>
      <c r="N3" s="6" t="str">
        <f>IF(amazon!$D3&lt;200,"&lt;200", IF(amazon!$D3&lt;=500,"200-500","&gt;500"))</f>
        <v>200-500</v>
      </c>
      <c r="O3" s="15">
        <f>Table4[[#This Row],[Clean Rating]] + (Table4[[#This Row],[Rating Count]] / 1000)</f>
        <v>431.37299999999999</v>
      </c>
      <c r="P3" s="6"/>
      <c r="Q3" s="6"/>
    </row>
    <row r="4" spans="1:19">
      <c r="A4" t="s">
        <v>66</v>
      </c>
      <c r="B4" t="s">
        <v>1408</v>
      </c>
      <c r="C4" t="s">
        <v>1357</v>
      </c>
      <c r="D4">
        <v>309</v>
      </c>
      <c r="E4" s="1">
        <v>1400</v>
      </c>
      <c r="F4" s="8">
        <v>0.78</v>
      </c>
      <c r="G4" s="14">
        <v>4.4000000000000004</v>
      </c>
      <c r="H4" s="3">
        <v>426973</v>
      </c>
      <c r="I4" s="28">
        <f t="shared" si="1"/>
        <v>0.77928571428571425</v>
      </c>
      <c r="J4" s="17">
        <f>IF(AND(ISNUMBER(amazon!$G4), G4&gt;=0, amazon!$G4&lt;=5), amazon!$G4, 0)</f>
        <v>4.4000000000000004</v>
      </c>
      <c r="K4" s="6" t="str">
        <f t="shared" si="0"/>
        <v>Yes</v>
      </c>
      <c r="L4" s="16">
        <f>ROUND(amazon!$G4, 0)</f>
        <v>4</v>
      </c>
      <c r="M4" s="13">
        <f>amazon!$E4 * amazon!$H4</f>
        <v>597762200</v>
      </c>
      <c r="N4" s="6" t="str">
        <f>IF(amazon!$D4&lt;200,"&lt;200", IF(amazon!$D4&lt;=500,"200-500","&gt;500"))</f>
        <v>200-500</v>
      </c>
      <c r="O4" s="15">
        <f>Table4[[#This Row],[Clean Rating]] + (Table4[[#This Row],[Rating Count]] / 1000)</f>
        <v>431.37299999999999</v>
      </c>
      <c r="P4" s="6"/>
      <c r="Q4" s="6"/>
    </row>
    <row r="5" spans="1:19">
      <c r="A5" t="s">
        <v>12</v>
      </c>
      <c r="B5" t="s">
        <v>1376</v>
      </c>
      <c r="C5" t="s">
        <v>1357</v>
      </c>
      <c r="D5">
        <v>219</v>
      </c>
      <c r="E5">
        <v>700</v>
      </c>
      <c r="F5" s="8">
        <v>0.69</v>
      </c>
      <c r="G5" s="14">
        <v>4.4000000000000004</v>
      </c>
      <c r="H5" s="3">
        <v>426972</v>
      </c>
      <c r="I5" s="28">
        <f t="shared" si="1"/>
        <v>0.68714285714285717</v>
      </c>
      <c r="J5" s="17">
        <f>IF(AND(ISNUMBER(amazon!$G5), G5&gt;=0, amazon!$G5&lt;=5), amazon!$G5, 0)</f>
        <v>4.4000000000000004</v>
      </c>
      <c r="K5" s="6" t="str">
        <f t="shared" si="0"/>
        <v>Yes</v>
      </c>
      <c r="L5" s="16">
        <f>ROUND(amazon!$G5, 0)</f>
        <v>4</v>
      </c>
      <c r="M5" s="13">
        <f>amazon!$E5 * amazon!$H5</f>
        <v>298880400</v>
      </c>
      <c r="N5" s="6" t="str">
        <f>IF(amazon!$D5&lt;200,"&lt;200", IF(amazon!$D5&lt;=500,"200-500","&gt;500"))</f>
        <v>200-500</v>
      </c>
      <c r="O5" s="15">
        <f>Table4[[#This Row],[Clean Rating]] + (Table4[[#This Row],[Rating Count]] / 1000)</f>
        <v>431.37199999999996</v>
      </c>
      <c r="P5" s="6"/>
      <c r="Q5" s="6"/>
    </row>
    <row r="6" spans="1:19">
      <c r="A6" t="s">
        <v>354</v>
      </c>
      <c r="B6" t="s">
        <v>1654</v>
      </c>
      <c r="C6" t="s">
        <v>1357</v>
      </c>
      <c r="D6">
        <v>349</v>
      </c>
      <c r="E6">
        <v>999</v>
      </c>
      <c r="F6" s="8">
        <v>0.65</v>
      </c>
      <c r="G6" s="14">
        <v>4.0999999999999996</v>
      </c>
      <c r="H6" s="3">
        <v>363713</v>
      </c>
      <c r="I6" s="28">
        <f t="shared" si="1"/>
        <v>0.65065065065065064</v>
      </c>
      <c r="J6" s="17">
        <f>IF(AND(ISNUMBER(amazon!$G6), G6&gt;=0, amazon!$G6&lt;=5), amazon!$G6, 0)</f>
        <v>4.0999999999999996</v>
      </c>
      <c r="K6" s="6" t="str">
        <f t="shared" si="0"/>
        <v>Yes</v>
      </c>
      <c r="L6" s="16">
        <f>ROUND(amazon!$G6, 0)</f>
        <v>4</v>
      </c>
      <c r="M6" s="13">
        <f>amazon!$E6 * amazon!$H6</f>
        <v>363349287</v>
      </c>
      <c r="N6" s="6" t="str">
        <f>IF(amazon!$D6&lt;200,"&lt;200", IF(amazon!$D6&lt;=500,"200-500","&gt;500"))</f>
        <v>200-500</v>
      </c>
      <c r="O6" s="15">
        <f>Table4[[#This Row],[Clean Rating]] + (Table4[[#This Row],[Rating Count]] / 1000)</f>
        <v>367.81300000000005</v>
      </c>
      <c r="P6" s="6"/>
      <c r="Q6" s="6"/>
    </row>
    <row r="7" spans="1:19">
      <c r="A7" t="s">
        <v>397</v>
      </c>
      <c r="B7" t="s">
        <v>1654</v>
      </c>
      <c r="C7" t="s">
        <v>1357</v>
      </c>
      <c r="D7">
        <v>379</v>
      </c>
      <c r="E7">
        <v>999</v>
      </c>
      <c r="F7" s="8">
        <v>0.62</v>
      </c>
      <c r="G7" s="14">
        <v>4.0999999999999996</v>
      </c>
      <c r="H7" s="3">
        <v>363713</v>
      </c>
      <c r="I7" s="28">
        <f t="shared" si="1"/>
        <v>0.62062062062062062</v>
      </c>
      <c r="J7" s="17">
        <f>IF(AND(ISNUMBER(amazon!$G7), G7&gt;=0, amazon!$G7&lt;=5), amazon!$G7, 0)</f>
        <v>4.0999999999999996</v>
      </c>
      <c r="K7" s="6" t="str">
        <f t="shared" si="0"/>
        <v>Yes</v>
      </c>
      <c r="L7" s="16">
        <f>ROUND(amazon!$G7, 0)</f>
        <v>4</v>
      </c>
      <c r="M7" s="13">
        <f>amazon!$E7 * amazon!$H7</f>
        <v>363349287</v>
      </c>
      <c r="N7" s="6" t="str">
        <f>IF(amazon!$D7&lt;200,"&lt;200", IF(amazon!$D7&lt;=500,"200-500","&gt;500"))</f>
        <v>200-500</v>
      </c>
      <c r="O7" s="15">
        <f>Table4[[#This Row],[Clean Rating]] + (Table4[[#This Row],[Rating Count]] / 1000)</f>
        <v>367.81300000000005</v>
      </c>
      <c r="P7" s="6"/>
      <c r="Q7" s="6"/>
      <c r="R7" s="39" t="s">
        <v>2577</v>
      </c>
      <c r="S7" s="40">
        <f>COUNTIF(Table4[Discount % &gt;=50%], "Yes")</f>
        <v>751</v>
      </c>
    </row>
    <row r="8" spans="1:19">
      <c r="A8" t="s">
        <v>559</v>
      </c>
      <c r="B8" t="s">
        <v>1795</v>
      </c>
      <c r="C8" t="s">
        <v>1357</v>
      </c>
      <c r="D8">
        <v>365</v>
      </c>
      <c r="E8">
        <v>999</v>
      </c>
      <c r="F8" s="8">
        <v>0.63</v>
      </c>
      <c r="G8" s="14">
        <v>4.0999999999999996</v>
      </c>
      <c r="H8" s="3">
        <v>363711</v>
      </c>
      <c r="I8" s="28">
        <f t="shared" si="1"/>
        <v>0.63463463463463465</v>
      </c>
      <c r="J8" s="17">
        <f>IF(AND(ISNUMBER(amazon!$G8), G8&gt;=0, amazon!$G8&lt;=5), amazon!$G8, 0)</f>
        <v>4.0999999999999996</v>
      </c>
      <c r="K8" s="6" t="str">
        <f t="shared" si="0"/>
        <v>Yes</v>
      </c>
      <c r="L8" s="16">
        <f>ROUND(amazon!$G8, 0)</f>
        <v>4</v>
      </c>
      <c r="M8" s="13">
        <f>amazon!$E8 * amazon!$H8</f>
        <v>363347289</v>
      </c>
      <c r="N8" s="6" t="str">
        <f>IF(amazon!$D8&lt;200,"&lt;200", IF(amazon!$D8&lt;=500,"200-500","&gt;500"))</f>
        <v>200-500</v>
      </c>
      <c r="O8" s="15">
        <f>Table4[[#This Row],[Clean Rating]] + (Table4[[#This Row],[Rating Count]] / 1000)</f>
        <v>367.81100000000004</v>
      </c>
      <c r="P8" s="6"/>
      <c r="Q8" s="6"/>
      <c r="R8" s="31" t="s">
        <v>2589</v>
      </c>
      <c r="S8" s="35">
        <v>328</v>
      </c>
    </row>
    <row r="9" spans="1:19">
      <c r="A9" t="s">
        <v>371</v>
      </c>
      <c r="B9" t="s">
        <v>1667</v>
      </c>
      <c r="C9" t="s">
        <v>1357</v>
      </c>
      <c r="D9" s="1">
        <v>8499</v>
      </c>
      <c r="E9" s="1">
        <v>10999</v>
      </c>
      <c r="F9" s="8">
        <v>0.23</v>
      </c>
      <c r="G9" s="14">
        <v>4.0999999999999996</v>
      </c>
      <c r="H9" s="3">
        <v>313836</v>
      </c>
      <c r="I9" s="28">
        <f t="shared" si="1"/>
        <v>0.22729339030820983</v>
      </c>
      <c r="J9" s="17">
        <f>IF(AND(ISNUMBER(amazon!$G9), G9&gt;=0, amazon!$G9&lt;=5), amazon!$G9, 0)</f>
        <v>4.0999999999999996</v>
      </c>
      <c r="K9" s="6" t="str">
        <f t="shared" si="0"/>
        <v>No</v>
      </c>
      <c r="L9" s="16">
        <f>ROUND(amazon!$G9, 0)</f>
        <v>4</v>
      </c>
      <c r="M9" s="13">
        <f>amazon!$E9 * amazon!$H9</f>
        <v>3451882164</v>
      </c>
      <c r="N9" s="6" t="str">
        <f>IF(amazon!$D9&lt;200,"&lt;200", IF(amazon!$D9&lt;=500,"200-500","&gt;500"))</f>
        <v>&gt;500</v>
      </c>
      <c r="O9" s="15">
        <f>Table4[[#This Row],[Clean Rating]] + (Table4[[#This Row],[Rating Count]] / 1000)</f>
        <v>317.93600000000004</v>
      </c>
      <c r="P9" s="6"/>
      <c r="Q9" s="6"/>
      <c r="R9" s="36"/>
      <c r="S9" s="38"/>
    </row>
    <row r="10" spans="1:19">
      <c r="A10" t="s">
        <v>372</v>
      </c>
      <c r="B10" t="s">
        <v>1668</v>
      </c>
      <c r="C10" t="s">
        <v>1357</v>
      </c>
      <c r="D10" s="1">
        <v>6499</v>
      </c>
      <c r="E10" s="1">
        <v>8499</v>
      </c>
      <c r="F10" s="8">
        <v>0.24</v>
      </c>
      <c r="G10" s="14">
        <v>4.0999999999999996</v>
      </c>
      <c r="H10" s="3">
        <v>313836</v>
      </c>
      <c r="I10" s="28">
        <f t="shared" si="1"/>
        <v>0.23532180256500765</v>
      </c>
      <c r="J10" s="17">
        <f>IF(AND(ISNUMBER(amazon!$G10), G10&gt;=0, amazon!$G10&lt;=5), amazon!$G10, 0)</f>
        <v>4.0999999999999996</v>
      </c>
      <c r="K10" s="6" t="str">
        <f t="shared" si="0"/>
        <v>No</v>
      </c>
      <c r="L10" s="16">
        <f>ROUND(amazon!$G10, 0)</f>
        <v>4</v>
      </c>
      <c r="M10" s="13">
        <f>amazon!$E10 * amazon!$H10</f>
        <v>2667292164</v>
      </c>
      <c r="N10" s="6" t="str">
        <f>IF(amazon!$D10&lt;200,"&lt;200", IF(amazon!$D10&lt;=500,"200-500","&gt;500"))</f>
        <v>&gt;500</v>
      </c>
      <c r="O10" s="15">
        <f>Table4[[#This Row],[Clean Rating]] + (Table4[[#This Row],[Rating Count]] / 1000)</f>
        <v>317.93600000000004</v>
      </c>
      <c r="P10" s="6"/>
      <c r="Q10" s="6"/>
    </row>
    <row r="11" spans="1:19">
      <c r="A11" t="s">
        <v>458</v>
      </c>
      <c r="B11" t="s">
        <v>1727</v>
      </c>
      <c r="C11" t="s">
        <v>1357</v>
      </c>
      <c r="D11" s="1">
        <v>6499</v>
      </c>
      <c r="E11" s="1">
        <v>7999</v>
      </c>
      <c r="F11" s="8">
        <v>0.19</v>
      </c>
      <c r="G11" s="14">
        <v>4.0999999999999996</v>
      </c>
      <c r="H11" s="3">
        <v>313832</v>
      </c>
      <c r="I11" s="28">
        <f t="shared" si="1"/>
        <v>0.18752344043005376</v>
      </c>
      <c r="J11" s="17">
        <f>IF(AND(ISNUMBER(amazon!$G11), G11&gt;=0, amazon!$G11&lt;=5), amazon!$G11, 0)</f>
        <v>4.0999999999999996</v>
      </c>
      <c r="K11" s="6" t="str">
        <f t="shared" si="0"/>
        <v>No</v>
      </c>
      <c r="L11" s="16">
        <f>ROUND(amazon!$G11, 0)</f>
        <v>4</v>
      </c>
      <c r="M11" s="13">
        <f>amazon!$E11 * amazon!$H11</f>
        <v>2510342168</v>
      </c>
      <c r="N11" s="6" t="str">
        <f>IF(amazon!$D11&lt;200,"&lt;200", IF(amazon!$D11&lt;=500,"200-500","&gt;500"))</f>
        <v>&gt;500</v>
      </c>
      <c r="O11" s="15">
        <f>Table4[[#This Row],[Clean Rating]] + (Table4[[#This Row],[Rating Count]] / 1000)</f>
        <v>317.93200000000002</v>
      </c>
      <c r="P11" s="6"/>
      <c r="Q11" s="6"/>
    </row>
    <row r="12" spans="1:19">
      <c r="A12" t="s">
        <v>543</v>
      </c>
      <c r="B12" t="s">
        <v>1668</v>
      </c>
      <c r="C12" t="s">
        <v>1357</v>
      </c>
      <c r="D12" s="1">
        <v>7499</v>
      </c>
      <c r="E12" s="1">
        <v>9499</v>
      </c>
      <c r="F12" s="8">
        <v>0.21</v>
      </c>
      <c r="G12" s="14">
        <v>4.0999999999999996</v>
      </c>
      <c r="H12" s="3">
        <v>313832</v>
      </c>
      <c r="I12" s="28">
        <f t="shared" si="1"/>
        <v>0.21054847878724076</v>
      </c>
      <c r="J12" s="17">
        <f>IF(AND(ISNUMBER(amazon!$G12), G12&gt;=0, amazon!$G12&lt;=5), amazon!$G12, 0)</f>
        <v>4.0999999999999996</v>
      </c>
      <c r="K12" s="6" t="str">
        <f t="shared" si="0"/>
        <v>No</v>
      </c>
      <c r="L12" s="16">
        <f>ROUND(amazon!$G12, 0)</f>
        <v>4</v>
      </c>
      <c r="M12" s="13">
        <f>amazon!$E12 * amazon!$H12</f>
        <v>2981090168</v>
      </c>
      <c r="N12" s="6" t="str">
        <f>IF(amazon!$D12&lt;200,"&lt;200", IF(amazon!$D12&lt;=500,"200-500","&gt;500"))</f>
        <v>&gt;500</v>
      </c>
      <c r="O12" s="15">
        <f>Table4[[#This Row],[Clean Rating]] + (Table4[[#This Row],[Rating Count]] / 1000)</f>
        <v>317.93200000000002</v>
      </c>
      <c r="P12" s="6"/>
      <c r="Q12" s="6"/>
    </row>
    <row r="13" spans="1:19">
      <c r="A13" t="s">
        <v>691</v>
      </c>
      <c r="B13" t="s">
        <v>1919</v>
      </c>
      <c r="C13" t="s">
        <v>1357</v>
      </c>
      <c r="D13">
        <v>699</v>
      </c>
      <c r="E13">
        <v>999</v>
      </c>
      <c r="F13" s="8">
        <v>0.3</v>
      </c>
      <c r="G13" s="14">
        <v>4.0999999999999996</v>
      </c>
      <c r="H13" s="3">
        <v>273189</v>
      </c>
      <c r="I13" s="28">
        <f t="shared" si="1"/>
        <v>0.3003003003003003</v>
      </c>
      <c r="J13" s="17">
        <f>IF(AND(ISNUMBER(amazon!$G13), G13&gt;=0, amazon!$G13&lt;=5), amazon!$G13, 0)</f>
        <v>4.0999999999999996</v>
      </c>
      <c r="K13" s="6" t="str">
        <f t="shared" si="0"/>
        <v>No</v>
      </c>
      <c r="L13" s="16">
        <f>ROUND(amazon!$G13, 0)</f>
        <v>4</v>
      </c>
      <c r="M13" s="13">
        <f>amazon!$E13 * amazon!$H13</f>
        <v>272915811</v>
      </c>
      <c r="N13" s="6" t="str">
        <f>IF(amazon!$D13&lt;200,"&lt;200", IF(amazon!$D13&lt;=500,"200-500","&gt;500"))</f>
        <v>&gt;500</v>
      </c>
      <c r="O13" s="15">
        <f>Table4[[#This Row],[Clean Rating]] + (Table4[[#This Row],[Rating Count]] / 1000)</f>
        <v>277.28900000000004</v>
      </c>
      <c r="P13" s="6"/>
      <c r="Q13" s="6"/>
    </row>
    <row r="14" spans="1:19">
      <c r="A14" t="s">
        <v>916</v>
      </c>
      <c r="B14" t="s">
        <v>2125</v>
      </c>
      <c r="C14" t="s">
        <v>1358</v>
      </c>
      <c r="D14">
        <v>199</v>
      </c>
      <c r="E14">
        <v>495</v>
      </c>
      <c r="F14" s="8">
        <v>0.6</v>
      </c>
      <c r="G14" s="14">
        <v>4.0999999999999996</v>
      </c>
      <c r="H14" s="3">
        <v>270563</v>
      </c>
      <c r="I14" s="28">
        <f t="shared" si="1"/>
        <v>0.59797979797979794</v>
      </c>
      <c r="J14" s="17">
        <f>IF(AND(ISNUMBER(amazon!$G14), G14&gt;=0, amazon!$G14&lt;=5), amazon!$G14, 0)</f>
        <v>4.0999999999999996</v>
      </c>
      <c r="K14" s="6" t="str">
        <f t="shared" si="0"/>
        <v>Yes</v>
      </c>
      <c r="L14" s="16">
        <f>ROUND(amazon!$G14, 0)</f>
        <v>4</v>
      </c>
      <c r="M14" s="13">
        <f>amazon!$E14 * amazon!$H14</f>
        <v>133928685</v>
      </c>
      <c r="N14" s="6" t="str">
        <f>IF(amazon!$D14&lt;200,"&lt;200", IF(amazon!$D14&lt;=500,"200-500","&gt;500"))</f>
        <v>&lt;200</v>
      </c>
      <c r="O14" s="15">
        <f>Table4[[#This Row],[Clean Rating]] + (Table4[[#This Row],[Rating Count]] / 1000)</f>
        <v>274.66300000000001</v>
      </c>
      <c r="P14" s="6"/>
      <c r="Q14" s="6"/>
    </row>
    <row r="15" spans="1:19">
      <c r="A15" t="s">
        <v>561</v>
      </c>
      <c r="B15" t="s">
        <v>1797</v>
      </c>
      <c r="C15" t="s">
        <v>1356</v>
      </c>
      <c r="D15">
        <v>289</v>
      </c>
      <c r="E15">
        <v>650</v>
      </c>
      <c r="F15" s="8">
        <v>0.56000000000000005</v>
      </c>
      <c r="G15" s="14">
        <v>4.3</v>
      </c>
      <c r="H15" s="3">
        <v>253105</v>
      </c>
      <c r="I15" s="28">
        <f t="shared" si="1"/>
        <v>0.55538461538461537</v>
      </c>
      <c r="J15" s="17">
        <f>IF(AND(ISNUMBER(amazon!$G15), G15&gt;=0, amazon!$G15&lt;=5), amazon!$G15, 0)</f>
        <v>4.3</v>
      </c>
      <c r="K15" s="6" t="str">
        <f t="shared" si="0"/>
        <v>Yes</v>
      </c>
      <c r="L15" s="16">
        <f>ROUND(amazon!$G15, 0)</f>
        <v>4</v>
      </c>
      <c r="M15" s="13">
        <f>amazon!$E15 * amazon!$H15</f>
        <v>164518250</v>
      </c>
      <c r="N15" s="6" t="str">
        <f>IF(amazon!$D15&lt;200,"&lt;200", IF(amazon!$D15&lt;=500,"200-500","&gt;500"))</f>
        <v>200-500</v>
      </c>
      <c r="O15" s="15">
        <f>Table4[[#This Row],[Clean Rating]] + (Table4[[#This Row],[Rating Count]] / 1000)</f>
        <v>257.40499999999997</v>
      </c>
      <c r="P15" s="6"/>
      <c r="Q15" s="6"/>
    </row>
    <row r="16" spans="1:19">
      <c r="A16" t="s">
        <v>781</v>
      </c>
      <c r="B16" t="s">
        <v>2004</v>
      </c>
      <c r="C16" t="s">
        <v>1357</v>
      </c>
      <c r="D16">
        <v>939</v>
      </c>
      <c r="E16" s="1">
        <v>1800</v>
      </c>
      <c r="F16" s="8">
        <v>0.48</v>
      </c>
      <c r="G16" s="14">
        <v>4.5</v>
      </c>
      <c r="H16" s="3">
        <v>205052</v>
      </c>
      <c r="I16" s="28">
        <f t="shared" si="1"/>
        <v>0.47833333333333333</v>
      </c>
      <c r="J16" s="17">
        <f>IF(AND(ISNUMBER(amazon!$G16), G16&gt;=0, amazon!$G16&lt;=5), amazon!$G16, 0)</f>
        <v>4.5</v>
      </c>
      <c r="K16" s="6" t="str">
        <f t="shared" si="0"/>
        <v>No</v>
      </c>
      <c r="L16" s="16">
        <f>ROUND(amazon!$G16, 0)</f>
        <v>5</v>
      </c>
      <c r="M16" s="13">
        <f>amazon!$E16 * amazon!$H16</f>
        <v>369093600</v>
      </c>
      <c r="N16" s="6" t="str">
        <f>IF(amazon!$D16&lt;200,"&lt;200", IF(amazon!$D16&lt;=500,"200-500","&gt;500"))</f>
        <v>&gt;500</v>
      </c>
      <c r="O16" s="15">
        <f>Table4[[#This Row],[Clean Rating]] + (Table4[[#This Row],[Rating Count]] / 1000)</f>
        <v>209.55199999999999</v>
      </c>
      <c r="P16" s="6"/>
      <c r="Q16" s="6"/>
    </row>
    <row r="17" spans="1:17">
      <c r="A17" t="s">
        <v>349</v>
      </c>
      <c r="B17" t="s">
        <v>1649</v>
      </c>
      <c r="C17" t="s">
        <v>1357</v>
      </c>
      <c r="D17">
        <v>599</v>
      </c>
      <c r="E17">
        <v>999</v>
      </c>
      <c r="F17" s="8">
        <v>0.4</v>
      </c>
      <c r="G17" s="14">
        <v>4.0999999999999996</v>
      </c>
      <c r="H17" s="3">
        <v>192590</v>
      </c>
      <c r="I17" s="28">
        <f t="shared" si="1"/>
        <v>0.40040040040040042</v>
      </c>
      <c r="J17" s="17">
        <f>IF(AND(ISNUMBER(amazon!$G17), G17&gt;=0, amazon!$G17&lt;=5), amazon!$G17, 0)</f>
        <v>4.0999999999999996</v>
      </c>
      <c r="K17" s="6" t="str">
        <f t="shared" si="0"/>
        <v>No</v>
      </c>
      <c r="L17" s="16">
        <f>ROUND(amazon!$G17, 0)</f>
        <v>4</v>
      </c>
      <c r="M17" s="13">
        <f>amazon!$E17 * amazon!$H17</f>
        <v>192397410</v>
      </c>
      <c r="N17" s="6" t="str">
        <f>IF(amazon!$D17&lt;200,"&lt;200", IF(amazon!$D17&lt;=500,"200-500","&gt;500"))</f>
        <v>&gt;500</v>
      </c>
      <c r="O17" s="15">
        <f>Table4[[#This Row],[Clean Rating]] + (Table4[[#This Row],[Rating Count]] / 1000)</f>
        <v>196.69</v>
      </c>
      <c r="P17" s="6"/>
      <c r="Q17" s="6"/>
    </row>
    <row r="18" spans="1:17">
      <c r="A18" t="s">
        <v>463</v>
      </c>
      <c r="B18" t="s">
        <v>1649</v>
      </c>
      <c r="C18" t="s">
        <v>1357</v>
      </c>
      <c r="D18">
        <v>599</v>
      </c>
      <c r="E18" s="1">
        <v>1299</v>
      </c>
      <c r="F18" s="8">
        <v>0.54</v>
      </c>
      <c r="G18" s="14">
        <v>4.0999999999999996</v>
      </c>
      <c r="H18" s="3">
        <v>192589</v>
      </c>
      <c r="I18" s="28">
        <f t="shared" si="1"/>
        <v>0.53887605850654352</v>
      </c>
      <c r="J18" s="17">
        <f>IF(AND(ISNUMBER(amazon!$G18), G18&gt;=0, amazon!$G18&lt;=5), amazon!$G18, 0)</f>
        <v>4.0999999999999996</v>
      </c>
      <c r="K18" s="6" t="str">
        <f t="shared" si="0"/>
        <v>Yes</v>
      </c>
      <c r="L18" s="16">
        <f>ROUND(amazon!$G18, 0)</f>
        <v>4</v>
      </c>
      <c r="M18" s="13">
        <f>amazon!$E18 * amazon!$H18</f>
        <v>250173111</v>
      </c>
      <c r="N18" s="6" t="str">
        <f>IF(amazon!$D18&lt;200,"&lt;200", IF(amazon!$D18&lt;=500,"200-500","&gt;500"))</f>
        <v>&gt;500</v>
      </c>
      <c r="O18" s="15">
        <f>Table4[[#This Row],[Clean Rating]] + (Table4[[#This Row],[Rating Count]] / 1000)</f>
        <v>196.68899999999999</v>
      </c>
      <c r="P18" s="6"/>
      <c r="Q18" s="6"/>
    </row>
    <row r="19" spans="1:17">
      <c r="A19" t="s">
        <v>349</v>
      </c>
      <c r="B19" t="s">
        <v>1649</v>
      </c>
      <c r="C19" t="s">
        <v>1357</v>
      </c>
      <c r="D19">
        <v>599</v>
      </c>
      <c r="E19">
        <v>999</v>
      </c>
      <c r="F19" s="8">
        <v>0.4</v>
      </c>
      <c r="G19" s="14">
        <v>4.0999999999999996</v>
      </c>
      <c r="H19" s="3">
        <v>192587</v>
      </c>
      <c r="I19" s="28">
        <f t="shared" si="1"/>
        <v>0.40040040040040042</v>
      </c>
      <c r="J19" s="17">
        <f>IF(AND(ISNUMBER(amazon!$G19), G19&gt;=0, amazon!$G19&lt;=5), amazon!$G19, 0)</f>
        <v>4.0999999999999996</v>
      </c>
      <c r="K19" s="6" t="str">
        <f t="shared" si="0"/>
        <v>No</v>
      </c>
      <c r="L19" s="16">
        <f>ROUND(amazon!$G19, 0)</f>
        <v>4</v>
      </c>
      <c r="M19" s="13">
        <f>amazon!$E19 * amazon!$H19</f>
        <v>192394413</v>
      </c>
      <c r="N19" s="6" t="str">
        <f>IF(amazon!$D19&lt;200,"&lt;200", IF(amazon!$D19&lt;=500,"200-500","&gt;500"))</f>
        <v>&gt;500</v>
      </c>
      <c r="O19" s="15">
        <f>Table4[[#This Row],[Clean Rating]] + (Table4[[#This Row],[Rating Count]] / 1000)</f>
        <v>196.68699999999998</v>
      </c>
      <c r="P19" s="6"/>
      <c r="Q19" s="6"/>
    </row>
    <row r="20" spans="1:17">
      <c r="A20" t="s">
        <v>655</v>
      </c>
      <c r="B20" t="s">
        <v>1886</v>
      </c>
      <c r="C20" t="s">
        <v>1356</v>
      </c>
      <c r="D20">
        <v>579</v>
      </c>
      <c r="E20" s="1">
        <v>1400</v>
      </c>
      <c r="F20" s="8">
        <v>0.59</v>
      </c>
      <c r="G20" s="14">
        <v>4.3</v>
      </c>
      <c r="H20" s="3">
        <v>189104</v>
      </c>
      <c r="I20" s="28">
        <f t="shared" si="1"/>
        <v>0.58642857142857141</v>
      </c>
      <c r="J20" s="17">
        <f>IF(AND(ISNUMBER(amazon!$G20), G20&gt;=0, amazon!$G20&lt;=5), amazon!$G20, 0)</f>
        <v>4.3</v>
      </c>
      <c r="K20" s="6" t="str">
        <f t="shared" si="0"/>
        <v>Yes</v>
      </c>
      <c r="L20" s="16">
        <f>ROUND(amazon!$G20, 0)</f>
        <v>4</v>
      </c>
      <c r="M20" s="13">
        <f>amazon!$E20 * amazon!$H20</f>
        <v>264745600</v>
      </c>
      <c r="N20" s="6" t="str">
        <f>IF(amazon!$D20&lt;200,"&lt;200", IF(amazon!$D20&lt;=500,"200-500","&gt;500"))</f>
        <v>&gt;500</v>
      </c>
      <c r="O20" s="15">
        <f>Table4[[#This Row],[Clean Rating]] + (Table4[[#This Row],[Rating Count]] / 1000)</f>
        <v>193.40400000000002</v>
      </c>
      <c r="P20" s="6"/>
      <c r="Q20" s="6"/>
    </row>
    <row r="21" spans="1:17">
      <c r="A21" t="s">
        <v>564</v>
      </c>
      <c r="B21" t="s">
        <v>1800</v>
      </c>
      <c r="C21" t="s">
        <v>1357</v>
      </c>
      <c r="D21" s="1">
        <v>1299</v>
      </c>
      <c r="E21" s="1">
        <v>2990</v>
      </c>
      <c r="F21" s="8">
        <v>0.56999999999999995</v>
      </c>
      <c r="G21" s="14">
        <v>3.8</v>
      </c>
      <c r="H21" s="3">
        <v>180998</v>
      </c>
      <c r="I21" s="28">
        <f t="shared" si="1"/>
        <v>0.56555183946488297</v>
      </c>
      <c r="J21" s="17">
        <f>IF(AND(ISNUMBER(amazon!$G21), G21&gt;=0, amazon!$G21&lt;=5), amazon!$G21, 0)</f>
        <v>3.8</v>
      </c>
      <c r="K21" s="6" t="str">
        <f t="shared" si="0"/>
        <v>Yes</v>
      </c>
      <c r="L21" s="16">
        <f>ROUND(amazon!$G21, 0)</f>
        <v>4</v>
      </c>
      <c r="M21" s="13">
        <f>amazon!$E21 * amazon!$H21</f>
        <v>541184020</v>
      </c>
      <c r="N21" s="6" t="str">
        <f>IF(amazon!$D21&lt;200,"&lt;200", IF(amazon!$D21&lt;=500,"200-500","&gt;500"))</f>
        <v>&gt;500</v>
      </c>
      <c r="O21" s="15">
        <f>Table4[[#This Row],[Clean Rating]] + (Table4[[#This Row],[Rating Count]] / 1000)</f>
        <v>184.798</v>
      </c>
      <c r="P21" s="6"/>
      <c r="Q21" s="6"/>
    </row>
    <row r="22" spans="1:17">
      <c r="A22" t="s">
        <v>144</v>
      </c>
      <c r="B22" t="s">
        <v>1490</v>
      </c>
      <c r="C22" t="s">
        <v>1356</v>
      </c>
      <c r="D22">
        <v>749</v>
      </c>
      <c r="E22" s="1">
        <v>1339</v>
      </c>
      <c r="F22" s="8">
        <v>0.44</v>
      </c>
      <c r="G22" s="14">
        <v>4.2</v>
      </c>
      <c r="H22" s="3">
        <v>179692</v>
      </c>
      <c r="I22" s="28">
        <f t="shared" si="1"/>
        <v>0.44062733383121733</v>
      </c>
      <c r="J22" s="17">
        <f>IF(AND(ISNUMBER(amazon!$G22), G22&gt;=0, amazon!$G22&lt;=5), amazon!$G22, 0)</f>
        <v>4.2</v>
      </c>
      <c r="K22" s="6" t="str">
        <f t="shared" si="0"/>
        <v>No</v>
      </c>
      <c r="L22" s="16">
        <f>ROUND(amazon!$G22, 0)</f>
        <v>4</v>
      </c>
      <c r="M22" s="13">
        <f>amazon!$E22 * amazon!$H22</f>
        <v>240607588</v>
      </c>
      <c r="N22" s="6" t="str">
        <f>IF(amazon!$D22&lt;200,"&lt;200", IF(amazon!$D22&lt;=500,"200-500","&gt;500"))</f>
        <v>&gt;500</v>
      </c>
      <c r="O22" s="15">
        <f>Table4[[#This Row],[Clean Rating]] + (Table4[[#This Row],[Rating Count]] / 1000)</f>
        <v>183.892</v>
      </c>
      <c r="P22" s="6"/>
      <c r="Q22" s="6"/>
    </row>
    <row r="23" spans="1:17">
      <c r="A23" t="s">
        <v>8</v>
      </c>
      <c r="B23" t="s">
        <v>1373</v>
      </c>
      <c r="C23" t="s">
        <v>1356</v>
      </c>
      <c r="D23">
        <v>499</v>
      </c>
      <c r="E23">
        <v>999</v>
      </c>
      <c r="F23" s="8">
        <v>0.5</v>
      </c>
      <c r="G23" s="14">
        <v>4.2</v>
      </c>
      <c r="H23" s="3">
        <v>179691</v>
      </c>
      <c r="I23" s="28">
        <f t="shared" si="1"/>
        <v>0.50050050050050054</v>
      </c>
      <c r="J23" s="17">
        <f>IF(AND(ISNUMBER(amazon!$G23), G23&gt;=0, amazon!$G23&lt;=5), amazon!$G23, 0)</f>
        <v>4.2</v>
      </c>
      <c r="K23" s="6" t="str">
        <f t="shared" si="0"/>
        <v>Yes</v>
      </c>
      <c r="L23" s="16">
        <f>ROUND(amazon!$G23, 0)</f>
        <v>4</v>
      </c>
      <c r="M23" s="13">
        <f>amazon!$E23 * amazon!$H23</f>
        <v>179511309</v>
      </c>
      <c r="N23" s="6" t="str">
        <f>IF(amazon!$D23&lt;200,"&lt;200", IF(amazon!$D23&lt;=500,"200-500","&gt;500"))</f>
        <v>200-500</v>
      </c>
      <c r="O23" s="15">
        <f>Table4[[#This Row],[Clean Rating]] + (Table4[[#This Row],[Rating Count]] / 1000)</f>
        <v>183.89099999999999</v>
      </c>
      <c r="P23" s="6"/>
      <c r="Q23" s="6"/>
    </row>
    <row r="24" spans="1:17">
      <c r="A24" t="s">
        <v>57</v>
      </c>
      <c r="B24" t="s">
        <v>1416</v>
      </c>
      <c r="C24" t="s">
        <v>1356</v>
      </c>
      <c r="D24">
        <v>649</v>
      </c>
      <c r="E24" s="1">
        <v>1399</v>
      </c>
      <c r="F24" s="8">
        <v>0.54</v>
      </c>
      <c r="G24" s="14">
        <v>4.2</v>
      </c>
      <c r="H24" s="3">
        <v>179691</v>
      </c>
      <c r="I24" s="28">
        <f t="shared" si="1"/>
        <v>0.53609721229449603</v>
      </c>
      <c r="J24" s="17">
        <f>IF(AND(ISNUMBER(amazon!$G24), G24&gt;=0, amazon!$G24&lt;=5), amazon!$G24, 0)</f>
        <v>4.2</v>
      </c>
      <c r="K24" s="6" t="str">
        <f t="shared" si="0"/>
        <v>Yes</v>
      </c>
      <c r="L24" s="16">
        <f>ROUND(amazon!$G24, 0)</f>
        <v>4</v>
      </c>
      <c r="M24" s="13">
        <f>amazon!$E24 * amazon!$H24</f>
        <v>251387709</v>
      </c>
      <c r="N24" s="6" t="str">
        <f>IF(amazon!$D24&lt;200,"&lt;200", IF(amazon!$D24&lt;=500,"200-500","&gt;500"))</f>
        <v>&gt;500</v>
      </c>
      <c r="O24" s="15">
        <f>Table4[[#This Row],[Clean Rating]] + (Table4[[#This Row],[Rating Count]] / 1000)</f>
        <v>183.89099999999999</v>
      </c>
      <c r="P24" s="6"/>
      <c r="Q24" s="6"/>
    </row>
    <row r="25" spans="1:17">
      <c r="A25" t="s">
        <v>339</v>
      </c>
      <c r="B25" t="s">
        <v>1640</v>
      </c>
      <c r="C25" t="s">
        <v>1357</v>
      </c>
      <c r="D25" s="1">
        <v>2049</v>
      </c>
      <c r="E25" s="1">
        <v>2199</v>
      </c>
      <c r="F25" s="8">
        <v>7.0000000000000007E-2</v>
      </c>
      <c r="G25" s="14">
        <v>4.3</v>
      </c>
      <c r="H25" s="3">
        <v>178912</v>
      </c>
      <c r="I25" s="28">
        <f t="shared" si="1"/>
        <v>6.8212824010914053E-2</v>
      </c>
      <c r="J25" s="17">
        <f>IF(AND(ISNUMBER(amazon!$G25), G25&gt;=0, amazon!$G25&lt;=5), amazon!$G25, 0)</f>
        <v>4.3</v>
      </c>
      <c r="K25" s="6" t="str">
        <f t="shared" si="0"/>
        <v>No</v>
      </c>
      <c r="L25" s="16">
        <f>ROUND(amazon!$G25, 0)</f>
        <v>4</v>
      </c>
      <c r="M25" s="13">
        <f>amazon!$E25 * amazon!$H25</f>
        <v>393427488</v>
      </c>
      <c r="N25" s="6" t="str">
        <f>IF(amazon!$D25&lt;200,"&lt;200", IF(amazon!$D25&lt;=500,"200-500","&gt;500"))</f>
        <v>&gt;500</v>
      </c>
      <c r="O25" s="15">
        <f>Table4[[#This Row],[Clean Rating]] + (Table4[[#This Row],[Rating Count]] / 1000)</f>
        <v>183.21200000000002</v>
      </c>
      <c r="P25" s="6"/>
      <c r="Q25" s="6"/>
    </row>
    <row r="26" spans="1:17">
      <c r="A26" t="s">
        <v>358</v>
      </c>
      <c r="B26" t="s">
        <v>1657</v>
      </c>
      <c r="C26" t="s">
        <v>1357</v>
      </c>
      <c r="D26" s="1">
        <v>1149</v>
      </c>
      <c r="E26" s="1">
        <v>2199</v>
      </c>
      <c r="F26" s="8">
        <v>0.48</v>
      </c>
      <c r="G26" s="14">
        <v>4.3</v>
      </c>
      <c r="H26" s="3">
        <v>178912</v>
      </c>
      <c r="I26" s="28">
        <f t="shared" si="1"/>
        <v>0.47748976807639837</v>
      </c>
      <c r="J26" s="17">
        <f>IF(AND(ISNUMBER(amazon!$G26), G26&gt;=0, amazon!$G26&lt;=5), amazon!$G26, 0)</f>
        <v>4.3</v>
      </c>
      <c r="K26" s="6" t="str">
        <f t="shared" si="0"/>
        <v>No</v>
      </c>
      <c r="L26" s="16">
        <f>ROUND(amazon!$G26, 0)</f>
        <v>4</v>
      </c>
      <c r="M26" s="13">
        <f>amazon!$E26 * amazon!$H26</f>
        <v>393427488</v>
      </c>
      <c r="N26" s="6" t="str">
        <f>IF(amazon!$D26&lt;200,"&lt;200", IF(amazon!$D26&lt;=500,"200-500","&gt;500"))</f>
        <v>&gt;500</v>
      </c>
      <c r="O26" s="15">
        <f>Table4[[#This Row],[Clean Rating]] + (Table4[[#This Row],[Rating Count]] / 1000)</f>
        <v>183.21200000000002</v>
      </c>
      <c r="P26" s="6"/>
      <c r="Q26" s="6"/>
    </row>
    <row r="27" spans="1:17">
      <c r="A27" t="s">
        <v>432</v>
      </c>
      <c r="B27" t="s">
        <v>1711</v>
      </c>
      <c r="C27" t="s">
        <v>1357</v>
      </c>
      <c r="D27" s="1">
        <v>1149</v>
      </c>
      <c r="E27" s="1">
        <v>2199</v>
      </c>
      <c r="F27" s="8">
        <v>0.48</v>
      </c>
      <c r="G27" s="14">
        <v>4.3</v>
      </c>
      <c r="H27" s="3">
        <v>178912</v>
      </c>
      <c r="I27" s="28">
        <f t="shared" si="1"/>
        <v>0.47748976807639837</v>
      </c>
      <c r="J27" s="17">
        <f>IF(AND(ISNUMBER(amazon!$G27), G27&gt;=0, amazon!$G27&lt;=5), amazon!$G27, 0)</f>
        <v>4.3</v>
      </c>
      <c r="K27" s="6" t="str">
        <f t="shared" si="0"/>
        <v>No</v>
      </c>
      <c r="L27" s="16">
        <f>ROUND(amazon!$G27, 0)</f>
        <v>4</v>
      </c>
      <c r="M27" s="13">
        <f>amazon!$E27 * amazon!$H27</f>
        <v>393427488</v>
      </c>
      <c r="N27" s="6" t="str">
        <f>IF(amazon!$D27&lt;200,"&lt;200", IF(amazon!$D27&lt;=500,"200-500","&gt;500"))</f>
        <v>&gt;500</v>
      </c>
      <c r="O27" s="15">
        <f>Table4[[#This Row],[Clean Rating]] + (Table4[[#This Row],[Rating Count]] / 1000)</f>
        <v>183.21200000000002</v>
      </c>
      <c r="P27" s="6"/>
      <c r="Q27" s="6"/>
    </row>
    <row r="28" spans="1:17">
      <c r="A28" t="s">
        <v>192</v>
      </c>
      <c r="B28" t="s">
        <v>1528</v>
      </c>
      <c r="C28" t="s">
        <v>1356</v>
      </c>
      <c r="D28">
        <v>709</v>
      </c>
      <c r="E28" s="1">
        <v>1999</v>
      </c>
      <c r="F28" s="8">
        <v>0.65</v>
      </c>
      <c r="G28" s="14">
        <v>4.0999999999999996</v>
      </c>
      <c r="H28" s="3">
        <v>178817</v>
      </c>
      <c r="I28" s="28">
        <f t="shared" si="1"/>
        <v>0.64532266133066529</v>
      </c>
      <c r="J28" s="17">
        <f>IF(AND(ISNUMBER(amazon!$G28), G28&gt;=0, amazon!$G28&lt;=5), amazon!$G28, 0)</f>
        <v>4.0999999999999996</v>
      </c>
      <c r="K28" s="6" t="str">
        <f t="shared" si="0"/>
        <v>Yes</v>
      </c>
      <c r="L28" s="16">
        <f>ROUND(amazon!$G28, 0)</f>
        <v>4</v>
      </c>
      <c r="M28" s="13">
        <f>amazon!$E28 * amazon!$H28</f>
        <v>357455183</v>
      </c>
      <c r="N28" s="6" t="str">
        <f>IF(amazon!$D28&lt;200,"&lt;200", IF(amazon!$D28&lt;=500,"200-500","&gt;500"))</f>
        <v>&gt;500</v>
      </c>
      <c r="O28" s="15">
        <f>Table4[[#This Row],[Clean Rating]] + (Table4[[#This Row],[Rating Count]] / 1000)</f>
        <v>182.917</v>
      </c>
      <c r="P28" s="6"/>
      <c r="Q28" s="6"/>
    </row>
    <row r="29" spans="1:17">
      <c r="A29" t="s">
        <v>429</v>
      </c>
      <c r="B29" t="s">
        <v>1708</v>
      </c>
      <c r="C29" t="s">
        <v>1357</v>
      </c>
      <c r="D29">
        <v>599</v>
      </c>
      <c r="E29" s="1">
        <v>1490</v>
      </c>
      <c r="F29" s="8">
        <v>0.6</v>
      </c>
      <c r="G29" s="14">
        <v>4.0999999999999996</v>
      </c>
      <c r="H29" s="3">
        <v>161679</v>
      </c>
      <c r="I29" s="28">
        <f t="shared" si="1"/>
        <v>0.59798657718120807</v>
      </c>
      <c r="J29" s="17">
        <f>IF(AND(ISNUMBER(amazon!$G29), G29&gt;=0, amazon!$G29&lt;=5), amazon!$G29, 0)</f>
        <v>4.0999999999999996</v>
      </c>
      <c r="K29" s="6" t="str">
        <f t="shared" si="0"/>
        <v>Yes</v>
      </c>
      <c r="L29" s="16">
        <f>ROUND(amazon!$G29, 0)</f>
        <v>4</v>
      </c>
      <c r="M29" s="13">
        <f>amazon!$E29 * amazon!$H29</f>
        <v>240901710</v>
      </c>
      <c r="N29" s="6" t="str">
        <f>IF(amazon!$D29&lt;200,"&lt;200", IF(amazon!$D29&lt;=500,"200-500","&gt;500"))</f>
        <v>&gt;500</v>
      </c>
      <c r="O29" s="15">
        <f>Table4[[#This Row],[Clean Rating]] + (Table4[[#This Row],[Rating Count]] / 1000)</f>
        <v>165.779</v>
      </c>
      <c r="P29" s="6"/>
      <c r="Q29" s="6"/>
    </row>
    <row r="30" spans="1:17">
      <c r="A30" t="s">
        <v>595</v>
      </c>
      <c r="B30" t="s">
        <v>1708</v>
      </c>
      <c r="C30" t="s">
        <v>1357</v>
      </c>
      <c r="D30">
        <v>455</v>
      </c>
      <c r="E30" s="1">
        <v>1490</v>
      </c>
      <c r="F30" s="8">
        <v>0.69</v>
      </c>
      <c r="G30" s="14">
        <v>4.0999999999999996</v>
      </c>
      <c r="H30" s="3">
        <v>161677</v>
      </c>
      <c r="I30" s="28">
        <f t="shared" si="1"/>
        <v>0.69463087248322153</v>
      </c>
      <c r="J30" s="17">
        <f>IF(AND(ISNUMBER(amazon!$G30), G30&gt;=0, amazon!$G30&lt;=5), amazon!$G30, 0)</f>
        <v>4.0999999999999996</v>
      </c>
      <c r="K30" s="6" t="str">
        <f t="shared" si="0"/>
        <v>Yes</v>
      </c>
      <c r="L30" s="16">
        <f>ROUND(amazon!$G30, 0)</f>
        <v>4</v>
      </c>
      <c r="M30" s="13">
        <f>amazon!$E30 * amazon!$H30</f>
        <v>240898730</v>
      </c>
      <c r="N30" s="6" t="str">
        <f>IF(amazon!$D30&lt;200,"&lt;200", IF(amazon!$D30&lt;=500,"200-500","&gt;500"))</f>
        <v>200-500</v>
      </c>
      <c r="O30" s="15">
        <f>Table4[[#This Row],[Clean Rating]] + (Table4[[#This Row],[Rating Count]] / 1000)</f>
        <v>165.77699999999999</v>
      </c>
      <c r="P30" s="6"/>
      <c r="Q30" s="6"/>
    </row>
    <row r="31" spans="1:17">
      <c r="A31" t="s">
        <v>641</v>
      </c>
      <c r="B31" t="s">
        <v>1873</v>
      </c>
      <c r="C31" t="s">
        <v>1356</v>
      </c>
      <c r="D31" s="1">
        <v>1469</v>
      </c>
      <c r="E31" s="1">
        <v>2499</v>
      </c>
      <c r="F31" s="8">
        <v>0.41</v>
      </c>
      <c r="G31" s="14">
        <v>4.2</v>
      </c>
      <c r="H31" s="3">
        <v>156638</v>
      </c>
      <c r="I31" s="28">
        <f t="shared" si="1"/>
        <v>0.41216486594637858</v>
      </c>
      <c r="J31" s="17">
        <f>IF(AND(ISNUMBER(amazon!$G31), G31&gt;=0, amazon!$G31&lt;=5), amazon!$G31, 0)</f>
        <v>4.2</v>
      </c>
      <c r="K31" s="6" t="str">
        <f t="shared" si="0"/>
        <v>No</v>
      </c>
      <c r="L31" s="16">
        <f>ROUND(amazon!$G31, 0)</f>
        <v>4</v>
      </c>
      <c r="M31" s="13">
        <f>amazon!$E31 * amazon!$H31</f>
        <v>391438362</v>
      </c>
      <c r="N31" s="6" t="str">
        <f>IF(amazon!$D31&lt;200,"&lt;200", IF(amazon!$D31&lt;=500,"200-500","&gt;500"))</f>
        <v>&gt;500</v>
      </c>
      <c r="O31" s="15">
        <f>Table4[[#This Row],[Clean Rating]] + (Table4[[#This Row],[Rating Count]] / 1000)</f>
        <v>160.83799999999999</v>
      </c>
      <c r="P31" s="6"/>
      <c r="Q31" s="6"/>
    </row>
    <row r="32" spans="1:17">
      <c r="A32" t="s">
        <v>566</v>
      </c>
      <c r="B32" t="s">
        <v>1802</v>
      </c>
      <c r="C32" t="s">
        <v>1357</v>
      </c>
      <c r="D32" s="1">
        <v>1399</v>
      </c>
      <c r="E32" s="1">
        <v>3990</v>
      </c>
      <c r="F32" s="8">
        <v>0.65</v>
      </c>
      <c r="G32" s="14">
        <v>4.0999999999999996</v>
      </c>
      <c r="H32" s="3">
        <v>141841</v>
      </c>
      <c r="I32" s="28">
        <f t="shared" si="1"/>
        <v>0.64937343358395994</v>
      </c>
      <c r="J32" s="17">
        <f>IF(AND(ISNUMBER(amazon!$G32), G32&gt;=0, amazon!$G32&lt;=5), amazon!$G32, 0)</f>
        <v>4.0999999999999996</v>
      </c>
      <c r="K32" s="6" t="str">
        <f t="shared" si="0"/>
        <v>Yes</v>
      </c>
      <c r="L32" s="16">
        <f>ROUND(amazon!$G32, 0)</f>
        <v>4</v>
      </c>
      <c r="M32" s="13">
        <f>amazon!$E32 * amazon!$H32</f>
        <v>565945590</v>
      </c>
      <c r="N32" s="6" t="str">
        <f>IF(amazon!$D32&lt;200,"&lt;200", IF(amazon!$D32&lt;=500,"200-500","&gt;500"))</f>
        <v>&gt;500</v>
      </c>
      <c r="O32" s="15">
        <f>Table4[[#This Row],[Clean Rating]] + (Table4[[#This Row],[Rating Count]] / 1000)</f>
        <v>145.941</v>
      </c>
      <c r="P32" s="6"/>
      <c r="Q32" s="6"/>
    </row>
    <row r="33" spans="1:17">
      <c r="A33" t="s">
        <v>394</v>
      </c>
      <c r="B33" t="s">
        <v>1685</v>
      </c>
      <c r="C33" t="s">
        <v>1357</v>
      </c>
      <c r="D33" s="1">
        <v>1149</v>
      </c>
      <c r="E33" s="1">
        <v>3999</v>
      </c>
      <c r="F33" s="8">
        <v>0.71</v>
      </c>
      <c r="G33" s="14">
        <v>4.3</v>
      </c>
      <c r="H33" s="3">
        <v>140036</v>
      </c>
      <c r="I33" s="28">
        <f t="shared" si="1"/>
        <v>0.71267816954238561</v>
      </c>
      <c r="J33" s="17">
        <f>IF(AND(ISNUMBER(amazon!$G33), G33&gt;=0, amazon!$G33&lt;=5), amazon!$G33, 0)</f>
        <v>4.3</v>
      </c>
      <c r="K33" s="6" t="str">
        <f t="shared" si="0"/>
        <v>Yes</v>
      </c>
      <c r="L33" s="16">
        <f>ROUND(amazon!$G33, 0)</f>
        <v>4</v>
      </c>
      <c r="M33" s="13">
        <f>amazon!$E33 * amazon!$H33</f>
        <v>560003964</v>
      </c>
      <c r="N33" s="6" t="str">
        <f>IF(amazon!$D33&lt;200,"&lt;200", IF(amazon!$D33&lt;=500,"200-500","&gt;500"))</f>
        <v>&gt;500</v>
      </c>
      <c r="O33" s="15">
        <f>Table4[[#This Row],[Clean Rating]] + (Table4[[#This Row],[Rating Count]] / 1000)</f>
        <v>144.33600000000001</v>
      </c>
      <c r="P33" s="6"/>
      <c r="Q33" s="6"/>
    </row>
    <row r="34" spans="1:17">
      <c r="A34" t="s">
        <v>412</v>
      </c>
      <c r="B34" t="s">
        <v>1698</v>
      </c>
      <c r="C34" t="s">
        <v>1357</v>
      </c>
      <c r="D34">
        <v>599</v>
      </c>
      <c r="E34" s="1">
        <v>1899</v>
      </c>
      <c r="F34" s="8">
        <v>0.68</v>
      </c>
      <c r="G34" s="14">
        <v>4.3</v>
      </c>
      <c r="H34" s="3">
        <v>140036</v>
      </c>
      <c r="I34" s="28">
        <f t="shared" si="1"/>
        <v>0.68457082675092151</v>
      </c>
      <c r="J34" s="17">
        <f>IF(AND(ISNUMBER(amazon!$G34), G34&gt;=0, amazon!$G34&lt;=5), amazon!$G34, 0)</f>
        <v>4.3</v>
      </c>
      <c r="K34" s="6" t="str">
        <f t="shared" si="0"/>
        <v>Yes</v>
      </c>
      <c r="L34" s="16">
        <f>ROUND(amazon!$G34, 0)</f>
        <v>4</v>
      </c>
      <c r="M34" s="13">
        <f>amazon!$E34 * amazon!$H34</f>
        <v>265928364</v>
      </c>
      <c r="N34" s="6" t="str">
        <f>IF(amazon!$D34&lt;200,"&lt;200", IF(amazon!$D34&lt;=500,"200-500","&gt;500"))</f>
        <v>&gt;500</v>
      </c>
      <c r="O34" s="15">
        <f>Table4[[#This Row],[Clean Rating]] + (Table4[[#This Row],[Rating Count]] / 1000)</f>
        <v>144.33600000000001</v>
      </c>
      <c r="P34" s="6"/>
      <c r="Q34" s="6"/>
    </row>
    <row r="35" spans="1:17">
      <c r="A35" t="s">
        <v>394</v>
      </c>
      <c r="B35" t="s">
        <v>1685</v>
      </c>
      <c r="C35" t="s">
        <v>1357</v>
      </c>
      <c r="D35" s="1">
        <v>1059</v>
      </c>
      <c r="E35" s="1">
        <v>3999</v>
      </c>
      <c r="F35" s="8">
        <v>0.74</v>
      </c>
      <c r="G35" s="14">
        <v>4.3</v>
      </c>
      <c r="H35" s="3">
        <v>140035</v>
      </c>
      <c r="I35" s="28">
        <f t="shared" si="1"/>
        <v>0.7351837959489872</v>
      </c>
      <c r="J35" s="17">
        <f>IF(AND(ISNUMBER(amazon!$G35), G35&gt;=0, amazon!$G35&lt;=5), amazon!$G35, 0)</f>
        <v>4.3</v>
      </c>
      <c r="K35" s="6" t="str">
        <f t="shared" si="0"/>
        <v>Yes</v>
      </c>
      <c r="L35" s="16">
        <f>ROUND(amazon!$G35, 0)</f>
        <v>4</v>
      </c>
      <c r="M35" s="13">
        <f>amazon!$E35 * amazon!$H35</f>
        <v>559999965</v>
      </c>
      <c r="N35" s="6" t="str">
        <f>IF(amazon!$D35&lt;200,"&lt;200", IF(amazon!$D35&lt;=500,"200-500","&gt;500"))</f>
        <v>&gt;500</v>
      </c>
      <c r="O35" s="15">
        <f>Table4[[#This Row],[Clean Rating]] + (Table4[[#This Row],[Rating Count]] / 1000)</f>
        <v>144.33500000000001</v>
      </c>
      <c r="P35" s="6"/>
      <c r="Q35" s="6"/>
    </row>
    <row r="36" spans="1:17">
      <c r="A36" t="s">
        <v>560</v>
      </c>
      <c r="B36" t="s">
        <v>1796</v>
      </c>
      <c r="C36" t="s">
        <v>1357</v>
      </c>
      <c r="D36" s="1">
        <v>1499</v>
      </c>
      <c r="E36" s="1">
        <v>4490</v>
      </c>
      <c r="F36" s="8">
        <v>0.67</v>
      </c>
      <c r="G36" s="14">
        <v>3.9</v>
      </c>
      <c r="H36" s="3">
        <v>136954</v>
      </c>
      <c r="I36" s="28">
        <f t="shared" si="1"/>
        <v>0.66614699331848548</v>
      </c>
      <c r="J36" s="17">
        <f>IF(AND(ISNUMBER(amazon!$G36), G36&gt;=0, amazon!$G36&lt;=5), amazon!$G36, 0)</f>
        <v>3.9</v>
      </c>
      <c r="K36" s="6" t="str">
        <f t="shared" si="0"/>
        <v>Yes</v>
      </c>
      <c r="L36" s="16">
        <f>ROUND(amazon!$G36, 0)</f>
        <v>4</v>
      </c>
      <c r="M36" s="13">
        <f>amazon!$E36 * amazon!$H36</f>
        <v>614923460</v>
      </c>
      <c r="N36" s="6" t="str">
        <f>IF(amazon!$D36&lt;200,"&lt;200", IF(amazon!$D36&lt;=500,"200-500","&gt;500"))</f>
        <v>&gt;500</v>
      </c>
      <c r="O36" s="15">
        <f>Table4[[#This Row],[Clean Rating]] + (Table4[[#This Row],[Rating Count]] / 1000)</f>
        <v>140.85400000000001</v>
      </c>
      <c r="P36" s="6"/>
      <c r="Q36" s="6"/>
    </row>
    <row r="37" spans="1:17">
      <c r="A37" t="s">
        <v>347</v>
      </c>
      <c r="B37" t="s">
        <v>1647</v>
      </c>
      <c r="C37" t="s">
        <v>1357</v>
      </c>
      <c r="D37" s="1">
        <v>1299</v>
      </c>
      <c r="E37" s="1">
        <v>1599</v>
      </c>
      <c r="F37" s="8">
        <v>0.19</v>
      </c>
      <c r="G37" s="14">
        <v>4</v>
      </c>
      <c r="H37" s="3">
        <v>128311</v>
      </c>
      <c r="I37" s="28">
        <f t="shared" si="1"/>
        <v>0.18761726078799248</v>
      </c>
      <c r="J37" s="17">
        <f>IF(AND(ISNUMBER(amazon!$G37), G37&gt;=0, amazon!$G37&lt;=5), amazon!$G37, 0)</f>
        <v>4</v>
      </c>
      <c r="K37" s="6" t="str">
        <f t="shared" si="0"/>
        <v>No</v>
      </c>
      <c r="L37" s="16">
        <f>ROUND(amazon!$G37, 0)</f>
        <v>4</v>
      </c>
      <c r="M37" s="13">
        <f>amazon!$E37 * amazon!$H37</f>
        <v>205169289</v>
      </c>
      <c r="N37" s="6" t="str">
        <f>IF(amazon!$D37&lt;200,"&lt;200", IF(amazon!$D37&lt;=500,"200-500","&gt;500"))</f>
        <v>&gt;500</v>
      </c>
      <c r="O37" s="15">
        <f>Table4[[#This Row],[Clean Rating]] + (Table4[[#This Row],[Rating Count]] / 1000)</f>
        <v>132.31100000000001</v>
      </c>
      <c r="P37" s="6"/>
      <c r="Q37" s="6"/>
    </row>
    <row r="38" spans="1:17">
      <c r="A38" t="s">
        <v>410</v>
      </c>
      <c r="B38" t="s">
        <v>1647</v>
      </c>
      <c r="C38" t="s">
        <v>1357</v>
      </c>
      <c r="D38" s="1">
        <v>1299</v>
      </c>
      <c r="E38" s="1">
        <v>1599</v>
      </c>
      <c r="F38" s="8">
        <v>0.19</v>
      </c>
      <c r="G38" s="14">
        <v>4</v>
      </c>
      <c r="H38" s="3">
        <v>128311</v>
      </c>
      <c r="I38" s="28">
        <f t="shared" si="1"/>
        <v>0.18761726078799248</v>
      </c>
      <c r="J38" s="17">
        <f>IF(AND(ISNUMBER(amazon!$G38), G38&gt;=0, amazon!$G38&lt;=5), amazon!$G38, 0)</f>
        <v>4</v>
      </c>
      <c r="K38" s="6" t="str">
        <f t="shared" si="0"/>
        <v>No</v>
      </c>
      <c r="L38" s="16">
        <f>ROUND(amazon!$G38, 0)</f>
        <v>4</v>
      </c>
      <c r="M38" s="13">
        <f>amazon!$E38 * amazon!$H38</f>
        <v>205169289</v>
      </c>
      <c r="N38" s="6" t="str">
        <f>IF(amazon!$D38&lt;200,"&lt;200", IF(amazon!$D38&lt;=500,"200-500","&gt;500"))</f>
        <v>&gt;500</v>
      </c>
      <c r="O38" s="15">
        <f>Table4[[#This Row],[Clean Rating]] + (Table4[[#This Row],[Rating Count]] / 1000)</f>
        <v>132.31100000000001</v>
      </c>
      <c r="P38" s="6"/>
      <c r="Q38" s="6"/>
    </row>
    <row r="39" spans="1:17">
      <c r="A39" t="s">
        <v>433</v>
      </c>
      <c r="B39" t="s">
        <v>1712</v>
      </c>
      <c r="C39" t="s">
        <v>1357</v>
      </c>
      <c r="D39" s="1">
        <v>1324</v>
      </c>
      <c r="E39" s="1">
        <v>1699</v>
      </c>
      <c r="F39" s="8">
        <v>0.22</v>
      </c>
      <c r="G39" s="14">
        <v>4</v>
      </c>
      <c r="H39" s="3">
        <v>128311</v>
      </c>
      <c r="I39" s="28">
        <f t="shared" si="1"/>
        <v>0.22071806945261918</v>
      </c>
      <c r="J39" s="17">
        <f>IF(AND(ISNUMBER(amazon!$G39), G39&gt;=0, amazon!$G39&lt;=5), amazon!$G39, 0)</f>
        <v>4</v>
      </c>
      <c r="K39" s="6" t="str">
        <f t="shared" si="0"/>
        <v>No</v>
      </c>
      <c r="L39" s="16">
        <f>ROUND(amazon!$G39, 0)</f>
        <v>4</v>
      </c>
      <c r="M39" s="13">
        <f>amazon!$E39 * amazon!$H39</f>
        <v>218000389</v>
      </c>
      <c r="N39" s="6" t="str">
        <f>IF(amazon!$D39&lt;200,"&lt;200", IF(amazon!$D39&lt;=500,"200-500","&gt;500"))</f>
        <v>&gt;500</v>
      </c>
      <c r="O39" s="15">
        <f>Table4[[#This Row],[Clean Rating]] + (Table4[[#This Row],[Rating Count]] / 1000)</f>
        <v>132.31100000000001</v>
      </c>
      <c r="P39" s="6"/>
      <c r="Q39" s="6"/>
    </row>
    <row r="40" spans="1:17">
      <c r="A40" t="s">
        <v>440</v>
      </c>
      <c r="B40" t="s">
        <v>1712</v>
      </c>
      <c r="C40" t="s">
        <v>1357</v>
      </c>
      <c r="D40" s="1">
        <v>1324</v>
      </c>
      <c r="E40" s="1">
        <v>1699</v>
      </c>
      <c r="F40" s="8">
        <v>0.22</v>
      </c>
      <c r="G40" s="14">
        <v>4</v>
      </c>
      <c r="H40" s="3">
        <v>128311</v>
      </c>
      <c r="I40" s="28">
        <f t="shared" si="1"/>
        <v>0.22071806945261918</v>
      </c>
      <c r="J40" s="17">
        <f>IF(AND(ISNUMBER(amazon!$G40), G40&gt;=0, amazon!$G40&lt;=5), amazon!$G40, 0)</f>
        <v>4</v>
      </c>
      <c r="K40" s="6" t="str">
        <f t="shared" si="0"/>
        <v>No</v>
      </c>
      <c r="L40" s="16">
        <f>ROUND(amazon!$G40, 0)</f>
        <v>4</v>
      </c>
      <c r="M40" s="13">
        <f>amazon!$E40 * amazon!$H40</f>
        <v>218000389</v>
      </c>
      <c r="N40" s="6" t="str">
        <f>IF(amazon!$D40&lt;200,"&lt;200", IF(amazon!$D40&lt;=500,"200-500","&gt;500"))</f>
        <v>&gt;500</v>
      </c>
      <c r="O40" s="15">
        <f>Table4[[#This Row],[Clean Rating]] + (Table4[[#This Row],[Rating Count]] / 1000)</f>
        <v>132.31100000000001</v>
      </c>
      <c r="P40" s="6"/>
      <c r="Q40" s="6"/>
    </row>
    <row r="41" spans="1:17">
      <c r="A41" t="s">
        <v>910</v>
      </c>
      <c r="B41" t="s">
        <v>2120</v>
      </c>
      <c r="C41" t="s">
        <v>1358</v>
      </c>
      <c r="D41">
        <v>649</v>
      </c>
      <c r="E41" s="1">
        <v>1245</v>
      </c>
      <c r="F41" s="8">
        <v>0.48</v>
      </c>
      <c r="G41" s="14">
        <v>3.9</v>
      </c>
      <c r="H41" s="3">
        <v>123365</v>
      </c>
      <c r="I41" s="28">
        <f t="shared" si="1"/>
        <v>0.47871485943775099</v>
      </c>
      <c r="J41" s="17">
        <f>IF(AND(ISNUMBER(amazon!$G41), G41&gt;=0, amazon!$G41&lt;=5), amazon!$G41, 0)</f>
        <v>3.9</v>
      </c>
      <c r="K41" s="6" t="str">
        <f t="shared" si="0"/>
        <v>No</v>
      </c>
      <c r="L41" s="16">
        <f>ROUND(amazon!$G41, 0)</f>
        <v>4</v>
      </c>
      <c r="M41" s="13">
        <f>amazon!$E41 * amazon!$H41</f>
        <v>153589425</v>
      </c>
      <c r="N41" s="6" t="str">
        <f>IF(amazon!$D41&lt;200,"&lt;200", IF(amazon!$D41&lt;=500,"200-500","&gt;500"))</f>
        <v>&gt;500</v>
      </c>
      <c r="O41" s="15">
        <f>Table4[[#This Row],[Clean Rating]] + (Table4[[#This Row],[Rating Count]] / 1000)</f>
        <v>127.265</v>
      </c>
      <c r="P41" s="6"/>
      <c r="Q41" s="6"/>
    </row>
    <row r="42" spans="1:17">
      <c r="A42" t="s">
        <v>668</v>
      </c>
      <c r="B42" t="s">
        <v>1898</v>
      </c>
      <c r="C42" t="s">
        <v>1356</v>
      </c>
      <c r="D42" s="1">
        <v>1149</v>
      </c>
      <c r="E42" s="1">
        <v>1699</v>
      </c>
      <c r="F42" s="8">
        <v>0.32</v>
      </c>
      <c r="G42" s="14">
        <v>4.2</v>
      </c>
      <c r="H42" s="3">
        <v>122478</v>
      </c>
      <c r="I42" s="28">
        <f t="shared" si="1"/>
        <v>0.32371983519717479</v>
      </c>
      <c r="J42" s="17">
        <f>IF(AND(ISNUMBER(amazon!$G42), G42&gt;=0, amazon!$G42&lt;=5), amazon!$G42, 0)</f>
        <v>4.2</v>
      </c>
      <c r="K42" s="6" t="str">
        <f t="shared" si="0"/>
        <v>No</v>
      </c>
      <c r="L42" s="16">
        <f>ROUND(amazon!$G42, 0)</f>
        <v>4</v>
      </c>
      <c r="M42" s="13">
        <f>amazon!$E42 * amazon!$H42</f>
        <v>208090122</v>
      </c>
      <c r="N42" s="6" t="str">
        <f>IF(amazon!$D42&lt;200,"&lt;200", IF(amazon!$D42&lt;=500,"200-500","&gt;500"))</f>
        <v>&gt;500</v>
      </c>
      <c r="O42" s="15">
        <f>Table4[[#This Row],[Clean Rating]] + (Table4[[#This Row],[Rating Count]] / 1000)</f>
        <v>126.678</v>
      </c>
      <c r="P42" s="6"/>
      <c r="Q42" s="6"/>
    </row>
    <row r="43" spans="1:17">
      <c r="A43" t="s">
        <v>616</v>
      </c>
      <c r="B43" t="s">
        <v>1851</v>
      </c>
      <c r="C43" t="s">
        <v>1357</v>
      </c>
      <c r="D43">
        <v>429</v>
      </c>
      <c r="E43">
        <v>599</v>
      </c>
      <c r="F43" s="8">
        <v>0.28000000000000003</v>
      </c>
      <c r="G43" s="14">
        <v>4.0999999999999996</v>
      </c>
      <c r="H43" s="3">
        <v>119466</v>
      </c>
      <c r="I43" s="28">
        <f t="shared" si="1"/>
        <v>0.28380634390651083</v>
      </c>
      <c r="J43" s="17">
        <f>IF(AND(ISNUMBER(amazon!$G43), G43&gt;=0, amazon!$G43&lt;=5), amazon!$G43, 0)</f>
        <v>4.0999999999999996</v>
      </c>
      <c r="K43" s="6" t="str">
        <f t="shared" si="0"/>
        <v>No</v>
      </c>
      <c r="L43" s="16">
        <f>ROUND(amazon!$G43, 0)</f>
        <v>4</v>
      </c>
      <c r="M43" s="13">
        <f>amazon!$E43 * amazon!$H43</f>
        <v>71560134</v>
      </c>
      <c r="N43" s="6" t="str">
        <f>IF(amazon!$D43&lt;200,"&lt;200", IF(amazon!$D43&lt;=500,"200-500","&gt;500"))</f>
        <v>200-500</v>
      </c>
      <c r="O43" s="15">
        <f>Table4[[#This Row],[Clean Rating]] + (Table4[[#This Row],[Rating Count]] / 1000)</f>
        <v>123.56599999999999</v>
      </c>
      <c r="P43" s="6"/>
      <c r="Q43" s="6"/>
    </row>
    <row r="44" spans="1:17">
      <c r="A44" t="s">
        <v>592</v>
      </c>
      <c r="B44" t="s">
        <v>1828</v>
      </c>
      <c r="C44" t="s">
        <v>1357</v>
      </c>
      <c r="D44" s="1">
        <v>1499</v>
      </c>
      <c r="E44" s="1">
        <v>3990</v>
      </c>
      <c r="F44" s="8">
        <v>0.62</v>
      </c>
      <c r="G44" s="14">
        <v>4.0999999999999996</v>
      </c>
      <c r="H44" s="3">
        <v>109864</v>
      </c>
      <c r="I44" s="28">
        <f t="shared" si="1"/>
        <v>0.62431077694235593</v>
      </c>
      <c r="J44" s="17">
        <f>IF(AND(ISNUMBER(amazon!$G44), G44&gt;=0, amazon!$G44&lt;=5), amazon!$G44, 0)</f>
        <v>4.0999999999999996</v>
      </c>
      <c r="K44" s="6" t="str">
        <f t="shared" si="0"/>
        <v>Yes</v>
      </c>
      <c r="L44" s="16">
        <f>ROUND(amazon!$G44, 0)</f>
        <v>4</v>
      </c>
      <c r="M44" s="13">
        <f>amazon!$E44 * amazon!$H44</f>
        <v>438357360</v>
      </c>
      <c r="N44" s="6" t="str">
        <f>IF(amazon!$D44&lt;200,"&lt;200", IF(amazon!$D44&lt;=500,"200-500","&gt;500"))</f>
        <v>&gt;500</v>
      </c>
      <c r="O44" s="15">
        <f>Table4[[#This Row],[Clean Rating]] + (Table4[[#This Row],[Rating Count]] / 1000)</f>
        <v>113.964</v>
      </c>
      <c r="P44" s="6"/>
      <c r="Q44" s="6"/>
    </row>
    <row r="45" spans="1:17">
      <c r="A45" t="s">
        <v>40</v>
      </c>
      <c r="B45" t="s">
        <v>1401</v>
      </c>
      <c r="C45" t="s">
        <v>1356</v>
      </c>
      <c r="D45">
        <v>209</v>
      </c>
      <c r="E45">
        <v>695</v>
      </c>
      <c r="F45" s="8">
        <v>0.7</v>
      </c>
      <c r="G45" s="14">
        <v>4.5</v>
      </c>
      <c r="H45" s="3">
        <v>107687</v>
      </c>
      <c r="I45" s="28">
        <f t="shared" si="1"/>
        <v>0.69928057553956835</v>
      </c>
      <c r="J45" s="17">
        <f>IF(AND(ISNUMBER(amazon!$G45), G45&gt;=0, amazon!$G45&lt;=5), amazon!$G45, 0)</f>
        <v>4.5</v>
      </c>
      <c r="K45" s="6" t="str">
        <f t="shared" si="0"/>
        <v>Yes</v>
      </c>
      <c r="L45" s="16">
        <f>ROUND(amazon!$G45, 0)</f>
        <v>5</v>
      </c>
      <c r="M45" s="13">
        <f>amazon!$E45 * amazon!$H45</f>
        <v>74842465</v>
      </c>
      <c r="N45" s="6" t="str">
        <f>IF(amazon!$D45&lt;200,"&lt;200", IF(amazon!$D45&lt;=500,"200-500","&gt;500"))</f>
        <v>200-500</v>
      </c>
      <c r="O45" s="15">
        <f>Table4[[#This Row],[Clean Rating]] + (Table4[[#This Row],[Rating Count]] / 1000)</f>
        <v>112.187</v>
      </c>
      <c r="P45" s="6"/>
      <c r="Q45" s="6"/>
    </row>
    <row r="46" spans="1:17">
      <c r="A46" t="s">
        <v>40</v>
      </c>
      <c r="B46" t="s">
        <v>1401</v>
      </c>
      <c r="C46" t="s">
        <v>1356</v>
      </c>
      <c r="D46">
        <v>209</v>
      </c>
      <c r="E46">
        <v>695</v>
      </c>
      <c r="F46" s="8">
        <v>0.7</v>
      </c>
      <c r="G46" s="14">
        <v>4.5</v>
      </c>
      <c r="H46" s="3">
        <v>107686</v>
      </c>
      <c r="I46" s="28">
        <f t="shared" si="1"/>
        <v>0.69928057553956835</v>
      </c>
      <c r="J46" s="17">
        <f>IF(AND(ISNUMBER(amazon!$G46), G46&gt;=0, amazon!$G46&lt;=5), amazon!$G46, 0)</f>
        <v>4.5</v>
      </c>
      <c r="K46" s="6" t="str">
        <f t="shared" si="0"/>
        <v>Yes</v>
      </c>
      <c r="L46" s="16">
        <f>ROUND(amazon!$G46, 0)</f>
        <v>5</v>
      </c>
      <c r="M46" s="13">
        <f>amazon!$E46 * amazon!$H46</f>
        <v>74841770</v>
      </c>
      <c r="N46" s="6" t="str">
        <f>IF(amazon!$D46&lt;200,"&lt;200", IF(amazon!$D46&lt;=500,"200-500","&gt;500"))</f>
        <v>200-500</v>
      </c>
      <c r="O46" s="15">
        <f>Table4[[#This Row],[Clean Rating]] + (Table4[[#This Row],[Rating Count]] / 1000)</f>
        <v>112.18600000000001</v>
      </c>
      <c r="P46" s="6"/>
      <c r="Q46" s="6"/>
    </row>
    <row r="47" spans="1:17">
      <c r="A47" t="s">
        <v>569</v>
      </c>
      <c r="B47" t="s">
        <v>1805</v>
      </c>
      <c r="C47" t="s">
        <v>1357</v>
      </c>
      <c r="D47" s="1">
        <v>1220</v>
      </c>
      <c r="E47" s="1">
        <v>3990</v>
      </c>
      <c r="F47" s="8">
        <v>0.69</v>
      </c>
      <c r="G47" s="14">
        <v>4.0999999999999996</v>
      </c>
      <c r="H47" s="3">
        <v>107151</v>
      </c>
      <c r="I47" s="28">
        <f t="shared" si="1"/>
        <v>0.69423558897243109</v>
      </c>
      <c r="J47" s="17">
        <f>IF(AND(ISNUMBER(amazon!$G47), G47&gt;=0, amazon!$G47&lt;=5), amazon!$G47, 0)</f>
        <v>4.0999999999999996</v>
      </c>
      <c r="K47" s="6" t="str">
        <f t="shared" si="0"/>
        <v>Yes</v>
      </c>
      <c r="L47" s="16">
        <f>ROUND(amazon!$G47, 0)</f>
        <v>4</v>
      </c>
      <c r="M47" s="13">
        <f>amazon!$E47 * amazon!$H47</f>
        <v>427532490</v>
      </c>
      <c r="N47" s="6" t="str">
        <f>IF(amazon!$D47&lt;200,"&lt;200", IF(amazon!$D47&lt;=500,"200-500","&gt;500"))</f>
        <v>&gt;500</v>
      </c>
      <c r="O47" s="15">
        <f>Table4[[#This Row],[Clean Rating]] + (Table4[[#This Row],[Rating Count]] / 1000)</f>
        <v>111.25099999999999</v>
      </c>
      <c r="P47" s="6"/>
      <c r="Q47" s="6"/>
    </row>
    <row r="48" spans="1:17">
      <c r="A48" t="s">
        <v>609</v>
      </c>
      <c r="B48" t="s">
        <v>1844</v>
      </c>
      <c r="C48" t="s">
        <v>1357</v>
      </c>
      <c r="D48">
        <v>899</v>
      </c>
      <c r="E48" s="1">
        <v>4499</v>
      </c>
      <c r="F48" s="8">
        <v>0.8</v>
      </c>
      <c r="G48" s="14">
        <v>3.8</v>
      </c>
      <c r="H48" s="3">
        <v>103052</v>
      </c>
      <c r="I48" s="28">
        <f t="shared" si="1"/>
        <v>0.80017781729273174</v>
      </c>
      <c r="J48" s="17">
        <f>IF(AND(ISNUMBER(amazon!$G48), G48&gt;=0, amazon!$G48&lt;=5), amazon!$G48, 0)</f>
        <v>3.8</v>
      </c>
      <c r="K48" s="6" t="str">
        <f t="shared" si="0"/>
        <v>Yes</v>
      </c>
      <c r="L48" s="16">
        <f>ROUND(amazon!$G48, 0)</f>
        <v>4</v>
      </c>
      <c r="M48" s="13">
        <f>amazon!$E48 * amazon!$H48</f>
        <v>463630948</v>
      </c>
      <c r="N48" s="6" t="str">
        <f>IF(amazon!$D48&lt;200,"&lt;200", IF(amazon!$D48&lt;=500,"200-500","&gt;500"))</f>
        <v>&gt;500</v>
      </c>
      <c r="O48" s="15">
        <f>Table4[[#This Row],[Clean Rating]] + (Table4[[#This Row],[Rating Count]] / 1000)</f>
        <v>106.852</v>
      </c>
      <c r="P48" s="6"/>
      <c r="Q48" s="6"/>
    </row>
    <row r="49" spans="1:17">
      <c r="A49" t="s">
        <v>876</v>
      </c>
      <c r="B49" t="s">
        <v>2089</v>
      </c>
      <c r="C49" t="s">
        <v>1357</v>
      </c>
      <c r="D49" s="1">
        <v>1490</v>
      </c>
      <c r="E49" s="1">
        <v>1990</v>
      </c>
      <c r="F49" s="8">
        <v>0.25</v>
      </c>
      <c r="G49" s="14">
        <v>4.0999999999999996</v>
      </c>
      <c r="H49" s="3">
        <v>98250</v>
      </c>
      <c r="I49" s="28">
        <f t="shared" si="1"/>
        <v>0.25125628140703515</v>
      </c>
      <c r="J49" s="17">
        <f>IF(AND(ISNUMBER(amazon!$G49), G49&gt;=0, amazon!$G49&lt;=5), amazon!$G49, 0)</f>
        <v>4.0999999999999996</v>
      </c>
      <c r="K49" s="6" t="str">
        <f t="shared" si="0"/>
        <v>No</v>
      </c>
      <c r="L49" s="16">
        <f>ROUND(amazon!$G49, 0)</f>
        <v>4</v>
      </c>
      <c r="M49" s="13">
        <f>amazon!$E49 * amazon!$H49</f>
        <v>195517500</v>
      </c>
      <c r="N49" s="6" t="str">
        <f>IF(amazon!$D49&lt;200,"&lt;200", IF(amazon!$D49&lt;=500,"200-500","&gt;500"))</f>
        <v>&gt;500</v>
      </c>
      <c r="O49" s="15">
        <f>Table4[[#This Row],[Clean Rating]] + (Table4[[#This Row],[Rating Count]] / 1000)</f>
        <v>102.35</v>
      </c>
      <c r="P49" s="6"/>
      <c r="Q49" s="6"/>
    </row>
    <row r="50" spans="1:17">
      <c r="A50" t="s">
        <v>516</v>
      </c>
      <c r="B50" t="s">
        <v>1761</v>
      </c>
      <c r="C50" t="s">
        <v>1357</v>
      </c>
      <c r="D50" s="1">
        <v>1399</v>
      </c>
      <c r="E50" s="1">
        <v>2990</v>
      </c>
      <c r="F50" s="8">
        <v>0.53</v>
      </c>
      <c r="G50" s="14">
        <v>4.0999999999999996</v>
      </c>
      <c r="H50" s="3">
        <v>97175</v>
      </c>
      <c r="I50" s="28">
        <f t="shared" si="1"/>
        <v>0.53210702341137128</v>
      </c>
      <c r="J50" s="17">
        <f>IF(AND(ISNUMBER(amazon!$G50), G50&gt;=0, amazon!$G50&lt;=5), amazon!$G50, 0)</f>
        <v>4.0999999999999996</v>
      </c>
      <c r="K50" s="6" t="str">
        <f t="shared" si="0"/>
        <v>Yes</v>
      </c>
      <c r="L50" s="16">
        <f>ROUND(amazon!$G50, 0)</f>
        <v>4</v>
      </c>
      <c r="M50" s="13">
        <f>amazon!$E50 * amazon!$H50</f>
        <v>290553250</v>
      </c>
      <c r="N50" s="6" t="str">
        <f>IF(amazon!$D50&lt;200,"&lt;200", IF(amazon!$D50&lt;=500,"200-500","&gt;500"))</f>
        <v>&gt;500</v>
      </c>
      <c r="O50" s="15">
        <f>Table4[[#This Row],[Clean Rating]] + (Table4[[#This Row],[Rating Count]] / 1000)</f>
        <v>101.27499999999999</v>
      </c>
      <c r="P50" s="6"/>
      <c r="Q50" s="6"/>
    </row>
    <row r="51" spans="1:17">
      <c r="A51" t="s">
        <v>516</v>
      </c>
      <c r="B51" t="s">
        <v>1761</v>
      </c>
      <c r="C51" t="s">
        <v>1357</v>
      </c>
      <c r="D51" s="1">
        <v>1399</v>
      </c>
      <c r="E51" s="1">
        <v>2990</v>
      </c>
      <c r="F51" s="8">
        <v>0.53</v>
      </c>
      <c r="G51" s="14">
        <v>4.0999999999999996</v>
      </c>
      <c r="H51" s="3">
        <v>97174</v>
      </c>
      <c r="I51" s="28">
        <f t="shared" si="1"/>
        <v>0.53210702341137128</v>
      </c>
      <c r="J51" s="17">
        <f>IF(AND(ISNUMBER(amazon!$G51), G51&gt;=0, amazon!$G51&lt;=5), amazon!$G51, 0)</f>
        <v>4.0999999999999996</v>
      </c>
      <c r="K51" s="6" t="str">
        <f t="shared" si="0"/>
        <v>Yes</v>
      </c>
      <c r="L51" s="16">
        <f>ROUND(amazon!$G51, 0)</f>
        <v>4</v>
      </c>
      <c r="M51" s="13">
        <f>amazon!$E51 * amazon!$H51</f>
        <v>290550260</v>
      </c>
      <c r="N51" s="6" t="str">
        <f>IF(amazon!$D51&lt;200,"&lt;200", IF(amazon!$D51&lt;=500,"200-500","&gt;500"))</f>
        <v>&gt;500</v>
      </c>
      <c r="O51" s="15">
        <f>Table4[[#This Row],[Clean Rating]] + (Table4[[#This Row],[Rating Count]] / 1000)</f>
        <v>101.274</v>
      </c>
      <c r="P51" s="6"/>
      <c r="Q51" s="6"/>
    </row>
    <row r="52" spans="1:17">
      <c r="A52" t="s">
        <v>635</v>
      </c>
      <c r="B52" t="s">
        <v>1868</v>
      </c>
      <c r="C52" t="s">
        <v>1356</v>
      </c>
      <c r="D52">
        <v>599</v>
      </c>
      <c r="E52">
        <v>899</v>
      </c>
      <c r="F52" s="8">
        <v>0.33</v>
      </c>
      <c r="G52" s="14">
        <v>4.3</v>
      </c>
      <c r="H52" s="3">
        <v>95116</v>
      </c>
      <c r="I52" s="28">
        <f t="shared" si="1"/>
        <v>0.33370411568409342</v>
      </c>
      <c r="J52" s="17">
        <f>IF(AND(ISNUMBER(amazon!$G52), G52&gt;=0, amazon!$G52&lt;=5), amazon!$G52, 0)</f>
        <v>4.3</v>
      </c>
      <c r="K52" s="6" t="str">
        <f t="shared" si="0"/>
        <v>No</v>
      </c>
      <c r="L52" s="16">
        <f>ROUND(amazon!$G52, 0)</f>
        <v>4</v>
      </c>
      <c r="M52" s="13">
        <f>amazon!$E52 * amazon!$H52</f>
        <v>85509284</v>
      </c>
      <c r="N52" s="6" t="str">
        <f>IF(amazon!$D52&lt;200,"&lt;200", IF(amazon!$D52&lt;=500,"200-500","&gt;500"))</f>
        <v>&gt;500</v>
      </c>
      <c r="O52" s="15">
        <f>Table4[[#This Row],[Clean Rating]] + (Table4[[#This Row],[Rating Count]] / 1000)</f>
        <v>99.415999999999997</v>
      </c>
      <c r="P52" s="6"/>
      <c r="Q52" s="6"/>
    </row>
    <row r="53" spans="1:17">
      <c r="A53" t="s">
        <v>3</v>
      </c>
      <c r="B53" t="s">
        <v>1368</v>
      </c>
      <c r="C53" t="s">
        <v>1356</v>
      </c>
      <c r="D53">
        <v>329</v>
      </c>
      <c r="E53">
        <v>699</v>
      </c>
      <c r="F53" s="8">
        <v>0.53</v>
      </c>
      <c r="G53" s="14">
        <v>4.2</v>
      </c>
      <c r="H53" s="3">
        <v>94364</v>
      </c>
      <c r="I53" s="28">
        <f t="shared" si="1"/>
        <v>0.52932761087267521</v>
      </c>
      <c r="J53" s="17">
        <f>IF(AND(ISNUMBER(amazon!$G53), G53&gt;=0, amazon!$G53&lt;=5), amazon!$G53, 0)</f>
        <v>4.2</v>
      </c>
      <c r="K53" s="6" t="str">
        <f t="shared" si="0"/>
        <v>Yes</v>
      </c>
      <c r="L53" s="16">
        <f>ROUND(amazon!$G53, 0)</f>
        <v>4</v>
      </c>
      <c r="M53" s="13">
        <f>amazon!$E53 * amazon!$H53</f>
        <v>65960436</v>
      </c>
      <c r="N53" s="6" t="str">
        <f>IF(amazon!$D53&lt;200,"&lt;200", IF(amazon!$D53&lt;=500,"200-500","&gt;500"))</f>
        <v>200-500</v>
      </c>
      <c r="O53" s="15">
        <f>Table4[[#This Row],[Clean Rating]] + (Table4[[#This Row],[Rating Count]] / 1000)</f>
        <v>98.564000000000007</v>
      </c>
      <c r="P53" s="6"/>
      <c r="Q53" s="6"/>
    </row>
    <row r="54" spans="1:17">
      <c r="A54" t="s">
        <v>11</v>
      </c>
      <c r="B54" t="s">
        <v>1375</v>
      </c>
      <c r="C54" t="s">
        <v>1356</v>
      </c>
      <c r="D54">
        <v>299</v>
      </c>
      <c r="E54">
        <v>799</v>
      </c>
      <c r="F54" s="8">
        <v>0.63</v>
      </c>
      <c r="G54" s="14">
        <v>4.2</v>
      </c>
      <c r="H54" s="3">
        <v>94364</v>
      </c>
      <c r="I54" s="28">
        <f t="shared" si="1"/>
        <v>0.62578222778473092</v>
      </c>
      <c r="J54" s="17">
        <f>IF(AND(ISNUMBER(amazon!$G54), G54&gt;=0, amazon!$G54&lt;=5), amazon!$G54, 0)</f>
        <v>4.2</v>
      </c>
      <c r="K54" s="6" t="str">
        <f t="shared" si="0"/>
        <v>Yes</v>
      </c>
      <c r="L54" s="16">
        <f>ROUND(amazon!$G54, 0)</f>
        <v>4</v>
      </c>
      <c r="M54" s="13">
        <f>amazon!$E54 * amazon!$H54</f>
        <v>75396836</v>
      </c>
      <c r="N54" s="6" t="str">
        <f>IF(amazon!$D54&lt;200,"&lt;200", IF(amazon!$D54&lt;=500,"200-500","&gt;500"))</f>
        <v>200-500</v>
      </c>
      <c r="O54" s="15">
        <f>Table4[[#This Row],[Clean Rating]] + (Table4[[#This Row],[Rating Count]] / 1000)</f>
        <v>98.564000000000007</v>
      </c>
      <c r="P54" s="6"/>
      <c r="Q54" s="6"/>
    </row>
    <row r="55" spans="1:17">
      <c r="A55" t="s">
        <v>3</v>
      </c>
      <c r="B55" t="s">
        <v>1368</v>
      </c>
      <c r="C55" t="s">
        <v>1356</v>
      </c>
      <c r="D55">
        <v>329</v>
      </c>
      <c r="E55">
        <v>699</v>
      </c>
      <c r="F55" s="8">
        <v>0.53</v>
      </c>
      <c r="G55" s="14">
        <v>4.2</v>
      </c>
      <c r="H55" s="3">
        <v>94364</v>
      </c>
      <c r="I55" s="28">
        <f t="shared" si="1"/>
        <v>0.52932761087267521</v>
      </c>
      <c r="J55" s="17">
        <f>IF(AND(ISNUMBER(amazon!$G55), G55&gt;=0, amazon!$G55&lt;=5), amazon!$G55, 0)</f>
        <v>4.2</v>
      </c>
      <c r="K55" s="6" t="str">
        <f t="shared" si="0"/>
        <v>Yes</v>
      </c>
      <c r="L55" s="16">
        <f>ROUND(amazon!$G55, 0)</f>
        <v>4</v>
      </c>
      <c r="M55" s="13">
        <f>amazon!$E55 * amazon!$H55</f>
        <v>65960436</v>
      </c>
      <c r="N55" s="6" t="str">
        <f>IF(amazon!$D55&lt;200,"&lt;200", IF(amazon!$D55&lt;=500,"200-500","&gt;500"))</f>
        <v>200-500</v>
      </c>
      <c r="O55" s="15">
        <f>Table4[[#This Row],[Clean Rating]] + (Table4[[#This Row],[Rating Count]] / 1000)</f>
        <v>98.564000000000007</v>
      </c>
      <c r="P55" s="6"/>
      <c r="Q55" s="6"/>
    </row>
    <row r="56" spans="1:17">
      <c r="A56" t="s">
        <v>3</v>
      </c>
      <c r="B56" t="s">
        <v>1368</v>
      </c>
      <c r="C56" t="s">
        <v>1356</v>
      </c>
      <c r="D56">
        <v>329</v>
      </c>
      <c r="E56">
        <v>699</v>
      </c>
      <c r="F56" s="8">
        <v>0.53</v>
      </c>
      <c r="G56" s="14">
        <v>4.2</v>
      </c>
      <c r="H56" s="3">
        <v>94363</v>
      </c>
      <c r="I56" s="28">
        <f t="shared" si="1"/>
        <v>0.52932761087267521</v>
      </c>
      <c r="J56" s="17">
        <f>IF(AND(ISNUMBER(amazon!$G56), G56&gt;=0, amazon!$G56&lt;=5), amazon!$G56, 0)</f>
        <v>4.2</v>
      </c>
      <c r="K56" s="6" t="str">
        <f t="shared" si="0"/>
        <v>Yes</v>
      </c>
      <c r="L56" s="16">
        <f>ROUND(amazon!$G56, 0)</f>
        <v>4</v>
      </c>
      <c r="M56" s="13">
        <f>amazon!$E56 * amazon!$H56</f>
        <v>65959737</v>
      </c>
      <c r="N56" s="6" t="str">
        <f>IF(amazon!$D56&lt;200,"&lt;200", IF(amazon!$D56&lt;=500,"200-500","&gt;500"))</f>
        <v>200-500</v>
      </c>
      <c r="O56" s="15">
        <f>Table4[[#This Row],[Clean Rating]] + (Table4[[#This Row],[Rating Count]] / 1000)</f>
        <v>98.563000000000002</v>
      </c>
      <c r="P56" s="6"/>
      <c r="Q56" s="6"/>
    </row>
    <row r="57" spans="1:17">
      <c r="A57" t="s">
        <v>11</v>
      </c>
      <c r="B57" t="s">
        <v>1375</v>
      </c>
      <c r="C57" t="s">
        <v>1356</v>
      </c>
      <c r="D57">
        <v>299</v>
      </c>
      <c r="E57">
        <v>799</v>
      </c>
      <c r="F57" s="8">
        <v>0.63</v>
      </c>
      <c r="G57" s="14">
        <v>4.2</v>
      </c>
      <c r="H57" s="3">
        <v>94363</v>
      </c>
      <c r="I57" s="28">
        <f t="shared" si="1"/>
        <v>0.62578222778473092</v>
      </c>
      <c r="J57" s="17">
        <f>IF(AND(ISNUMBER(amazon!$G57), G57&gt;=0, amazon!$G57&lt;=5), amazon!$G57, 0)</f>
        <v>4.2</v>
      </c>
      <c r="K57" s="6" t="str">
        <f t="shared" si="0"/>
        <v>Yes</v>
      </c>
      <c r="L57" s="16">
        <f>ROUND(amazon!$G57, 0)</f>
        <v>4</v>
      </c>
      <c r="M57" s="13">
        <f>amazon!$E57 * amazon!$H57</f>
        <v>75396037</v>
      </c>
      <c r="N57" s="6" t="str">
        <f>IF(amazon!$D57&lt;200,"&lt;200", IF(amazon!$D57&lt;=500,"200-500","&gt;500"))</f>
        <v>200-500</v>
      </c>
      <c r="O57" s="15">
        <f>Table4[[#This Row],[Clean Rating]] + (Table4[[#This Row],[Rating Count]] / 1000)</f>
        <v>98.563000000000002</v>
      </c>
      <c r="P57" s="6"/>
      <c r="Q57" s="6"/>
    </row>
    <row r="58" spans="1:17">
      <c r="A58" t="s">
        <v>93</v>
      </c>
      <c r="B58" t="s">
        <v>1368</v>
      </c>
      <c r="C58" t="s">
        <v>1356</v>
      </c>
      <c r="D58">
        <v>299</v>
      </c>
      <c r="E58">
        <v>699</v>
      </c>
      <c r="F58" s="8">
        <v>0.56999999999999995</v>
      </c>
      <c r="G58" s="14">
        <v>4.2</v>
      </c>
      <c r="H58" s="3">
        <v>94363</v>
      </c>
      <c r="I58" s="28">
        <f t="shared" si="1"/>
        <v>0.57224606580829762</v>
      </c>
      <c r="J58" s="17">
        <f>IF(AND(ISNUMBER(amazon!$G58), G58&gt;=0, amazon!$G58&lt;=5), amazon!$G58, 0)</f>
        <v>4.2</v>
      </c>
      <c r="K58" s="6" t="str">
        <f t="shared" si="0"/>
        <v>Yes</v>
      </c>
      <c r="L58" s="16">
        <f>ROUND(amazon!$G58, 0)</f>
        <v>4</v>
      </c>
      <c r="M58" s="13">
        <f>amazon!$E58 * amazon!$H58</f>
        <v>65959737</v>
      </c>
      <c r="N58" s="6" t="str">
        <f>IF(amazon!$D58&lt;200,"&lt;200", IF(amazon!$D58&lt;=500,"200-500","&gt;500"))</f>
        <v>200-500</v>
      </c>
      <c r="O58" s="15">
        <f>Table4[[#This Row],[Clean Rating]] + (Table4[[#This Row],[Rating Count]] / 1000)</f>
        <v>98.563000000000002</v>
      </c>
      <c r="P58" s="6"/>
      <c r="Q58" s="6"/>
    </row>
    <row r="59" spans="1:17">
      <c r="A59" t="s">
        <v>260</v>
      </c>
      <c r="B59" t="s">
        <v>1579</v>
      </c>
      <c r="C59" t="s">
        <v>1356</v>
      </c>
      <c r="D59">
        <v>299</v>
      </c>
      <c r="E59">
        <v>799</v>
      </c>
      <c r="F59" s="8">
        <v>0.63</v>
      </c>
      <c r="G59" s="14">
        <v>4.2</v>
      </c>
      <c r="H59" s="3">
        <v>94363</v>
      </c>
      <c r="I59" s="28">
        <f t="shared" si="1"/>
        <v>0.62578222778473092</v>
      </c>
      <c r="J59" s="17">
        <f>IF(AND(ISNUMBER(amazon!$G59), G59&gt;=0, amazon!$G59&lt;=5), amazon!$G59, 0)</f>
        <v>4.2</v>
      </c>
      <c r="K59" s="6" t="str">
        <f t="shared" si="0"/>
        <v>Yes</v>
      </c>
      <c r="L59" s="16">
        <f>ROUND(amazon!$G59, 0)</f>
        <v>4</v>
      </c>
      <c r="M59" s="13">
        <f>amazon!$E59 * amazon!$H59</f>
        <v>75396037</v>
      </c>
      <c r="N59" s="6" t="str">
        <f>IF(amazon!$D59&lt;200,"&lt;200", IF(amazon!$D59&lt;=500,"200-500","&gt;500"))</f>
        <v>200-500</v>
      </c>
      <c r="O59" s="15">
        <f>Table4[[#This Row],[Clean Rating]] + (Table4[[#This Row],[Rating Count]] / 1000)</f>
        <v>98.563000000000002</v>
      </c>
      <c r="P59" s="6"/>
      <c r="Q59" s="6"/>
    </row>
    <row r="60" spans="1:17">
      <c r="A60" t="s">
        <v>736</v>
      </c>
      <c r="B60" t="s">
        <v>1961</v>
      </c>
      <c r="C60" t="s">
        <v>1356</v>
      </c>
      <c r="D60" s="1">
        <v>1815</v>
      </c>
      <c r="E60" s="1">
        <v>3100</v>
      </c>
      <c r="F60" s="8">
        <v>0.41</v>
      </c>
      <c r="G60" s="14">
        <v>4.5</v>
      </c>
      <c r="H60" s="3">
        <v>92925</v>
      </c>
      <c r="I60" s="28">
        <f t="shared" si="1"/>
        <v>0.41451612903225804</v>
      </c>
      <c r="J60" s="17">
        <f>IF(AND(ISNUMBER(amazon!$G60), G60&gt;=0, amazon!$G60&lt;=5), amazon!$G60, 0)</f>
        <v>4.5</v>
      </c>
      <c r="K60" s="6" t="str">
        <f t="shared" si="0"/>
        <v>No</v>
      </c>
      <c r="L60" s="16">
        <f>ROUND(amazon!$G60, 0)</f>
        <v>5</v>
      </c>
      <c r="M60" s="13">
        <f>amazon!$E60 * amazon!$H60</f>
        <v>288067500</v>
      </c>
      <c r="N60" s="6" t="str">
        <f>IF(amazon!$D60&lt;200,"&lt;200", IF(amazon!$D60&lt;=500,"200-500","&gt;500"))</f>
        <v>&gt;500</v>
      </c>
      <c r="O60" s="15">
        <f>Table4[[#This Row],[Clean Rating]] + (Table4[[#This Row],[Rating Count]] / 1000)</f>
        <v>97.424999999999997</v>
      </c>
      <c r="P60" s="6"/>
      <c r="Q60" s="6"/>
    </row>
    <row r="61" spans="1:17">
      <c r="A61" t="s">
        <v>656</v>
      </c>
      <c r="B61" t="s">
        <v>1887</v>
      </c>
      <c r="C61" t="s">
        <v>1357</v>
      </c>
      <c r="D61" s="1">
        <v>2499</v>
      </c>
      <c r="E61" s="1">
        <v>3299</v>
      </c>
      <c r="F61" s="8">
        <v>0.24</v>
      </c>
      <c r="G61" s="14">
        <v>4.2</v>
      </c>
      <c r="H61" s="3">
        <v>93112</v>
      </c>
      <c r="I61" s="28">
        <f t="shared" si="1"/>
        <v>0.24249772658381327</v>
      </c>
      <c r="J61" s="17">
        <f>IF(AND(ISNUMBER(amazon!$G61), G61&gt;=0, amazon!$G61&lt;=5), amazon!$G61, 0)</f>
        <v>4.2</v>
      </c>
      <c r="K61" s="6" t="str">
        <f t="shared" si="0"/>
        <v>No</v>
      </c>
      <c r="L61" s="16">
        <f>ROUND(amazon!$G61, 0)</f>
        <v>4</v>
      </c>
      <c r="M61" s="13">
        <f>amazon!$E61 * amazon!$H61</f>
        <v>307176488</v>
      </c>
      <c r="N61" s="6" t="str">
        <f>IF(amazon!$D61&lt;200,"&lt;200", IF(amazon!$D61&lt;=500,"200-500","&gt;500"))</f>
        <v>&gt;500</v>
      </c>
      <c r="O61" s="15">
        <f>Table4[[#This Row],[Clean Rating]] + (Table4[[#This Row],[Rating Count]] / 1000)</f>
        <v>97.311999999999998</v>
      </c>
      <c r="P61" s="6"/>
      <c r="Q61" s="6"/>
    </row>
    <row r="62" spans="1:17">
      <c r="A62" t="s">
        <v>570</v>
      </c>
      <c r="B62" t="s">
        <v>1806</v>
      </c>
      <c r="C62" t="s">
        <v>1357</v>
      </c>
      <c r="D62">
        <v>499</v>
      </c>
      <c r="E62">
        <v>999</v>
      </c>
      <c r="F62" s="8">
        <v>0.5</v>
      </c>
      <c r="G62" s="14">
        <v>3.9</v>
      </c>
      <c r="H62" s="3">
        <v>92995</v>
      </c>
      <c r="I62" s="28">
        <f t="shared" si="1"/>
        <v>0.50050050050050054</v>
      </c>
      <c r="J62" s="17">
        <f>IF(AND(ISNUMBER(amazon!$G62), G62&gt;=0, amazon!$G62&lt;=5), amazon!$G62, 0)</f>
        <v>3.9</v>
      </c>
      <c r="K62" s="6" t="str">
        <f t="shared" si="0"/>
        <v>Yes</v>
      </c>
      <c r="L62" s="16">
        <f>ROUND(amazon!$G62, 0)</f>
        <v>4</v>
      </c>
      <c r="M62" s="13">
        <f>amazon!$E62 * amazon!$H62</f>
        <v>92902005</v>
      </c>
      <c r="N62" s="6" t="str">
        <f>IF(amazon!$D62&lt;200,"&lt;200", IF(amazon!$D62&lt;=500,"200-500","&gt;500"))</f>
        <v>200-500</v>
      </c>
      <c r="O62" s="15">
        <f>Table4[[#This Row],[Clean Rating]] + (Table4[[#This Row],[Rating Count]] / 1000)</f>
        <v>96.89500000000001</v>
      </c>
      <c r="P62" s="6"/>
      <c r="Q62" s="6"/>
    </row>
    <row r="63" spans="1:17">
      <c r="A63" t="s">
        <v>49</v>
      </c>
      <c r="B63" t="s">
        <v>1410</v>
      </c>
      <c r="C63" t="s">
        <v>1356</v>
      </c>
      <c r="D63">
        <v>199</v>
      </c>
      <c r="E63">
        <v>395</v>
      </c>
      <c r="F63" s="8">
        <v>0.5</v>
      </c>
      <c r="G63" s="14">
        <v>4.2</v>
      </c>
      <c r="H63" s="3">
        <v>92595</v>
      </c>
      <c r="I63" s="28">
        <f t="shared" si="1"/>
        <v>0.4962025316455696</v>
      </c>
      <c r="J63" s="17">
        <f>IF(AND(ISNUMBER(amazon!$G63), G63&gt;=0, amazon!$G63&lt;=5), amazon!$G63, 0)</f>
        <v>4.2</v>
      </c>
      <c r="K63" s="6" t="str">
        <f t="shared" si="0"/>
        <v>Yes</v>
      </c>
      <c r="L63" s="16">
        <f>ROUND(amazon!$G63, 0)</f>
        <v>4</v>
      </c>
      <c r="M63" s="13">
        <f>amazon!$E63 * amazon!$H63</f>
        <v>36575025</v>
      </c>
      <c r="N63" s="6" t="str">
        <f>IF(amazon!$D63&lt;200,"&lt;200", IF(amazon!$D63&lt;=500,"200-500","&gt;500"))</f>
        <v>&lt;200</v>
      </c>
      <c r="O63" s="15">
        <f>Table4[[#This Row],[Clean Rating]] + (Table4[[#This Row],[Rating Count]] / 1000)</f>
        <v>96.795000000000002</v>
      </c>
      <c r="P63" s="6"/>
      <c r="Q63" s="6"/>
    </row>
    <row r="64" spans="1:17">
      <c r="A64" t="s">
        <v>51</v>
      </c>
      <c r="B64" t="s">
        <v>1412</v>
      </c>
      <c r="C64" t="s">
        <v>1356</v>
      </c>
      <c r="D64">
        <v>179</v>
      </c>
      <c r="E64">
        <v>500</v>
      </c>
      <c r="F64" s="8">
        <v>0.64</v>
      </c>
      <c r="G64" s="14">
        <v>4.2</v>
      </c>
      <c r="H64" s="3">
        <v>92595</v>
      </c>
      <c r="I64" s="28">
        <f t="shared" si="1"/>
        <v>0.64200000000000002</v>
      </c>
      <c r="J64" s="17">
        <f>IF(AND(ISNUMBER(amazon!$G64), G64&gt;=0, amazon!$G64&lt;=5), amazon!$G64, 0)</f>
        <v>4.2</v>
      </c>
      <c r="K64" s="6" t="str">
        <f t="shared" si="0"/>
        <v>Yes</v>
      </c>
      <c r="L64" s="16">
        <f>ROUND(amazon!$G64, 0)</f>
        <v>4</v>
      </c>
      <c r="M64" s="13">
        <f>amazon!$E64 * amazon!$H64</f>
        <v>46297500</v>
      </c>
      <c r="N64" s="6" t="str">
        <f>IF(amazon!$D64&lt;200,"&lt;200", IF(amazon!$D64&lt;=500,"200-500","&gt;500"))</f>
        <v>&lt;200</v>
      </c>
      <c r="O64" s="15">
        <f>Table4[[#This Row],[Clean Rating]] + (Table4[[#This Row],[Rating Count]] / 1000)</f>
        <v>96.795000000000002</v>
      </c>
      <c r="P64" s="6"/>
      <c r="Q64" s="6"/>
    </row>
    <row r="65" spans="1:17">
      <c r="A65" t="s">
        <v>49</v>
      </c>
      <c r="B65" t="s">
        <v>1410</v>
      </c>
      <c r="C65" t="s">
        <v>1356</v>
      </c>
      <c r="D65">
        <v>199</v>
      </c>
      <c r="E65">
        <v>395</v>
      </c>
      <c r="F65" s="8">
        <v>0.5</v>
      </c>
      <c r="G65" s="14">
        <v>4.2</v>
      </c>
      <c r="H65" s="3">
        <v>92595</v>
      </c>
      <c r="I65" s="28">
        <f t="shared" si="1"/>
        <v>0.4962025316455696</v>
      </c>
      <c r="J65" s="17">
        <f>IF(AND(ISNUMBER(amazon!$G65), G65&gt;=0, amazon!$G65&lt;=5), amazon!$G65, 0)</f>
        <v>4.2</v>
      </c>
      <c r="K65" s="6" t="str">
        <f t="shared" si="0"/>
        <v>Yes</v>
      </c>
      <c r="L65" s="16">
        <f>ROUND(amazon!$G65, 0)</f>
        <v>4</v>
      </c>
      <c r="M65" s="13">
        <f>amazon!$E65 * amazon!$H65</f>
        <v>36575025</v>
      </c>
      <c r="N65" s="6" t="str">
        <f>IF(amazon!$D65&lt;200,"&lt;200", IF(amazon!$D65&lt;=500,"200-500","&gt;500"))</f>
        <v>&lt;200</v>
      </c>
      <c r="O65" s="15">
        <f>Table4[[#This Row],[Clean Rating]] + (Table4[[#This Row],[Rating Count]] / 1000)</f>
        <v>96.795000000000002</v>
      </c>
      <c r="P65" s="6"/>
      <c r="Q65" s="6"/>
    </row>
    <row r="66" spans="1:17">
      <c r="A66" t="s">
        <v>492</v>
      </c>
      <c r="B66" t="s">
        <v>1745</v>
      </c>
      <c r="C66" t="s">
        <v>1357</v>
      </c>
      <c r="D66" s="1">
        <v>1499</v>
      </c>
      <c r="E66" s="1">
        <v>4999</v>
      </c>
      <c r="F66" s="8">
        <v>0.7</v>
      </c>
      <c r="G66" s="14">
        <v>4</v>
      </c>
      <c r="H66" s="3">
        <v>92588</v>
      </c>
      <c r="I66" s="28">
        <f t="shared" si="1"/>
        <v>0.70014002800560116</v>
      </c>
      <c r="J66" s="17">
        <f>IF(AND(ISNUMBER(amazon!$G66), G66&gt;=0, amazon!$G66&lt;=5), amazon!$G66, 0)</f>
        <v>4</v>
      </c>
      <c r="K66" s="6" t="str">
        <f t="shared" ref="K66:K129" si="2">IF(F66 &gt;=0.5, "Yes", "No")</f>
        <v>Yes</v>
      </c>
      <c r="L66" s="16">
        <f>ROUND(amazon!$G66, 0)</f>
        <v>4</v>
      </c>
      <c r="M66" s="13">
        <f>amazon!$E66 * amazon!$H66</f>
        <v>462847412</v>
      </c>
      <c r="N66" s="6" t="str">
        <f>IF(amazon!$D66&lt;200,"&lt;200", IF(amazon!$D66&lt;=500,"200-500","&gt;500"))</f>
        <v>&gt;500</v>
      </c>
      <c r="O66" s="15">
        <f>Table4[[#This Row],[Clean Rating]] + (Table4[[#This Row],[Rating Count]] / 1000)</f>
        <v>96.587999999999994</v>
      </c>
      <c r="P66" s="6"/>
      <c r="Q66" s="6"/>
    </row>
    <row r="67" spans="1:17">
      <c r="A67" t="s">
        <v>676</v>
      </c>
      <c r="B67" t="s">
        <v>1745</v>
      </c>
      <c r="C67" t="s">
        <v>1357</v>
      </c>
      <c r="D67" s="1">
        <v>1499</v>
      </c>
      <c r="E67" s="1">
        <v>4999</v>
      </c>
      <c r="F67" s="8">
        <v>0.7</v>
      </c>
      <c r="G67" s="14">
        <v>4</v>
      </c>
      <c r="H67" s="3">
        <v>92588</v>
      </c>
      <c r="I67" s="28">
        <f t="shared" ref="I67:I130" si="3" xml:space="preserve"> (E67 - D67)/E67</f>
        <v>0.70014002800560116</v>
      </c>
      <c r="J67" s="17">
        <f>IF(AND(ISNUMBER(amazon!$G67), G67&gt;=0, amazon!$G67&lt;=5), amazon!$G67, 0)</f>
        <v>4</v>
      </c>
      <c r="K67" s="6" t="str">
        <f t="shared" si="2"/>
        <v>Yes</v>
      </c>
      <c r="L67" s="16">
        <f>ROUND(amazon!$G67, 0)</f>
        <v>4</v>
      </c>
      <c r="M67" s="13">
        <f>amazon!$E67 * amazon!$H67</f>
        <v>462847412</v>
      </c>
      <c r="N67" s="6" t="str">
        <f>IF(amazon!$D67&lt;200,"&lt;200", IF(amazon!$D67&lt;=500,"200-500","&gt;500"))</f>
        <v>&gt;500</v>
      </c>
      <c r="O67" s="15">
        <f>Table4[[#This Row],[Clean Rating]] + (Table4[[#This Row],[Rating Count]] / 1000)</f>
        <v>96.587999999999994</v>
      </c>
      <c r="P67" s="6"/>
      <c r="Q67" s="6"/>
    </row>
    <row r="68" spans="1:17">
      <c r="A68" t="s">
        <v>582</v>
      </c>
      <c r="B68" t="s">
        <v>1818</v>
      </c>
      <c r="C68" t="s">
        <v>1357</v>
      </c>
      <c r="D68">
        <v>449</v>
      </c>
      <c r="E68" s="1">
        <v>1290</v>
      </c>
      <c r="F68" s="8">
        <v>0.65</v>
      </c>
      <c r="G68" s="14">
        <v>4.0999999999999996</v>
      </c>
      <c r="H68" s="3">
        <v>91770</v>
      </c>
      <c r="I68" s="28">
        <f t="shared" si="3"/>
        <v>0.65193798449612406</v>
      </c>
      <c r="J68" s="17">
        <f>IF(AND(ISNUMBER(amazon!$G68), G68&gt;=0, amazon!$G68&lt;=5), amazon!$G68, 0)</f>
        <v>4.0999999999999996</v>
      </c>
      <c r="K68" s="6" t="str">
        <f t="shared" si="2"/>
        <v>Yes</v>
      </c>
      <c r="L68" s="16">
        <f>ROUND(amazon!$G68, 0)</f>
        <v>4</v>
      </c>
      <c r="M68" s="13">
        <f>amazon!$E68 * amazon!$H68</f>
        <v>118383300</v>
      </c>
      <c r="N68" s="6" t="str">
        <f>IF(amazon!$D68&lt;200,"&lt;200", IF(amazon!$D68&lt;=500,"200-500","&gt;500"))</f>
        <v>200-500</v>
      </c>
      <c r="O68" s="15">
        <f>Table4[[#This Row],[Clean Rating]] + (Table4[[#This Row],[Rating Count]] / 1000)</f>
        <v>95.86999999999999</v>
      </c>
      <c r="P68" s="6"/>
      <c r="Q68" s="6"/>
    </row>
    <row r="69" spans="1:17">
      <c r="A69" t="s">
        <v>906</v>
      </c>
      <c r="B69" t="s">
        <v>2116</v>
      </c>
      <c r="C69" t="s">
        <v>1357</v>
      </c>
      <c r="D69">
        <v>849</v>
      </c>
      <c r="E69" s="1">
        <v>2490</v>
      </c>
      <c r="F69" s="8">
        <v>0.66</v>
      </c>
      <c r="G69" s="14">
        <v>4.2</v>
      </c>
      <c r="H69" s="3">
        <v>91188</v>
      </c>
      <c r="I69" s="28">
        <f t="shared" si="3"/>
        <v>0.65903614457831328</v>
      </c>
      <c r="J69" s="17">
        <f>IF(AND(ISNUMBER(amazon!$G69), G69&gt;=0, amazon!$G69&lt;=5), amazon!$G69, 0)</f>
        <v>4.2</v>
      </c>
      <c r="K69" s="6" t="str">
        <f t="shared" si="2"/>
        <v>Yes</v>
      </c>
      <c r="L69" s="16">
        <f>ROUND(amazon!$G69, 0)</f>
        <v>4</v>
      </c>
      <c r="M69" s="13">
        <f>amazon!$E69 * amazon!$H69</f>
        <v>227058120</v>
      </c>
      <c r="N69" s="6" t="str">
        <f>IF(amazon!$D69&lt;200,"&lt;200", IF(amazon!$D69&lt;=500,"200-500","&gt;500"))</f>
        <v>&gt;500</v>
      </c>
      <c r="O69" s="15">
        <f>Table4[[#This Row],[Clean Rating]] + (Table4[[#This Row],[Rating Count]] / 1000)</f>
        <v>95.388000000000005</v>
      </c>
      <c r="P69" s="6"/>
      <c r="Q69" s="6"/>
    </row>
    <row r="70" spans="1:17">
      <c r="A70" t="s">
        <v>653</v>
      </c>
      <c r="B70" t="s">
        <v>1884</v>
      </c>
      <c r="C70" t="s">
        <v>1357</v>
      </c>
      <c r="D70" s="1">
        <v>1499</v>
      </c>
      <c r="E70" s="1">
        <v>2999</v>
      </c>
      <c r="F70" s="8">
        <v>0.5</v>
      </c>
      <c r="G70" s="14">
        <v>3.7</v>
      </c>
      <c r="H70" s="3">
        <v>87798</v>
      </c>
      <c r="I70" s="28">
        <f t="shared" si="3"/>
        <v>0.50016672224074687</v>
      </c>
      <c r="J70" s="17">
        <f>IF(AND(ISNUMBER(amazon!$G70), G70&gt;=0, amazon!$G70&lt;=5), amazon!$G70, 0)</f>
        <v>3.7</v>
      </c>
      <c r="K70" s="6" t="str">
        <f t="shared" si="2"/>
        <v>Yes</v>
      </c>
      <c r="L70" s="16">
        <f>ROUND(amazon!$G70, 0)</f>
        <v>4</v>
      </c>
      <c r="M70" s="13">
        <f>amazon!$E70 * amazon!$H70</f>
        <v>263306202</v>
      </c>
      <c r="N70" s="6" t="str">
        <f>IF(amazon!$D70&lt;200,"&lt;200", IF(amazon!$D70&lt;=500,"200-500","&gt;500"))</f>
        <v>&gt;500</v>
      </c>
      <c r="O70" s="15">
        <f>Table4[[#This Row],[Clean Rating]] + (Table4[[#This Row],[Rating Count]] / 1000)</f>
        <v>91.498000000000005</v>
      </c>
      <c r="P70" s="6"/>
      <c r="Q70" s="6"/>
    </row>
    <row r="71" spans="1:17">
      <c r="A71" t="s">
        <v>411</v>
      </c>
      <c r="B71" t="s">
        <v>1697</v>
      </c>
      <c r="C71" t="s">
        <v>1357</v>
      </c>
      <c r="D71">
        <v>599</v>
      </c>
      <c r="E71" s="1">
        <v>1800</v>
      </c>
      <c r="F71" s="8">
        <v>0.67</v>
      </c>
      <c r="G71" s="14">
        <v>3.5</v>
      </c>
      <c r="H71" s="3">
        <v>83996</v>
      </c>
      <c r="I71" s="28">
        <f t="shared" si="3"/>
        <v>0.66722222222222227</v>
      </c>
      <c r="J71" s="17">
        <f>IF(AND(ISNUMBER(amazon!$G71), G71&gt;=0, amazon!$G71&lt;=5), amazon!$G71, 0)</f>
        <v>3.5</v>
      </c>
      <c r="K71" s="6" t="str">
        <f t="shared" si="2"/>
        <v>Yes</v>
      </c>
      <c r="L71" s="16">
        <f>ROUND(amazon!$G71, 0)</f>
        <v>4</v>
      </c>
      <c r="M71" s="13">
        <f>amazon!$E71 * amazon!$H71</f>
        <v>151192800</v>
      </c>
      <c r="N71" s="6" t="str">
        <f>IF(amazon!$D71&lt;200,"&lt;200", IF(amazon!$D71&lt;=500,"200-500","&gt;500"))</f>
        <v>&gt;500</v>
      </c>
      <c r="O71" s="15">
        <f>Table4[[#This Row],[Clean Rating]] + (Table4[[#This Row],[Rating Count]] / 1000)</f>
        <v>87.495999999999995</v>
      </c>
      <c r="P71" s="6"/>
      <c r="Q71" s="6"/>
    </row>
    <row r="72" spans="1:17">
      <c r="A72" t="s">
        <v>695</v>
      </c>
      <c r="B72" t="s">
        <v>1923</v>
      </c>
      <c r="C72" t="s">
        <v>1356</v>
      </c>
      <c r="D72">
        <v>729</v>
      </c>
      <c r="E72" s="1">
        <v>1650</v>
      </c>
      <c r="F72" s="8">
        <v>0.56000000000000005</v>
      </c>
      <c r="G72" s="14">
        <v>4.3</v>
      </c>
      <c r="H72" s="3">
        <v>82356</v>
      </c>
      <c r="I72" s="28">
        <f t="shared" si="3"/>
        <v>0.55818181818181822</v>
      </c>
      <c r="J72" s="17">
        <f>IF(AND(ISNUMBER(amazon!$G72), G72&gt;=0, amazon!$G72&lt;=5), amazon!$G72, 0)</f>
        <v>4.3</v>
      </c>
      <c r="K72" s="6" t="str">
        <f t="shared" si="2"/>
        <v>Yes</v>
      </c>
      <c r="L72" s="16">
        <f>ROUND(amazon!$G72, 0)</f>
        <v>4</v>
      </c>
      <c r="M72" s="13">
        <f>amazon!$E72 * amazon!$H72</f>
        <v>135887400</v>
      </c>
      <c r="N72" s="6" t="str">
        <f>IF(amazon!$D72&lt;200,"&lt;200", IF(amazon!$D72&lt;=500,"200-500","&gt;500"))</f>
        <v>&gt;500</v>
      </c>
      <c r="O72" s="15">
        <f>Table4[[#This Row],[Clean Rating]] + (Table4[[#This Row],[Rating Count]] / 1000)</f>
        <v>86.655999999999992</v>
      </c>
      <c r="P72" s="6"/>
      <c r="Q72" s="6"/>
    </row>
    <row r="73" spans="1:17">
      <c r="A73" t="s">
        <v>575</v>
      </c>
      <c r="B73" t="s">
        <v>1811</v>
      </c>
      <c r="C73" t="s">
        <v>1357</v>
      </c>
      <c r="D73">
        <v>329</v>
      </c>
      <c r="E73">
        <v>999</v>
      </c>
      <c r="F73" s="8">
        <v>0.67</v>
      </c>
      <c r="G73" s="14">
        <v>3.9</v>
      </c>
      <c r="H73" s="3">
        <v>77027</v>
      </c>
      <c r="I73" s="28">
        <f t="shared" si="3"/>
        <v>0.67067067067067065</v>
      </c>
      <c r="J73" s="17">
        <f>IF(AND(ISNUMBER(amazon!$G73), G73&gt;=0, amazon!$G73&lt;=5), amazon!$G73, 0)</f>
        <v>3.9</v>
      </c>
      <c r="K73" s="6" t="str">
        <f t="shared" si="2"/>
        <v>Yes</v>
      </c>
      <c r="L73" s="16">
        <f>ROUND(amazon!$G73, 0)</f>
        <v>4</v>
      </c>
      <c r="M73" s="13">
        <f>amazon!$E73 * amazon!$H73</f>
        <v>76949973</v>
      </c>
      <c r="N73" s="6" t="str">
        <f>IF(amazon!$D73&lt;200,"&lt;200", IF(amazon!$D73&lt;=500,"200-500","&gt;500"))</f>
        <v>200-500</v>
      </c>
      <c r="O73" s="15">
        <f>Table4[[#This Row],[Clean Rating]] + (Table4[[#This Row],[Rating Count]] / 1000)</f>
        <v>80.927000000000007</v>
      </c>
      <c r="P73" s="6"/>
      <c r="Q73" s="6"/>
    </row>
    <row r="74" spans="1:17">
      <c r="A74" t="s">
        <v>822</v>
      </c>
      <c r="B74" t="s">
        <v>2042</v>
      </c>
      <c r="C74" t="s">
        <v>1357</v>
      </c>
      <c r="D74">
        <v>399</v>
      </c>
      <c r="E74" s="1">
        <v>1290</v>
      </c>
      <c r="F74" s="8">
        <v>0.69</v>
      </c>
      <c r="G74" s="14">
        <v>4.2</v>
      </c>
      <c r="H74" s="3">
        <v>76042</v>
      </c>
      <c r="I74" s="28">
        <f t="shared" si="3"/>
        <v>0.69069767441860463</v>
      </c>
      <c r="J74" s="17">
        <f>IF(AND(ISNUMBER(amazon!$G74), G74&gt;=0, amazon!$G74&lt;=5), amazon!$G74, 0)</f>
        <v>4.2</v>
      </c>
      <c r="K74" s="6" t="str">
        <f t="shared" si="2"/>
        <v>Yes</v>
      </c>
      <c r="L74" s="16">
        <f>ROUND(amazon!$G74, 0)</f>
        <v>4</v>
      </c>
      <c r="M74" s="13">
        <f>amazon!$E74 * amazon!$H74</f>
        <v>98094180</v>
      </c>
      <c r="N74" s="6" t="str">
        <f>IF(amazon!$D74&lt;200,"&lt;200", IF(amazon!$D74&lt;=500,"200-500","&gt;500"))</f>
        <v>200-500</v>
      </c>
      <c r="O74" s="15">
        <f>Table4[[#This Row],[Clean Rating]] + (Table4[[#This Row],[Rating Count]] / 1000)</f>
        <v>80.242000000000004</v>
      </c>
      <c r="P74" s="6"/>
      <c r="Q74" s="6"/>
    </row>
    <row r="75" spans="1:17">
      <c r="A75" t="s">
        <v>213</v>
      </c>
      <c r="B75" t="s">
        <v>1545</v>
      </c>
      <c r="C75" t="s">
        <v>1356</v>
      </c>
      <c r="D75">
        <v>299</v>
      </c>
      <c r="E75">
        <v>800</v>
      </c>
      <c r="F75" s="8">
        <v>0.63</v>
      </c>
      <c r="G75" s="14">
        <v>4.5</v>
      </c>
      <c r="H75" s="3">
        <v>74977</v>
      </c>
      <c r="I75" s="28">
        <f t="shared" si="3"/>
        <v>0.62624999999999997</v>
      </c>
      <c r="J75" s="17">
        <f>IF(AND(ISNUMBER(amazon!$G75), G75&gt;=0, amazon!$G75&lt;=5), amazon!$G75, 0)</f>
        <v>4.5</v>
      </c>
      <c r="K75" s="6" t="str">
        <f t="shared" si="2"/>
        <v>Yes</v>
      </c>
      <c r="L75" s="16">
        <f>ROUND(amazon!$G75, 0)</f>
        <v>5</v>
      </c>
      <c r="M75" s="13">
        <f>amazon!$E75 * amazon!$H75</f>
        <v>59981600</v>
      </c>
      <c r="N75" s="6" t="str">
        <f>IF(amazon!$D75&lt;200,"&lt;200", IF(amazon!$D75&lt;=500,"200-500","&gt;500"))</f>
        <v>200-500</v>
      </c>
      <c r="O75" s="15">
        <f>Table4[[#This Row],[Clean Rating]] + (Table4[[#This Row],[Rating Count]] / 1000)</f>
        <v>79.477000000000004</v>
      </c>
      <c r="P75" s="6"/>
      <c r="Q75" s="6"/>
    </row>
    <row r="76" spans="1:17">
      <c r="A76" t="s">
        <v>30</v>
      </c>
      <c r="B76" t="s">
        <v>1392</v>
      </c>
      <c r="C76" t="s">
        <v>1356</v>
      </c>
      <c r="D76">
        <v>199</v>
      </c>
      <c r="E76">
        <v>750</v>
      </c>
      <c r="F76" s="8">
        <v>0.73</v>
      </c>
      <c r="G76" s="14">
        <v>4.5</v>
      </c>
      <c r="H76" s="3">
        <v>74976</v>
      </c>
      <c r="I76" s="28">
        <f t="shared" si="3"/>
        <v>0.73466666666666669</v>
      </c>
      <c r="J76" s="17">
        <f>IF(AND(ISNUMBER(amazon!$G76), G76&gt;=0, amazon!$G76&lt;=5), amazon!$G76, 0)</f>
        <v>4.5</v>
      </c>
      <c r="K76" s="6" t="str">
        <f t="shared" si="2"/>
        <v>Yes</v>
      </c>
      <c r="L76" s="16">
        <f>ROUND(amazon!$G76, 0)</f>
        <v>5</v>
      </c>
      <c r="M76" s="13">
        <f>amazon!$E76 * amazon!$H76</f>
        <v>56232000</v>
      </c>
      <c r="N76" s="6" t="str">
        <f>IF(amazon!$D76&lt;200,"&lt;200", IF(amazon!$D76&lt;=500,"200-500","&gt;500"))</f>
        <v>&lt;200</v>
      </c>
      <c r="O76" s="15">
        <f>Table4[[#This Row],[Clean Rating]] + (Table4[[#This Row],[Rating Count]] / 1000)</f>
        <v>79.475999999999999</v>
      </c>
      <c r="P76" s="6"/>
      <c r="Q76" s="6"/>
    </row>
    <row r="77" spans="1:17">
      <c r="A77" t="s">
        <v>30</v>
      </c>
      <c r="B77" t="s">
        <v>1392</v>
      </c>
      <c r="C77" t="s">
        <v>1356</v>
      </c>
      <c r="D77">
        <v>199</v>
      </c>
      <c r="E77">
        <v>750</v>
      </c>
      <c r="F77" s="8">
        <v>0.73</v>
      </c>
      <c r="G77" s="14">
        <v>4.5</v>
      </c>
      <c r="H77" s="3">
        <v>74976</v>
      </c>
      <c r="I77" s="28">
        <f t="shared" si="3"/>
        <v>0.73466666666666669</v>
      </c>
      <c r="J77" s="17">
        <f>IF(AND(ISNUMBER(amazon!$G77), G77&gt;=0, amazon!$G77&lt;=5), amazon!$G77, 0)</f>
        <v>4.5</v>
      </c>
      <c r="K77" s="6" t="str">
        <f t="shared" si="2"/>
        <v>Yes</v>
      </c>
      <c r="L77" s="16">
        <f>ROUND(amazon!$G77, 0)</f>
        <v>5</v>
      </c>
      <c r="M77" s="13">
        <f>amazon!$E77 * amazon!$H77</f>
        <v>56232000</v>
      </c>
      <c r="N77" s="6" t="str">
        <f>IF(amazon!$D77&lt;200,"&lt;200", IF(amazon!$D77&lt;=500,"200-500","&gt;500"))</f>
        <v>&lt;200</v>
      </c>
      <c r="O77" s="15">
        <f>Table4[[#This Row],[Clean Rating]] + (Table4[[#This Row],[Rating Count]] / 1000)</f>
        <v>79.475999999999999</v>
      </c>
      <c r="P77" s="6"/>
      <c r="Q77" s="6"/>
    </row>
    <row r="78" spans="1:17">
      <c r="A78" t="s">
        <v>720</v>
      </c>
      <c r="B78" t="s">
        <v>1946</v>
      </c>
      <c r="C78" t="s">
        <v>1356</v>
      </c>
      <c r="D78" s="1">
        <v>5599</v>
      </c>
      <c r="E78" s="1">
        <v>7350</v>
      </c>
      <c r="F78" s="8">
        <v>0.24</v>
      </c>
      <c r="G78" s="14">
        <v>4.4000000000000004</v>
      </c>
      <c r="H78" s="3">
        <v>73005</v>
      </c>
      <c r="I78" s="28">
        <f t="shared" si="3"/>
        <v>0.23823129251700681</v>
      </c>
      <c r="J78" s="17">
        <f>IF(AND(ISNUMBER(amazon!$G78), G78&gt;=0, amazon!$G78&lt;=5), amazon!$G78, 0)</f>
        <v>4.4000000000000004</v>
      </c>
      <c r="K78" s="6" t="str">
        <f t="shared" si="2"/>
        <v>No</v>
      </c>
      <c r="L78" s="16">
        <f>ROUND(amazon!$G78, 0)</f>
        <v>4</v>
      </c>
      <c r="M78" s="13">
        <f>amazon!$E78 * amazon!$H78</f>
        <v>536586750</v>
      </c>
      <c r="N78" s="6" t="str">
        <f>IF(amazon!$D78&lt;200,"&lt;200", IF(amazon!$D78&lt;=500,"200-500","&gt;500"))</f>
        <v>&gt;500</v>
      </c>
      <c r="O78" s="15">
        <f>Table4[[#This Row],[Clean Rating]] + (Table4[[#This Row],[Rating Count]] / 1000)</f>
        <v>77.405000000000001</v>
      </c>
      <c r="P78" s="6"/>
      <c r="Q78" s="6"/>
    </row>
    <row r="79" spans="1:17">
      <c r="A79" t="s">
        <v>837</v>
      </c>
      <c r="B79" t="s">
        <v>2055</v>
      </c>
      <c r="C79" t="s">
        <v>1357</v>
      </c>
      <c r="D79" s="1">
        <v>1679</v>
      </c>
      <c r="E79" s="1">
        <v>1999</v>
      </c>
      <c r="F79" s="8">
        <v>0.16</v>
      </c>
      <c r="G79" s="14">
        <v>4.0999999999999996</v>
      </c>
      <c r="H79" s="3">
        <v>72563</v>
      </c>
      <c r="I79" s="28">
        <f t="shared" si="3"/>
        <v>0.16008004002001</v>
      </c>
      <c r="J79" s="17">
        <f>IF(AND(ISNUMBER(amazon!$G79), G79&gt;=0, amazon!$G79&lt;=5), amazon!$G79, 0)</f>
        <v>4.0999999999999996</v>
      </c>
      <c r="K79" s="6" t="str">
        <f t="shared" si="2"/>
        <v>No</v>
      </c>
      <c r="L79" s="16">
        <f>ROUND(amazon!$G79, 0)</f>
        <v>4</v>
      </c>
      <c r="M79" s="13">
        <f>amazon!$E79 * amazon!$H79</f>
        <v>145053437</v>
      </c>
      <c r="N79" s="6" t="str">
        <f>IF(amazon!$D79&lt;200,"&lt;200", IF(amazon!$D79&lt;=500,"200-500","&gt;500"))</f>
        <v>&gt;500</v>
      </c>
      <c r="O79" s="15">
        <f>Table4[[#This Row],[Clean Rating]] + (Table4[[#This Row],[Rating Count]] / 1000)</f>
        <v>76.662999999999997</v>
      </c>
      <c r="P79" s="6"/>
      <c r="Q79" s="6"/>
    </row>
    <row r="80" spans="1:17">
      <c r="A80" t="s">
        <v>715</v>
      </c>
      <c r="B80" t="s">
        <v>1941</v>
      </c>
      <c r="C80" t="s">
        <v>1357</v>
      </c>
      <c r="D80">
        <v>449</v>
      </c>
      <c r="E80">
        <v>800</v>
      </c>
      <c r="F80" s="8">
        <v>0.44</v>
      </c>
      <c r="G80" s="14">
        <v>4.4000000000000004</v>
      </c>
      <c r="H80" s="3">
        <v>69585</v>
      </c>
      <c r="I80" s="28">
        <f t="shared" si="3"/>
        <v>0.43874999999999997</v>
      </c>
      <c r="J80" s="17">
        <f>IF(AND(ISNUMBER(amazon!$G80), G80&gt;=0, amazon!$G80&lt;=5), amazon!$G80, 0)</f>
        <v>4.4000000000000004</v>
      </c>
      <c r="K80" s="6" t="str">
        <f t="shared" si="2"/>
        <v>No</v>
      </c>
      <c r="L80" s="16">
        <f>ROUND(amazon!$G80, 0)</f>
        <v>4</v>
      </c>
      <c r="M80" s="13">
        <f>amazon!$E80 * amazon!$H80</f>
        <v>55668000</v>
      </c>
      <c r="N80" s="6" t="str">
        <f>IF(amazon!$D80&lt;200,"&lt;200", IF(amazon!$D80&lt;=500,"200-500","&gt;500"))</f>
        <v>200-500</v>
      </c>
      <c r="O80" s="15">
        <f>Table4[[#This Row],[Clean Rating]] + (Table4[[#This Row],[Rating Count]] / 1000)</f>
        <v>73.984999999999999</v>
      </c>
      <c r="P80" s="6"/>
      <c r="Q80" s="6"/>
    </row>
    <row r="81" spans="1:17">
      <c r="A81" t="s">
        <v>130</v>
      </c>
      <c r="B81" t="s">
        <v>1477</v>
      </c>
      <c r="C81" t="s">
        <v>1357</v>
      </c>
      <c r="D81">
        <v>489</v>
      </c>
      <c r="E81" s="1">
        <v>1200</v>
      </c>
      <c r="F81" s="8">
        <v>0.59</v>
      </c>
      <c r="G81" s="14">
        <v>4.4000000000000004</v>
      </c>
      <c r="H81" s="3">
        <v>69538</v>
      </c>
      <c r="I81" s="28">
        <f t="shared" si="3"/>
        <v>0.59250000000000003</v>
      </c>
      <c r="J81" s="17">
        <f>IF(AND(ISNUMBER(amazon!$G81), G81&gt;=0, amazon!$G81&lt;=5), amazon!$G81, 0)</f>
        <v>4.4000000000000004</v>
      </c>
      <c r="K81" s="6" t="str">
        <f t="shared" si="2"/>
        <v>Yes</v>
      </c>
      <c r="L81" s="16">
        <f>ROUND(amazon!$G81, 0)</f>
        <v>4</v>
      </c>
      <c r="M81" s="13">
        <f>amazon!$E81 * amazon!$H81</f>
        <v>83445600</v>
      </c>
      <c r="N81" s="6" t="str">
        <f>IF(amazon!$D81&lt;200,"&lt;200", IF(amazon!$D81&lt;=500,"200-500","&gt;500"))</f>
        <v>200-500</v>
      </c>
      <c r="O81" s="15">
        <f>Table4[[#This Row],[Clean Rating]] + (Table4[[#This Row],[Rating Count]] / 1000)</f>
        <v>73.938000000000002</v>
      </c>
      <c r="P81" s="6"/>
      <c r="Q81" s="6"/>
    </row>
    <row r="82" spans="1:17">
      <c r="A82" t="s">
        <v>392</v>
      </c>
      <c r="B82" t="s">
        <v>1683</v>
      </c>
      <c r="C82" t="s">
        <v>1357</v>
      </c>
      <c r="D82" s="1">
        <v>2299</v>
      </c>
      <c r="E82" s="1">
        <v>7990</v>
      </c>
      <c r="F82" s="8">
        <v>0.71</v>
      </c>
      <c r="G82" s="14">
        <v>4.2</v>
      </c>
      <c r="H82" s="3">
        <v>69622</v>
      </c>
      <c r="I82" s="28">
        <f t="shared" si="3"/>
        <v>0.71226533166458073</v>
      </c>
      <c r="J82" s="17">
        <f>IF(AND(ISNUMBER(amazon!$G82), G82&gt;=0, amazon!$G82&lt;=5), amazon!$G82, 0)</f>
        <v>4.2</v>
      </c>
      <c r="K82" s="6" t="str">
        <f t="shared" si="2"/>
        <v>Yes</v>
      </c>
      <c r="L82" s="16">
        <f>ROUND(amazon!$G82, 0)</f>
        <v>4</v>
      </c>
      <c r="M82" s="13">
        <f>amazon!$E82 * amazon!$H82</f>
        <v>556279780</v>
      </c>
      <c r="N82" s="6" t="str">
        <f>IF(amazon!$D82&lt;200,"&lt;200", IF(amazon!$D82&lt;=500,"200-500","&gt;500"))</f>
        <v>&gt;500</v>
      </c>
      <c r="O82" s="15">
        <f>Table4[[#This Row],[Clean Rating]] + (Table4[[#This Row],[Rating Count]] / 1000)</f>
        <v>73.822000000000003</v>
      </c>
      <c r="P82" s="6"/>
      <c r="Q82" s="6"/>
    </row>
    <row r="83" spans="1:17">
      <c r="A83" t="s">
        <v>392</v>
      </c>
      <c r="B83" t="s">
        <v>1683</v>
      </c>
      <c r="C83" t="s">
        <v>1357</v>
      </c>
      <c r="D83" s="1">
        <v>2299</v>
      </c>
      <c r="E83" s="1">
        <v>7990</v>
      </c>
      <c r="F83" s="8">
        <v>0.71</v>
      </c>
      <c r="G83" s="14">
        <v>4.2</v>
      </c>
      <c r="H83" s="3">
        <v>69619</v>
      </c>
      <c r="I83" s="28">
        <f t="shared" si="3"/>
        <v>0.71226533166458073</v>
      </c>
      <c r="J83" s="17">
        <f>IF(AND(ISNUMBER(amazon!$G83), G83&gt;=0, amazon!$G83&lt;=5), amazon!$G83, 0)</f>
        <v>4.2</v>
      </c>
      <c r="K83" s="6" t="str">
        <f t="shared" si="2"/>
        <v>Yes</v>
      </c>
      <c r="L83" s="16">
        <f>ROUND(amazon!$G83, 0)</f>
        <v>4</v>
      </c>
      <c r="M83" s="13">
        <f>amazon!$E83 * amazon!$H83</f>
        <v>556255810</v>
      </c>
      <c r="N83" s="6" t="str">
        <f>IF(amazon!$D83&lt;200,"&lt;200", IF(amazon!$D83&lt;=500,"200-500","&gt;500"))</f>
        <v>&gt;500</v>
      </c>
      <c r="O83" s="15">
        <f>Table4[[#This Row],[Clean Rating]] + (Table4[[#This Row],[Rating Count]] / 1000)</f>
        <v>73.819000000000003</v>
      </c>
      <c r="P83" s="6"/>
      <c r="Q83" s="6"/>
    </row>
    <row r="84" spans="1:17">
      <c r="A84" t="s">
        <v>687</v>
      </c>
      <c r="B84" t="s">
        <v>1915</v>
      </c>
      <c r="C84" t="s">
        <v>1356</v>
      </c>
      <c r="D84" s="1">
        <v>1529</v>
      </c>
      <c r="E84" s="1">
        <v>2399</v>
      </c>
      <c r="F84" s="8">
        <v>0.36</v>
      </c>
      <c r="G84" s="14">
        <v>4.3</v>
      </c>
      <c r="H84" s="3">
        <v>68409</v>
      </c>
      <c r="I84" s="28">
        <f t="shared" si="3"/>
        <v>0.3626511046269279</v>
      </c>
      <c r="J84" s="17">
        <f>IF(AND(ISNUMBER(amazon!$G84), G84&gt;=0, amazon!$G84&lt;=5), amazon!$G84, 0)</f>
        <v>4.3</v>
      </c>
      <c r="K84" s="6" t="str">
        <f t="shared" si="2"/>
        <v>No</v>
      </c>
      <c r="L84" s="16">
        <f>ROUND(amazon!$G84, 0)</f>
        <v>4</v>
      </c>
      <c r="M84" s="13">
        <f>amazon!$E84 * amazon!$H84</f>
        <v>164113191</v>
      </c>
      <c r="N84" s="6" t="str">
        <f>IF(amazon!$D84&lt;200,"&lt;200", IF(amazon!$D84&lt;=500,"200-500","&gt;500"))</f>
        <v>&gt;500</v>
      </c>
      <c r="O84" s="15">
        <f>Table4[[#This Row],[Clean Rating]] + (Table4[[#This Row],[Rating Count]] / 1000)</f>
        <v>72.709000000000003</v>
      </c>
      <c r="P84" s="6"/>
      <c r="Q84" s="6"/>
    </row>
    <row r="85" spans="1:17">
      <c r="A85" t="s">
        <v>578</v>
      </c>
      <c r="B85" t="s">
        <v>1814</v>
      </c>
      <c r="C85" t="s">
        <v>2599</v>
      </c>
      <c r="D85">
        <v>798</v>
      </c>
      <c r="E85" s="1">
        <v>1995</v>
      </c>
      <c r="F85" s="8">
        <v>0.6</v>
      </c>
      <c r="G85" s="14">
        <v>4</v>
      </c>
      <c r="H85" s="3">
        <v>68664</v>
      </c>
      <c r="I85" s="28">
        <f t="shared" si="3"/>
        <v>0.6</v>
      </c>
      <c r="J85" s="17">
        <f>IF(AND(ISNUMBER(amazon!$G85), G85&gt;=0, amazon!$G85&lt;=5), amazon!$G85, 0)</f>
        <v>4</v>
      </c>
      <c r="K85" s="6" t="str">
        <f t="shared" si="2"/>
        <v>Yes</v>
      </c>
      <c r="L85" s="16">
        <f>ROUND(amazon!$G85, 0)</f>
        <v>4</v>
      </c>
      <c r="M85" s="13">
        <f>amazon!$E85 * amazon!$H85</f>
        <v>136984680</v>
      </c>
      <c r="N85" s="6" t="str">
        <f>IF(amazon!$D85&lt;200,"&lt;200", IF(amazon!$D85&lt;=500,"200-500","&gt;500"))</f>
        <v>&gt;500</v>
      </c>
      <c r="O85" s="15">
        <f>Table4[[#This Row],[Clean Rating]] + (Table4[[#This Row],[Rating Count]] / 1000)</f>
        <v>72.664000000000001</v>
      </c>
      <c r="P85" s="6"/>
      <c r="Q85" s="6"/>
    </row>
    <row r="86" spans="1:17">
      <c r="A86" t="s">
        <v>439</v>
      </c>
      <c r="B86" t="s">
        <v>1716</v>
      </c>
      <c r="C86" t="s">
        <v>1357</v>
      </c>
      <c r="D86" s="1">
        <v>1599</v>
      </c>
      <c r="E86" s="1">
        <v>4999</v>
      </c>
      <c r="F86" s="8">
        <v>0.68</v>
      </c>
      <c r="G86" s="14">
        <v>4</v>
      </c>
      <c r="H86" s="3">
        <v>67951</v>
      </c>
      <c r="I86" s="28">
        <f t="shared" si="3"/>
        <v>0.68013602720544108</v>
      </c>
      <c r="J86" s="17">
        <f>IF(AND(ISNUMBER(amazon!$G86), G86&gt;=0, amazon!$G86&lt;=5), amazon!$G86, 0)</f>
        <v>4</v>
      </c>
      <c r="K86" s="6" t="str">
        <f t="shared" si="2"/>
        <v>Yes</v>
      </c>
      <c r="L86" s="16">
        <f>ROUND(amazon!$G86, 0)</f>
        <v>4</v>
      </c>
      <c r="M86" s="13">
        <f>amazon!$E86 * amazon!$H86</f>
        <v>339687049</v>
      </c>
      <c r="N86" s="6" t="str">
        <f>IF(amazon!$D86&lt;200,"&lt;200", IF(amazon!$D86&lt;=500,"200-500","&gt;500"))</f>
        <v>&gt;500</v>
      </c>
      <c r="O86" s="15">
        <f>Table4[[#This Row],[Clean Rating]] + (Table4[[#This Row],[Rating Count]] / 1000)</f>
        <v>71.950999999999993</v>
      </c>
      <c r="P86" s="6"/>
      <c r="Q86" s="6"/>
    </row>
    <row r="87" spans="1:17">
      <c r="A87" t="s">
        <v>439</v>
      </c>
      <c r="B87" t="s">
        <v>1716</v>
      </c>
      <c r="C87" t="s">
        <v>1357</v>
      </c>
      <c r="D87" s="1">
        <v>1599</v>
      </c>
      <c r="E87" s="1">
        <v>4999</v>
      </c>
      <c r="F87" s="8">
        <v>0.68</v>
      </c>
      <c r="G87" s="14">
        <v>4</v>
      </c>
      <c r="H87" s="3">
        <v>67950</v>
      </c>
      <c r="I87" s="28">
        <f t="shared" si="3"/>
        <v>0.68013602720544108</v>
      </c>
      <c r="J87" s="17">
        <f>IF(AND(ISNUMBER(amazon!$G87), G87&gt;=0, amazon!$G87&lt;=5), amazon!$G87, 0)</f>
        <v>4</v>
      </c>
      <c r="K87" s="6" t="str">
        <f t="shared" si="2"/>
        <v>Yes</v>
      </c>
      <c r="L87" s="16">
        <f>ROUND(amazon!$G87, 0)</f>
        <v>4</v>
      </c>
      <c r="M87" s="13">
        <f>amazon!$E87 * amazon!$H87</f>
        <v>339682050</v>
      </c>
      <c r="N87" s="6" t="str">
        <f>IF(amazon!$D87&lt;200,"&lt;200", IF(amazon!$D87&lt;=500,"200-500","&gt;500"))</f>
        <v>&gt;500</v>
      </c>
      <c r="O87" s="15">
        <f>Table4[[#This Row],[Clean Rating]] + (Table4[[#This Row],[Rating Count]] / 1000)</f>
        <v>71.95</v>
      </c>
      <c r="P87" s="6"/>
      <c r="Q87" s="6"/>
    </row>
    <row r="88" spans="1:17">
      <c r="A88" t="s">
        <v>345</v>
      </c>
      <c r="B88" t="s">
        <v>1645</v>
      </c>
      <c r="C88" t="s">
        <v>1357</v>
      </c>
      <c r="D88">
        <v>569</v>
      </c>
      <c r="E88" s="1">
        <v>1000</v>
      </c>
      <c r="F88" s="8">
        <v>0.43</v>
      </c>
      <c r="G88" s="14">
        <v>4.4000000000000004</v>
      </c>
      <c r="H88" s="3">
        <v>67262</v>
      </c>
      <c r="I88" s="28">
        <f t="shared" si="3"/>
        <v>0.43099999999999999</v>
      </c>
      <c r="J88" s="17">
        <f>IF(AND(ISNUMBER(amazon!$G88), G88&gt;=0, amazon!$G88&lt;=5), amazon!$G88, 0)</f>
        <v>4.4000000000000004</v>
      </c>
      <c r="K88" s="6" t="str">
        <f t="shared" si="2"/>
        <v>No</v>
      </c>
      <c r="L88" s="16">
        <f>ROUND(amazon!$G88, 0)</f>
        <v>4</v>
      </c>
      <c r="M88" s="13">
        <f>amazon!$E88 * amazon!$H88</f>
        <v>67262000</v>
      </c>
      <c r="N88" s="6" t="str">
        <f>IF(amazon!$D88&lt;200,"&lt;200", IF(amazon!$D88&lt;=500,"200-500","&gt;500"))</f>
        <v>&gt;500</v>
      </c>
      <c r="O88" s="15">
        <f>Table4[[#This Row],[Clean Rating]] + (Table4[[#This Row],[Rating Count]] / 1000)</f>
        <v>71.662000000000006</v>
      </c>
      <c r="P88" s="6"/>
      <c r="Q88" s="6"/>
    </row>
    <row r="89" spans="1:17">
      <c r="A89" t="s">
        <v>489</v>
      </c>
      <c r="B89" t="s">
        <v>1645</v>
      </c>
      <c r="C89" t="s">
        <v>1357</v>
      </c>
      <c r="D89" s="1">
        <v>1989</v>
      </c>
      <c r="E89" s="1">
        <v>3500</v>
      </c>
      <c r="F89" s="8">
        <v>0.43</v>
      </c>
      <c r="G89" s="14">
        <v>4.4000000000000004</v>
      </c>
      <c r="H89" s="3">
        <v>67260</v>
      </c>
      <c r="I89" s="28">
        <f t="shared" si="3"/>
        <v>0.43171428571428572</v>
      </c>
      <c r="J89" s="17">
        <f>IF(AND(ISNUMBER(amazon!$G89), G89&gt;=0, amazon!$G89&lt;=5), amazon!$G89, 0)</f>
        <v>4.4000000000000004</v>
      </c>
      <c r="K89" s="6" t="str">
        <f t="shared" si="2"/>
        <v>No</v>
      </c>
      <c r="L89" s="16">
        <f>ROUND(amazon!$G89, 0)</f>
        <v>4</v>
      </c>
      <c r="M89" s="13">
        <f>amazon!$E89 * amazon!$H89</f>
        <v>235410000</v>
      </c>
      <c r="N89" s="6" t="str">
        <f>IF(amazon!$D89&lt;200,"&lt;200", IF(amazon!$D89&lt;=500,"200-500","&gt;500"))</f>
        <v>&gt;500</v>
      </c>
      <c r="O89" s="15">
        <f>Table4[[#This Row],[Clean Rating]] + (Table4[[#This Row],[Rating Count]] / 1000)</f>
        <v>71.660000000000011</v>
      </c>
      <c r="P89" s="6"/>
      <c r="Q89" s="6"/>
    </row>
    <row r="90" spans="1:17">
      <c r="A90" t="s">
        <v>517</v>
      </c>
      <c r="B90" t="s">
        <v>1663</v>
      </c>
      <c r="C90" t="s">
        <v>1357</v>
      </c>
      <c r="D90">
        <v>649</v>
      </c>
      <c r="E90" s="1">
        <v>2400</v>
      </c>
      <c r="F90" s="8">
        <v>0.73</v>
      </c>
      <c r="G90" s="14">
        <v>4.4000000000000004</v>
      </c>
      <c r="H90" s="3">
        <v>67260</v>
      </c>
      <c r="I90" s="28">
        <f t="shared" si="3"/>
        <v>0.72958333333333336</v>
      </c>
      <c r="J90" s="17">
        <f>IF(AND(ISNUMBER(amazon!$G90), G90&gt;=0, amazon!$G90&lt;=5), amazon!$G90, 0)</f>
        <v>4.4000000000000004</v>
      </c>
      <c r="K90" s="6" t="str">
        <f t="shared" si="2"/>
        <v>Yes</v>
      </c>
      <c r="L90" s="16">
        <f>ROUND(amazon!$G90, 0)</f>
        <v>4</v>
      </c>
      <c r="M90" s="13">
        <f>amazon!$E90 * amazon!$H90</f>
        <v>161424000</v>
      </c>
      <c r="N90" s="6" t="str">
        <f>IF(amazon!$D90&lt;200,"&lt;200", IF(amazon!$D90&lt;=500,"200-500","&gt;500"))</f>
        <v>&gt;500</v>
      </c>
      <c r="O90" s="15">
        <f>Table4[[#This Row],[Clean Rating]] + (Table4[[#This Row],[Rating Count]] / 1000)</f>
        <v>71.660000000000011</v>
      </c>
      <c r="P90" s="6"/>
      <c r="Q90" s="6"/>
    </row>
    <row r="91" spans="1:17">
      <c r="A91" t="s">
        <v>345</v>
      </c>
      <c r="B91" t="s">
        <v>1645</v>
      </c>
      <c r="C91" t="s">
        <v>1357</v>
      </c>
      <c r="D91">
        <v>569</v>
      </c>
      <c r="E91" s="1">
        <v>1000</v>
      </c>
      <c r="F91" s="8">
        <v>0.43</v>
      </c>
      <c r="G91" s="14">
        <v>4.4000000000000004</v>
      </c>
      <c r="H91" s="3">
        <v>67259</v>
      </c>
      <c r="I91" s="28">
        <f t="shared" si="3"/>
        <v>0.43099999999999999</v>
      </c>
      <c r="J91" s="17">
        <f>IF(AND(ISNUMBER(amazon!$G91), G91&gt;=0, amazon!$G91&lt;=5), amazon!$G91, 0)</f>
        <v>4.4000000000000004</v>
      </c>
      <c r="K91" s="6" t="str">
        <f t="shared" si="2"/>
        <v>No</v>
      </c>
      <c r="L91" s="16">
        <f>ROUND(amazon!$G91, 0)</f>
        <v>4</v>
      </c>
      <c r="M91" s="13">
        <f>amazon!$E91 * amazon!$H91</f>
        <v>67259000</v>
      </c>
      <c r="N91" s="6" t="str">
        <f>IF(amazon!$D91&lt;200,"&lt;200", IF(amazon!$D91&lt;=500,"200-500","&gt;500"))</f>
        <v>&gt;500</v>
      </c>
      <c r="O91" s="15">
        <f>Table4[[#This Row],[Clean Rating]] + (Table4[[#This Row],[Rating Count]] / 1000)</f>
        <v>71.659000000000006</v>
      </c>
      <c r="P91" s="6"/>
      <c r="Q91" s="6"/>
    </row>
    <row r="92" spans="1:17">
      <c r="A92" t="s">
        <v>355</v>
      </c>
      <c r="B92" t="s">
        <v>1645</v>
      </c>
      <c r="C92" t="s">
        <v>1357</v>
      </c>
      <c r="D92">
        <v>959</v>
      </c>
      <c r="E92" s="1">
        <v>1800</v>
      </c>
      <c r="F92" s="8">
        <v>0.47</v>
      </c>
      <c r="G92" s="14">
        <v>4.4000000000000004</v>
      </c>
      <c r="H92" s="3">
        <v>67259</v>
      </c>
      <c r="I92" s="28">
        <f t="shared" si="3"/>
        <v>0.46722222222222221</v>
      </c>
      <c r="J92" s="17">
        <f>IF(AND(ISNUMBER(amazon!$G92), G92&gt;=0, amazon!$G92&lt;=5), amazon!$G92, 0)</f>
        <v>4.4000000000000004</v>
      </c>
      <c r="K92" s="6" t="str">
        <f t="shared" si="2"/>
        <v>No</v>
      </c>
      <c r="L92" s="16">
        <f>ROUND(amazon!$G92, 0)</f>
        <v>4</v>
      </c>
      <c r="M92" s="13">
        <f>amazon!$E92 * amazon!$H92</f>
        <v>121066200</v>
      </c>
      <c r="N92" s="6" t="str">
        <f>IF(amazon!$D92&lt;200,"&lt;200", IF(amazon!$D92&lt;=500,"200-500","&gt;500"))</f>
        <v>&gt;500</v>
      </c>
      <c r="O92" s="15">
        <f>Table4[[#This Row],[Clean Rating]] + (Table4[[#This Row],[Rating Count]] / 1000)</f>
        <v>71.659000000000006</v>
      </c>
      <c r="P92" s="6"/>
      <c r="Q92" s="6"/>
    </row>
    <row r="93" spans="1:17">
      <c r="A93" t="s">
        <v>364</v>
      </c>
      <c r="B93" t="s">
        <v>1663</v>
      </c>
      <c r="C93" t="s">
        <v>1357</v>
      </c>
      <c r="D93">
        <v>369</v>
      </c>
      <c r="E93">
        <v>700</v>
      </c>
      <c r="F93" s="8">
        <v>0.47</v>
      </c>
      <c r="G93" s="14">
        <v>4.4000000000000004</v>
      </c>
      <c r="H93" s="3">
        <v>67259</v>
      </c>
      <c r="I93" s="28">
        <f t="shared" si="3"/>
        <v>0.47285714285714286</v>
      </c>
      <c r="J93" s="17">
        <f>IF(AND(ISNUMBER(amazon!$G93), G93&gt;=0, amazon!$G93&lt;=5), amazon!$G93, 0)</f>
        <v>4.4000000000000004</v>
      </c>
      <c r="K93" s="6" t="str">
        <f t="shared" si="2"/>
        <v>No</v>
      </c>
      <c r="L93" s="16">
        <f>ROUND(amazon!$G93, 0)</f>
        <v>4</v>
      </c>
      <c r="M93" s="13">
        <f>amazon!$E93 * amazon!$H93</f>
        <v>47081300</v>
      </c>
      <c r="N93" s="6" t="str">
        <f>IF(amazon!$D93&lt;200,"&lt;200", IF(amazon!$D93&lt;=500,"200-500","&gt;500"))</f>
        <v>200-500</v>
      </c>
      <c r="O93" s="15">
        <f>Table4[[#This Row],[Clean Rating]] + (Table4[[#This Row],[Rating Count]] / 1000)</f>
        <v>71.659000000000006</v>
      </c>
      <c r="P93" s="6"/>
      <c r="Q93" s="6"/>
    </row>
    <row r="94" spans="1:17">
      <c r="A94" t="s">
        <v>651</v>
      </c>
      <c r="B94" t="s">
        <v>1882</v>
      </c>
      <c r="C94" t="s">
        <v>1357</v>
      </c>
      <c r="D94">
        <v>549</v>
      </c>
      <c r="E94">
        <v>999</v>
      </c>
      <c r="F94" s="8">
        <v>0.45</v>
      </c>
      <c r="G94" s="14">
        <v>3.9</v>
      </c>
      <c r="H94" s="3">
        <v>64705</v>
      </c>
      <c r="I94" s="28">
        <f t="shared" si="3"/>
        <v>0.45045045045045046</v>
      </c>
      <c r="J94" s="17">
        <f>IF(AND(ISNUMBER(amazon!$G94), G94&gt;=0, amazon!$G94&lt;=5), amazon!$G94, 0)</f>
        <v>3.9</v>
      </c>
      <c r="K94" s="6" t="str">
        <f t="shared" si="2"/>
        <v>No</v>
      </c>
      <c r="L94" s="16">
        <f>ROUND(amazon!$G94, 0)</f>
        <v>4</v>
      </c>
      <c r="M94" s="13">
        <f>amazon!$E94 * amazon!$H94</f>
        <v>64640295</v>
      </c>
      <c r="N94" s="6" t="str">
        <f>IF(amazon!$D94&lt;200,"&lt;200", IF(amazon!$D94&lt;=500,"200-500","&gt;500"))</f>
        <v>&gt;500</v>
      </c>
      <c r="O94" s="15">
        <f>Table4[[#This Row],[Clean Rating]] + (Table4[[#This Row],[Rating Count]] / 1000)</f>
        <v>68.605000000000004</v>
      </c>
      <c r="P94" s="6"/>
      <c r="Q94" s="6"/>
    </row>
    <row r="95" spans="1:17">
      <c r="A95" t="s">
        <v>572</v>
      </c>
      <c r="B95" t="s">
        <v>1808</v>
      </c>
      <c r="C95" t="s">
        <v>1356</v>
      </c>
      <c r="D95">
        <v>475</v>
      </c>
      <c r="E95" s="1">
        <v>1500</v>
      </c>
      <c r="F95" s="8">
        <v>0.68</v>
      </c>
      <c r="G95" s="14">
        <v>4.2</v>
      </c>
      <c r="H95" s="3">
        <v>64273</v>
      </c>
      <c r="I95" s="28">
        <f t="shared" si="3"/>
        <v>0.68333333333333335</v>
      </c>
      <c r="J95" s="17">
        <f>IF(AND(ISNUMBER(amazon!$G95), G95&gt;=0, amazon!$G95&lt;=5), amazon!$G95, 0)</f>
        <v>4.2</v>
      </c>
      <c r="K95" s="6" t="str">
        <f t="shared" si="2"/>
        <v>Yes</v>
      </c>
      <c r="L95" s="16">
        <f>ROUND(amazon!$G95, 0)</f>
        <v>4</v>
      </c>
      <c r="M95" s="13">
        <f>amazon!$E95 * amazon!$H95</f>
        <v>96409500</v>
      </c>
      <c r="N95" s="6" t="str">
        <f>IF(amazon!$D95&lt;200,"&lt;200", IF(amazon!$D95&lt;=500,"200-500","&gt;500"))</f>
        <v>200-500</v>
      </c>
      <c r="O95" s="15">
        <f>Table4[[#This Row],[Clean Rating]] + (Table4[[#This Row],[Rating Count]] / 1000)</f>
        <v>68.472999999999999</v>
      </c>
      <c r="P95" s="6"/>
      <c r="Q95" s="6"/>
    </row>
    <row r="96" spans="1:17">
      <c r="A96" t="s">
        <v>664</v>
      </c>
      <c r="B96" t="s">
        <v>1894</v>
      </c>
      <c r="C96" t="s">
        <v>1357</v>
      </c>
      <c r="D96" s="1">
        <v>1999</v>
      </c>
      <c r="E96" s="1">
        <v>2999</v>
      </c>
      <c r="F96" s="8">
        <v>0.33</v>
      </c>
      <c r="G96" s="14">
        <v>4.3</v>
      </c>
      <c r="H96" s="3">
        <v>63899</v>
      </c>
      <c r="I96" s="28">
        <f t="shared" si="3"/>
        <v>0.33344448149383127</v>
      </c>
      <c r="J96" s="17">
        <f>IF(AND(ISNUMBER(amazon!$G96), G96&gt;=0, amazon!$G96&lt;=5), amazon!$G96, 0)</f>
        <v>4.3</v>
      </c>
      <c r="K96" s="6" t="str">
        <f t="shared" si="2"/>
        <v>No</v>
      </c>
      <c r="L96" s="16">
        <f>ROUND(amazon!$G96, 0)</f>
        <v>4</v>
      </c>
      <c r="M96" s="13">
        <f>amazon!$E96 * amazon!$H96</f>
        <v>191633101</v>
      </c>
      <c r="N96" s="6" t="str">
        <f>IF(amazon!$D96&lt;200,"&lt;200", IF(amazon!$D96&lt;=500,"200-500","&gt;500"))</f>
        <v>&gt;500</v>
      </c>
      <c r="O96" s="15">
        <f>Table4[[#This Row],[Clean Rating]] + (Table4[[#This Row],[Rating Count]] / 1000)</f>
        <v>68.198999999999998</v>
      </c>
      <c r="P96" s="6"/>
      <c r="Q96" s="6"/>
    </row>
    <row r="97" spans="1:17">
      <c r="A97" t="s">
        <v>919</v>
      </c>
      <c r="B97" t="s">
        <v>2128</v>
      </c>
      <c r="C97" t="s">
        <v>1358</v>
      </c>
      <c r="D97">
        <v>749</v>
      </c>
      <c r="E97" s="1">
        <v>1445</v>
      </c>
      <c r="F97" s="8">
        <v>0.48</v>
      </c>
      <c r="G97" s="14">
        <v>3.9</v>
      </c>
      <c r="H97" s="3">
        <v>63350</v>
      </c>
      <c r="I97" s="28">
        <f t="shared" si="3"/>
        <v>0.48166089965397924</v>
      </c>
      <c r="J97" s="17">
        <f>IF(AND(ISNUMBER(amazon!$G97), G97&gt;=0, amazon!$G97&lt;=5), amazon!$G97, 0)</f>
        <v>3.9</v>
      </c>
      <c r="K97" s="6" t="str">
        <f t="shared" si="2"/>
        <v>No</v>
      </c>
      <c r="L97" s="16">
        <f>ROUND(amazon!$G97, 0)</f>
        <v>4</v>
      </c>
      <c r="M97" s="13">
        <f>amazon!$E97 * amazon!$H97</f>
        <v>91540750</v>
      </c>
      <c r="N97" s="6" t="str">
        <f>IF(amazon!$D97&lt;200,"&lt;200", IF(amazon!$D97&lt;=500,"200-500","&gt;500"))</f>
        <v>&gt;500</v>
      </c>
      <c r="O97" s="15">
        <f>Table4[[#This Row],[Clean Rating]] + (Table4[[#This Row],[Rating Count]] / 1000)</f>
        <v>67.25</v>
      </c>
      <c r="P97" s="6"/>
      <c r="Q97" s="6"/>
    </row>
    <row r="98" spans="1:17">
      <c r="A98" t="s">
        <v>562</v>
      </c>
      <c r="B98" t="s">
        <v>1798</v>
      </c>
      <c r="C98" t="s">
        <v>1356</v>
      </c>
      <c r="D98">
        <v>599</v>
      </c>
      <c r="E98">
        <v>895</v>
      </c>
      <c r="F98" s="8">
        <v>0.33</v>
      </c>
      <c r="G98" s="14">
        <v>4.4000000000000004</v>
      </c>
      <c r="H98" s="3">
        <v>61314</v>
      </c>
      <c r="I98" s="28">
        <f t="shared" si="3"/>
        <v>0.33072625698324021</v>
      </c>
      <c r="J98" s="17">
        <f>IF(AND(ISNUMBER(amazon!$G98), G98&gt;=0, amazon!$G98&lt;=5), amazon!$G98, 0)</f>
        <v>4.4000000000000004</v>
      </c>
      <c r="K98" s="6" t="str">
        <f t="shared" si="2"/>
        <v>No</v>
      </c>
      <c r="L98" s="16">
        <f>ROUND(amazon!$G98, 0)</f>
        <v>4</v>
      </c>
      <c r="M98" s="13">
        <f>amazon!$E98 * amazon!$H98</f>
        <v>54876030</v>
      </c>
      <c r="N98" s="6" t="str">
        <f>IF(amazon!$D98&lt;200,"&lt;200", IF(amazon!$D98&lt;=500,"200-500","&gt;500"))</f>
        <v>&gt;500</v>
      </c>
      <c r="O98" s="15">
        <f>Table4[[#This Row],[Clean Rating]] + (Table4[[#This Row],[Rating Count]] / 1000)</f>
        <v>65.713999999999999</v>
      </c>
      <c r="P98" s="6"/>
      <c r="Q98" s="6"/>
    </row>
    <row r="99" spans="1:17">
      <c r="A99" t="s">
        <v>627</v>
      </c>
      <c r="B99" t="s">
        <v>1860</v>
      </c>
      <c r="C99" t="s">
        <v>1357</v>
      </c>
      <c r="D99">
        <v>599</v>
      </c>
      <c r="E99" s="1">
        <v>1399</v>
      </c>
      <c r="F99" s="8">
        <v>0.56999999999999995</v>
      </c>
      <c r="G99" s="14">
        <v>3.8</v>
      </c>
      <c r="H99" s="3">
        <v>60026</v>
      </c>
      <c r="I99" s="28">
        <f t="shared" si="3"/>
        <v>0.57183702644746248</v>
      </c>
      <c r="J99" s="17">
        <f>IF(AND(ISNUMBER(amazon!$G99), G99&gt;=0, amazon!$G99&lt;=5), amazon!$G99, 0)</f>
        <v>3.8</v>
      </c>
      <c r="K99" s="6" t="str">
        <f t="shared" si="2"/>
        <v>Yes</v>
      </c>
      <c r="L99" s="16">
        <f>ROUND(amazon!$G99, 0)</f>
        <v>4</v>
      </c>
      <c r="M99" s="13">
        <f>amazon!$E99 * amazon!$H99</f>
        <v>83976374</v>
      </c>
      <c r="N99" s="6" t="str">
        <f>IF(amazon!$D99&lt;200,"&lt;200", IF(amazon!$D99&lt;=500,"200-500","&gt;500"))</f>
        <v>&gt;500</v>
      </c>
      <c r="O99" s="15">
        <f>Table4[[#This Row],[Clean Rating]] + (Table4[[#This Row],[Rating Count]] / 1000)</f>
        <v>63.826000000000001</v>
      </c>
      <c r="P99" s="6"/>
      <c r="Q99" s="6"/>
    </row>
    <row r="100" spans="1:17">
      <c r="A100" t="s">
        <v>443</v>
      </c>
      <c r="B100" t="s">
        <v>1719</v>
      </c>
      <c r="C100" t="s">
        <v>1357</v>
      </c>
      <c r="D100" s="1">
        <v>12490</v>
      </c>
      <c r="E100" s="1">
        <v>15990</v>
      </c>
      <c r="F100" s="8">
        <v>0.22</v>
      </c>
      <c r="G100" s="14">
        <v>4.2</v>
      </c>
      <c r="H100" s="3">
        <v>58506</v>
      </c>
      <c r="I100" s="28">
        <f t="shared" si="3"/>
        <v>0.21888680425265791</v>
      </c>
      <c r="J100" s="17">
        <f>IF(AND(ISNUMBER(amazon!$G100), G100&gt;=0, amazon!$G100&lt;=5), amazon!$G100, 0)</f>
        <v>4.2</v>
      </c>
      <c r="K100" s="6" t="str">
        <f t="shared" si="2"/>
        <v>No</v>
      </c>
      <c r="L100" s="16">
        <f>ROUND(amazon!$G100, 0)</f>
        <v>4</v>
      </c>
      <c r="M100" s="13">
        <f>amazon!$E100 * amazon!$H100</f>
        <v>935510940</v>
      </c>
      <c r="N100" s="6" t="str">
        <f>IF(amazon!$D100&lt;200,"&lt;200", IF(amazon!$D100&lt;=500,"200-500","&gt;500"))</f>
        <v>&gt;500</v>
      </c>
      <c r="O100" s="15">
        <f>Table4[[#This Row],[Clean Rating]] + (Table4[[#This Row],[Rating Count]] / 1000)</f>
        <v>62.706000000000003</v>
      </c>
      <c r="P100" s="6"/>
      <c r="Q100" s="6"/>
    </row>
    <row r="101" spans="1:17">
      <c r="A101" t="s">
        <v>351</v>
      </c>
      <c r="B101" t="s">
        <v>1651</v>
      </c>
      <c r="C101" t="s">
        <v>1357</v>
      </c>
      <c r="D101">
        <v>599</v>
      </c>
      <c r="E101" s="1">
        <v>2499</v>
      </c>
      <c r="F101" s="8">
        <v>0.76</v>
      </c>
      <c r="G101" s="14">
        <v>3.9</v>
      </c>
      <c r="H101" s="3">
        <v>58162</v>
      </c>
      <c r="I101" s="28">
        <f t="shared" si="3"/>
        <v>0.76030412164865946</v>
      </c>
      <c r="J101" s="17">
        <f>IF(AND(ISNUMBER(amazon!$G101), G101&gt;=0, amazon!$G101&lt;=5), amazon!$G101, 0)</f>
        <v>3.9</v>
      </c>
      <c r="K101" s="6" t="str">
        <f t="shared" si="2"/>
        <v>Yes</v>
      </c>
      <c r="L101" s="16">
        <f>ROUND(amazon!$G101, 0)</f>
        <v>4</v>
      </c>
      <c r="M101" s="13">
        <f>amazon!$E101 * amazon!$H101</f>
        <v>145346838</v>
      </c>
      <c r="N101" s="6" t="str">
        <f>IF(amazon!$D101&lt;200,"&lt;200", IF(amazon!$D101&lt;=500,"200-500","&gt;500"))</f>
        <v>&gt;500</v>
      </c>
      <c r="O101" s="15">
        <f>Table4[[#This Row],[Clean Rating]] + (Table4[[#This Row],[Rating Count]] / 1000)</f>
        <v>62.061999999999998</v>
      </c>
      <c r="P101" s="6"/>
      <c r="Q101" s="6"/>
    </row>
    <row r="102" spans="1:17">
      <c r="A102" t="s">
        <v>482</v>
      </c>
      <c r="B102" t="s">
        <v>1741</v>
      </c>
      <c r="C102" t="s">
        <v>1357</v>
      </c>
      <c r="D102" s="1">
        <v>12999</v>
      </c>
      <c r="E102" s="1">
        <v>13499</v>
      </c>
      <c r="F102" s="8">
        <v>0.04</v>
      </c>
      <c r="G102" s="14">
        <v>4.0999999999999996</v>
      </c>
      <c r="H102" s="3">
        <v>56098</v>
      </c>
      <c r="I102" s="28">
        <f t="shared" si="3"/>
        <v>3.7039780724498109E-2</v>
      </c>
      <c r="J102" s="17">
        <f>IF(AND(ISNUMBER(amazon!$G102), G102&gt;=0, amazon!$G102&lt;=5), amazon!$G102, 0)</f>
        <v>4.0999999999999996</v>
      </c>
      <c r="K102" s="6" t="str">
        <f t="shared" si="2"/>
        <v>No</v>
      </c>
      <c r="L102" s="16">
        <f>ROUND(amazon!$G102, 0)</f>
        <v>4</v>
      </c>
      <c r="M102" s="13">
        <f>amazon!$E102 * amazon!$H102</f>
        <v>757266902</v>
      </c>
      <c r="N102" s="6" t="str">
        <f>IF(amazon!$D102&lt;200,"&lt;200", IF(amazon!$D102&lt;=500,"200-500","&gt;500"))</f>
        <v>&gt;500</v>
      </c>
      <c r="O102" s="15">
        <f>Table4[[#This Row],[Clean Rating]] + (Table4[[#This Row],[Rating Count]] / 1000)</f>
        <v>60.198</v>
      </c>
      <c r="P102" s="6"/>
      <c r="Q102" s="6"/>
    </row>
    <row r="103" spans="1:17">
      <c r="A103" t="s">
        <v>599</v>
      </c>
      <c r="B103" t="s">
        <v>1834</v>
      </c>
      <c r="C103" t="s">
        <v>1356</v>
      </c>
      <c r="D103">
        <v>889</v>
      </c>
      <c r="E103" s="1">
        <v>2500</v>
      </c>
      <c r="F103" s="8">
        <v>0.64</v>
      </c>
      <c r="G103" s="14">
        <v>4.3</v>
      </c>
      <c r="H103" s="3">
        <v>55747</v>
      </c>
      <c r="I103" s="28">
        <f t="shared" si="3"/>
        <v>0.64439999999999997</v>
      </c>
      <c r="J103" s="17">
        <f>IF(AND(ISNUMBER(amazon!$G103), G103&gt;=0, amazon!$G103&lt;=5), amazon!$G103, 0)</f>
        <v>4.3</v>
      </c>
      <c r="K103" s="6" t="str">
        <f t="shared" si="2"/>
        <v>Yes</v>
      </c>
      <c r="L103" s="16">
        <f>ROUND(amazon!$G103, 0)</f>
        <v>4</v>
      </c>
      <c r="M103" s="13">
        <f>amazon!$E103 * amazon!$H103</f>
        <v>139367500</v>
      </c>
      <c r="N103" s="6" t="str">
        <f>IF(amazon!$D103&lt;200,"&lt;200", IF(amazon!$D103&lt;=500,"200-500","&gt;500"))</f>
        <v>&gt;500</v>
      </c>
      <c r="O103" s="15">
        <f>Table4[[#This Row],[Clean Rating]] + (Table4[[#This Row],[Rating Count]] / 1000)</f>
        <v>60.046999999999997</v>
      </c>
      <c r="P103" s="6"/>
      <c r="Q103" s="6"/>
    </row>
    <row r="104" spans="1:17">
      <c r="A104" t="s">
        <v>615</v>
      </c>
      <c r="B104" t="s">
        <v>1850</v>
      </c>
      <c r="C104" t="s">
        <v>1357</v>
      </c>
      <c r="D104" s="1">
        <v>1799</v>
      </c>
      <c r="E104" s="1">
        <v>4999</v>
      </c>
      <c r="F104" s="8">
        <v>0.64</v>
      </c>
      <c r="G104" s="14">
        <v>4.0999999999999996</v>
      </c>
      <c r="H104" s="3">
        <v>55192</v>
      </c>
      <c r="I104" s="28">
        <f t="shared" si="3"/>
        <v>0.64012802560512105</v>
      </c>
      <c r="J104" s="17">
        <f>IF(AND(ISNUMBER(amazon!$G104), G104&gt;=0, amazon!$G104&lt;=5), amazon!$G104, 0)</f>
        <v>4.0999999999999996</v>
      </c>
      <c r="K104" s="6" t="str">
        <f t="shared" si="2"/>
        <v>Yes</v>
      </c>
      <c r="L104" s="16">
        <f>ROUND(amazon!$G104, 0)</f>
        <v>4</v>
      </c>
      <c r="M104" s="13">
        <f>amazon!$E104 * amazon!$H104</f>
        <v>275904808</v>
      </c>
      <c r="N104" s="6" t="str">
        <f>IF(amazon!$D104&lt;200,"&lt;200", IF(amazon!$D104&lt;=500,"200-500","&gt;500"))</f>
        <v>&gt;500</v>
      </c>
      <c r="O104" s="15">
        <f>Table4[[#This Row],[Clean Rating]] + (Table4[[#This Row],[Rating Count]] / 1000)</f>
        <v>59.292000000000002</v>
      </c>
      <c r="P104" s="6"/>
      <c r="Q104" s="6"/>
    </row>
    <row r="105" spans="1:17">
      <c r="A105" t="s">
        <v>667</v>
      </c>
      <c r="B105" t="s">
        <v>1897</v>
      </c>
      <c r="C105" t="s">
        <v>1356</v>
      </c>
      <c r="D105">
        <v>699</v>
      </c>
      <c r="E105">
        <v>995</v>
      </c>
      <c r="F105" s="8">
        <v>0.3</v>
      </c>
      <c r="G105" s="14">
        <v>4.5</v>
      </c>
      <c r="H105" s="3">
        <v>54405</v>
      </c>
      <c r="I105" s="28">
        <f t="shared" si="3"/>
        <v>0.29748743718592963</v>
      </c>
      <c r="J105" s="17">
        <f>IF(AND(ISNUMBER(amazon!$G105), G105&gt;=0, amazon!$G105&lt;=5), amazon!$G105, 0)</f>
        <v>4.5</v>
      </c>
      <c r="K105" s="6" t="str">
        <f t="shared" si="2"/>
        <v>No</v>
      </c>
      <c r="L105" s="16">
        <f>ROUND(amazon!$G105, 0)</f>
        <v>5</v>
      </c>
      <c r="M105" s="13">
        <f>amazon!$E105 * amazon!$H105</f>
        <v>54132975</v>
      </c>
      <c r="N105" s="6" t="str">
        <f>IF(amazon!$D105&lt;200,"&lt;200", IF(amazon!$D105&lt;=500,"200-500","&gt;500"))</f>
        <v>&gt;500</v>
      </c>
      <c r="O105" s="15">
        <f>Table4[[#This Row],[Clean Rating]] + (Table4[[#This Row],[Rating Count]] / 1000)</f>
        <v>58.905000000000001</v>
      </c>
      <c r="P105" s="6"/>
      <c r="Q105" s="6"/>
    </row>
    <row r="106" spans="1:17">
      <c r="A106" t="s">
        <v>573</v>
      </c>
      <c r="B106" t="s">
        <v>1809</v>
      </c>
      <c r="C106" t="s">
        <v>1356</v>
      </c>
      <c r="D106">
        <v>269</v>
      </c>
      <c r="E106">
        <v>649</v>
      </c>
      <c r="F106" s="8">
        <v>0.59</v>
      </c>
      <c r="G106" s="14">
        <v>4.3</v>
      </c>
      <c r="H106" s="3">
        <v>54315</v>
      </c>
      <c r="I106" s="28">
        <f t="shared" si="3"/>
        <v>0.58551617873651773</v>
      </c>
      <c r="J106" s="17">
        <f>IF(AND(ISNUMBER(amazon!$G106), G106&gt;=0, amazon!$G106&lt;=5), amazon!$G106, 0)</f>
        <v>4.3</v>
      </c>
      <c r="K106" s="6" t="str">
        <f t="shared" si="2"/>
        <v>Yes</v>
      </c>
      <c r="L106" s="16">
        <f>ROUND(amazon!$G106, 0)</f>
        <v>4</v>
      </c>
      <c r="M106" s="13">
        <f>amazon!$E106 * amazon!$H106</f>
        <v>35250435</v>
      </c>
      <c r="N106" s="6" t="str">
        <f>IF(amazon!$D106&lt;200,"&lt;200", IF(amazon!$D106&lt;=500,"200-500","&gt;500"))</f>
        <v>200-500</v>
      </c>
      <c r="O106" s="15">
        <f>Table4[[#This Row],[Clean Rating]] + (Table4[[#This Row],[Rating Count]] / 1000)</f>
        <v>58.614999999999995</v>
      </c>
      <c r="P106" s="6"/>
      <c r="Q106" s="6"/>
    </row>
    <row r="107" spans="1:17">
      <c r="A107" t="s">
        <v>1034</v>
      </c>
      <c r="B107" t="s">
        <v>2230</v>
      </c>
      <c r="C107" t="s">
        <v>1358</v>
      </c>
      <c r="D107" s="1">
        <v>1439</v>
      </c>
      <c r="E107" s="1">
        <v>1999</v>
      </c>
      <c r="F107" s="8">
        <v>0.28000000000000003</v>
      </c>
      <c r="G107" s="14">
        <v>4.8</v>
      </c>
      <c r="H107" s="3">
        <v>53803</v>
      </c>
      <c r="I107" s="28">
        <f t="shared" si="3"/>
        <v>0.28014007003501751</v>
      </c>
      <c r="J107" s="17">
        <f>IF(AND(ISNUMBER(amazon!$G107), G107&gt;=0, amazon!$G107&lt;=5), amazon!$G107, 0)</f>
        <v>4.8</v>
      </c>
      <c r="K107" s="6" t="str">
        <f t="shared" si="2"/>
        <v>No</v>
      </c>
      <c r="L107" s="16">
        <f>ROUND(amazon!$G107, 0)</f>
        <v>5</v>
      </c>
      <c r="M107" s="13">
        <f>amazon!$E107 * amazon!$H107</f>
        <v>107552197</v>
      </c>
      <c r="N107" s="6" t="str">
        <f>IF(amazon!$D107&lt;200,"&lt;200", IF(amazon!$D107&lt;=500,"200-500","&gt;500"))</f>
        <v>&gt;500</v>
      </c>
      <c r="O107" s="15">
        <f>Table4[[#This Row],[Clean Rating]] + (Table4[[#This Row],[Rating Count]] / 1000)</f>
        <v>58.602999999999994</v>
      </c>
      <c r="P107" s="6"/>
      <c r="Q107" s="6"/>
    </row>
    <row r="108" spans="1:17">
      <c r="A108" t="s">
        <v>920</v>
      </c>
      <c r="B108" t="s">
        <v>2129</v>
      </c>
      <c r="C108" t="s">
        <v>1358</v>
      </c>
      <c r="D108" s="1">
        <v>1699</v>
      </c>
      <c r="E108" s="1">
        <v>3193</v>
      </c>
      <c r="F108" s="8">
        <v>0.47</v>
      </c>
      <c r="G108" s="14">
        <v>3.8</v>
      </c>
      <c r="H108" s="3">
        <v>54032</v>
      </c>
      <c r="I108" s="28">
        <f t="shared" si="3"/>
        <v>0.46789852803006576</v>
      </c>
      <c r="J108" s="17">
        <f>IF(AND(ISNUMBER(amazon!$G108), G108&gt;=0, amazon!$G108&lt;=5), amazon!$G108, 0)</f>
        <v>3.8</v>
      </c>
      <c r="K108" s="6" t="str">
        <f t="shared" si="2"/>
        <v>No</v>
      </c>
      <c r="L108" s="16">
        <f>ROUND(amazon!$G108, 0)</f>
        <v>4</v>
      </c>
      <c r="M108" s="13">
        <f>amazon!$E108 * amazon!$H108</f>
        <v>172524176</v>
      </c>
      <c r="N108" s="6" t="str">
        <f>IF(amazon!$D108&lt;200,"&lt;200", IF(amazon!$D108&lt;=500,"200-500","&gt;500"))</f>
        <v>&gt;500</v>
      </c>
      <c r="O108" s="15">
        <f>Table4[[#This Row],[Clean Rating]] + (Table4[[#This Row],[Rating Count]] / 1000)</f>
        <v>57.831999999999994</v>
      </c>
      <c r="P108" s="6"/>
      <c r="Q108" s="6"/>
    </row>
    <row r="109" spans="1:17">
      <c r="A109" t="s">
        <v>624</v>
      </c>
      <c r="B109" t="s">
        <v>1858</v>
      </c>
      <c r="C109" t="s">
        <v>1356</v>
      </c>
      <c r="D109" s="1">
        <v>1109</v>
      </c>
      <c r="E109" s="1">
        <v>2800</v>
      </c>
      <c r="F109" s="8">
        <v>0.6</v>
      </c>
      <c r="G109" s="14">
        <v>4.3</v>
      </c>
      <c r="H109" s="3">
        <v>53464</v>
      </c>
      <c r="I109" s="28">
        <f t="shared" si="3"/>
        <v>0.60392857142857148</v>
      </c>
      <c r="J109" s="17">
        <f>IF(AND(ISNUMBER(amazon!$G109), G109&gt;=0, amazon!$G109&lt;=5), amazon!$G109, 0)</f>
        <v>4.3</v>
      </c>
      <c r="K109" s="6" t="str">
        <f t="shared" si="2"/>
        <v>Yes</v>
      </c>
      <c r="L109" s="16">
        <f>ROUND(amazon!$G109, 0)</f>
        <v>4</v>
      </c>
      <c r="M109" s="13">
        <f>amazon!$E109 * amazon!$H109</f>
        <v>149699200</v>
      </c>
      <c r="N109" s="6" t="str">
        <f>IF(amazon!$D109&lt;200,"&lt;200", IF(amazon!$D109&lt;=500,"200-500","&gt;500"))</f>
        <v>&gt;500</v>
      </c>
      <c r="O109" s="15">
        <f>Table4[[#This Row],[Clean Rating]] + (Table4[[#This Row],[Rating Count]] / 1000)</f>
        <v>57.763999999999996</v>
      </c>
      <c r="P109" s="6"/>
      <c r="Q109" s="6"/>
    </row>
    <row r="110" spans="1:17">
      <c r="A110" t="s">
        <v>647</v>
      </c>
      <c r="B110" t="s">
        <v>1878</v>
      </c>
      <c r="C110" t="s">
        <v>1357</v>
      </c>
      <c r="D110">
        <v>799</v>
      </c>
      <c r="E110" s="1">
        <v>1499</v>
      </c>
      <c r="F110" s="8">
        <v>0.47</v>
      </c>
      <c r="G110" s="14">
        <v>4.0999999999999996</v>
      </c>
      <c r="H110" s="3">
        <v>53648</v>
      </c>
      <c r="I110" s="28">
        <f t="shared" si="3"/>
        <v>0.46697798532354901</v>
      </c>
      <c r="J110" s="17">
        <f>IF(AND(ISNUMBER(amazon!$G110), G110&gt;=0, amazon!$G110&lt;=5), amazon!$G110, 0)</f>
        <v>4.0999999999999996</v>
      </c>
      <c r="K110" s="6" t="str">
        <f t="shared" si="2"/>
        <v>No</v>
      </c>
      <c r="L110" s="16">
        <f>ROUND(amazon!$G110, 0)</f>
        <v>4</v>
      </c>
      <c r="M110" s="13">
        <f>amazon!$E110 * amazon!$H110</f>
        <v>80418352</v>
      </c>
      <c r="N110" s="6" t="str">
        <f>IF(amazon!$D110&lt;200,"&lt;200", IF(amazon!$D110&lt;=500,"200-500","&gt;500"))</f>
        <v>&gt;500</v>
      </c>
      <c r="O110" s="15">
        <f>Table4[[#This Row],[Clean Rating]] + (Table4[[#This Row],[Rating Count]] / 1000)</f>
        <v>57.748000000000005</v>
      </c>
      <c r="P110" s="6"/>
      <c r="Q110" s="6"/>
    </row>
    <row r="111" spans="1:17">
      <c r="A111" t="s">
        <v>585</v>
      </c>
      <c r="B111" t="s">
        <v>1821</v>
      </c>
      <c r="C111" t="s">
        <v>1356</v>
      </c>
      <c r="D111" s="1">
        <v>4098</v>
      </c>
      <c r="E111" s="1">
        <v>4999</v>
      </c>
      <c r="F111" s="8">
        <v>0.18</v>
      </c>
      <c r="G111" s="14">
        <v>4.5</v>
      </c>
      <c r="H111" s="3">
        <v>50810</v>
      </c>
      <c r="I111" s="28">
        <f t="shared" si="3"/>
        <v>0.18023604720944189</v>
      </c>
      <c r="J111" s="17">
        <f>IF(AND(ISNUMBER(amazon!$G111), G111&gt;=0, amazon!$G111&lt;=5), amazon!$G111, 0)</f>
        <v>4.5</v>
      </c>
      <c r="K111" s="6" t="str">
        <f t="shared" si="2"/>
        <v>No</v>
      </c>
      <c r="L111" s="16">
        <f>ROUND(amazon!$G111, 0)</f>
        <v>5</v>
      </c>
      <c r="M111" s="13">
        <f>amazon!$E111 * amazon!$H111</f>
        <v>253999190</v>
      </c>
      <c r="N111" s="6" t="str">
        <f>IF(amazon!$D111&lt;200,"&lt;200", IF(amazon!$D111&lt;=500,"200-500","&gt;500"))</f>
        <v>&gt;500</v>
      </c>
      <c r="O111" s="15">
        <f>Table4[[#This Row],[Clean Rating]] + (Table4[[#This Row],[Rating Count]] / 1000)</f>
        <v>55.31</v>
      </c>
      <c r="P111" s="6"/>
      <c r="Q111" s="6"/>
    </row>
    <row r="112" spans="1:17">
      <c r="A112" t="s">
        <v>420</v>
      </c>
      <c r="B112" t="s">
        <v>1703</v>
      </c>
      <c r="C112" t="s">
        <v>1357</v>
      </c>
      <c r="D112" s="1">
        <v>12999</v>
      </c>
      <c r="E112" s="1">
        <v>17999</v>
      </c>
      <c r="F112" s="8">
        <v>0.28000000000000003</v>
      </c>
      <c r="G112" s="14">
        <v>4.0999999999999996</v>
      </c>
      <c r="H112" s="3">
        <v>50772</v>
      </c>
      <c r="I112" s="28">
        <f t="shared" si="3"/>
        <v>0.27779321073392965</v>
      </c>
      <c r="J112" s="17">
        <f>IF(AND(ISNUMBER(amazon!$G112), G112&gt;=0, amazon!$G112&lt;=5), amazon!$G112, 0)</f>
        <v>4.0999999999999996</v>
      </c>
      <c r="K112" s="6" t="str">
        <f t="shared" si="2"/>
        <v>No</v>
      </c>
      <c r="L112" s="16">
        <f>ROUND(amazon!$G112, 0)</f>
        <v>4</v>
      </c>
      <c r="M112" s="13">
        <f>amazon!$E112 * amazon!$H112</f>
        <v>913845228</v>
      </c>
      <c r="N112" s="6" t="str">
        <f>IF(amazon!$D112&lt;200,"&lt;200", IF(amazon!$D112&lt;=500,"200-500","&gt;500"))</f>
        <v>&gt;500</v>
      </c>
      <c r="O112" s="15">
        <f>Table4[[#This Row],[Clean Rating]] + (Table4[[#This Row],[Rating Count]] / 1000)</f>
        <v>54.872</v>
      </c>
      <c r="P112" s="6"/>
      <c r="Q112" s="6"/>
    </row>
    <row r="113" spans="1:17">
      <c r="A113" t="s">
        <v>485</v>
      </c>
      <c r="B113" t="s">
        <v>1743</v>
      </c>
      <c r="C113" t="s">
        <v>1357</v>
      </c>
      <c r="D113" s="1">
        <v>12999</v>
      </c>
      <c r="E113" s="1">
        <v>18999</v>
      </c>
      <c r="F113" s="8">
        <v>0.32</v>
      </c>
      <c r="G113" s="14">
        <v>4.0999999999999996</v>
      </c>
      <c r="H113" s="3">
        <v>50772</v>
      </c>
      <c r="I113" s="28">
        <f t="shared" si="3"/>
        <v>0.31580609505763463</v>
      </c>
      <c r="J113" s="17">
        <f>IF(AND(ISNUMBER(amazon!$G113), G113&gt;=0, amazon!$G113&lt;=5), amazon!$G113, 0)</f>
        <v>4.0999999999999996</v>
      </c>
      <c r="K113" s="6" t="str">
        <f t="shared" si="2"/>
        <v>No</v>
      </c>
      <c r="L113" s="16">
        <f>ROUND(amazon!$G113, 0)</f>
        <v>4</v>
      </c>
      <c r="M113" s="13">
        <f>amazon!$E113 * amazon!$H113</f>
        <v>964617228</v>
      </c>
      <c r="N113" s="6" t="str">
        <f>IF(amazon!$D113&lt;200,"&lt;200", IF(amazon!$D113&lt;=500,"200-500","&gt;500"))</f>
        <v>&gt;500</v>
      </c>
      <c r="O113" s="15">
        <f>Table4[[#This Row],[Clean Rating]] + (Table4[[#This Row],[Rating Count]] / 1000)</f>
        <v>54.872</v>
      </c>
      <c r="P113" s="6"/>
      <c r="Q113" s="6"/>
    </row>
    <row r="114" spans="1:17">
      <c r="A114" t="s">
        <v>491</v>
      </c>
      <c r="B114" t="s">
        <v>1703</v>
      </c>
      <c r="C114" t="s">
        <v>1357</v>
      </c>
      <c r="D114" s="1">
        <v>12999</v>
      </c>
      <c r="E114" s="1">
        <v>18999</v>
      </c>
      <c r="F114" s="8">
        <v>0.32</v>
      </c>
      <c r="G114" s="14">
        <v>4.0999999999999996</v>
      </c>
      <c r="H114" s="3">
        <v>50772</v>
      </c>
      <c r="I114" s="28">
        <f t="shared" si="3"/>
        <v>0.31580609505763463</v>
      </c>
      <c r="J114" s="17">
        <f>IF(AND(ISNUMBER(amazon!$G114), G114&gt;=0, amazon!$G114&lt;=5), amazon!$G114, 0)</f>
        <v>4.0999999999999996</v>
      </c>
      <c r="K114" s="6" t="str">
        <f t="shared" si="2"/>
        <v>No</v>
      </c>
      <c r="L114" s="16">
        <f>ROUND(amazon!$G114, 0)</f>
        <v>4</v>
      </c>
      <c r="M114" s="13">
        <f>amazon!$E114 * amazon!$H114</f>
        <v>964617228</v>
      </c>
      <c r="N114" s="6" t="str">
        <f>IF(amazon!$D114&lt;200,"&lt;200", IF(amazon!$D114&lt;=500,"200-500","&gt;500"))</f>
        <v>&gt;500</v>
      </c>
      <c r="O114" s="15">
        <f>Table4[[#This Row],[Clean Rating]] + (Table4[[#This Row],[Rating Count]] / 1000)</f>
        <v>54.872</v>
      </c>
      <c r="P114" s="6"/>
      <c r="Q114" s="6"/>
    </row>
    <row r="115" spans="1:17">
      <c r="A115" t="s">
        <v>533</v>
      </c>
      <c r="B115" t="s">
        <v>1743</v>
      </c>
      <c r="C115" t="s">
        <v>1357</v>
      </c>
      <c r="D115" s="1">
        <v>12999</v>
      </c>
      <c r="E115" s="1">
        <v>18999</v>
      </c>
      <c r="F115" s="8">
        <v>0.32</v>
      </c>
      <c r="G115" s="14">
        <v>4.0999999999999996</v>
      </c>
      <c r="H115" s="3">
        <v>50772</v>
      </c>
      <c r="I115" s="28">
        <f t="shared" si="3"/>
        <v>0.31580609505763463</v>
      </c>
      <c r="J115" s="17">
        <f>IF(AND(ISNUMBER(amazon!$G115), G115&gt;=0, amazon!$G115&lt;=5), amazon!$G115, 0)</f>
        <v>4.0999999999999996</v>
      </c>
      <c r="K115" s="6" t="str">
        <f t="shared" si="2"/>
        <v>No</v>
      </c>
      <c r="L115" s="16">
        <f>ROUND(amazon!$G115, 0)</f>
        <v>4</v>
      </c>
      <c r="M115" s="13">
        <f>amazon!$E115 * amazon!$H115</f>
        <v>964617228</v>
      </c>
      <c r="N115" s="6" t="str">
        <f>IF(amazon!$D115&lt;200,"&lt;200", IF(amazon!$D115&lt;=500,"200-500","&gt;500"))</f>
        <v>&gt;500</v>
      </c>
      <c r="O115" s="15">
        <f>Table4[[#This Row],[Clean Rating]] + (Table4[[#This Row],[Rating Count]] / 1000)</f>
        <v>54.872</v>
      </c>
      <c r="P115" s="6"/>
      <c r="Q115" s="6"/>
    </row>
    <row r="116" spans="1:17">
      <c r="A116" t="s">
        <v>741</v>
      </c>
      <c r="B116" t="s">
        <v>1966</v>
      </c>
      <c r="C116" t="s">
        <v>1356</v>
      </c>
      <c r="D116" s="1">
        <v>5799</v>
      </c>
      <c r="E116" s="1">
        <v>7999</v>
      </c>
      <c r="F116" s="8">
        <v>0.28000000000000003</v>
      </c>
      <c r="G116" s="14">
        <v>4.5</v>
      </c>
      <c r="H116" s="3">
        <v>50273</v>
      </c>
      <c r="I116" s="28">
        <f t="shared" si="3"/>
        <v>0.2750343792974122</v>
      </c>
      <c r="J116" s="17">
        <f>IF(AND(ISNUMBER(amazon!$G116), G116&gt;=0, amazon!$G116&lt;=5), amazon!$G116, 0)</f>
        <v>4.5</v>
      </c>
      <c r="K116" s="6" t="str">
        <f t="shared" si="2"/>
        <v>No</v>
      </c>
      <c r="L116" s="16">
        <f>ROUND(amazon!$G116, 0)</f>
        <v>5</v>
      </c>
      <c r="M116" s="13">
        <f>amazon!$E116 * amazon!$H116</f>
        <v>402133727</v>
      </c>
      <c r="N116" s="6" t="str">
        <f>IF(amazon!$D116&lt;200,"&lt;200", IF(amazon!$D116&lt;=500,"200-500","&gt;500"))</f>
        <v>&gt;500</v>
      </c>
      <c r="O116" s="15">
        <f>Table4[[#This Row],[Clean Rating]] + (Table4[[#This Row],[Rating Count]] / 1000)</f>
        <v>54.773000000000003</v>
      </c>
      <c r="P116" s="6"/>
      <c r="Q116" s="6"/>
    </row>
    <row r="117" spans="1:17">
      <c r="A117" t="s">
        <v>594</v>
      </c>
      <c r="B117" t="s">
        <v>1830</v>
      </c>
      <c r="C117" t="s">
        <v>1356</v>
      </c>
      <c r="D117" s="1">
        <v>1889</v>
      </c>
      <c r="E117" s="1">
        <v>5499</v>
      </c>
      <c r="F117" s="8">
        <v>0.66</v>
      </c>
      <c r="G117" s="14">
        <v>4.2</v>
      </c>
      <c r="H117" s="3">
        <v>49551</v>
      </c>
      <c r="I117" s="28">
        <f t="shared" si="3"/>
        <v>0.65648299690852885</v>
      </c>
      <c r="J117" s="17">
        <f>IF(AND(ISNUMBER(amazon!$G117), G117&gt;=0, amazon!$G117&lt;=5), amazon!$G117, 0)</f>
        <v>4.2</v>
      </c>
      <c r="K117" s="6" t="str">
        <f t="shared" si="2"/>
        <v>Yes</v>
      </c>
      <c r="L117" s="16">
        <f>ROUND(amazon!$G117, 0)</f>
        <v>4</v>
      </c>
      <c r="M117" s="13">
        <f>amazon!$E117 * amazon!$H117</f>
        <v>272480949</v>
      </c>
      <c r="N117" s="6" t="str">
        <f>IF(amazon!$D117&lt;200,"&lt;200", IF(amazon!$D117&lt;=500,"200-500","&gt;500"))</f>
        <v>&gt;500</v>
      </c>
      <c r="O117" s="15">
        <f>Table4[[#This Row],[Clean Rating]] + (Table4[[#This Row],[Rating Count]] / 1000)</f>
        <v>53.751000000000005</v>
      </c>
      <c r="P117" s="6"/>
      <c r="Q117" s="6"/>
    </row>
    <row r="118" spans="1:17">
      <c r="A118" t="s">
        <v>415</v>
      </c>
      <c r="B118" t="s">
        <v>1683</v>
      </c>
      <c r="C118" t="s">
        <v>1357</v>
      </c>
      <c r="D118" s="1">
        <v>2999</v>
      </c>
      <c r="E118" s="1">
        <v>7990</v>
      </c>
      <c r="F118" s="8">
        <v>0.62</v>
      </c>
      <c r="G118" s="14">
        <v>4.0999999999999996</v>
      </c>
      <c r="H118" s="3">
        <v>48449</v>
      </c>
      <c r="I118" s="28">
        <f t="shared" si="3"/>
        <v>0.6246558197747184</v>
      </c>
      <c r="J118" s="17">
        <f>IF(AND(ISNUMBER(amazon!$G118), G118&gt;=0, amazon!$G118&lt;=5), amazon!$G118, 0)</f>
        <v>4.0999999999999996</v>
      </c>
      <c r="K118" s="6" t="str">
        <f t="shared" si="2"/>
        <v>Yes</v>
      </c>
      <c r="L118" s="16">
        <f>ROUND(amazon!$G118, 0)</f>
        <v>4</v>
      </c>
      <c r="M118" s="13">
        <f>amazon!$E118 * amazon!$H118</f>
        <v>387107510</v>
      </c>
      <c r="N118" s="6" t="str">
        <f>IF(amazon!$D118&lt;200,"&lt;200", IF(amazon!$D118&lt;=500,"200-500","&gt;500"))</f>
        <v>&gt;500</v>
      </c>
      <c r="O118" s="15">
        <f>Table4[[#This Row],[Clean Rating]] + (Table4[[#This Row],[Rating Count]] / 1000)</f>
        <v>52.548999999999999</v>
      </c>
      <c r="P118" s="6"/>
      <c r="Q118" s="6"/>
    </row>
    <row r="119" spans="1:17">
      <c r="A119" t="s">
        <v>415</v>
      </c>
      <c r="B119" t="s">
        <v>1683</v>
      </c>
      <c r="C119" t="s">
        <v>1357</v>
      </c>
      <c r="D119" s="1">
        <v>2999</v>
      </c>
      <c r="E119" s="1">
        <v>7990</v>
      </c>
      <c r="F119" s="8">
        <v>0.62</v>
      </c>
      <c r="G119" s="14">
        <v>4.0999999999999996</v>
      </c>
      <c r="H119" s="3">
        <v>48448</v>
      </c>
      <c r="I119" s="28">
        <f t="shared" si="3"/>
        <v>0.6246558197747184</v>
      </c>
      <c r="J119" s="17">
        <f>IF(AND(ISNUMBER(amazon!$G119), G119&gt;=0, amazon!$G119&lt;=5), amazon!$G119, 0)</f>
        <v>4.0999999999999996</v>
      </c>
      <c r="K119" s="6" t="str">
        <f t="shared" si="2"/>
        <v>Yes</v>
      </c>
      <c r="L119" s="16">
        <f>ROUND(amazon!$G119, 0)</f>
        <v>4</v>
      </c>
      <c r="M119" s="13">
        <f>amazon!$E119 * amazon!$H119</f>
        <v>387099520</v>
      </c>
      <c r="N119" s="6" t="str">
        <f>IF(amazon!$D119&lt;200,"&lt;200", IF(amazon!$D119&lt;=500,"200-500","&gt;500"))</f>
        <v>&gt;500</v>
      </c>
      <c r="O119" s="15">
        <f>Table4[[#This Row],[Clean Rating]] + (Table4[[#This Row],[Rating Count]] / 1000)</f>
        <v>52.548000000000002</v>
      </c>
      <c r="P119" s="6"/>
      <c r="Q119" s="6"/>
    </row>
    <row r="120" spans="1:17">
      <c r="A120" t="s">
        <v>657</v>
      </c>
      <c r="B120" t="s">
        <v>1888</v>
      </c>
      <c r="C120" t="s">
        <v>1357</v>
      </c>
      <c r="D120" s="1">
        <v>1199</v>
      </c>
      <c r="E120" s="1">
        <v>5999</v>
      </c>
      <c r="F120" s="8">
        <v>0.8</v>
      </c>
      <c r="G120" s="14">
        <v>3.9</v>
      </c>
      <c r="H120" s="3">
        <v>47521</v>
      </c>
      <c r="I120" s="28">
        <f t="shared" si="3"/>
        <v>0.80013335555925991</v>
      </c>
      <c r="J120" s="17">
        <f>IF(AND(ISNUMBER(amazon!$G120), G120&gt;=0, amazon!$G120&lt;=5), amazon!$G120, 0)</f>
        <v>3.9</v>
      </c>
      <c r="K120" s="6" t="str">
        <f t="shared" si="2"/>
        <v>Yes</v>
      </c>
      <c r="L120" s="16">
        <f>ROUND(amazon!$G120, 0)</f>
        <v>4</v>
      </c>
      <c r="M120" s="13">
        <f>amazon!$E120 * amazon!$H120</f>
        <v>285078479</v>
      </c>
      <c r="N120" s="6" t="str">
        <f>IF(amazon!$D120&lt;200,"&lt;200", IF(amazon!$D120&lt;=500,"200-500","&gt;500"))</f>
        <v>&gt;500</v>
      </c>
      <c r="O120" s="15">
        <f>Table4[[#This Row],[Clean Rating]] + (Table4[[#This Row],[Rating Count]] / 1000)</f>
        <v>51.420999999999999</v>
      </c>
      <c r="P120" s="6"/>
      <c r="Q120" s="6"/>
    </row>
    <row r="121" spans="1:17">
      <c r="A121" t="s">
        <v>965</v>
      </c>
      <c r="B121" t="s">
        <v>2170</v>
      </c>
      <c r="C121" t="s">
        <v>1358</v>
      </c>
      <c r="D121">
        <v>775</v>
      </c>
      <c r="E121">
        <v>875</v>
      </c>
      <c r="F121" s="8">
        <v>0.11</v>
      </c>
      <c r="G121" s="14">
        <v>4.2</v>
      </c>
      <c r="H121" s="3">
        <v>46647</v>
      </c>
      <c r="I121" s="28">
        <f t="shared" si="3"/>
        <v>0.11428571428571428</v>
      </c>
      <c r="J121" s="17">
        <f>IF(AND(ISNUMBER(amazon!$G121), G121&gt;=0, amazon!$G121&lt;=5), amazon!$G121, 0)</f>
        <v>4.2</v>
      </c>
      <c r="K121" s="6" t="str">
        <f t="shared" si="2"/>
        <v>No</v>
      </c>
      <c r="L121" s="16">
        <f>ROUND(amazon!$G121, 0)</f>
        <v>4</v>
      </c>
      <c r="M121" s="13">
        <f>amazon!$E121 * amazon!$H121</f>
        <v>40816125</v>
      </c>
      <c r="N121" s="6" t="str">
        <f>IF(amazon!$D121&lt;200,"&lt;200", IF(amazon!$D121&lt;=500,"200-500","&gt;500"))</f>
        <v>&gt;500</v>
      </c>
      <c r="O121" s="15">
        <f>Table4[[#This Row],[Clean Rating]] + (Table4[[#This Row],[Rating Count]] / 1000)</f>
        <v>50.847000000000001</v>
      </c>
      <c r="P121" s="6"/>
      <c r="Q121" s="6"/>
    </row>
    <row r="122" spans="1:17">
      <c r="A122" t="s">
        <v>359</v>
      </c>
      <c r="B122" t="s">
        <v>1658</v>
      </c>
      <c r="C122" t="s">
        <v>1357</v>
      </c>
      <c r="D122">
        <v>349</v>
      </c>
      <c r="E122">
        <v>999</v>
      </c>
      <c r="F122" s="8">
        <v>0.65</v>
      </c>
      <c r="G122" s="14">
        <v>3.9</v>
      </c>
      <c r="H122" s="3">
        <v>46399</v>
      </c>
      <c r="I122" s="28">
        <f t="shared" si="3"/>
        <v>0.65065065065065064</v>
      </c>
      <c r="J122" s="17">
        <f>IF(AND(ISNUMBER(amazon!$G122), G122&gt;=0, amazon!$G122&lt;=5), amazon!$G122, 0)</f>
        <v>3.9</v>
      </c>
      <c r="K122" s="6" t="str">
        <f t="shared" si="2"/>
        <v>Yes</v>
      </c>
      <c r="L122" s="16">
        <f>ROUND(amazon!$G122, 0)</f>
        <v>4</v>
      </c>
      <c r="M122" s="13">
        <f>amazon!$E122 * amazon!$H122</f>
        <v>46352601</v>
      </c>
      <c r="N122" s="6" t="str">
        <f>IF(amazon!$D122&lt;200,"&lt;200", IF(amazon!$D122&lt;=500,"200-500","&gt;500"))</f>
        <v>200-500</v>
      </c>
      <c r="O122" s="15">
        <f>Table4[[#This Row],[Clean Rating]] + (Table4[[#This Row],[Rating Count]] / 1000)</f>
        <v>50.298999999999999</v>
      </c>
      <c r="P122" s="6"/>
      <c r="Q122" s="6"/>
    </row>
    <row r="123" spans="1:17">
      <c r="A123" t="s">
        <v>65</v>
      </c>
      <c r="B123" t="s">
        <v>1423</v>
      </c>
      <c r="C123" t="s">
        <v>1357</v>
      </c>
      <c r="D123" s="1">
        <v>13999</v>
      </c>
      <c r="E123" s="1">
        <v>24999</v>
      </c>
      <c r="F123" s="8">
        <v>0.44</v>
      </c>
      <c r="G123" s="14">
        <v>4.2</v>
      </c>
      <c r="H123" s="3">
        <v>45238</v>
      </c>
      <c r="I123" s="28">
        <f t="shared" si="3"/>
        <v>0.44001760070402818</v>
      </c>
      <c r="J123" s="17">
        <f>IF(AND(ISNUMBER(amazon!$G123), G123&gt;=0, amazon!$G123&lt;=5), amazon!$G123, 0)</f>
        <v>4.2</v>
      </c>
      <c r="K123" s="6" t="str">
        <f t="shared" si="2"/>
        <v>No</v>
      </c>
      <c r="L123" s="16">
        <f>ROUND(amazon!$G123, 0)</f>
        <v>4</v>
      </c>
      <c r="M123" s="13">
        <f>amazon!$E123 * amazon!$H123</f>
        <v>1130904762</v>
      </c>
      <c r="N123" s="6" t="str">
        <f>IF(amazon!$D123&lt;200,"&lt;200", IF(amazon!$D123&lt;=500,"200-500","&gt;500"))</f>
        <v>&gt;500</v>
      </c>
      <c r="O123" s="15">
        <f>Table4[[#This Row],[Clean Rating]] + (Table4[[#This Row],[Rating Count]] / 1000)</f>
        <v>49.438000000000002</v>
      </c>
      <c r="P123" s="6"/>
      <c r="Q123" s="6"/>
    </row>
    <row r="124" spans="1:17">
      <c r="A124" t="s">
        <v>73</v>
      </c>
      <c r="B124" t="s">
        <v>1429</v>
      </c>
      <c r="C124" t="s">
        <v>1357</v>
      </c>
      <c r="D124" s="1">
        <v>26999</v>
      </c>
      <c r="E124" s="1">
        <v>42999</v>
      </c>
      <c r="F124" s="8">
        <v>0.37</v>
      </c>
      <c r="G124" s="14">
        <v>4.2</v>
      </c>
      <c r="H124" s="3">
        <v>45238</v>
      </c>
      <c r="I124" s="28">
        <f t="shared" si="3"/>
        <v>0.37210167678318101</v>
      </c>
      <c r="J124" s="17">
        <f>IF(AND(ISNUMBER(amazon!$G124), G124&gt;=0, amazon!$G124&lt;=5), amazon!$G124, 0)</f>
        <v>4.2</v>
      </c>
      <c r="K124" s="6" t="str">
        <f t="shared" si="2"/>
        <v>No</v>
      </c>
      <c r="L124" s="16">
        <f>ROUND(amazon!$G124, 0)</f>
        <v>4</v>
      </c>
      <c r="M124" s="13">
        <f>amazon!$E124 * amazon!$H124</f>
        <v>1945188762</v>
      </c>
      <c r="N124" s="6" t="str">
        <f>IF(amazon!$D124&lt;200,"&lt;200", IF(amazon!$D124&lt;=500,"200-500","&gt;500"))</f>
        <v>&gt;500</v>
      </c>
      <c r="O124" s="15">
        <f>Table4[[#This Row],[Clean Rating]] + (Table4[[#This Row],[Rating Count]] / 1000)</f>
        <v>49.438000000000002</v>
      </c>
      <c r="P124" s="6"/>
      <c r="Q124" s="6"/>
    </row>
    <row r="125" spans="1:17">
      <c r="A125" t="s">
        <v>125</v>
      </c>
      <c r="B125" t="s">
        <v>1472</v>
      </c>
      <c r="C125" t="s">
        <v>1357</v>
      </c>
      <c r="D125" s="1">
        <v>32999</v>
      </c>
      <c r="E125" s="1">
        <v>44999</v>
      </c>
      <c r="F125" s="8">
        <v>0.27</v>
      </c>
      <c r="G125" s="14">
        <v>4.2</v>
      </c>
      <c r="H125" s="3">
        <v>45238</v>
      </c>
      <c r="I125" s="28">
        <f t="shared" si="3"/>
        <v>0.26667259272428279</v>
      </c>
      <c r="J125" s="17">
        <f>IF(AND(ISNUMBER(amazon!$G125), G125&gt;=0, amazon!$G125&lt;=5), amazon!$G125, 0)</f>
        <v>4.2</v>
      </c>
      <c r="K125" s="6" t="str">
        <f t="shared" si="2"/>
        <v>No</v>
      </c>
      <c r="L125" s="16">
        <f>ROUND(amazon!$G125, 0)</f>
        <v>4</v>
      </c>
      <c r="M125" s="13">
        <f>amazon!$E125 * amazon!$H125</f>
        <v>2035664762</v>
      </c>
      <c r="N125" s="6" t="str">
        <f>IF(amazon!$D125&lt;200,"&lt;200", IF(amazon!$D125&lt;=500,"200-500","&gt;500"))</f>
        <v>&gt;500</v>
      </c>
      <c r="O125" s="15">
        <f>Table4[[#This Row],[Clean Rating]] + (Table4[[#This Row],[Rating Count]] / 1000)</f>
        <v>49.438000000000002</v>
      </c>
      <c r="P125" s="6"/>
      <c r="Q125" s="6"/>
    </row>
    <row r="126" spans="1:17">
      <c r="A126" t="s">
        <v>65</v>
      </c>
      <c r="B126" t="s">
        <v>1423</v>
      </c>
      <c r="C126" t="s">
        <v>1357</v>
      </c>
      <c r="D126" s="1">
        <v>13999</v>
      </c>
      <c r="E126" s="1">
        <v>24999</v>
      </c>
      <c r="F126" s="8">
        <v>0.44</v>
      </c>
      <c r="G126" s="14">
        <v>4.2</v>
      </c>
      <c r="H126" s="3">
        <v>45237</v>
      </c>
      <c r="I126" s="28">
        <f t="shared" si="3"/>
        <v>0.44001760070402818</v>
      </c>
      <c r="J126" s="17">
        <f>IF(AND(ISNUMBER(amazon!$G126), G126&gt;=0, amazon!$G126&lt;=5), amazon!$G126, 0)</f>
        <v>4.2</v>
      </c>
      <c r="K126" s="6" t="str">
        <f t="shared" si="2"/>
        <v>No</v>
      </c>
      <c r="L126" s="16">
        <f>ROUND(amazon!$G126, 0)</f>
        <v>4</v>
      </c>
      <c r="M126" s="13">
        <f>amazon!$E126 * amazon!$H126</f>
        <v>1130879763</v>
      </c>
      <c r="N126" s="6" t="str">
        <f>IF(amazon!$D126&lt;200,"&lt;200", IF(amazon!$D126&lt;=500,"200-500","&gt;500"))</f>
        <v>&gt;500</v>
      </c>
      <c r="O126" s="15">
        <f>Table4[[#This Row],[Clean Rating]] + (Table4[[#This Row],[Rating Count]] / 1000)</f>
        <v>49.437000000000005</v>
      </c>
      <c r="P126" s="6"/>
      <c r="Q126" s="6"/>
    </row>
    <row r="127" spans="1:17">
      <c r="A127" t="s">
        <v>824</v>
      </c>
      <c r="B127" t="s">
        <v>2044</v>
      </c>
      <c r="C127" t="s">
        <v>1357</v>
      </c>
      <c r="D127" s="1">
        <v>4499</v>
      </c>
      <c r="E127" s="1">
        <v>5999</v>
      </c>
      <c r="F127" s="8">
        <v>0.25</v>
      </c>
      <c r="G127" s="14">
        <v>4.3</v>
      </c>
      <c r="H127" s="3">
        <v>44696</v>
      </c>
      <c r="I127" s="28">
        <f t="shared" si="3"/>
        <v>0.2500416736122687</v>
      </c>
      <c r="J127" s="17">
        <f>IF(AND(ISNUMBER(amazon!$G127), G127&gt;=0, amazon!$G127&lt;=5), amazon!$G127, 0)</f>
        <v>4.3</v>
      </c>
      <c r="K127" s="6" t="str">
        <f t="shared" si="2"/>
        <v>No</v>
      </c>
      <c r="L127" s="16">
        <f>ROUND(amazon!$G127, 0)</f>
        <v>4</v>
      </c>
      <c r="M127" s="13">
        <f>amazon!$E127 * amazon!$H127</f>
        <v>268131304</v>
      </c>
      <c r="N127" s="6" t="str">
        <f>IF(amazon!$D127&lt;200,"&lt;200", IF(amazon!$D127&lt;=500,"200-500","&gt;500"))</f>
        <v>&gt;500</v>
      </c>
      <c r="O127" s="15">
        <f>Table4[[#This Row],[Clean Rating]] + (Table4[[#This Row],[Rating Count]] / 1000)</f>
        <v>48.995999999999995</v>
      </c>
      <c r="P127" s="6"/>
      <c r="Q127" s="6"/>
    </row>
    <row r="128" spans="1:17">
      <c r="A128" t="s">
        <v>915</v>
      </c>
      <c r="B128" t="s">
        <v>2124</v>
      </c>
      <c r="C128" t="s">
        <v>1358</v>
      </c>
      <c r="D128">
        <v>293</v>
      </c>
      <c r="E128">
        <v>499</v>
      </c>
      <c r="F128" s="8">
        <v>0.41</v>
      </c>
      <c r="G128" s="14">
        <v>3.9</v>
      </c>
      <c r="H128" s="3">
        <v>44994</v>
      </c>
      <c r="I128" s="28">
        <f t="shared" si="3"/>
        <v>0.41282565130260523</v>
      </c>
      <c r="J128" s="17">
        <f>IF(AND(ISNUMBER(amazon!$G128), G128&gt;=0, amazon!$G128&lt;=5), amazon!$G128, 0)</f>
        <v>3.9</v>
      </c>
      <c r="K128" s="6" t="str">
        <f t="shared" si="2"/>
        <v>No</v>
      </c>
      <c r="L128" s="16">
        <f>ROUND(amazon!$G128, 0)</f>
        <v>4</v>
      </c>
      <c r="M128" s="13">
        <f>amazon!$E128 * amazon!$H128</f>
        <v>22452006</v>
      </c>
      <c r="N128" s="6" t="str">
        <f>IF(amazon!$D128&lt;200,"&lt;200", IF(amazon!$D128&lt;=500,"200-500","&gt;500"))</f>
        <v>200-500</v>
      </c>
      <c r="O128" s="15">
        <f>Table4[[#This Row],[Clean Rating]] + (Table4[[#This Row],[Rating Count]] / 1000)</f>
        <v>48.893999999999998</v>
      </c>
      <c r="P128" s="6"/>
      <c r="Q128" s="6"/>
    </row>
    <row r="129" spans="1:17">
      <c r="A129" t="s">
        <v>205</v>
      </c>
      <c r="B129" t="s">
        <v>1539</v>
      </c>
      <c r="C129" t="s">
        <v>1357</v>
      </c>
      <c r="D129">
        <v>467</v>
      </c>
      <c r="E129">
        <v>599</v>
      </c>
      <c r="F129" s="8">
        <v>0.22</v>
      </c>
      <c r="G129" s="14">
        <v>4.4000000000000004</v>
      </c>
      <c r="H129" s="3">
        <v>44054</v>
      </c>
      <c r="I129" s="28">
        <f t="shared" si="3"/>
        <v>0.22036727879799667</v>
      </c>
      <c r="J129" s="17">
        <f>IF(AND(ISNUMBER(amazon!$G129), G129&gt;=0, amazon!$G129&lt;=5), amazon!$G129, 0)</f>
        <v>4.4000000000000004</v>
      </c>
      <c r="K129" s="6" t="str">
        <f t="shared" si="2"/>
        <v>No</v>
      </c>
      <c r="L129" s="16">
        <f>ROUND(amazon!$G129, 0)</f>
        <v>4</v>
      </c>
      <c r="M129" s="13">
        <f>amazon!$E129 * amazon!$H129</f>
        <v>26388346</v>
      </c>
      <c r="N129" s="6" t="str">
        <f>IF(amazon!$D129&lt;200,"&lt;200", IF(amazon!$D129&lt;=500,"200-500","&gt;500"))</f>
        <v>200-500</v>
      </c>
      <c r="O129" s="15">
        <f>Table4[[#This Row],[Clean Rating]] + (Table4[[#This Row],[Rating Count]] / 1000)</f>
        <v>48.454000000000001</v>
      </c>
      <c r="P129" s="6"/>
      <c r="Q129" s="6"/>
    </row>
    <row r="130" spans="1:17">
      <c r="A130" t="s">
        <v>1</v>
      </c>
      <c r="B130" t="s">
        <v>2434</v>
      </c>
      <c r="C130" t="s">
        <v>1356</v>
      </c>
      <c r="D130">
        <v>199</v>
      </c>
      <c r="E130">
        <v>349</v>
      </c>
      <c r="F130" s="8">
        <v>0.43</v>
      </c>
      <c r="G130" s="14">
        <v>4</v>
      </c>
      <c r="H130" s="3">
        <v>43994</v>
      </c>
      <c r="I130" s="28">
        <f t="shared" si="3"/>
        <v>0.42979942693409739</v>
      </c>
      <c r="J130" s="17">
        <f>IF(AND(ISNUMBER(amazon!$G130), G130&gt;=0, amazon!$G130&lt;=5), amazon!$G130, 0)</f>
        <v>4</v>
      </c>
      <c r="K130" s="6" t="str">
        <f t="shared" ref="K130:K193" si="4">IF(F130 &gt;=0.5, "Yes", "No")</f>
        <v>No</v>
      </c>
      <c r="L130" s="16">
        <f>ROUND(amazon!$G130, 0)</f>
        <v>4</v>
      </c>
      <c r="M130" s="13">
        <f>amazon!$E130 * amazon!$H130</f>
        <v>15353906</v>
      </c>
      <c r="N130" s="6" t="str">
        <f>IF(amazon!$D130&lt;200,"&lt;200", IF(amazon!$D130&lt;=500,"200-500","&gt;500"))</f>
        <v>&lt;200</v>
      </c>
      <c r="O130" s="15">
        <f>Table4[[#This Row],[Clean Rating]] + (Table4[[#This Row],[Rating Count]] / 1000)</f>
        <v>47.994</v>
      </c>
      <c r="P130" s="6"/>
      <c r="Q130" s="6"/>
    </row>
    <row r="131" spans="1:17">
      <c r="A131" t="s">
        <v>9</v>
      </c>
      <c r="B131" t="s">
        <v>2434</v>
      </c>
      <c r="C131" t="s">
        <v>1356</v>
      </c>
      <c r="D131">
        <v>199</v>
      </c>
      <c r="E131">
        <v>299</v>
      </c>
      <c r="F131" s="8">
        <v>0.33</v>
      </c>
      <c r="G131" s="14">
        <v>4</v>
      </c>
      <c r="H131" s="3">
        <v>43994</v>
      </c>
      <c r="I131" s="28">
        <f t="shared" ref="I131:I194" si="5" xml:space="preserve"> (E131 - D131)/E131</f>
        <v>0.33444816053511706</v>
      </c>
      <c r="J131" s="17">
        <f>IF(AND(ISNUMBER(amazon!$G131), G131&gt;=0, amazon!$G131&lt;=5), amazon!$G131, 0)</f>
        <v>4</v>
      </c>
      <c r="K131" s="6" t="str">
        <f t="shared" si="4"/>
        <v>No</v>
      </c>
      <c r="L131" s="16">
        <f>ROUND(amazon!$G131, 0)</f>
        <v>4</v>
      </c>
      <c r="M131" s="13">
        <f>amazon!$E131 * amazon!$H131</f>
        <v>13154206</v>
      </c>
      <c r="N131" s="6" t="str">
        <f>IF(amazon!$D131&lt;200,"&lt;200", IF(amazon!$D131&lt;=500,"200-500","&gt;500"))</f>
        <v>&lt;200</v>
      </c>
      <c r="O131" s="15">
        <f>Table4[[#This Row],[Clean Rating]] + (Table4[[#This Row],[Rating Count]] / 1000)</f>
        <v>47.994</v>
      </c>
      <c r="P131" s="6"/>
      <c r="Q131" s="6"/>
    </row>
    <row r="132" spans="1:17">
      <c r="A132" t="s">
        <v>17</v>
      </c>
      <c r="B132" t="s">
        <v>2434</v>
      </c>
      <c r="C132" t="s">
        <v>1356</v>
      </c>
      <c r="D132">
        <v>249</v>
      </c>
      <c r="E132">
        <v>399</v>
      </c>
      <c r="F132" s="8">
        <v>0.38</v>
      </c>
      <c r="G132" s="14">
        <v>4</v>
      </c>
      <c r="H132" s="3">
        <v>43994</v>
      </c>
      <c r="I132" s="28">
        <f t="shared" si="5"/>
        <v>0.37593984962406013</v>
      </c>
      <c r="J132" s="17">
        <f>IF(AND(ISNUMBER(amazon!$G132), G132&gt;=0, amazon!$G132&lt;=5), amazon!$G132, 0)</f>
        <v>4</v>
      </c>
      <c r="K132" s="6" t="str">
        <f t="shared" si="4"/>
        <v>No</v>
      </c>
      <c r="L132" s="16">
        <f>ROUND(amazon!$G132, 0)</f>
        <v>4</v>
      </c>
      <c r="M132" s="13">
        <f>amazon!$E132 * amazon!$H132</f>
        <v>17553606</v>
      </c>
      <c r="N132" s="6" t="str">
        <f>IF(amazon!$D132&lt;200,"&lt;200", IF(amazon!$D132&lt;=500,"200-500","&gt;500"))</f>
        <v>200-500</v>
      </c>
      <c r="O132" s="15">
        <f>Table4[[#This Row],[Clean Rating]] + (Table4[[#This Row],[Rating Count]] / 1000)</f>
        <v>47.994</v>
      </c>
      <c r="P132" s="6"/>
      <c r="Q132" s="6"/>
    </row>
    <row r="133" spans="1:17">
      <c r="A133" t="s">
        <v>9</v>
      </c>
      <c r="B133" t="s">
        <v>2434</v>
      </c>
      <c r="C133" t="s">
        <v>1356</v>
      </c>
      <c r="D133">
        <v>199</v>
      </c>
      <c r="E133">
        <v>299</v>
      </c>
      <c r="F133" s="8">
        <v>0.33</v>
      </c>
      <c r="G133" s="14">
        <v>4</v>
      </c>
      <c r="H133" s="3">
        <v>43994</v>
      </c>
      <c r="I133" s="28">
        <f t="shared" si="5"/>
        <v>0.33444816053511706</v>
      </c>
      <c r="J133" s="17">
        <f>IF(AND(ISNUMBER(amazon!$G133), G133&gt;=0, amazon!$G133&lt;=5), amazon!$G133, 0)</f>
        <v>4</v>
      </c>
      <c r="K133" s="6" t="str">
        <f t="shared" si="4"/>
        <v>No</v>
      </c>
      <c r="L133" s="16">
        <f>ROUND(amazon!$G133, 0)</f>
        <v>4</v>
      </c>
      <c r="M133" s="13">
        <f>amazon!$E133 * amazon!$H133</f>
        <v>13154206</v>
      </c>
      <c r="N133" s="6" t="str">
        <f>IF(amazon!$D133&lt;200,"&lt;200", IF(amazon!$D133&lt;=500,"200-500","&gt;500"))</f>
        <v>&lt;200</v>
      </c>
      <c r="O133" s="15">
        <f>Table4[[#This Row],[Clean Rating]] + (Table4[[#This Row],[Rating Count]] / 1000)</f>
        <v>47.994</v>
      </c>
      <c r="P133" s="6"/>
      <c r="Q133" s="6"/>
    </row>
    <row r="134" spans="1:17">
      <c r="A134" t="s">
        <v>17</v>
      </c>
      <c r="B134" t="s">
        <v>2434</v>
      </c>
      <c r="C134" t="s">
        <v>1356</v>
      </c>
      <c r="D134">
        <v>249</v>
      </c>
      <c r="E134">
        <v>399</v>
      </c>
      <c r="F134" s="8">
        <v>0.38</v>
      </c>
      <c r="G134" s="14">
        <v>4</v>
      </c>
      <c r="H134" s="3">
        <v>43994</v>
      </c>
      <c r="I134" s="28">
        <f t="shared" si="5"/>
        <v>0.37593984962406013</v>
      </c>
      <c r="J134" s="17">
        <f>IF(AND(ISNUMBER(amazon!$G134), G134&gt;=0, amazon!$G134&lt;=5), amazon!$G134, 0)</f>
        <v>4</v>
      </c>
      <c r="K134" s="6" t="str">
        <f t="shared" si="4"/>
        <v>No</v>
      </c>
      <c r="L134" s="16">
        <f>ROUND(amazon!$G134, 0)</f>
        <v>4</v>
      </c>
      <c r="M134" s="13">
        <f>amazon!$E134 * amazon!$H134</f>
        <v>17553606</v>
      </c>
      <c r="N134" s="6" t="str">
        <f>IF(amazon!$D134&lt;200,"&lt;200", IF(amazon!$D134&lt;=500,"200-500","&gt;500"))</f>
        <v>200-500</v>
      </c>
      <c r="O134" s="15">
        <f>Table4[[#This Row],[Clean Rating]] + (Table4[[#This Row],[Rating Count]] / 1000)</f>
        <v>47.994</v>
      </c>
      <c r="P134" s="6"/>
      <c r="Q134" s="6"/>
    </row>
    <row r="135" spans="1:17">
      <c r="A135" t="s">
        <v>1</v>
      </c>
      <c r="B135" t="s">
        <v>2434</v>
      </c>
      <c r="C135" t="s">
        <v>1356</v>
      </c>
      <c r="D135">
        <v>199</v>
      </c>
      <c r="E135">
        <v>349</v>
      </c>
      <c r="F135" s="8">
        <v>0.43</v>
      </c>
      <c r="G135" s="14">
        <v>4</v>
      </c>
      <c r="H135" s="3">
        <v>43994</v>
      </c>
      <c r="I135" s="28">
        <f t="shared" si="5"/>
        <v>0.42979942693409739</v>
      </c>
      <c r="J135" s="17">
        <f>IF(AND(ISNUMBER(amazon!$G135), G135&gt;=0, amazon!$G135&lt;=5), amazon!$G135, 0)</f>
        <v>4</v>
      </c>
      <c r="K135" s="6" t="str">
        <f t="shared" si="4"/>
        <v>No</v>
      </c>
      <c r="L135" s="16">
        <f>ROUND(amazon!$G135, 0)</f>
        <v>4</v>
      </c>
      <c r="M135" s="13">
        <f>amazon!$E135 * amazon!$H135</f>
        <v>15353906</v>
      </c>
      <c r="N135" s="6" t="str">
        <f>IF(amazon!$D135&lt;200,"&lt;200", IF(amazon!$D135&lt;=500,"200-500","&gt;500"))</f>
        <v>&lt;200</v>
      </c>
      <c r="O135" s="15">
        <f>Table4[[#This Row],[Clean Rating]] + (Table4[[#This Row],[Rating Count]] / 1000)</f>
        <v>47.994</v>
      </c>
      <c r="P135" s="6"/>
      <c r="Q135" s="6"/>
    </row>
    <row r="136" spans="1:17">
      <c r="A136" t="s">
        <v>1</v>
      </c>
      <c r="B136" t="s">
        <v>2434</v>
      </c>
      <c r="C136" t="s">
        <v>1356</v>
      </c>
      <c r="D136">
        <v>199</v>
      </c>
      <c r="E136">
        <v>349</v>
      </c>
      <c r="F136" s="8">
        <v>0.43</v>
      </c>
      <c r="G136" s="14">
        <v>4</v>
      </c>
      <c r="H136" s="3">
        <v>43993</v>
      </c>
      <c r="I136" s="28">
        <f t="shared" si="5"/>
        <v>0.42979942693409739</v>
      </c>
      <c r="J136" s="17">
        <f>IF(AND(ISNUMBER(amazon!$G136), G136&gt;=0, amazon!$G136&lt;=5), amazon!$G136, 0)</f>
        <v>4</v>
      </c>
      <c r="K136" s="6" t="str">
        <f t="shared" si="4"/>
        <v>No</v>
      </c>
      <c r="L136" s="16">
        <f>ROUND(amazon!$G136, 0)</f>
        <v>4</v>
      </c>
      <c r="M136" s="13">
        <f>amazon!$E136 * amazon!$H136</f>
        <v>15353557</v>
      </c>
      <c r="N136" s="6" t="str">
        <f>IF(amazon!$D136&lt;200,"&lt;200", IF(amazon!$D136&lt;=500,"200-500","&gt;500"))</f>
        <v>&lt;200</v>
      </c>
      <c r="O136" s="15">
        <f>Table4[[#This Row],[Clean Rating]] + (Table4[[#This Row],[Rating Count]] / 1000)</f>
        <v>47.993000000000002</v>
      </c>
      <c r="P136" s="6"/>
      <c r="Q136" s="6"/>
    </row>
    <row r="137" spans="1:17">
      <c r="A137" t="s">
        <v>933</v>
      </c>
      <c r="B137" t="s">
        <v>2141</v>
      </c>
      <c r="C137" t="s">
        <v>1358</v>
      </c>
      <c r="D137" s="1">
        <v>1299</v>
      </c>
      <c r="E137" s="1">
        <v>3500</v>
      </c>
      <c r="F137" s="8">
        <v>0.63</v>
      </c>
      <c r="G137" s="14">
        <v>3.8</v>
      </c>
      <c r="H137" s="3">
        <v>44050</v>
      </c>
      <c r="I137" s="28">
        <f t="shared" si="5"/>
        <v>0.62885714285714289</v>
      </c>
      <c r="J137" s="17">
        <f>IF(AND(ISNUMBER(amazon!$G137), G137&gt;=0, amazon!$G137&lt;=5), amazon!$G137, 0)</f>
        <v>3.8</v>
      </c>
      <c r="K137" s="6" t="str">
        <f t="shared" si="4"/>
        <v>Yes</v>
      </c>
      <c r="L137" s="16">
        <f>ROUND(amazon!$G137, 0)</f>
        <v>4</v>
      </c>
      <c r="M137" s="13">
        <f>amazon!$E137 * amazon!$H137</f>
        <v>154175000</v>
      </c>
      <c r="N137" s="6" t="str">
        <f>IF(amazon!$D137&lt;200,"&lt;200", IF(amazon!$D137&lt;=500,"200-500","&gt;500"))</f>
        <v>&gt;500</v>
      </c>
      <c r="O137" s="15">
        <f>Table4[[#This Row],[Clean Rating]] + (Table4[[#This Row],[Rating Count]] / 1000)</f>
        <v>47.849999999999994</v>
      </c>
      <c r="P137" s="6"/>
      <c r="Q137" s="6"/>
    </row>
    <row r="138" spans="1:17">
      <c r="A138" t="s">
        <v>798</v>
      </c>
      <c r="B138" t="s">
        <v>2018</v>
      </c>
      <c r="C138" t="s">
        <v>1357</v>
      </c>
      <c r="D138" s="1">
        <v>1499</v>
      </c>
      <c r="E138" s="1">
        <v>3999</v>
      </c>
      <c r="F138" s="8">
        <v>0.63</v>
      </c>
      <c r="G138" s="14">
        <v>4.2</v>
      </c>
      <c r="H138" s="3">
        <v>42775</v>
      </c>
      <c r="I138" s="28">
        <f t="shared" si="5"/>
        <v>0.62515628907226806</v>
      </c>
      <c r="J138" s="17">
        <f>IF(AND(ISNUMBER(amazon!$G138), G138&gt;=0, amazon!$G138&lt;=5), amazon!$G138, 0)</f>
        <v>4.2</v>
      </c>
      <c r="K138" s="6" t="str">
        <f t="shared" si="4"/>
        <v>Yes</v>
      </c>
      <c r="L138" s="16">
        <f>ROUND(amazon!$G138, 0)</f>
        <v>4</v>
      </c>
      <c r="M138" s="13">
        <f>amazon!$E138 * amazon!$H138</f>
        <v>171057225</v>
      </c>
      <c r="N138" s="6" t="str">
        <f>IF(amazon!$D138&lt;200,"&lt;200", IF(amazon!$D138&lt;=500,"200-500","&gt;500"))</f>
        <v>&gt;500</v>
      </c>
      <c r="O138" s="15">
        <f>Table4[[#This Row],[Clean Rating]] + (Table4[[#This Row],[Rating Count]] / 1000)</f>
        <v>46.975000000000001</v>
      </c>
      <c r="P138" s="6"/>
      <c r="Q138" s="6"/>
    </row>
    <row r="139" spans="1:17">
      <c r="A139" t="s">
        <v>1019</v>
      </c>
      <c r="B139" t="s">
        <v>2216</v>
      </c>
      <c r="C139" t="s">
        <v>1358</v>
      </c>
      <c r="D139" s="1">
        <v>3249</v>
      </c>
      <c r="E139" s="1">
        <v>6295</v>
      </c>
      <c r="F139" s="8">
        <v>0.48</v>
      </c>
      <c r="G139" s="14">
        <v>3.9</v>
      </c>
      <c r="H139" s="3">
        <v>43070</v>
      </c>
      <c r="I139" s="28">
        <f t="shared" si="5"/>
        <v>0.48387609213661636</v>
      </c>
      <c r="J139" s="17">
        <f>IF(AND(ISNUMBER(amazon!$G139), G139&gt;=0, amazon!$G139&lt;=5), amazon!$G139, 0)</f>
        <v>3.9</v>
      </c>
      <c r="K139" s="6" t="str">
        <f t="shared" si="4"/>
        <v>No</v>
      </c>
      <c r="L139" s="16">
        <f>ROUND(amazon!$G139, 0)</f>
        <v>4</v>
      </c>
      <c r="M139" s="13">
        <f>amazon!$E139 * amazon!$H139</f>
        <v>271125650</v>
      </c>
      <c r="N139" s="6" t="str">
        <f>IF(amazon!$D139&lt;200,"&lt;200", IF(amazon!$D139&lt;=500,"200-500","&gt;500"))</f>
        <v>&gt;500</v>
      </c>
      <c r="O139" s="15">
        <f>Table4[[#This Row],[Clean Rating]] + (Table4[[#This Row],[Rating Count]] / 1000)</f>
        <v>46.97</v>
      </c>
      <c r="P139" s="6"/>
      <c r="Q139" s="6"/>
    </row>
    <row r="140" spans="1:17">
      <c r="A140" t="s">
        <v>400</v>
      </c>
      <c r="B140" t="s">
        <v>1690</v>
      </c>
      <c r="C140" t="s">
        <v>1357</v>
      </c>
      <c r="D140">
        <v>99</v>
      </c>
      <c r="E140">
        <v>499</v>
      </c>
      <c r="F140" s="8">
        <v>0.8</v>
      </c>
      <c r="G140" s="14">
        <v>4.3</v>
      </c>
      <c r="H140" s="3">
        <v>42641</v>
      </c>
      <c r="I140" s="28">
        <f t="shared" si="5"/>
        <v>0.80160320641282568</v>
      </c>
      <c r="J140" s="17">
        <f>IF(AND(ISNUMBER(amazon!$G140), G140&gt;=0, amazon!$G140&lt;=5), amazon!$G140, 0)</f>
        <v>4.3</v>
      </c>
      <c r="K140" s="6" t="str">
        <f t="shared" si="4"/>
        <v>Yes</v>
      </c>
      <c r="L140" s="16">
        <f>ROUND(amazon!$G140, 0)</f>
        <v>4</v>
      </c>
      <c r="M140" s="13">
        <f>amazon!$E140 * amazon!$H140</f>
        <v>21277859</v>
      </c>
      <c r="N140" s="6" t="str">
        <f>IF(amazon!$D140&lt;200,"&lt;200", IF(amazon!$D140&lt;=500,"200-500","&gt;500"))</f>
        <v>&lt;200</v>
      </c>
      <c r="O140" s="15">
        <f>Table4[[#This Row],[Clean Rating]] + (Table4[[#This Row],[Rating Count]] / 1000)</f>
        <v>46.940999999999995</v>
      </c>
      <c r="P140" s="6"/>
      <c r="Q140" s="6"/>
    </row>
    <row r="141" spans="1:17">
      <c r="A141" t="s">
        <v>135</v>
      </c>
      <c r="B141" t="s">
        <v>1481</v>
      </c>
      <c r="C141" t="s">
        <v>1356</v>
      </c>
      <c r="D141">
        <v>689</v>
      </c>
      <c r="E141" s="1">
        <v>1500</v>
      </c>
      <c r="F141" s="8">
        <v>0.54</v>
      </c>
      <c r="G141" s="14">
        <v>4.2</v>
      </c>
      <c r="H141" s="3">
        <v>42301</v>
      </c>
      <c r="I141" s="28">
        <f t="shared" si="5"/>
        <v>0.54066666666666663</v>
      </c>
      <c r="J141" s="17">
        <f>IF(AND(ISNUMBER(amazon!$G141), G141&gt;=0, amazon!$G141&lt;=5), amazon!$G141, 0)</f>
        <v>4.2</v>
      </c>
      <c r="K141" s="6" t="str">
        <f t="shared" si="4"/>
        <v>Yes</v>
      </c>
      <c r="L141" s="16">
        <f>ROUND(amazon!$G141, 0)</f>
        <v>4</v>
      </c>
      <c r="M141" s="13">
        <f>amazon!$E141 * amazon!$H141</f>
        <v>63451500</v>
      </c>
      <c r="N141" s="6" t="str">
        <f>IF(amazon!$D141&lt;200,"&lt;200", IF(amazon!$D141&lt;=500,"200-500","&gt;500"))</f>
        <v>&gt;500</v>
      </c>
      <c r="O141" s="15">
        <f>Table4[[#This Row],[Clean Rating]] + (Table4[[#This Row],[Rating Count]] / 1000)</f>
        <v>46.501000000000005</v>
      </c>
      <c r="P141" s="6"/>
      <c r="Q141" s="6"/>
    </row>
    <row r="142" spans="1:17">
      <c r="A142" t="s">
        <v>680</v>
      </c>
      <c r="B142" t="s">
        <v>1665</v>
      </c>
      <c r="C142" t="s">
        <v>1357</v>
      </c>
      <c r="D142" s="1">
        <v>2499</v>
      </c>
      <c r="E142" s="1">
        <v>9999</v>
      </c>
      <c r="F142" s="8">
        <v>0.75</v>
      </c>
      <c r="G142" s="14">
        <v>4.0999999999999996</v>
      </c>
      <c r="H142" s="3">
        <v>42139</v>
      </c>
      <c r="I142" s="28">
        <f t="shared" si="5"/>
        <v>0.75007500750075007</v>
      </c>
      <c r="J142" s="17">
        <f>IF(AND(ISNUMBER(amazon!$G142), G142&gt;=0, amazon!$G142&lt;=5), amazon!$G142, 0)</f>
        <v>4.0999999999999996</v>
      </c>
      <c r="K142" s="6" t="str">
        <f t="shared" si="4"/>
        <v>Yes</v>
      </c>
      <c r="L142" s="16">
        <f>ROUND(amazon!$G142, 0)</f>
        <v>4</v>
      </c>
      <c r="M142" s="13">
        <f>amazon!$E142 * amazon!$H142</f>
        <v>421347861</v>
      </c>
      <c r="N142" s="6" t="str">
        <f>IF(amazon!$D142&lt;200,"&lt;200", IF(amazon!$D142&lt;=500,"200-500","&gt;500"))</f>
        <v>&gt;500</v>
      </c>
      <c r="O142" s="15">
        <f>Table4[[#This Row],[Clean Rating]] + (Table4[[#This Row],[Rating Count]] / 1000)</f>
        <v>46.239000000000004</v>
      </c>
      <c r="P142" s="6"/>
      <c r="Q142" s="6"/>
    </row>
    <row r="143" spans="1:17">
      <c r="A143" t="s">
        <v>842</v>
      </c>
      <c r="B143" t="s">
        <v>2059</v>
      </c>
      <c r="C143" t="s">
        <v>1356</v>
      </c>
      <c r="D143" s="1">
        <v>10389</v>
      </c>
      <c r="E143" s="1">
        <v>32000</v>
      </c>
      <c r="F143" s="8">
        <v>0.68</v>
      </c>
      <c r="G143" s="14">
        <v>4.4000000000000004</v>
      </c>
      <c r="H143" s="3">
        <v>41398</v>
      </c>
      <c r="I143" s="28">
        <f t="shared" si="5"/>
        <v>0.67534375000000002</v>
      </c>
      <c r="J143" s="17">
        <f>IF(AND(ISNUMBER(amazon!$G143), G143&gt;=0, amazon!$G143&lt;=5), amazon!$G143, 0)</f>
        <v>4.4000000000000004</v>
      </c>
      <c r="K143" s="6" t="str">
        <f t="shared" si="4"/>
        <v>Yes</v>
      </c>
      <c r="L143" s="16">
        <f>ROUND(amazon!$G143, 0)</f>
        <v>4</v>
      </c>
      <c r="M143" s="13">
        <f>amazon!$E143 * amazon!$H143</f>
        <v>1324736000</v>
      </c>
      <c r="N143" s="6" t="str">
        <f>IF(amazon!$D143&lt;200,"&lt;200", IF(amazon!$D143&lt;=500,"200-500","&gt;500"))</f>
        <v>&gt;500</v>
      </c>
      <c r="O143" s="15">
        <f>Table4[[#This Row],[Clean Rating]] + (Table4[[#This Row],[Rating Count]] / 1000)</f>
        <v>45.798000000000002</v>
      </c>
      <c r="P143" s="6"/>
      <c r="Q143" s="6"/>
    </row>
    <row r="144" spans="1:17">
      <c r="A144" t="s">
        <v>935</v>
      </c>
      <c r="B144" t="s">
        <v>2143</v>
      </c>
      <c r="C144" t="s">
        <v>1358</v>
      </c>
      <c r="D144" s="1">
        <v>1999</v>
      </c>
      <c r="E144" s="1">
        <v>3210</v>
      </c>
      <c r="F144" s="8">
        <v>0.38</v>
      </c>
      <c r="G144" s="14">
        <v>4.2</v>
      </c>
      <c r="H144" s="3">
        <v>41349</v>
      </c>
      <c r="I144" s="28">
        <f t="shared" si="5"/>
        <v>0.37725856697819315</v>
      </c>
      <c r="J144" s="17">
        <f>IF(AND(ISNUMBER(amazon!$G144), G144&gt;=0, amazon!$G144&lt;=5), amazon!$G144, 0)</f>
        <v>4.2</v>
      </c>
      <c r="K144" s="6" t="str">
        <f t="shared" si="4"/>
        <v>No</v>
      </c>
      <c r="L144" s="16">
        <f>ROUND(amazon!$G144, 0)</f>
        <v>4</v>
      </c>
      <c r="M144" s="13">
        <f>amazon!$E144 * amazon!$H144</f>
        <v>132730290</v>
      </c>
      <c r="N144" s="6" t="str">
        <f>IF(amazon!$D144&lt;200,"&lt;200", IF(amazon!$D144&lt;=500,"200-500","&gt;500"))</f>
        <v>&gt;500</v>
      </c>
      <c r="O144" s="15">
        <f>Table4[[#This Row],[Clean Rating]] + (Table4[[#This Row],[Rating Count]] / 1000)</f>
        <v>45.548999999999999</v>
      </c>
      <c r="P144" s="6"/>
      <c r="Q144" s="6"/>
    </row>
    <row r="145" spans="1:17">
      <c r="A145" t="s">
        <v>730</v>
      </c>
      <c r="B145" t="s">
        <v>1955</v>
      </c>
      <c r="C145" t="s">
        <v>1357</v>
      </c>
      <c r="D145" s="1">
        <v>1799</v>
      </c>
      <c r="E145" s="1">
        <v>4990</v>
      </c>
      <c r="F145" s="8">
        <v>0.64</v>
      </c>
      <c r="G145" s="14">
        <v>4.2</v>
      </c>
      <c r="H145" s="3">
        <v>41226</v>
      </c>
      <c r="I145" s="28">
        <f t="shared" si="5"/>
        <v>0.63947895791583165</v>
      </c>
      <c r="J145" s="17">
        <f>IF(AND(ISNUMBER(amazon!$G145), G145&gt;=0, amazon!$G145&lt;=5), amazon!$G145, 0)</f>
        <v>4.2</v>
      </c>
      <c r="K145" s="6" t="str">
        <f t="shared" si="4"/>
        <v>Yes</v>
      </c>
      <c r="L145" s="16">
        <f>ROUND(amazon!$G145, 0)</f>
        <v>4</v>
      </c>
      <c r="M145" s="13">
        <f>amazon!$E145 * amazon!$H145</f>
        <v>205717740</v>
      </c>
      <c r="N145" s="6" t="str">
        <f>IF(amazon!$D145&lt;200,"&lt;200", IF(amazon!$D145&lt;=500,"200-500","&gt;500"))</f>
        <v>&gt;500</v>
      </c>
      <c r="O145" s="15">
        <f>Table4[[#This Row],[Clean Rating]] + (Table4[[#This Row],[Rating Count]] / 1000)</f>
        <v>45.426000000000002</v>
      </c>
      <c r="P145" s="6"/>
      <c r="Q145" s="6"/>
    </row>
    <row r="146" spans="1:17">
      <c r="A146" t="s">
        <v>767</v>
      </c>
      <c r="B146" t="s">
        <v>1990</v>
      </c>
      <c r="C146" t="s">
        <v>1357</v>
      </c>
      <c r="D146">
        <v>299</v>
      </c>
      <c r="E146">
        <v>400</v>
      </c>
      <c r="F146" s="8">
        <v>0.25</v>
      </c>
      <c r="G146" s="14">
        <v>3.8</v>
      </c>
      <c r="H146" s="3">
        <v>40895</v>
      </c>
      <c r="I146" s="28">
        <f t="shared" si="5"/>
        <v>0.2525</v>
      </c>
      <c r="J146" s="17">
        <f>IF(AND(ISNUMBER(amazon!$G146), G146&gt;=0, amazon!$G146&lt;=5), amazon!$G146, 0)</f>
        <v>3.8</v>
      </c>
      <c r="K146" s="6" t="str">
        <f t="shared" si="4"/>
        <v>No</v>
      </c>
      <c r="L146" s="16">
        <f>ROUND(amazon!$G146, 0)</f>
        <v>4</v>
      </c>
      <c r="M146" s="13">
        <f>amazon!$E146 * amazon!$H146</f>
        <v>16358000</v>
      </c>
      <c r="N146" s="6" t="str">
        <f>IF(amazon!$D146&lt;200,"&lt;200", IF(amazon!$D146&lt;=500,"200-500","&gt;500"))</f>
        <v>200-500</v>
      </c>
      <c r="O146" s="15">
        <f>Table4[[#This Row],[Clean Rating]] + (Table4[[#This Row],[Rating Count]] / 1000)</f>
        <v>44.695</v>
      </c>
      <c r="P146" s="6"/>
      <c r="Q146" s="6"/>
    </row>
    <row r="147" spans="1:17">
      <c r="A147" t="s">
        <v>960</v>
      </c>
      <c r="B147" t="s">
        <v>2165</v>
      </c>
      <c r="C147" t="s">
        <v>1358</v>
      </c>
      <c r="D147" s="1">
        <v>1299</v>
      </c>
      <c r="E147" s="1">
        <v>1299</v>
      </c>
      <c r="F147" s="8">
        <v>0</v>
      </c>
      <c r="G147" s="14">
        <v>4.2</v>
      </c>
      <c r="H147" s="3">
        <v>40106</v>
      </c>
      <c r="I147" s="28">
        <f t="shared" si="5"/>
        <v>0</v>
      </c>
      <c r="J147" s="17">
        <f>IF(AND(ISNUMBER(amazon!$G147), G147&gt;=0, amazon!$G147&lt;=5), amazon!$G147, 0)</f>
        <v>4.2</v>
      </c>
      <c r="K147" s="6" t="str">
        <f t="shared" si="4"/>
        <v>No</v>
      </c>
      <c r="L147" s="16">
        <f>ROUND(amazon!$G147, 0)</f>
        <v>4</v>
      </c>
      <c r="M147" s="13">
        <f>amazon!$E147 * amazon!$H147</f>
        <v>52097694</v>
      </c>
      <c r="N147" s="6" t="str">
        <f>IF(amazon!$D147&lt;200,"&lt;200", IF(amazon!$D147&lt;=500,"200-500","&gt;500"))</f>
        <v>&gt;500</v>
      </c>
      <c r="O147" s="15">
        <f>Table4[[#This Row],[Clean Rating]] + (Table4[[#This Row],[Rating Count]] / 1000)</f>
        <v>44.306000000000004</v>
      </c>
      <c r="P147" s="6"/>
      <c r="Q147" s="6"/>
    </row>
    <row r="148" spans="1:17">
      <c r="A148" t="s">
        <v>952</v>
      </c>
      <c r="B148" t="s">
        <v>2453</v>
      </c>
      <c r="C148" t="s">
        <v>1358</v>
      </c>
      <c r="D148" s="1">
        <v>3229</v>
      </c>
      <c r="E148" s="1">
        <v>5295</v>
      </c>
      <c r="F148" s="8">
        <v>0.39</v>
      </c>
      <c r="G148" s="14">
        <v>4.2</v>
      </c>
      <c r="H148" s="3">
        <v>39724</v>
      </c>
      <c r="I148" s="28">
        <f t="shared" si="5"/>
        <v>0.39017941454202076</v>
      </c>
      <c r="J148" s="17">
        <f>IF(AND(ISNUMBER(amazon!$G148), G148&gt;=0, amazon!$G148&lt;=5), amazon!$G148, 0)</f>
        <v>4.2</v>
      </c>
      <c r="K148" s="6" t="str">
        <f t="shared" si="4"/>
        <v>No</v>
      </c>
      <c r="L148" s="16">
        <f>ROUND(amazon!$G148, 0)</f>
        <v>4</v>
      </c>
      <c r="M148" s="13">
        <f>amazon!$E148 * amazon!$H148</f>
        <v>210338580</v>
      </c>
      <c r="N148" s="6" t="str">
        <f>IF(amazon!$D148&lt;200,"&lt;200", IF(amazon!$D148&lt;=500,"200-500","&gt;500"))</f>
        <v>&gt;500</v>
      </c>
      <c r="O148" s="15">
        <f>Table4[[#This Row],[Clean Rating]] + (Table4[[#This Row],[Rating Count]] / 1000)</f>
        <v>43.923999999999999</v>
      </c>
      <c r="P148" s="6"/>
      <c r="Q148" s="6"/>
    </row>
    <row r="149" spans="1:17">
      <c r="A149" t="s">
        <v>515</v>
      </c>
      <c r="B149" t="s">
        <v>1760</v>
      </c>
      <c r="C149" t="s">
        <v>1357</v>
      </c>
      <c r="D149" s="1">
        <v>2799</v>
      </c>
      <c r="E149" s="1">
        <v>6499</v>
      </c>
      <c r="F149" s="8">
        <v>0.56999999999999995</v>
      </c>
      <c r="G149" s="14">
        <v>4.0999999999999996</v>
      </c>
      <c r="H149" s="3">
        <v>38879</v>
      </c>
      <c r="I149" s="28">
        <f t="shared" si="5"/>
        <v>0.56931835667025699</v>
      </c>
      <c r="J149" s="17">
        <f>IF(AND(ISNUMBER(amazon!$G149), G149&gt;=0, amazon!$G149&lt;=5), amazon!$G149, 0)</f>
        <v>4.0999999999999996</v>
      </c>
      <c r="K149" s="6" t="str">
        <f t="shared" si="4"/>
        <v>Yes</v>
      </c>
      <c r="L149" s="16">
        <f>ROUND(amazon!$G149, 0)</f>
        <v>4</v>
      </c>
      <c r="M149" s="13">
        <f>amazon!$E149 * amazon!$H149</f>
        <v>252674621</v>
      </c>
      <c r="N149" s="6" t="str">
        <f>IF(amazon!$D149&lt;200,"&lt;200", IF(amazon!$D149&lt;=500,"200-500","&gt;500"))</f>
        <v>&gt;500</v>
      </c>
      <c r="O149" s="15">
        <f>Table4[[#This Row],[Clean Rating]] + (Table4[[#This Row],[Rating Count]] / 1000)</f>
        <v>42.978999999999999</v>
      </c>
      <c r="P149" s="6"/>
      <c r="Q149" s="6"/>
    </row>
    <row r="150" spans="1:17">
      <c r="A150" t="s">
        <v>820</v>
      </c>
      <c r="B150" t="s">
        <v>2040</v>
      </c>
      <c r="C150" t="s">
        <v>1357</v>
      </c>
      <c r="D150" s="1">
        <v>2499</v>
      </c>
      <c r="E150" s="1">
        <v>5999</v>
      </c>
      <c r="F150" s="8">
        <v>0.57999999999999996</v>
      </c>
      <c r="G150" s="14">
        <v>4.0999999999999996</v>
      </c>
      <c r="H150" s="3">
        <v>38879</v>
      </c>
      <c r="I150" s="28">
        <f t="shared" si="5"/>
        <v>0.58343057176196034</v>
      </c>
      <c r="J150" s="17">
        <f>IF(AND(ISNUMBER(amazon!$G150), G150&gt;=0, amazon!$G150&lt;=5), amazon!$G150, 0)</f>
        <v>4.0999999999999996</v>
      </c>
      <c r="K150" s="6" t="str">
        <f t="shared" si="4"/>
        <v>Yes</v>
      </c>
      <c r="L150" s="16">
        <f>ROUND(amazon!$G150, 0)</f>
        <v>4</v>
      </c>
      <c r="M150" s="13">
        <f>amazon!$E150 * amazon!$H150</f>
        <v>233235121</v>
      </c>
      <c r="N150" s="6" t="str">
        <f>IF(amazon!$D150&lt;200,"&lt;200", IF(amazon!$D150&lt;=500,"200-500","&gt;500"))</f>
        <v>&gt;500</v>
      </c>
      <c r="O150" s="15">
        <f>Table4[[#This Row],[Clean Rating]] + (Table4[[#This Row],[Rating Count]] / 1000)</f>
        <v>42.978999999999999</v>
      </c>
      <c r="P150" s="6"/>
      <c r="Q150" s="6"/>
    </row>
    <row r="151" spans="1:17">
      <c r="A151" t="s">
        <v>650</v>
      </c>
      <c r="B151" t="s">
        <v>1881</v>
      </c>
      <c r="C151" t="s">
        <v>1357</v>
      </c>
      <c r="D151">
        <v>571</v>
      </c>
      <c r="E151">
        <v>999</v>
      </c>
      <c r="F151" s="8">
        <v>0.43</v>
      </c>
      <c r="G151" s="14">
        <v>4.3</v>
      </c>
      <c r="H151" s="3">
        <v>38221</v>
      </c>
      <c r="I151" s="28">
        <f t="shared" si="5"/>
        <v>0.42842842842842843</v>
      </c>
      <c r="J151" s="17">
        <f>IF(AND(ISNUMBER(amazon!$G151), G151&gt;=0, amazon!$G151&lt;=5), amazon!$G151, 0)</f>
        <v>4.3</v>
      </c>
      <c r="K151" s="6" t="str">
        <f t="shared" si="4"/>
        <v>No</v>
      </c>
      <c r="L151" s="16">
        <f>ROUND(amazon!$G151, 0)</f>
        <v>4</v>
      </c>
      <c r="M151" s="13">
        <f>amazon!$E151 * amazon!$H151</f>
        <v>38182779</v>
      </c>
      <c r="N151" s="6" t="str">
        <f>IF(amazon!$D151&lt;200,"&lt;200", IF(amazon!$D151&lt;=500,"200-500","&gt;500"))</f>
        <v>&gt;500</v>
      </c>
      <c r="O151" s="15">
        <f>Table4[[#This Row],[Clean Rating]] + (Table4[[#This Row],[Rating Count]] / 1000)</f>
        <v>42.520999999999994</v>
      </c>
      <c r="P151" s="6"/>
      <c r="Q151" s="6"/>
    </row>
    <row r="152" spans="1:17">
      <c r="A152" t="s">
        <v>944</v>
      </c>
      <c r="B152" t="s">
        <v>2151</v>
      </c>
      <c r="C152" t="s">
        <v>1358</v>
      </c>
      <c r="D152" s="1">
        <v>1614</v>
      </c>
      <c r="E152" s="1">
        <v>1745</v>
      </c>
      <c r="F152" s="8">
        <v>0.08</v>
      </c>
      <c r="G152" s="14">
        <v>4.3</v>
      </c>
      <c r="H152" s="3">
        <v>37974</v>
      </c>
      <c r="I152" s="28">
        <f t="shared" si="5"/>
        <v>7.5071633237822344E-2</v>
      </c>
      <c r="J152" s="17">
        <f>IF(AND(ISNUMBER(amazon!$G152), G152&gt;=0, amazon!$G152&lt;=5), amazon!$G152, 0)</f>
        <v>4.3</v>
      </c>
      <c r="K152" s="6" t="str">
        <f t="shared" si="4"/>
        <v>No</v>
      </c>
      <c r="L152" s="16">
        <f>ROUND(amazon!$G152, 0)</f>
        <v>4</v>
      </c>
      <c r="M152" s="13">
        <f>amazon!$E152 * amazon!$H152</f>
        <v>66264630</v>
      </c>
      <c r="N152" s="6" t="str">
        <f>IF(amazon!$D152&lt;200,"&lt;200", IF(amazon!$D152&lt;=500,"200-500","&gt;500"))</f>
        <v>&gt;500</v>
      </c>
      <c r="O152" s="15">
        <f>Table4[[#This Row],[Clean Rating]] + (Table4[[#This Row],[Rating Count]] / 1000)</f>
        <v>42.273999999999994</v>
      </c>
      <c r="P152" s="6"/>
      <c r="Q152" s="6"/>
    </row>
    <row r="153" spans="1:17">
      <c r="A153" t="s">
        <v>388</v>
      </c>
      <c r="B153" t="s">
        <v>1681</v>
      </c>
      <c r="C153" t="s">
        <v>1357</v>
      </c>
      <c r="D153">
        <v>399</v>
      </c>
      <c r="E153">
        <v>699</v>
      </c>
      <c r="F153" s="8">
        <v>0.43</v>
      </c>
      <c r="G153" s="14">
        <v>4</v>
      </c>
      <c r="H153" s="3">
        <v>37817</v>
      </c>
      <c r="I153" s="28">
        <f t="shared" si="5"/>
        <v>0.42918454935622319</v>
      </c>
      <c r="J153" s="17">
        <f>IF(AND(ISNUMBER(amazon!$G153), G153&gt;=0, amazon!$G153&lt;=5), amazon!$G153, 0)</f>
        <v>4</v>
      </c>
      <c r="K153" s="6" t="str">
        <f t="shared" si="4"/>
        <v>No</v>
      </c>
      <c r="L153" s="16">
        <f>ROUND(amazon!$G153, 0)</f>
        <v>4</v>
      </c>
      <c r="M153" s="13">
        <f>amazon!$E153 * amazon!$H153</f>
        <v>26434083</v>
      </c>
      <c r="N153" s="6" t="str">
        <f>IF(amazon!$D153&lt;200,"&lt;200", IF(amazon!$D153&lt;=500,"200-500","&gt;500"))</f>
        <v>200-500</v>
      </c>
      <c r="O153" s="15">
        <f>Table4[[#This Row],[Clean Rating]] + (Table4[[#This Row],[Rating Count]] / 1000)</f>
        <v>41.817</v>
      </c>
      <c r="P153" s="6"/>
      <c r="Q153" s="6"/>
    </row>
    <row r="154" spans="1:17">
      <c r="A154" t="s">
        <v>1025</v>
      </c>
      <c r="B154" t="s">
        <v>2222</v>
      </c>
      <c r="C154" t="s">
        <v>1358</v>
      </c>
      <c r="D154">
        <v>616</v>
      </c>
      <c r="E154" s="1">
        <v>1190</v>
      </c>
      <c r="F154" s="8">
        <v>0.48</v>
      </c>
      <c r="G154" s="14">
        <v>4.0999999999999996</v>
      </c>
      <c r="H154" s="3">
        <v>37126</v>
      </c>
      <c r="I154" s="28">
        <f t="shared" si="5"/>
        <v>0.4823529411764706</v>
      </c>
      <c r="J154" s="17">
        <f>IF(AND(ISNUMBER(amazon!$G154), G154&gt;=0, amazon!$G154&lt;=5), amazon!$G154, 0)</f>
        <v>4.0999999999999996</v>
      </c>
      <c r="K154" s="6" t="str">
        <f t="shared" si="4"/>
        <v>No</v>
      </c>
      <c r="L154" s="16">
        <f>ROUND(amazon!$G154, 0)</f>
        <v>4</v>
      </c>
      <c r="M154" s="13">
        <f>amazon!$E154 * amazon!$H154</f>
        <v>44179940</v>
      </c>
      <c r="N154" s="6" t="str">
        <f>IF(amazon!$D154&lt;200,"&lt;200", IF(amazon!$D154&lt;=500,"200-500","&gt;500"))</f>
        <v>&gt;500</v>
      </c>
      <c r="O154" s="15">
        <f>Table4[[#This Row],[Clean Rating]] + (Table4[[#This Row],[Rating Count]] / 1000)</f>
        <v>41.225999999999999</v>
      </c>
      <c r="P154" s="6"/>
      <c r="Q154" s="6"/>
    </row>
    <row r="155" spans="1:17">
      <c r="A155" t="s">
        <v>530</v>
      </c>
      <c r="B155" t="s">
        <v>1774</v>
      </c>
      <c r="C155" t="s">
        <v>1357</v>
      </c>
      <c r="D155" s="1">
        <v>1599</v>
      </c>
      <c r="E155" s="1">
        <v>3499</v>
      </c>
      <c r="F155" s="8">
        <v>0.54</v>
      </c>
      <c r="G155" s="14">
        <v>4</v>
      </c>
      <c r="H155" s="3">
        <v>36384</v>
      </c>
      <c r="I155" s="28">
        <f t="shared" si="5"/>
        <v>0.54301228922549305</v>
      </c>
      <c r="J155" s="17">
        <f>IF(AND(ISNUMBER(amazon!$G155), G155&gt;=0, amazon!$G155&lt;=5), amazon!$G155, 0)</f>
        <v>4</v>
      </c>
      <c r="K155" s="6" t="str">
        <f t="shared" si="4"/>
        <v>Yes</v>
      </c>
      <c r="L155" s="16">
        <f>ROUND(amazon!$G155, 0)</f>
        <v>4</v>
      </c>
      <c r="M155" s="13">
        <f>amazon!$E155 * amazon!$H155</f>
        <v>127307616</v>
      </c>
      <c r="N155" s="6" t="str">
        <f>IF(amazon!$D155&lt;200,"&lt;200", IF(amazon!$D155&lt;=500,"200-500","&gt;500"))</f>
        <v>&gt;500</v>
      </c>
      <c r="O155" s="15">
        <f>Table4[[#This Row],[Clean Rating]] + (Table4[[#This Row],[Rating Count]] / 1000)</f>
        <v>40.384</v>
      </c>
      <c r="P155" s="6"/>
      <c r="Q155" s="6"/>
    </row>
    <row r="156" spans="1:17">
      <c r="A156" t="s">
        <v>812</v>
      </c>
      <c r="B156" t="s">
        <v>2032</v>
      </c>
      <c r="C156" t="s">
        <v>1357</v>
      </c>
      <c r="D156">
        <v>900</v>
      </c>
      <c r="E156" s="1">
        <v>2499</v>
      </c>
      <c r="F156" s="8">
        <v>0.64</v>
      </c>
      <c r="G156" s="14">
        <v>4</v>
      </c>
      <c r="H156" s="3">
        <v>36384</v>
      </c>
      <c r="I156" s="28">
        <f t="shared" si="5"/>
        <v>0.63985594237695076</v>
      </c>
      <c r="J156" s="17">
        <f>IF(AND(ISNUMBER(amazon!$G156), G156&gt;=0, amazon!$G156&lt;=5), amazon!$G156, 0)</f>
        <v>4</v>
      </c>
      <c r="K156" s="6" t="str">
        <f t="shared" si="4"/>
        <v>Yes</v>
      </c>
      <c r="L156" s="16">
        <f>ROUND(amazon!$G156, 0)</f>
        <v>4</v>
      </c>
      <c r="M156" s="13">
        <f>amazon!$E156 * amazon!$H156</f>
        <v>90923616</v>
      </c>
      <c r="N156" s="6" t="str">
        <f>IF(amazon!$D156&lt;200,"&lt;200", IF(amazon!$D156&lt;=500,"200-500","&gt;500"))</f>
        <v>&gt;500</v>
      </c>
      <c r="O156" s="15">
        <f>Table4[[#This Row],[Clean Rating]] + (Table4[[#This Row],[Rating Count]] / 1000)</f>
        <v>40.384</v>
      </c>
      <c r="P156" s="6"/>
      <c r="Q156" s="6"/>
    </row>
    <row r="157" spans="1:17">
      <c r="A157" t="s">
        <v>269</v>
      </c>
      <c r="B157" t="s">
        <v>1585</v>
      </c>
      <c r="C157" t="s">
        <v>1357</v>
      </c>
      <c r="D157">
        <v>269</v>
      </c>
      <c r="E157">
        <v>650</v>
      </c>
      <c r="F157" s="8">
        <v>0.59</v>
      </c>
      <c r="G157" s="14">
        <v>4.4000000000000004</v>
      </c>
      <c r="H157" s="3">
        <v>35877</v>
      </c>
      <c r="I157" s="28">
        <f t="shared" si="5"/>
        <v>0.58615384615384614</v>
      </c>
      <c r="J157" s="17">
        <f>IF(AND(ISNUMBER(amazon!$G157), G157&gt;=0, amazon!$G157&lt;=5), amazon!$G157, 0)</f>
        <v>4.4000000000000004</v>
      </c>
      <c r="K157" s="6" t="str">
        <f t="shared" si="4"/>
        <v>Yes</v>
      </c>
      <c r="L157" s="16">
        <f>ROUND(amazon!$G157, 0)</f>
        <v>4</v>
      </c>
      <c r="M157" s="13">
        <f>amazon!$E157 * amazon!$H157</f>
        <v>23320050</v>
      </c>
      <c r="N157" s="6" t="str">
        <f>IF(amazon!$D157&lt;200,"&lt;200", IF(amazon!$D157&lt;=500,"200-500","&gt;500"))</f>
        <v>200-500</v>
      </c>
      <c r="O157" s="15">
        <f>Table4[[#This Row],[Clean Rating]] + (Table4[[#This Row],[Rating Count]] / 1000)</f>
        <v>40.277000000000001</v>
      </c>
      <c r="P157" s="6"/>
      <c r="Q157" s="6"/>
    </row>
    <row r="158" spans="1:17">
      <c r="A158" t="s">
        <v>939</v>
      </c>
      <c r="B158" t="s">
        <v>2146</v>
      </c>
      <c r="C158" t="s">
        <v>1358</v>
      </c>
      <c r="D158">
        <v>539</v>
      </c>
      <c r="E158">
        <v>720</v>
      </c>
      <c r="F158" s="8">
        <v>0.25</v>
      </c>
      <c r="G158" s="14">
        <v>4.0999999999999996</v>
      </c>
      <c r="H158" s="3">
        <v>36017</v>
      </c>
      <c r="I158" s="28">
        <f t="shared" si="5"/>
        <v>0.25138888888888888</v>
      </c>
      <c r="J158" s="17">
        <f>IF(AND(ISNUMBER(amazon!$G158), G158&gt;=0, amazon!$G158&lt;=5), amazon!$G158, 0)</f>
        <v>4.0999999999999996</v>
      </c>
      <c r="K158" s="6" t="str">
        <f t="shared" si="4"/>
        <v>No</v>
      </c>
      <c r="L158" s="16">
        <f>ROUND(amazon!$G158, 0)</f>
        <v>4</v>
      </c>
      <c r="M158" s="13">
        <f>amazon!$E158 * amazon!$H158</f>
        <v>25932240</v>
      </c>
      <c r="N158" s="6" t="str">
        <f>IF(amazon!$D158&lt;200,"&lt;200", IF(amazon!$D158&lt;=500,"200-500","&gt;500"))</f>
        <v>&gt;500</v>
      </c>
      <c r="O158" s="15">
        <f>Table4[[#This Row],[Clean Rating]] + (Table4[[#This Row],[Rating Count]] / 1000)</f>
        <v>40.117000000000004</v>
      </c>
      <c r="P158" s="6"/>
      <c r="Q158" s="6"/>
    </row>
    <row r="159" spans="1:17">
      <c r="A159" t="s">
        <v>971</v>
      </c>
      <c r="B159" t="s">
        <v>2175</v>
      </c>
      <c r="C159" t="s">
        <v>1358</v>
      </c>
      <c r="D159">
        <v>749</v>
      </c>
      <c r="E159" s="1">
        <v>1111</v>
      </c>
      <c r="F159" s="8">
        <v>0.33</v>
      </c>
      <c r="G159" s="14">
        <v>4.2</v>
      </c>
      <c r="H159" s="3">
        <v>35693</v>
      </c>
      <c r="I159" s="28">
        <f t="shared" si="5"/>
        <v>0.32583258325832581</v>
      </c>
      <c r="J159" s="17">
        <f>IF(AND(ISNUMBER(amazon!$G159), G159&gt;=0, amazon!$G159&lt;=5), amazon!$G159, 0)</f>
        <v>4.2</v>
      </c>
      <c r="K159" s="6" t="str">
        <f t="shared" si="4"/>
        <v>No</v>
      </c>
      <c r="L159" s="16">
        <f>ROUND(amazon!$G159, 0)</f>
        <v>4</v>
      </c>
      <c r="M159" s="13">
        <f>amazon!$E159 * amazon!$H159</f>
        <v>39654923</v>
      </c>
      <c r="N159" s="6" t="str">
        <f>IF(amazon!$D159&lt;200,"&lt;200", IF(amazon!$D159&lt;=500,"200-500","&gt;500"))</f>
        <v>&gt;500</v>
      </c>
      <c r="O159" s="15">
        <f>Table4[[#This Row],[Clean Rating]] + (Table4[[#This Row],[Rating Count]] / 1000)</f>
        <v>39.893000000000001</v>
      </c>
      <c r="P159" s="6"/>
      <c r="Q159" s="6"/>
    </row>
    <row r="160" spans="1:17">
      <c r="A160" t="s">
        <v>614</v>
      </c>
      <c r="B160" t="s">
        <v>1849</v>
      </c>
      <c r="C160" t="s">
        <v>1356</v>
      </c>
      <c r="D160" s="1">
        <v>2499</v>
      </c>
      <c r="E160" s="1">
        <v>4999</v>
      </c>
      <c r="F160" s="8">
        <v>0.5</v>
      </c>
      <c r="G160" s="14">
        <v>4.4000000000000004</v>
      </c>
      <c r="H160" s="3">
        <v>35024</v>
      </c>
      <c r="I160" s="28">
        <f t="shared" si="5"/>
        <v>0.50010002000400078</v>
      </c>
      <c r="J160" s="17">
        <f>IF(AND(ISNUMBER(amazon!$G160), G160&gt;=0, amazon!$G160&lt;=5), amazon!$G160, 0)</f>
        <v>4.4000000000000004</v>
      </c>
      <c r="K160" s="6" t="str">
        <f t="shared" si="4"/>
        <v>Yes</v>
      </c>
      <c r="L160" s="16">
        <f>ROUND(amazon!$G160, 0)</f>
        <v>4</v>
      </c>
      <c r="M160" s="13">
        <f>amazon!$E160 * amazon!$H160</f>
        <v>175084976</v>
      </c>
      <c r="N160" s="6" t="str">
        <f>IF(amazon!$D160&lt;200,"&lt;200", IF(amazon!$D160&lt;=500,"200-500","&gt;500"))</f>
        <v>&gt;500</v>
      </c>
      <c r="O160" s="15">
        <f>Table4[[#This Row],[Clean Rating]] + (Table4[[#This Row],[Rating Count]] / 1000)</f>
        <v>39.423999999999999</v>
      </c>
      <c r="P160" s="6"/>
      <c r="Q160" s="6"/>
    </row>
    <row r="161" spans="1:17">
      <c r="A161" t="s">
        <v>630</v>
      </c>
      <c r="B161" t="s">
        <v>1863</v>
      </c>
      <c r="C161" t="s">
        <v>1356</v>
      </c>
      <c r="D161">
        <v>799</v>
      </c>
      <c r="E161" s="1">
        <v>1295</v>
      </c>
      <c r="F161" s="8">
        <v>0.38</v>
      </c>
      <c r="G161" s="14">
        <v>4.4000000000000004</v>
      </c>
      <c r="H161" s="3">
        <v>34852</v>
      </c>
      <c r="I161" s="28">
        <f t="shared" si="5"/>
        <v>0.383011583011583</v>
      </c>
      <c r="J161" s="17">
        <f>IF(AND(ISNUMBER(amazon!$G161), G161&gt;=0, amazon!$G161&lt;=5), amazon!$G161, 0)</f>
        <v>4.4000000000000004</v>
      </c>
      <c r="K161" s="6" t="str">
        <f t="shared" si="4"/>
        <v>No</v>
      </c>
      <c r="L161" s="16">
        <f>ROUND(amazon!$G161, 0)</f>
        <v>4</v>
      </c>
      <c r="M161" s="13">
        <f>amazon!$E161 * amazon!$H161</f>
        <v>45133340</v>
      </c>
      <c r="N161" s="6" t="str">
        <f>IF(amazon!$D161&lt;200,"&lt;200", IF(amazon!$D161&lt;=500,"200-500","&gt;500"))</f>
        <v>&gt;500</v>
      </c>
      <c r="O161" s="15">
        <f>Table4[[#This Row],[Clean Rating]] + (Table4[[#This Row],[Rating Count]] / 1000)</f>
        <v>39.251999999999995</v>
      </c>
      <c r="P161" s="6"/>
      <c r="Q161" s="6"/>
    </row>
    <row r="162" spans="1:17">
      <c r="A162" t="s">
        <v>26</v>
      </c>
      <c r="B162" t="s">
        <v>1388</v>
      </c>
      <c r="C162" t="s">
        <v>1357</v>
      </c>
      <c r="D162" s="1">
        <v>14999</v>
      </c>
      <c r="E162" s="1">
        <v>19999</v>
      </c>
      <c r="F162" s="8">
        <v>0.25</v>
      </c>
      <c r="G162" s="14">
        <v>4.2</v>
      </c>
      <c r="H162" s="3">
        <v>34899</v>
      </c>
      <c r="I162" s="28">
        <f t="shared" si="5"/>
        <v>0.25001250062503128</v>
      </c>
      <c r="J162" s="17">
        <f>IF(AND(ISNUMBER(amazon!$G162), G162&gt;=0, amazon!$G162&lt;=5), amazon!$G162, 0)</f>
        <v>4.2</v>
      </c>
      <c r="K162" s="6" t="str">
        <f t="shared" si="4"/>
        <v>No</v>
      </c>
      <c r="L162" s="16">
        <f>ROUND(amazon!$G162, 0)</f>
        <v>4</v>
      </c>
      <c r="M162" s="13">
        <f>amazon!$E162 * amazon!$H162</f>
        <v>697945101</v>
      </c>
      <c r="N162" s="6" t="str">
        <f>IF(amazon!$D162&lt;200,"&lt;200", IF(amazon!$D162&lt;=500,"200-500","&gt;500"))</f>
        <v>&gt;500</v>
      </c>
      <c r="O162" s="15">
        <f>Table4[[#This Row],[Clean Rating]] + (Table4[[#This Row],[Rating Count]] / 1000)</f>
        <v>39.099000000000004</v>
      </c>
      <c r="P162" s="6"/>
      <c r="Q162" s="6"/>
    </row>
    <row r="163" spans="1:17">
      <c r="A163" t="s">
        <v>58</v>
      </c>
      <c r="B163" t="s">
        <v>1388</v>
      </c>
      <c r="C163" t="s">
        <v>1357</v>
      </c>
      <c r="D163" s="1">
        <v>15999</v>
      </c>
      <c r="E163" s="1">
        <v>21999</v>
      </c>
      <c r="F163" s="8">
        <v>0.27</v>
      </c>
      <c r="G163" s="14">
        <v>4.2</v>
      </c>
      <c r="H163" s="3">
        <v>34899</v>
      </c>
      <c r="I163" s="28">
        <f t="shared" si="5"/>
        <v>0.27273966998499932</v>
      </c>
      <c r="J163" s="17">
        <f>IF(AND(ISNUMBER(amazon!$G163), G163&gt;=0, amazon!$G163&lt;=5), amazon!$G163, 0)</f>
        <v>4.2</v>
      </c>
      <c r="K163" s="6" t="str">
        <f t="shared" si="4"/>
        <v>No</v>
      </c>
      <c r="L163" s="16">
        <f>ROUND(amazon!$G163, 0)</f>
        <v>4</v>
      </c>
      <c r="M163" s="13">
        <f>amazon!$E163 * amazon!$H163</f>
        <v>767743101</v>
      </c>
      <c r="N163" s="6" t="str">
        <f>IF(amazon!$D163&lt;200,"&lt;200", IF(amazon!$D163&lt;=500,"200-500","&gt;500"))</f>
        <v>&gt;500</v>
      </c>
      <c r="O163" s="15">
        <f>Table4[[#This Row],[Clean Rating]] + (Table4[[#This Row],[Rating Count]] / 1000)</f>
        <v>39.099000000000004</v>
      </c>
      <c r="P163" s="6"/>
      <c r="Q163" s="6"/>
    </row>
    <row r="164" spans="1:17">
      <c r="A164" t="s">
        <v>92</v>
      </c>
      <c r="B164" t="s">
        <v>1441</v>
      </c>
      <c r="C164" t="s">
        <v>1357</v>
      </c>
      <c r="D164" s="1">
        <v>24999</v>
      </c>
      <c r="E164" s="1">
        <v>31999</v>
      </c>
      <c r="F164" s="8">
        <v>0.22</v>
      </c>
      <c r="G164" s="14">
        <v>4.2</v>
      </c>
      <c r="H164" s="3">
        <v>34899</v>
      </c>
      <c r="I164" s="28">
        <f t="shared" si="5"/>
        <v>0.21875683615112973</v>
      </c>
      <c r="J164" s="17">
        <f>IF(AND(ISNUMBER(amazon!$G164), G164&gt;=0, amazon!$G164&lt;=5), amazon!$G164, 0)</f>
        <v>4.2</v>
      </c>
      <c r="K164" s="6" t="str">
        <f t="shared" si="4"/>
        <v>No</v>
      </c>
      <c r="L164" s="16">
        <f>ROUND(amazon!$G164, 0)</f>
        <v>4</v>
      </c>
      <c r="M164" s="13">
        <f>amazon!$E164 * amazon!$H164</f>
        <v>1116733101</v>
      </c>
      <c r="N164" s="6" t="str">
        <f>IF(amazon!$D164&lt;200,"&lt;200", IF(amazon!$D164&lt;=500,"200-500","&gt;500"))</f>
        <v>&gt;500</v>
      </c>
      <c r="O164" s="15">
        <f>Table4[[#This Row],[Clean Rating]] + (Table4[[#This Row],[Rating Count]] / 1000)</f>
        <v>39.099000000000004</v>
      </c>
      <c r="P164" s="6"/>
      <c r="Q164" s="6"/>
    </row>
    <row r="165" spans="1:17">
      <c r="A165" t="s">
        <v>261</v>
      </c>
      <c r="B165" t="s">
        <v>1528</v>
      </c>
      <c r="C165" t="s">
        <v>1356</v>
      </c>
      <c r="D165">
        <v>789</v>
      </c>
      <c r="E165" s="1">
        <v>1999</v>
      </c>
      <c r="F165" s="8">
        <v>0.61</v>
      </c>
      <c r="G165" s="14">
        <v>4.2</v>
      </c>
      <c r="H165" s="3">
        <v>34540</v>
      </c>
      <c r="I165" s="28">
        <f t="shared" si="5"/>
        <v>0.60530265132566285</v>
      </c>
      <c r="J165" s="17">
        <f>IF(AND(ISNUMBER(amazon!$G165), G165&gt;=0, amazon!$G165&lt;=5), amazon!$G165, 0)</f>
        <v>4.2</v>
      </c>
      <c r="K165" s="6" t="str">
        <f t="shared" si="4"/>
        <v>Yes</v>
      </c>
      <c r="L165" s="16">
        <f>ROUND(amazon!$G165, 0)</f>
        <v>4</v>
      </c>
      <c r="M165" s="13">
        <f>amazon!$E165 * amazon!$H165</f>
        <v>69045460</v>
      </c>
      <c r="N165" s="6" t="str">
        <f>IF(amazon!$D165&lt;200,"&lt;200", IF(amazon!$D165&lt;=500,"200-500","&gt;500"))</f>
        <v>&gt;500</v>
      </c>
      <c r="O165" s="15">
        <f>Table4[[#This Row],[Clean Rating]] + (Table4[[#This Row],[Rating Count]] / 1000)</f>
        <v>38.74</v>
      </c>
      <c r="P165" s="6"/>
      <c r="Q165" s="6"/>
    </row>
    <row r="166" spans="1:17">
      <c r="A166" t="s">
        <v>745</v>
      </c>
      <c r="B166" t="s">
        <v>1970</v>
      </c>
      <c r="C166" t="s">
        <v>1356</v>
      </c>
      <c r="D166">
        <v>299</v>
      </c>
      <c r="E166">
        <v>550</v>
      </c>
      <c r="F166" s="8">
        <v>0.46</v>
      </c>
      <c r="G166" s="14">
        <v>4.5999999999999996</v>
      </c>
      <c r="H166" s="3">
        <v>33434</v>
      </c>
      <c r="I166" s="28">
        <f t="shared" si="5"/>
        <v>0.45636363636363636</v>
      </c>
      <c r="J166" s="17">
        <f>IF(AND(ISNUMBER(amazon!$G166), G166&gt;=0, amazon!$G166&lt;=5), amazon!$G166, 0)</f>
        <v>4.5999999999999996</v>
      </c>
      <c r="K166" s="6" t="str">
        <f t="shared" si="4"/>
        <v>No</v>
      </c>
      <c r="L166" s="16">
        <f>ROUND(amazon!$G166, 0)</f>
        <v>5</v>
      </c>
      <c r="M166" s="13">
        <f>amazon!$E166 * amazon!$H166</f>
        <v>18388700</v>
      </c>
      <c r="N166" s="6" t="str">
        <f>IF(amazon!$D166&lt;200,"&lt;200", IF(amazon!$D166&lt;=500,"200-500","&gt;500"))</f>
        <v>200-500</v>
      </c>
      <c r="O166" s="15">
        <f>Table4[[#This Row],[Clean Rating]] + (Table4[[#This Row],[Rating Count]] / 1000)</f>
        <v>38.033999999999999</v>
      </c>
      <c r="P166" s="6"/>
      <c r="Q166" s="6"/>
    </row>
    <row r="167" spans="1:17">
      <c r="A167" t="s">
        <v>584</v>
      </c>
      <c r="B167" t="s">
        <v>1820</v>
      </c>
      <c r="C167" t="s">
        <v>1356</v>
      </c>
      <c r="D167" s="1">
        <v>1399</v>
      </c>
      <c r="E167" s="1">
        <v>2498</v>
      </c>
      <c r="F167" s="8">
        <v>0.44</v>
      </c>
      <c r="G167" s="14">
        <v>4.2</v>
      </c>
      <c r="H167" s="3">
        <v>33717</v>
      </c>
      <c r="I167" s="28">
        <f t="shared" si="5"/>
        <v>0.43995196156925542</v>
      </c>
      <c r="J167" s="17">
        <f>IF(AND(ISNUMBER(amazon!$G167), G167&gt;=0, amazon!$G167&lt;=5), amazon!$G167, 0)</f>
        <v>4.2</v>
      </c>
      <c r="K167" s="6" t="str">
        <f t="shared" si="4"/>
        <v>No</v>
      </c>
      <c r="L167" s="16">
        <f>ROUND(amazon!$G167, 0)</f>
        <v>4</v>
      </c>
      <c r="M167" s="13">
        <f>amazon!$E167 * amazon!$H167</f>
        <v>84225066</v>
      </c>
      <c r="N167" s="6" t="str">
        <f>IF(amazon!$D167&lt;200,"&lt;200", IF(amazon!$D167&lt;=500,"200-500","&gt;500"))</f>
        <v>&gt;500</v>
      </c>
      <c r="O167" s="15">
        <f>Table4[[#This Row],[Clean Rating]] + (Table4[[#This Row],[Rating Count]] / 1000)</f>
        <v>37.917000000000002</v>
      </c>
      <c r="P167" s="6"/>
      <c r="Q167" s="6"/>
    </row>
    <row r="168" spans="1:17">
      <c r="A168" t="s">
        <v>577</v>
      </c>
      <c r="B168" t="s">
        <v>1813</v>
      </c>
      <c r="C168" t="s">
        <v>1356</v>
      </c>
      <c r="D168">
        <v>299</v>
      </c>
      <c r="E168">
        <v>650</v>
      </c>
      <c r="F168" s="8">
        <v>0.54</v>
      </c>
      <c r="G168" s="14">
        <v>4.5</v>
      </c>
      <c r="H168" s="3">
        <v>33176</v>
      </c>
      <c r="I168" s="28">
        <f t="shared" si="5"/>
        <v>0.54</v>
      </c>
      <c r="J168" s="17">
        <f>IF(AND(ISNUMBER(amazon!$G168), G168&gt;=0, amazon!$G168&lt;=5), amazon!$G168, 0)</f>
        <v>4.5</v>
      </c>
      <c r="K168" s="6" t="str">
        <f t="shared" si="4"/>
        <v>Yes</v>
      </c>
      <c r="L168" s="16">
        <f>ROUND(amazon!$G168, 0)</f>
        <v>5</v>
      </c>
      <c r="M168" s="13">
        <f>amazon!$E168 * amazon!$H168</f>
        <v>21564400</v>
      </c>
      <c r="N168" s="6" t="str">
        <f>IF(amazon!$D168&lt;200,"&lt;200", IF(amazon!$D168&lt;=500,"200-500","&gt;500"))</f>
        <v>200-500</v>
      </c>
      <c r="O168" s="15">
        <f>Table4[[#This Row],[Clean Rating]] + (Table4[[#This Row],[Rating Count]] / 1000)</f>
        <v>37.676000000000002</v>
      </c>
      <c r="P168" s="6"/>
      <c r="Q168" s="6"/>
    </row>
    <row r="169" spans="1:17">
      <c r="A169" t="s">
        <v>620</v>
      </c>
      <c r="B169" t="s">
        <v>1855</v>
      </c>
      <c r="C169" t="s">
        <v>1357</v>
      </c>
      <c r="D169" s="1">
        <v>1199</v>
      </c>
      <c r="E169" s="1">
        <v>2499</v>
      </c>
      <c r="F169" s="8">
        <v>0.52</v>
      </c>
      <c r="G169" s="14">
        <v>4</v>
      </c>
      <c r="H169" s="3">
        <v>33584</v>
      </c>
      <c r="I169" s="28">
        <f t="shared" si="5"/>
        <v>0.52020808323329337</v>
      </c>
      <c r="J169" s="17">
        <f>IF(AND(ISNUMBER(amazon!$G169), G169&gt;=0, amazon!$G169&lt;=5), amazon!$G169, 0)</f>
        <v>4</v>
      </c>
      <c r="K169" s="6" t="str">
        <f t="shared" si="4"/>
        <v>Yes</v>
      </c>
      <c r="L169" s="16">
        <f>ROUND(amazon!$G169, 0)</f>
        <v>4</v>
      </c>
      <c r="M169" s="13">
        <f>amazon!$E169 * amazon!$H169</f>
        <v>83926416</v>
      </c>
      <c r="N169" s="6" t="str">
        <f>IF(amazon!$D169&lt;200,"&lt;200", IF(amazon!$D169&lt;=500,"200-500","&gt;500"))</f>
        <v>&gt;500</v>
      </c>
      <c r="O169" s="15">
        <f>Table4[[#This Row],[Clean Rating]] + (Table4[[#This Row],[Rating Count]] / 1000)</f>
        <v>37.584000000000003</v>
      </c>
      <c r="P169" s="6"/>
      <c r="Q169" s="6"/>
    </row>
    <row r="170" spans="1:17">
      <c r="A170" t="s">
        <v>618</v>
      </c>
      <c r="B170" t="s">
        <v>1853</v>
      </c>
      <c r="C170" t="s">
        <v>1356</v>
      </c>
      <c r="D170">
        <v>329</v>
      </c>
      <c r="E170">
        <v>399</v>
      </c>
      <c r="F170" s="8">
        <v>0.18</v>
      </c>
      <c r="G170" s="14">
        <v>3.6</v>
      </c>
      <c r="H170" s="3">
        <v>33735</v>
      </c>
      <c r="I170" s="28">
        <f t="shared" si="5"/>
        <v>0.17543859649122806</v>
      </c>
      <c r="J170" s="17">
        <f>IF(AND(ISNUMBER(amazon!$G170), G170&gt;=0, amazon!$G170&lt;=5), amazon!$G170, 0)</f>
        <v>3.6</v>
      </c>
      <c r="K170" s="6" t="str">
        <f t="shared" si="4"/>
        <v>No</v>
      </c>
      <c r="L170" s="16">
        <f>ROUND(amazon!$G170, 0)</f>
        <v>4</v>
      </c>
      <c r="M170" s="13">
        <f>amazon!$E170 * amazon!$H170</f>
        <v>13460265</v>
      </c>
      <c r="N170" s="6" t="str">
        <f>IF(amazon!$D170&lt;200,"&lt;200", IF(amazon!$D170&lt;=500,"200-500","&gt;500"))</f>
        <v>200-500</v>
      </c>
      <c r="O170" s="15">
        <f>Table4[[#This Row],[Clean Rating]] + (Table4[[#This Row],[Rating Count]] / 1000)</f>
        <v>37.335000000000001</v>
      </c>
      <c r="P170" s="6"/>
      <c r="Q170" s="6"/>
    </row>
    <row r="171" spans="1:17">
      <c r="A171" t="s">
        <v>385</v>
      </c>
      <c r="B171" t="s">
        <v>1678</v>
      </c>
      <c r="C171" t="s">
        <v>1357</v>
      </c>
      <c r="D171" s="1">
        <v>15490</v>
      </c>
      <c r="E171" s="1">
        <v>20990</v>
      </c>
      <c r="F171" s="8">
        <v>0.26</v>
      </c>
      <c r="G171" s="14">
        <v>4.2</v>
      </c>
      <c r="H171" s="3">
        <v>32916</v>
      </c>
      <c r="I171" s="28">
        <f t="shared" si="5"/>
        <v>0.26202953787517863</v>
      </c>
      <c r="J171" s="17">
        <f>IF(AND(ISNUMBER(amazon!$G171), G171&gt;=0, amazon!$G171&lt;=5), amazon!$G171, 0)</f>
        <v>4.2</v>
      </c>
      <c r="K171" s="6" t="str">
        <f t="shared" si="4"/>
        <v>No</v>
      </c>
      <c r="L171" s="16">
        <f>ROUND(amazon!$G171, 0)</f>
        <v>4</v>
      </c>
      <c r="M171" s="13">
        <f>amazon!$E171 * amazon!$H171</f>
        <v>690906840</v>
      </c>
      <c r="N171" s="6" t="str">
        <f>IF(amazon!$D171&lt;200,"&lt;200", IF(amazon!$D171&lt;=500,"200-500","&gt;500"))</f>
        <v>&gt;500</v>
      </c>
      <c r="O171" s="15">
        <f>Table4[[#This Row],[Clean Rating]] + (Table4[[#This Row],[Rating Count]] / 1000)</f>
        <v>37.116</v>
      </c>
      <c r="P171" s="6"/>
      <c r="Q171" s="6"/>
    </row>
    <row r="172" spans="1:17">
      <c r="A172" t="s">
        <v>437</v>
      </c>
      <c r="B172" t="s">
        <v>1714</v>
      </c>
      <c r="C172" t="s">
        <v>1357</v>
      </c>
      <c r="D172" s="1">
        <v>15490</v>
      </c>
      <c r="E172" s="1">
        <v>20990</v>
      </c>
      <c r="F172" s="8">
        <v>0.26</v>
      </c>
      <c r="G172" s="14">
        <v>4.2</v>
      </c>
      <c r="H172" s="3">
        <v>32916</v>
      </c>
      <c r="I172" s="28">
        <f t="shared" si="5"/>
        <v>0.26202953787517863</v>
      </c>
      <c r="J172" s="17">
        <f>IF(AND(ISNUMBER(amazon!$G172), G172&gt;=0, amazon!$G172&lt;=5), amazon!$G172, 0)</f>
        <v>4.2</v>
      </c>
      <c r="K172" s="6" t="str">
        <f t="shared" si="4"/>
        <v>No</v>
      </c>
      <c r="L172" s="16">
        <f>ROUND(amazon!$G172, 0)</f>
        <v>4</v>
      </c>
      <c r="M172" s="13">
        <f>amazon!$E172 * amazon!$H172</f>
        <v>690906840</v>
      </c>
      <c r="N172" s="6" t="str">
        <f>IF(amazon!$D172&lt;200,"&lt;200", IF(amazon!$D172&lt;=500,"200-500","&gt;500"))</f>
        <v>&gt;500</v>
      </c>
      <c r="O172" s="15">
        <f>Table4[[#This Row],[Clean Rating]] + (Table4[[#This Row],[Rating Count]] / 1000)</f>
        <v>37.116</v>
      </c>
      <c r="P172" s="6"/>
      <c r="Q172" s="6"/>
    </row>
    <row r="173" spans="1:17">
      <c r="A173" t="s">
        <v>16</v>
      </c>
      <c r="B173" t="s">
        <v>1379</v>
      </c>
      <c r="C173" t="s">
        <v>1357</v>
      </c>
      <c r="D173" s="1">
        <v>13999</v>
      </c>
      <c r="E173" s="1">
        <v>24999</v>
      </c>
      <c r="F173" s="8">
        <v>0.44</v>
      </c>
      <c r="G173" s="14">
        <v>4.2</v>
      </c>
      <c r="H173" s="3">
        <v>32840</v>
      </c>
      <c r="I173" s="28">
        <f t="shared" si="5"/>
        <v>0.44001760070402818</v>
      </c>
      <c r="J173" s="17">
        <f>IF(AND(ISNUMBER(amazon!$G173), G173&gt;=0, amazon!$G173&lt;=5), amazon!$G173, 0)</f>
        <v>4.2</v>
      </c>
      <c r="K173" s="6" t="str">
        <f t="shared" si="4"/>
        <v>No</v>
      </c>
      <c r="L173" s="16">
        <f>ROUND(amazon!$G173, 0)</f>
        <v>4</v>
      </c>
      <c r="M173" s="13">
        <f>amazon!$E173 * amazon!$H173</f>
        <v>820967160</v>
      </c>
      <c r="N173" s="6" t="str">
        <f>IF(amazon!$D173&lt;200,"&lt;200", IF(amazon!$D173&lt;=500,"200-500","&gt;500"))</f>
        <v>&gt;500</v>
      </c>
      <c r="O173" s="15">
        <f>Table4[[#This Row],[Clean Rating]] + (Table4[[#This Row],[Rating Count]] / 1000)</f>
        <v>37.040000000000006</v>
      </c>
      <c r="P173" s="6"/>
      <c r="Q173" s="6"/>
    </row>
    <row r="174" spans="1:17">
      <c r="A174" t="s">
        <v>104</v>
      </c>
      <c r="B174" t="s">
        <v>1456</v>
      </c>
      <c r="C174" t="s">
        <v>1357</v>
      </c>
      <c r="D174" s="1">
        <v>21999</v>
      </c>
      <c r="E174" s="1">
        <v>29999</v>
      </c>
      <c r="F174" s="8">
        <v>0.27</v>
      </c>
      <c r="G174" s="14">
        <v>4.2</v>
      </c>
      <c r="H174" s="3">
        <v>32840</v>
      </c>
      <c r="I174" s="28">
        <f t="shared" si="5"/>
        <v>0.26667555585186176</v>
      </c>
      <c r="J174" s="17">
        <f>IF(AND(ISNUMBER(amazon!$G174), G174&gt;=0, amazon!$G174&lt;=5), amazon!$G174, 0)</f>
        <v>4.2</v>
      </c>
      <c r="K174" s="6" t="str">
        <f t="shared" si="4"/>
        <v>No</v>
      </c>
      <c r="L174" s="16">
        <f>ROUND(amazon!$G174, 0)</f>
        <v>4</v>
      </c>
      <c r="M174" s="13">
        <f>amazon!$E174 * amazon!$H174</f>
        <v>985167160</v>
      </c>
      <c r="N174" s="6" t="str">
        <f>IF(amazon!$D174&lt;200,"&lt;200", IF(amazon!$D174&lt;=500,"200-500","&gt;500"))</f>
        <v>&gt;500</v>
      </c>
      <c r="O174" s="15">
        <f>Table4[[#This Row],[Clean Rating]] + (Table4[[#This Row],[Rating Count]] / 1000)</f>
        <v>37.040000000000006</v>
      </c>
      <c r="P174" s="6"/>
      <c r="Q174" s="6"/>
    </row>
    <row r="175" spans="1:17">
      <c r="A175" t="s">
        <v>198</v>
      </c>
      <c r="B175" t="s">
        <v>1533</v>
      </c>
      <c r="C175" t="s">
        <v>1357</v>
      </c>
      <c r="D175" s="1">
        <v>24999</v>
      </c>
      <c r="E175" s="1">
        <v>35999</v>
      </c>
      <c r="F175" s="8">
        <v>0.31</v>
      </c>
      <c r="G175" s="14">
        <v>4.2</v>
      </c>
      <c r="H175" s="3">
        <v>32840</v>
      </c>
      <c r="I175" s="28">
        <f t="shared" si="5"/>
        <v>0.30556404344565125</v>
      </c>
      <c r="J175" s="17">
        <f>IF(AND(ISNUMBER(amazon!$G175), G175&gt;=0, amazon!$G175&lt;=5), amazon!$G175, 0)</f>
        <v>4.2</v>
      </c>
      <c r="K175" s="6" t="str">
        <f t="shared" si="4"/>
        <v>No</v>
      </c>
      <c r="L175" s="16">
        <f>ROUND(amazon!$G175, 0)</f>
        <v>4</v>
      </c>
      <c r="M175" s="13">
        <f>amazon!$E175 * amazon!$H175</f>
        <v>1182207160</v>
      </c>
      <c r="N175" s="6" t="str">
        <f>IF(amazon!$D175&lt;200,"&lt;200", IF(amazon!$D175&lt;=500,"200-500","&gt;500"))</f>
        <v>&gt;500</v>
      </c>
      <c r="O175" s="15">
        <f>Table4[[#This Row],[Clean Rating]] + (Table4[[#This Row],[Rating Count]] / 1000)</f>
        <v>37.040000000000006</v>
      </c>
      <c r="P175" s="6"/>
      <c r="Q175" s="6"/>
    </row>
    <row r="176" spans="1:17">
      <c r="A176" t="s">
        <v>280</v>
      </c>
      <c r="B176" t="s">
        <v>1592</v>
      </c>
      <c r="C176" t="s">
        <v>1357</v>
      </c>
      <c r="D176" s="1">
        <v>21999</v>
      </c>
      <c r="E176" s="1">
        <v>29999</v>
      </c>
      <c r="F176" s="8">
        <v>0.27</v>
      </c>
      <c r="G176" s="14">
        <v>4.2</v>
      </c>
      <c r="H176" s="3">
        <v>32840</v>
      </c>
      <c r="I176" s="28">
        <f t="shared" si="5"/>
        <v>0.26667555585186176</v>
      </c>
      <c r="J176" s="17">
        <f>IF(AND(ISNUMBER(amazon!$G176), G176&gt;=0, amazon!$G176&lt;=5), amazon!$G176, 0)</f>
        <v>4.2</v>
      </c>
      <c r="K176" s="6" t="str">
        <f t="shared" si="4"/>
        <v>No</v>
      </c>
      <c r="L176" s="16">
        <f>ROUND(amazon!$G176, 0)</f>
        <v>4</v>
      </c>
      <c r="M176" s="13">
        <f>amazon!$E176 * amazon!$H176</f>
        <v>985167160</v>
      </c>
      <c r="N176" s="6" t="str">
        <f>IF(amazon!$D176&lt;200,"&lt;200", IF(amazon!$D176&lt;=500,"200-500","&gt;500"))</f>
        <v>&gt;500</v>
      </c>
      <c r="O176" s="15">
        <f>Table4[[#This Row],[Clean Rating]] + (Table4[[#This Row],[Rating Count]] / 1000)</f>
        <v>37.040000000000006</v>
      </c>
      <c r="P176" s="6"/>
      <c r="Q176" s="6"/>
    </row>
    <row r="177" spans="1:17">
      <c r="A177" t="s">
        <v>312</v>
      </c>
      <c r="B177" t="s">
        <v>1379</v>
      </c>
      <c r="C177" t="s">
        <v>1357</v>
      </c>
      <c r="D177" s="1">
        <v>16999</v>
      </c>
      <c r="E177" s="1">
        <v>25999</v>
      </c>
      <c r="F177" s="8">
        <v>0.35</v>
      </c>
      <c r="G177" s="14">
        <v>4.2</v>
      </c>
      <c r="H177" s="3">
        <v>32840</v>
      </c>
      <c r="I177" s="28">
        <f t="shared" si="5"/>
        <v>0.34616716027539518</v>
      </c>
      <c r="J177" s="17">
        <f>IF(AND(ISNUMBER(amazon!$G177), G177&gt;=0, amazon!$G177&lt;=5), amazon!$G177, 0)</f>
        <v>4.2</v>
      </c>
      <c r="K177" s="6" t="str">
        <f t="shared" si="4"/>
        <v>No</v>
      </c>
      <c r="L177" s="16">
        <f>ROUND(amazon!$G177, 0)</f>
        <v>4</v>
      </c>
      <c r="M177" s="13">
        <f>amazon!$E177 * amazon!$H177</f>
        <v>853807160</v>
      </c>
      <c r="N177" s="6" t="str">
        <f>IF(amazon!$D177&lt;200,"&lt;200", IF(amazon!$D177&lt;=500,"200-500","&gt;500"))</f>
        <v>&gt;500</v>
      </c>
      <c r="O177" s="15">
        <f>Table4[[#This Row],[Clean Rating]] + (Table4[[#This Row],[Rating Count]] / 1000)</f>
        <v>37.040000000000006</v>
      </c>
      <c r="P177" s="6"/>
      <c r="Q177" s="6"/>
    </row>
    <row r="178" spans="1:17">
      <c r="A178" t="s">
        <v>986</v>
      </c>
      <c r="B178" t="s">
        <v>2188</v>
      </c>
      <c r="C178" t="s">
        <v>1358</v>
      </c>
      <c r="D178" s="1">
        <v>2799</v>
      </c>
      <c r="E178" s="1">
        <v>3799</v>
      </c>
      <c r="F178" s="8">
        <v>0.26</v>
      </c>
      <c r="G178" s="14">
        <v>3.9</v>
      </c>
      <c r="H178" s="3">
        <v>32931</v>
      </c>
      <c r="I178" s="28">
        <f t="shared" si="5"/>
        <v>0.26322716504343247</v>
      </c>
      <c r="J178" s="17">
        <f>IF(AND(ISNUMBER(amazon!$G178), G178&gt;=0, amazon!$G178&lt;=5), amazon!$G178, 0)</f>
        <v>3.9</v>
      </c>
      <c r="K178" s="6" t="str">
        <f t="shared" si="4"/>
        <v>No</v>
      </c>
      <c r="L178" s="16">
        <f>ROUND(amazon!$G178, 0)</f>
        <v>4</v>
      </c>
      <c r="M178" s="13">
        <f>amazon!$E178 * amazon!$H178</f>
        <v>125104869</v>
      </c>
      <c r="N178" s="6" t="str">
        <f>IF(amazon!$D178&lt;200,"&lt;200", IF(amazon!$D178&lt;=500,"200-500","&gt;500"))</f>
        <v>&gt;500</v>
      </c>
      <c r="O178" s="15">
        <f>Table4[[#This Row],[Clean Rating]] + (Table4[[#This Row],[Rating Count]] / 1000)</f>
        <v>36.830999999999996</v>
      </c>
      <c r="P178" s="6"/>
      <c r="Q178" s="6"/>
    </row>
    <row r="179" spans="1:17">
      <c r="A179" t="s">
        <v>425</v>
      </c>
      <c r="B179" t="s">
        <v>1707</v>
      </c>
      <c r="C179" t="s">
        <v>1357</v>
      </c>
      <c r="D179">
        <v>369</v>
      </c>
      <c r="E179" s="1">
        <v>1600</v>
      </c>
      <c r="F179" s="8">
        <v>0.77</v>
      </c>
      <c r="G179" s="14">
        <v>4</v>
      </c>
      <c r="H179" s="3">
        <v>32625</v>
      </c>
      <c r="I179" s="28">
        <f t="shared" si="5"/>
        <v>0.76937500000000003</v>
      </c>
      <c r="J179" s="17">
        <f>IF(AND(ISNUMBER(amazon!$G179), G179&gt;=0, amazon!$G179&lt;=5), amazon!$G179, 0)</f>
        <v>4</v>
      </c>
      <c r="K179" s="6" t="str">
        <f t="shared" si="4"/>
        <v>Yes</v>
      </c>
      <c r="L179" s="16">
        <f>ROUND(amazon!$G179, 0)</f>
        <v>4</v>
      </c>
      <c r="M179" s="13">
        <f>amazon!$E179 * amazon!$H179</f>
        <v>52200000</v>
      </c>
      <c r="N179" s="6" t="str">
        <f>IF(amazon!$D179&lt;200,"&lt;200", IF(amazon!$D179&lt;=500,"200-500","&gt;500"))</f>
        <v>200-500</v>
      </c>
      <c r="O179" s="15">
        <f>Table4[[#This Row],[Clean Rating]] + (Table4[[#This Row],[Rating Count]] / 1000)</f>
        <v>36.625</v>
      </c>
      <c r="P179" s="6"/>
      <c r="Q179" s="6"/>
    </row>
    <row r="180" spans="1:17">
      <c r="A180" t="s">
        <v>425</v>
      </c>
      <c r="B180" t="s">
        <v>1707</v>
      </c>
      <c r="C180" t="s">
        <v>1357</v>
      </c>
      <c r="D180">
        <v>369</v>
      </c>
      <c r="E180" s="1">
        <v>1600</v>
      </c>
      <c r="F180" s="8">
        <v>0.77</v>
      </c>
      <c r="G180" s="14">
        <v>4</v>
      </c>
      <c r="H180" s="3">
        <v>32625</v>
      </c>
      <c r="I180" s="28">
        <f t="shared" si="5"/>
        <v>0.76937500000000003</v>
      </c>
      <c r="J180" s="17">
        <f>IF(AND(ISNUMBER(amazon!$G180), G180&gt;=0, amazon!$G180&lt;=5), amazon!$G180, 0)</f>
        <v>4</v>
      </c>
      <c r="K180" s="6" t="str">
        <f t="shared" si="4"/>
        <v>Yes</v>
      </c>
      <c r="L180" s="16">
        <f>ROUND(amazon!$G180, 0)</f>
        <v>4</v>
      </c>
      <c r="M180" s="13">
        <f>amazon!$E180 * amazon!$H180</f>
        <v>52200000</v>
      </c>
      <c r="N180" s="6" t="str">
        <f>IF(amazon!$D180&lt;200,"&lt;200", IF(amazon!$D180&lt;=500,"200-500","&gt;500"))</f>
        <v>200-500</v>
      </c>
      <c r="O180" s="15">
        <f>Table4[[#This Row],[Clean Rating]] + (Table4[[#This Row],[Rating Count]] / 1000)</f>
        <v>36.625</v>
      </c>
      <c r="P180" s="6"/>
      <c r="Q180" s="6"/>
    </row>
    <row r="181" spans="1:17">
      <c r="A181" t="s">
        <v>758</v>
      </c>
      <c r="B181" t="s">
        <v>1981</v>
      </c>
      <c r="C181" t="s">
        <v>1357</v>
      </c>
      <c r="D181">
        <v>879</v>
      </c>
      <c r="E181" s="1">
        <v>1109</v>
      </c>
      <c r="F181" s="8">
        <v>0.21</v>
      </c>
      <c r="G181" s="14">
        <v>4.4000000000000004</v>
      </c>
      <c r="H181" s="3">
        <v>31599</v>
      </c>
      <c r="I181" s="28">
        <f t="shared" si="5"/>
        <v>0.20739404869251579</v>
      </c>
      <c r="J181" s="17">
        <f>IF(AND(ISNUMBER(amazon!$G181), G181&gt;=0, amazon!$G181&lt;=5), amazon!$G181, 0)</f>
        <v>4.4000000000000004</v>
      </c>
      <c r="K181" s="6" t="str">
        <f t="shared" si="4"/>
        <v>No</v>
      </c>
      <c r="L181" s="16">
        <f>ROUND(amazon!$G181, 0)</f>
        <v>4</v>
      </c>
      <c r="M181" s="13">
        <f>amazon!$E181 * amazon!$H181</f>
        <v>35043291</v>
      </c>
      <c r="N181" s="6" t="str">
        <f>IF(amazon!$D181&lt;200,"&lt;200", IF(amazon!$D181&lt;=500,"200-500","&gt;500"))</f>
        <v>&gt;500</v>
      </c>
      <c r="O181" s="15">
        <f>Table4[[#This Row],[Clean Rating]] + (Table4[[#This Row],[Rating Count]] / 1000)</f>
        <v>35.999000000000002</v>
      </c>
      <c r="P181" s="6"/>
      <c r="Q181" s="6"/>
    </row>
    <row r="182" spans="1:17">
      <c r="A182" t="s">
        <v>483</v>
      </c>
      <c r="B182" t="s">
        <v>1742</v>
      </c>
      <c r="C182" t="s">
        <v>1357</v>
      </c>
      <c r="D182" s="1">
        <v>16999</v>
      </c>
      <c r="E182" s="1">
        <v>20999</v>
      </c>
      <c r="F182" s="8">
        <v>0.19</v>
      </c>
      <c r="G182" s="14">
        <v>4.0999999999999996</v>
      </c>
      <c r="H182" s="3">
        <v>31822</v>
      </c>
      <c r="I182" s="28">
        <f t="shared" si="5"/>
        <v>0.19048526120291442</v>
      </c>
      <c r="J182" s="17">
        <f>IF(AND(ISNUMBER(amazon!$G182), G182&gt;=0, amazon!$G182&lt;=5), amazon!$G182, 0)</f>
        <v>4.0999999999999996</v>
      </c>
      <c r="K182" s="6" t="str">
        <f t="shared" si="4"/>
        <v>No</v>
      </c>
      <c r="L182" s="16">
        <f>ROUND(amazon!$G182, 0)</f>
        <v>4</v>
      </c>
      <c r="M182" s="13">
        <f>amazon!$E182 * amazon!$H182</f>
        <v>668230178</v>
      </c>
      <c r="N182" s="6" t="str">
        <f>IF(amazon!$D182&lt;200,"&lt;200", IF(amazon!$D182&lt;=500,"200-500","&gt;500"))</f>
        <v>&gt;500</v>
      </c>
      <c r="O182" s="15">
        <f>Table4[[#This Row],[Clean Rating]] + (Table4[[#This Row],[Rating Count]] / 1000)</f>
        <v>35.921999999999997</v>
      </c>
      <c r="P182" s="6"/>
      <c r="Q182" s="6"/>
    </row>
    <row r="183" spans="1:17">
      <c r="A183" t="s">
        <v>493</v>
      </c>
      <c r="B183" t="s">
        <v>1742</v>
      </c>
      <c r="C183" t="s">
        <v>1357</v>
      </c>
      <c r="D183" s="1">
        <v>16999</v>
      </c>
      <c r="E183" s="1">
        <v>20999</v>
      </c>
      <c r="F183" s="8">
        <v>0.19</v>
      </c>
      <c r="G183" s="14">
        <v>4.0999999999999996</v>
      </c>
      <c r="H183" s="3">
        <v>31822</v>
      </c>
      <c r="I183" s="28">
        <f t="shared" si="5"/>
        <v>0.19048526120291442</v>
      </c>
      <c r="J183" s="17">
        <f>IF(AND(ISNUMBER(amazon!$G183), G183&gt;=0, amazon!$G183&lt;=5), amazon!$G183, 0)</f>
        <v>4.0999999999999996</v>
      </c>
      <c r="K183" s="6" t="str">
        <f t="shared" si="4"/>
        <v>No</v>
      </c>
      <c r="L183" s="16">
        <f>ROUND(amazon!$G183, 0)</f>
        <v>4</v>
      </c>
      <c r="M183" s="13">
        <f>amazon!$E183 * amazon!$H183</f>
        <v>668230178</v>
      </c>
      <c r="N183" s="6" t="str">
        <f>IF(amazon!$D183&lt;200,"&lt;200", IF(amazon!$D183&lt;=500,"200-500","&gt;500"))</f>
        <v>&gt;500</v>
      </c>
      <c r="O183" s="15">
        <f>Table4[[#This Row],[Clean Rating]] + (Table4[[#This Row],[Rating Count]] / 1000)</f>
        <v>35.921999999999997</v>
      </c>
      <c r="P183" s="6"/>
      <c r="Q183" s="6"/>
    </row>
    <row r="184" spans="1:17">
      <c r="A184" t="s">
        <v>512</v>
      </c>
      <c r="B184" t="s">
        <v>1742</v>
      </c>
      <c r="C184" t="s">
        <v>1357</v>
      </c>
      <c r="D184" s="1">
        <v>16999</v>
      </c>
      <c r="E184" s="1">
        <v>20999</v>
      </c>
      <c r="F184" s="8">
        <v>0.19</v>
      </c>
      <c r="G184" s="14">
        <v>4.0999999999999996</v>
      </c>
      <c r="H184" s="3">
        <v>31822</v>
      </c>
      <c r="I184" s="28">
        <f t="shared" si="5"/>
        <v>0.19048526120291442</v>
      </c>
      <c r="J184" s="17">
        <f>IF(AND(ISNUMBER(amazon!$G184), G184&gt;=0, amazon!$G184&lt;=5), amazon!$G184, 0)</f>
        <v>4.0999999999999996</v>
      </c>
      <c r="K184" s="6" t="str">
        <f t="shared" si="4"/>
        <v>No</v>
      </c>
      <c r="L184" s="16">
        <f>ROUND(amazon!$G184, 0)</f>
        <v>4</v>
      </c>
      <c r="M184" s="13">
        <f>amazon!$E184 * amazon!$H184</f>
        <v>668230178</v>
      </c>
      <c r="N184" s="6" t="str">
        <f>IF(amazon!$D184&lt;200,"&lt;200", IF(amazon!$D184&lt;=500,"200-500","&gt;500"))</f>
        <v>&gt;500</v>
      </c>
      <c r="O184" s="15">
        <f>Table4[[#This Row],[Clean Rating]] + (Table4[[#This Row],[Rating Count]] / 1000)</f>
        <v>35.921999999999997</v>
      </c>
      <c r="P184" s="6"/>
      <c r="Q184" s="6"/>
    </row>
    <row r="185" spans="1:17">
      <c r="A185" t="s">
        <v>659</v>
      </c>
      <c r="B185" t="s">
        <v>1890</v>
      </c>
      <c r="C185" t="s">
        <v>1356</v>
      </c>
      <c r="D185">
        <v>279</v>
      </c>
      <c r="E185">
        <v>375</v>
      </c>
      <c r="F185" s="8">
        <v>0.26</v>
      </c>
      <c r="G185" s="14">
        <v>4.3</v>
      </c>
      <c r="H185" s="3">
        <v>31534</v>
      </c>
      <c r="I185" s="28">
        <f t="shared" si="5"/>
        <v>0.25600000000000001</v>
      </c>
      <c r="J185" s="17">
        <f>IF(AND(ISNUMBER(amazon!$G185), G185&gt;=0, amazon!$G185&lt;=5), amazon!$G185, 0)</f>
        <v>4.3</v>
      </c>
      <c r="K185" s="6" t="str">
        <f t="shared" si="4"/>
        <v>No</v>
      </c>
      <c r="L185" s="16">
        <f>ROUND(amazon!$G185, 0)</f>
        <v>4</v>
      </c>
      <c r="M185" s="13">
        <f>amazon!$E185 * amazon!$H185</f>
        <v>11825250</v>
      </c>
      <c r="N185" s="6" t="str">
        <f>IF(amazon!$D185&lt;200,"&lt;200", IF(amazon!$D185&lt;=500,"200-500","&gt;500"))</f>
        <v>200-500</v>
      </c>
      <c r="O185" s="15">
        <f>Table4[[#This Row],[Clean Rating]] + (Table4[[#This Row],[Rating Count]] / 1000)</f>
        <v>35.833999999999996</v>
      </c>
      <c r="P185" s="6"/>
      <c r="Q185" s="6"/>
    </row>
    <row r="186" spans="1:17">
      <c r="A186" t="s">
        <v>454</v>
      </c>
      <c r="B186" t="s">
        <v>1725</v>
      </c>
      <c r="C186" t="s">
        <v>1357</v>
      </c>
      <c r="D186">
        <v>499</v>
      </c>
      <c r="E186">
        <v>499</v>
      </c>
      <c r="F186" s="8">
        <v>0</v>
      </c>
      <c r="G186" s="14">
        <v>4.2</v>
      </c>
      <c r="H186" s="3">
        <v>31539</v>
      </c>
      <c r="I186" s="28">
        <f t="shared" si="5"/>
        <v>0</v>
      </c>
      <c r="J186" s="17">
        <f>IF(AND(ISNUMBER(amazon!$G186), G186&gt;=0, amazon!$G186&lt;=5), amazon!$G186, 0)</f>
        <v>4.2</v>
      </c>
      <c r="K186" s="6" t="str">
        <f t="shared" si="4"/>
        <v>No</v>
      </c>
      <c r="L186" s="16">
        <f>ROUND(amazon!$G186, 0)</f>
        <v>4</v>
      </c>
      <c r="M186" s="13">
        <f>amazon!$E186 * amazon!$H186</f>
        <v>15737961</v>
      </c>
      <c r="N186" s="6" t="str">
        <f>IF(amazon!$D186&lt;200,"&lt;200", IF(amazon!$D186&lt;=500,"200-500","&gt;500"))</f>
        <v>200-500</v>
      </c>
      <c r="O186" s="15">
        <f>Table4[[#This Row],[Clean Rating]] + (Table4[[#This Row],[Rating Count]] / 1000)</f>
        <v>35.739000000000004</v>
      </c>
      <c r="P186" s="6"/>
      <c r="Q186" s="6"/>
    </row>
    <row r="187" spans="1:17">
      <c r="A187" t="s">
        <v>503</v>
      </c>
      <c r="B187" t="s">
        <v>1751</v>
      </c>
      <c r="C187" t="s">
        <v>1357</v>
      </c>
      <c r="D187">
        <v>949</v>
      </c>
      <c r="E187">
        <v>999</v>
      </c>
      <c r="F187" s="8">
        <v>0.05</v>
      </c>
      <c r="G187" s="14">
        <v>4.2</v>
      </c>
      <c r="H187" s="3">
        <v>31539</v>
      </c>
      <c r="I187" s="28">
        <f t="shared" si="5"/>
        <v>5.0050050050050053E-2</v>
      </c>
      <c r="J187" s="17">
        <f>IF(AND(ISNUMBER(amazon!$G187), G187&gt;=0, amazon!$G187&lt;=5), amazon!$G187, 0)</f>
        <v>4.2</v>
      </c>
      <c r="K187" s="6" t="str">
        <f t="shared" si="4"/>
        <v>No</v>
      </c>
      <c r="L187" s="16">
        <f>ROUND(amazon!$G187, 0)</f>
        <v>4</v>
      </c>
      <c r="M187" s="13">
        <f>amazon!$E187 * amazon!$H187</f>
        <v>31507461</v>
      </c>
      <c r="N187" s="6" t="str">
        <f>IF(amazon!$D187&lt;200,"&lt;200", IF(amazon!$D187&lt;=500,"200-500","&gt;500"))</f>
        <v>&gt;500</v>
      </c>
      <c r="O187" s="15">
        <f>Table4[[#This Row],[Clean Rating]] + (Table4[[#This Row],[Rating Count]] / 1000)</f>
        <v>35.739000000000004</v>
      </c>
      <c r="P187" s="6"/>
      <c r="Q187" s="6"/>
    </row>
    <row r="188" spans="1:17">
      <c r="A188" t="s">
        <v>917</v>
      </c>
      <c r="B188" t="s">
        <v>2126</v>
      </c>
      <c r="C188" t="s">
        <v>1358</v>
      </c>
      <c r="D188">
        <v>749</v>
      </c>
      <c r="E188" s="1">
        <v>1245</v>
      </c>
      <c r="F188" s="8">
        <v>0.4</v>
      </c>
      <c r="G188" s="14">
        <v>3.9</v>
      </c>
      <c r="H188" s="3">
        <v>31783</v>
      </c>
      <c r="I188" s="28">
        <f t="shared" si="5"/>
        <v>0.39839357429718875</v>
      </c>
      <c r="J188" s="17">
        <f>IF(AND(ISNUMBER(amazon!$G188), G188&gt;=0, amazon!$G188&lt;=5), amazon!$G188, 0)</f>
        <v>3.9</v>
      </c>
      <c r="K188" s="6" t="str">
        <f t="shared" si="4"/>
        <v>No</v>
      </c>
      <c r="L188" s="16">
        <f>ROUND(amazon!$G188, 0)</f>
        <v>4</v>
      </c>
      <c r="M188" s="13">
        <f>amazon!$E188 * amazon!$H188</f>
        <v>39569835</v>
      </c>
      <c r="N188" s="6" t="str">
        <f>IF(amazon!$D188&lt;200,"&lt;200", IF(amazon!$D188&lt;=500,"200-500","&gt;500"))</f>
        <v>&gt;500</v>
      </c>
      <c r="O188" s="15">
        <f>Table4[[#This Row],[Clean Rating]] + (Table4[[#This Row],[Rating Count]] / 1000)</f>
        <v>35.683</v>
      </c>
      <c r="P188" s="6"/>
      <c r="Q188" s="6"/>
    </row>
    <row r="189" spans="1:17">
      <c r="A189" t="s">
        <v>751</v>
      </c>
      <c r="B189" t="s">
        <v>1975</v>
      </c>
      <c r="C189" t="s">
        <v>1357</v>
      </c>
      <c r="D189" s="1">
        <v>1999</v>
      </c>
      <c r="E189" s="1">
        <v>7999</v>
      </c>
      <c r="F189" s="8">
        <v>0.75</v>
      </c>
      <c r="G189" s="14">
        <v>4.2</v>
      </c>
      <c r="H189" s="3">
        <v>31305</v>
      </c>
      <c r="I189" s="28">
        <f t="shared" si="5"/>
        <v>0.75009376172021502</v>
      </c>
      <c r="J189" s="17">
        <f>IF(AND(ISNUMBER(amazon!$G189), G189&gt;=0, amazon!$G189&lt;=5), amazon!$G189, 0)</f>
        <v>4.2</v>
      </c>
      <c r="K189" s="6" t="str">
        <f t="shared" si="4"/>
        <v>Yes</v>
      </c>
      <c r="L189" s="16">
        <f>ROUND(amazon!$G189, 0)</f>
        <v>4</v>
      </c>
      <c r="M189" s="13">
        <f>amazon!$E189 * amazon!$H189</f>
        <v>250408695</v>
      </c>
      <c r="N189" s="6" t="str">
        <f>IF(amazon!$D189&lt;200,"&lt;200", IF(amazon!$D189&lt;=500,"200-500","&gt;500"))</f>
        <v>&gt;500</v>
      </c>
      <c r="O189" s="15">
        <f>Table4[[#This Row],[Clean Rating]] + (Table4[[#This Row],[Rating Count]] / 1000)</f>
        <v>35.505000000000003</v>
      </c>
      <c r="P189" s="6"/>
      <c r="Q189" s="6"/>
    </row>
    <row r="190" spans="1:17">
      <c r="A190" t="s">
        <v>941</v>
      </c>
      <c r="B190" t="s">
        <v>2148</v>
      </c>
      <c r="C190" t="s">
        <v>1358</v>
      </c>
      <c r="D190" s="1">
        <v>2148</v>
      </c>
      <c r="E190" s="1">
        <v>3645</v>
      </c>
      <c r="F190" s="8">
        <v>0.41</v>
      </c>
      <c r="G190" s="14">
        <v>4.0999999999999996</v>
      </c>
      <c r="H190" s="3">
        <v>31388</v>
      </c>
      <c r="I190" s="28">
        <f t="shared" si="5"/>
        <v>0.41069958847736626</v>
      </c>
      <c r="J190" s="17">
        <f>IF(AND(ISNUMBER(amazon!$G190), G190&gt;=0, amazon!$G190&lt;=5), amazon!$G190, 0)</f>
        <v>4.0999999999999996</v>
      </c>
      <c r="K190" s="6" t="str">
        <f t="shared" si="4"/>
        <v>No</v>
      </c>
      <c r="L190" s="16">
        <f>ROUND(amazon!$G190, 0)</f>
        <v>4</v>
      </c>
      <c r="M190" s="13">
        <f>amazon!$E190 * amazon!$H190</f>
        <v>114409260</v>
      </c>
      <c r="N190" s="6" t="str">
        <f>IF(amazon!$D190&lt;200,"&lt;200", IF(amazon!$D190&lt;=500,"200-500","&gt;500"))</f>
        <v>&gt;500</v>
      </c>
      <c r="O190" s="15">
        <f>Table4[[#This Row],[Clean Rating]] + (Table4[[#This Row],[Rating Count]] / 1000)</f>
        <v>35.488</v>
      </c>
      <c r="P190" s="6"/>
      <c r="Q190" s="6"/>
    </row>
    <row r="191" spans="1:17">
      <c r="A191" t="s">
        <v>431</v>
      </c>
      <c r="B191" t="s">
        <v>1710</v>
      </c>
      <c r="C191" t="s">
        <v>1357</v>
      </c>
      <c r="D191" s="1">
        <v>7499</v>
      </c>
      <c r="E191" s="1">
        <v>7999</v>
      </c>
      <c r="F191" s="8">
        <v>0.06</v>
      </c>
      <c r="G191" s="14">
        <v>4</v>
      </c>
      <c r="H191" s="3">
        <v>30907</v>
      </c>
      <c r="I191" s="28">
        <f t="shared" si="5"/>
        <v>6.250781347668459E-2</v>
      </c>
      <c r="J191" s="17">
        <f>IF(AND(ISNUMBER(amazon!$G191), G191&gt;=0, amazon!$G191&lt;=5), amazon!$G191, 0)</f>
        <v>4</v>
      </c>
      <c r="K191" s="6" t="str">
        <f t="shared" si="4"/>
        <v>No</v>
      </c>
      <c r="L191" s="16">
        <f>ROUND(amazon!$G191, 0)</f>
        <v>4</v>
      </c>
      <c r="M191" s="13">
        <f>amazon!$E191 * amazon!$H191</f>
        <v>247225093</v>
      </c>
      <c r="N191" s="6" t="str">
        <f>IF(amazon!$D191&lt;200,"&lt;200", IF(amazon!$D191&lt;=500,"200-500","&gt;500"))</f>
        <v>&gt;500</v>
      </c>
      <c r="O191" s="15">
        <f>Table4[[#This Row],[Clean Rating]] + (Table4[[#This Row],[Rating Count]] / 1000)</f>
        <v>34.906999999999996</v>
      </c>
      <c r="P191" s="6"/>
      <c r="Q191" s="6"/>
    </row>
    <row r="192" spans="1:17">
      <c r="A192" t="s">
        <v>7</v>
      </c>
      <c r="B192" t="s">
        <v>1372</v>
      </c>
      <c r="C192" t="s">
        <v>1356</v>
      </c>
      <c r="D192">
        <v>229</v>
      </c>
      <c r="E192">
        <v>299</v>
      </c>
      <c r="F192" s="8">
        <v>0.23</v>
      </c>
      <c r="G192" s="14">
        <v>4.3</v>
      </c>
      <c r="H192" s="3">
        <v>30411</v>
      </c>
      <c r="I192" s="28">
        <f t="shared" si="5"/>
        <v>0.23411371237458195</v>
      </c>
      <c r="J192" s="17">
        <f>IF(AND(ISNUMBER(amazon!$G192), G192&gt;=0, amazon!$G192&lt;=5), amazon!$G192, 0)</f>
        <v>4.3</v>
      </c>
      <c r="K192" s="6" t="str">
        <f t="shared" si="4"/>
        <v>No</v>
      </c>
      <c r="L192" s="16">
        <f>ROUND(amazon!$G192, 0)</f>
        <v>4</v>
      </c>
      <c r="M192" s="13">
        <f>amazon!$E192 * amazon!$H192</f>
        <v>9092889</v>
      </c>
      <c r="N192" s="6" t="str">
        <f>IF(amazon!$D192&lt;200,"&lt;200", IF(amazon!$D192&lt;=500,"200-500","&gt;500"))</f>
        <v>200-500</v>
      </c>
      <c r="O192" s="15">
        <f>Table4[[#This Row],[Clean Rating]] + (Table4[[#This Row],[Rating Count]] / 1000)</f>
        <v>34.710999999999999</v>
      </c>
      <c r="P192" s="6"/>
      <c r="Q192" s="6"/>
    </row>
    <row r="193" spans="1:17">
      <c r="A193" t="s">
        <v>154</v>
      </c>
      <c r="B193" t="s">
        <v>1498</v>
      </c>
      <c r="C193" t="s">
        <v>1356</v>
      </c>
      <c r="D193">
        <v>499</v>
      </c>
      <c r="E193" s="1">
        <v>1299</v>
      </c>
      <c r="F193" s="8">
        <v>0.62</v>
      </c>
      <c r="G193" s="14">
        <v>4.3</v>
      </c>
      <c r="H193" s="3">
        <v>30411</v>
      </c>
      <c r="I193" s="28">
        <f t="shared" si="5"/>
        <v>0.61585835257890686</v>
      </c>
      <c r="J193" s="17">
        <f>IF(AND(ISNUMBER(amazon!$G193), G193&gt;=0, amazon!$G193&lt;=5), amazon!$G193, 0)</f>
        <v>4.3</v>
      </c>
      <c r="K193" s="6" t="str">
        <f t="shared" si="4"/>
        <v>Yes</v>
      </c>
      <c r="L193" s="16">
        <f>ROUND(amazon!$G193, 0)</f>
        <v>4</v>
      </c>
      <c r="M193" s="13">
        <f>amazon!$E193 * amazon!$H193</f>
        <v>39503889</v>
      </c>
      <c r="N193" s="6" t="str">
        <f>IF(amazon!$D193&lt;200,"&lt;200", IF(amazon!$D193&lt;=500,"200-500","&gt;500"))</f>
        <v>200-500</v>
      </c>
      <c r="O193" s="15">
        <f>Table4[[#This Row],[Clean Rating]] + (Table4[[#This Row],[Rating Count]] / 1000)</f>
        <v>34.710999999999999</v>
      </c>
      <c r="P193" s="6"/>
      <c r="Q193" s="6"/>
    </row>
    <row r="194" spans="1:17">
      <c r="A194" t="s">
        <v>7</v>
      </c>
      <c r="B194" t="s">
        <v>1372</v>
      </c>
      <c r="C194" t="s">
        <v>1356</v>
      </c>
      <c r="D194">
        <v>229</v>
      </c>
      <c r="E194">
        <v>299</v>
      </c>
      <c r="F194" s="8">
        <v>0.23</v>
      </c>
      <c r="G194" s="14">
        <v>4.3</v>
      </c>
      <c r="H194" s="3">
        <v>30411</v>
      </c>
      <c r="I194" s="28">
        <f t="shared" si="5"/>
        <v>0.23411371237458195</v>
      </c>
      <c r="J194" s="17">
        <f>IF(AND(ISNUMBER(amazon!$G194), G194&gt;=0, amazon!$G194&lt;=5), amazon!$G194, 0)</f>
        <v>4.3</v>
      </c>
      <c r="K194" s="6" t="str">
        <f t="shared" ref="K194:K257" si="6">IF(F194 &gt;=0.5, "Yes", "No")</f>
        <v>No</v>
      </c>
      <c r="L194" s="16">
        <f>ROUND(amazon!$G194, 0)</f>
        <v>4</v>
      </c>
      <c r="M194" s="13">
        <f>amazon!$E194 * amazon!$H194</f>
        <v>9092889</v>
      </c>
      <c r="N194" s="6" t="str">
        <f>IF(amazon!$D194&lt;200,"&lt;200", IF(amazon!$D194&lt;=500,"200-500","&gt;500"))</f>
        <v>200-500</v>
      </c>
      <c r="O194" s="15">
        <f>Table4[[#This Row],[Clean Rating]] + (Table4[[#This Row],[Rating Count]] / 1000)</f>
        <v>34.710999999999999</v>
      </c>
      <c r="P194" s="6"/>
      <c r="Q194" s="6"/>
    </row>
    <row r="195" spans="1:17">
      <c r="A195" t="s">
        <v>7</v>
      </c>
      <c r="B195" t="s">
        <v>1372</v>
      </c>
      <c r="C195" t="s">
        <v>1356</v>
      </c>
      <c r="D195">
        <v>229</v>
      </c>
      <c r="E195">
        <v>299</v>
      </c>
      <c r="F195" s="8">
        <v>0.23</v>
      </c>
      <c r="G195" s="14">
        <v>4.3</v>
      </c>
      <c r="H195" s="3">
        <v>30411</v>
      </c>
      <c r="I195" s="28">
        <f t="shared" ref="I195:I258" si="7" xml:space="preserve"> (E195 - D195)/E195</f>
        <v>0.23411371237458195</v>
      </c>
      <c r="J195" s="17">
        <f>IF(AND(ISNUMBER(amazon!$G195), G195&gt;=0, amazon!$G195&lt;=5), amazon!$G195, 0)</f>
        <v>4.3</v>
      </c>
      <c r="K195" s="6" t="str">
        <f t="shared" si="6"/>
        <v>No</v>
      </c>
      <c r="L195" s="16">
        <f>ROUND(amazon!$G195, 0)</f>
        <v>4</v>
      </c>
      <c r="M195" s="13">
        <f>amazon!$E195 * amazon!$H195</f>
        <v>9092889</v>
      </c>
      <c r="N195" s="6" t="str">
        <f>IF(amazon!$D195&lt;200,"&lt;200", IF(amazon!$D195&lt;=500,"200-500","&gt;500"))</f>
        <v>200-500</v>
      </c>
      <c r="O195" s="15">
        <f>Table4[[#This Row],[Clean Rating]] + (Table4[[#This Row],[Rating Count]] / 1000)</f>
        <v>34.710999999999999</v>
      </c>
      <c r="P195" s="6"/>
      <c r="Q195" s="6"/>
    </row>
    <row r="196" spans="1:17">
      <c r="A196" t="s">
        <v>684</v>
      </c>
      <c r="B196" t="s">
        <v>1912</v>
      </c>
      <c r="C196" t="s">
        <v>1357</v>
      </c>
      <c r="D196">
        <v>899</v>
      </c>
      <c r="E196" s="1">
        <v>1999</v>
      </c>
      <c r="F196" s="8">
        <v>0.55000000000000004</v>
      </c>
      <c r="G196" s="14">
        <v>4.0999999999999996</v>
      </c>
      <c r="H196" s="3">
        <v>30469</v>
      </c>
      <c r="I196" s="28">
        <f t="shared" si="7"/>
        <v>0.55027513756878443</v>
      </c>
      <c r="J196" s="17">
        <f>IF(AND(ISNUMBER(amazon!$G196), G196&gt;=0, amazon!$G196&lt;=5), amazon!$G196, 0)</f>
        <v>4.0999999999999996</v>
      </c>
      <c r="K196" s="6" t="str">
        <f t="shared" si="6"/>
        <v>Yes</v>
      </c>
      <c r="L196" s="16">
        <f>ROUND(amazon!$G196, 0)</f>
        <v>4</v>
      </c>
      <c r="M196" s="13">
        <f>amazon!$E196 * amazon!$H196</f>
        <v>60907531</v>
      </c>
      <c r="N196" s="6" t="str">
        <f>IF(amazon!$D196&lt;200,"&lt;200", IF(amazon!$D196&lt;=500,"200-500","&gt;500"))</f>
        <v>&gt;500</v>
      </c>
      <c r="O196" s="15">
        <f>Table4[[#This Row],[Clean Rating]] + (Table4[[#This Row],[Rating Count]] / 1000)</f>
        <v>34.569000000000003</v>
      </c>
      <c r="P196" s="6"/>
      <c r="Q196" s="6"/>
    </row>
    <row r="197" spans="1:17">
      <c r="A197" t="s">
        <v>850</v>
      </c>
      <c r="B197" t="s">
        <v>2066</v>
      </c>
      <c r="C197" t="s">
        <v>1357</v>
      </c>
      <c r="D197" s="1">
        <v>5998</v>
      </c>
      <c r="E197" s="1">
        <v>7999</v>
      </c>
      <c r="F197" s="8">
        <v>0.25</v>
      </c>
      <c r="G197" s="14">
        <v>4.2</v>
      </c>
      <c r="H197" s="3">
        <v>30355</v>
      </c>
      <c r="I197" s="28">
        <f t="shared" si="7"/>
        <v>0.25015626953369169</v>
      </c>
      <c r="J197" s="17">
        <f>IF(AND(ISNUMBER(amazon!$G197), G197&gt;=0, amazon!$G197&lt;=5), amazon!$G197, 0)</f>
        <v>4.2</v>
      </c>
      <c r="K197" s="6" t="str">
        <f t="shared" si="6"/>
        <v>No</v>
      </c>
      <c r="L197" s="16">
        <f>ROUND(amazon!$G197, 0)</f>
        <v>4</v>
      </c>
      <c r="M197" s="13">
        <f>amazon!$E197 * amazon!$H197</f>
        <v>242809645</v>
      </c>
      <c r="N197" s="6" t="str">
        <f>IF(amazon!$D197&lt;200,"&lt;200", IF(amazon!$D197&lt;=500,"200-500","&gt;500"))</f>
        <v>&gt;500</v>
      </c>
      <c r="O197" s="15">
        <f>Table4[[#This Row],[Clean Rating]] + (Table4[[#This Row],[Rating Count]] / 1000)</f>
        <v>34.555</v>
      </c>
      <c r="P197" s="6"/>
      <c r="Q197" s="6"/>
    </row>
    <row r="198" spans="1:17">
      <c r="A198" t="s">
        <v>591</v>
      </c>
      <c r="B198" t="s">
        <v>1827</v>
      </c>
      <c r="C198" t="s">
        <v>1356</v>
      </c>
      <c r="D198">
        <v>519</v>
      </c>
      <c r="E198" s="1">
        <v>1350</v>
      </c>
      <c r="F198" s="8">
        <v>0.62</v>
      </c>
      <c r="G198" s="14">
        <v>4.3</v>
      </c>
      <c r="H198" s="3">
        <v>30058</v>
      </c>
      <c r="I198" s="28">
        <f t="shared" si="7"/>
        <v>0.61555555555555552</v>
      </c>
      <c r="J198" s="17">
        <f>IF(AND(ISNUMBER(amazon!$G198), G198&gt;=0, amazon!$G198&lt;=5), amazon!$G198, 0)</f>
        <v>4.3</v>
      </c>
      <c r="K198" s="6" t="str">
        <f t="shared" si="6"/>
        <v>Yes</v>
      </c>
      <c r="L198" s="16">
        <f>ROUND(amazon!$G198, 0)</f>
        <v>4</v>
      </c>
      <c r="M198" s="13">
        <f>amazon!$E198 * amazon!$H198</f>
        <v>40578300</v>
      </c>
      <c r="N198" s="6" t="str">
        <f>IF(amazon!$D198&lt;200,"&lt;200", IF(amazon!$D198&lt;=500,"200-500","&gt;500"))</f>
        <v>&gt;500</v>
      </c>
      <c r="O198" s="15">
        <f>Table4[[#This Row],[Clean Rating]] + (Table4[[#This Row],[Rating Count]] / 1000)</f>
        <v>34.357999999999997</v>
      </c>
      <c r="P198" s="6"/>
      <c r="Q198" s="6"/>
    </row>
    <row r="199" spans="1:17">
      <c r="A199" t="s">
        <v>361</v>
      </c>
      <c r="B199" t="s">
        <v>1660</v>
      </c>
      <c r="C199" t="s">
        <v>1357</v>
      </c>
      <c r="D199" s="1">
        <v>1599</v>
      </c>
      <c r="E199" s="1">
        <v>3999</v>
      </c>
      <c r="F199" s="8">
        <v>0.6</v>
      </c>
      <c r="G199" s="14">
        <v>4</v>
      </c>
      <c r="H199" s="3">
        <v>30254</v>
      </c>
      <c r="I199" s="28">
        <f t="shared" si="7"/>
        <v>0.60015003750937734</v>
      </c>
      <c r="J199" s="17">
        <f>IF(AND(ISNUMBER(amazon!$G199), G199&gt;=0, amazon!$G199&lt;=5), amazon!$G199, 0)</f>
        <v>4</v>
      </c>
      <c r="K199" s="6" t="str">
        <f t="shared" si="6"/>
        <v>Yes</v>
      </c>
      <c r="L199" s="16">
        <f>ROUND(amazon!$G199, 0)</f>
        <v>4</v>
      </c>
      <c r="M199" s="13">
        <f>amazon!$E199 * amazon!$H199</f>
        <v>120985746</v>
      </c>
      <c r="N199" s="6" t="str">
        <f>IF(amazon!$D199&lt;200,"&lt;200", IF(amazon!$D199&lt;=500,"200-500","&gt;500"))</f>
        <v>&gt;500</v>
      </c>
      <c r="O199" s="15">
        <f>Table4[[#This Row],[Clean Rating]] + (Table4[[#This Row],[Rating Count]] / 1000)</f>
        <v>34.254000000000005</v>
      </c>
      <c r="P199" s="6"/>
      <c r="Q199" s="6"/>
    </row>
    <row r="200" spans="1:17">
      <c r="A200" t="s">
        <v>389</v>
      </c>
      <c r="B200" t="s">
        <v>1660</v>
      </c>
      <c r="C200" t="s">
        <v>1357</v>
      </c>
      <c r="D200" s="1">
        <v>1999</v>
      </c>
      <c r="E200" s="1">
        <v>3990</v>
      </c>
      <c r="F200" s="8">
        <v>0.5</v>
      </c>
      <c r="G200" s="14">
        <v>4</v>
      </c>
      <c r="H200" s="3">
        <v>30254</v>
      </c>
      <c r="I200" s="28">
        <f t="shared" si="7"/>
        <v>0.49899749373433583</v>
      </c>
      <c r="J200" s="17">
        <f>IF(AND(ISNUMBER(amazon!$G200), G200&gt;=0, amazon!$G200&lt;=5), amazon!$G200, 0)</f>
        <v>4</v>
      </c>
      <c r="K200" s="6" t="str">
        <f t="shared" si="6"/>
        <v>Yes</v>
      </c>
      <c r="L200" s="16">
        <f>ROUND(amazon!$G200, 0)</f>
        <v>4</v>
      </c>
      <c r="M200" s="13">
        <f>amazon!$E200 * amazon!$H200</f>
        <v>120713460</v>
      </c>
      <c r="N200" s="6" t="str">
        <f>IF(amazon!$D200&lt;200,"&lt;200", IF(amazon!$D200&lt;=500,"200-500","&gt;500"))</f>
        <v>&gt;500</v>
      </c>
      <c r="O200" s="15">
        <f>Table4[[#This Row],[Clean Rating]] + (Table4[[#This Row],[Rating Count]] / 1000)</f>
        <v>34.254000000000005</v>
      </c>
      <c r="P200" s="6"/>
      <c r="Q200" s="6"/>
    </row>
    <row r="201" spans="1:17">
      <c r="A201" t="s">
        <v>548</v>
      </c>
      <c r="B201" t="s">
        <v>1660</v>
      </c>
      <c r="C201" t="s">
        <v>1357</v>
      </c>
      <c r="D201" s="1">
        <v>1999</v>
      </c>
      <c r="E201" s="1">
        <v>3999</v>
      </c>
      <c r="F201" s="8">
        <v>0.5</v>
      </c>
      <c r="G201" s="14">
        <v>4</v>
      </c>
      <c r="H201" s="3">
        <v>30254</v>
      </c>
      <c r="I201" s="28">
        <f t="shared" si="7"/>
        <v>0.50012503125781449</v>
      </c>
      <c r="J201" s="17">
        <f>IF(AND(ISNUMBER(amazon!$G201), G201&gt;=0, amazon!$G201&lt;=5), amazon!$G201, 0)</f>
        <v>4</v>
      </c>
      <c r="K201" s="6" t="str">
        <f t="shared" si="6"/>
        <v>Yes</v>
      </c>
      <c r="L201" s="16">
        <f>ROUND(amazon!$G201, 0)</f>
        <v>4</v>
      </c>
      <c r="M201" s="13">
        <f>amazon!$E201 * amazon!$H201</f>
        <v>120985746</v>
      </c>
      <c r="N201" s="6" t="str">
        <f>IF(amazon!$D201&lt;200,"&lt;200", IF(amazon!$D201&lt;=500,"200-500","&gt;500"))</f>
        <v>&gt;500</v>
      </c>
      <c r="O201" s="15">
        <f>Table4[[#This Row],[Clean Rating]] + (Table4[[#This Row],[Rating Count]] / 1000)</f>
        <v>34.254000000000005</v>
      </c>
      <c r="P201" s="6"/>
      <c r="Q201" s="6"/>
    </row>
    <row r="202" spans="1:17">
      <c r="A202" t="s">
        <v>361</v>
      </c>
      <c r="B202" t="s">
        <v>1660</v>
      </c>
      <c r="C202" t="s">
        <v>1357</v>
      </c>
      <c r="D202" s="1">
        <v>1599</v>
      </c>
      <c r="E202" s="1">
        <v>3999</v>
      </c>
      <c r="F202" s="8">
        <v>0.6</v>
      </c>
      <c r="G202" s="14">
        <v>4</v>
      </c>
      <c r="H202" s="3">
        <v>30254</v>
      </c>
      <c r="I202" s="28">
        <f t="shared" si="7"/>
        <v>0.60015003750937734</v>
      </c>
      <c r="J202" s="17">
        <f>IF(AND(ISNUMBER(amazon!$G202), G202&gt;=0, amazon!$G202&lt;=5), amazon!$G202, 0)</f>
        <v>4</v>
      </c>
      <c r="K202" s="6" t="str">
        <f t="shared" si="6"/>
        <v>Yes</v>
      </c>
      <c r="L202" s="16">
        <f>ROUND(amazon!$G202, 0)</f>
        <v>4</v>
      </c>
      <c r="M202" s="13">
        <f>amazon!$E202 * amazon!$H202</f>
        <v>120985746</v>
      </c>
      <c r="N202" s="6" t="str">
        <f>IF(amazon!$D202&lt;200,"&lt;200", IF(amazon!$D202&lt;=500,"200-500","&gt;500"))</f>
        <v>&gt;500</v>
      </c>
      <c r="O202" s="15">
        <f>Table4[[#This Row],[Clean Rating]] + (Table4[[#This Row],[Rating Count]] / 1000)</f>
        <v>34.254000000000005</v>
      </c>
      <c r="P202" s="6"/>
      <c r="Q202" s="6"/>
    </row>
    <row r="203" spans="1:17">
      <c r="A203" t="s">
        <v>149</v>
      </c>
      <c r="B203" t="s">
        <v>1494</v>
      </c>
      <c r="C203" t="s">
        <v>1357</v>
      </c>
      <c r="D203">
        <v>416</v>
      </c>
      <c r="E203">
        <v>599</v>
      </c>
      <c r="F203" s="8">
        <v>0.31</v>
      </c>
      <c r="G203" s="14">
        <v>4.2</v>
      </c>
      <c r="H203" s="3">
        <v>30023</v>
      </c>
      <c r="I203" s="28">
        <f t="shared" si="7"/>
        <v>0.30550918196994992</v>
      </c>
      <c r="J203" s="17">
        <f>IF(AND(ISNUMBER(amazon!$G203), G203&gt;=0, amazon!$G203&lt;=5), amazon!$G203, 0)</f>
        <v>4.2</v>
      </c>
      <c r="K203" s="6" t="str">
        <f t="shared" si="6"/>
        <v>No</v>
      </c>
      <c r="L203" s="16">
        <f>ROUND(amazon!$G203, 0)</f>
        <v>4</v>
      </c>
      <c r="M203" s="13">
        <f>amazon!$E203 * amazon!$H203</f>
        <v>17983777</v>
      </c>
      <c r="N203" s="6" t="str">
        <f>IF(amazon!$D203&lt;200,"&lt;200", IF(amazon!$D203&lt;=500,"200-500","&gt;500"))</f>
        <v>200-500</v>
      </c>
      <c r="O203" s="15">
        <f>Table4[[#This Row],[Clean Rating]] + (Table4[[#This Row],[Rating Count]] / 1000)</f>
        <v>34.222999999999999</v>
      </c>
      <c r="P203" s="6"/>
      <c r="Q203" s="6"/>
    </row>
    <row r="204" spans="1:17">
      <c r="A204" t="s">
        <v>190</v>
      </c>
      <c r="B204" t="s">
        <v>1494</v>
      </c>
      <c r="C204" t="s">
        <v>1357</v>
      </c>
      <c r="D204">
        <v>486</v>
      </c>
      <c r="E204" s="1">
        <v>1999</v>
      </c>
      <c r="F204" s="8">
        <v>0.76</v>
      </c>
      <c r="G204" s="14">
        <v>4.2</v>
      </c>
      <c r="H204" s="3">
        <v>30023</v>
      </c>
      <c r="I204" s="28">
        <f t="shared" si="7"/>
        <v>0.75687843921960984</v>
      </c>
      <c r="J204" s="17">
        <f>IF(AND(ISNUMBER(amazon!$G204), G204&gt;=0, amazon!$G204&lt;=5), amazon!$G204, 0)</f>
        <v>4.2</v>
      </c>
      <c r="K204" s="6" t="str">
        <f t="shared" si="6"/>
        <v>Yes</v>
      </c>
      <c r="L204" s="16">
        <f>ROUND(amazon!$G204, 0)</f>
        <v>4</v>
      </c>
      <c r="M204" s="13">
        <f>amazon!$E204 * amazon!$H204</f>
        <v>60015977</v>
      </c>
      <c r="N204" s="6" t="str">
        <f>IF(amazon!$D204&lt;200,"&lt;200", IF(amazon!$D204&lt;=500,"200-500","&gt;500"))</f>
        <v>200-500</v>
      </c>
      <c r="O204" s="15">
        <f>Table4[[#This Row],[Clean Rating]] + (Table4[[#This Row],[Rating Count]] / 1000)</f>
        <v>34.222999999999999</v>
      </c>
      <c r="P204" s="6"/>
      <c r="Q204" s="6"/>
    </row>
    <row r="205" spans="1:17">
      <c r="A205" t="s">
        <v>64</v>
      </c>
      <c r="B205" t="s">
        <v>1422</v>
      </c>
      <c r="C205" t="s">
        <v>1356</v>
      </c>
      <c r="D205">
        <v>329</v>
      </c>
      <c r="E205">
        <v>845</v>
      </c>
      <c r="F205" s="8">
        <v>0.61</v>
      </c>
      <c r="G205" s="14">
        <v>4.2</v>
      </c>
      <c r="H205" s="3">
        <v>29746</v>
      </c>
      <c r="I205" s="28">
        <f t="shared" si="7"/>
        <v>0.61065088757396446</v>
      </c>
      <c r="J205" s="17">
        <f>IF(AND(ISNUMBER(amazon!$G205), G205&gt;=0, amazon!$G205&lt;=5), amazon!$G205, 0)</f>
        <v>4.2</v>
      </c>
      <c r="K205" s="6" t="str">
        <f t="shared" si="6"/>
        <v>Yes</v>
      </c>
      <c r="L205" s="16">
        <f>ROUND(amazon!$G205, 0)</f>
        <v>4</v>
      </c>
      <c r="M205" s="13">
        <f>amazon!$E205 * amazon!$H205</f>
        <v>25135370</v>
      </c>
      <c r="N205" s="6" t="str">
        <f>IF(amazon!$D205&lt;200,"&lt;200", IF(amazon!$D205&lt;=500,"200-500","&gt;500"))</f>
        <v>200-500</v>
      </c>
      <c r="O205" s="15">
        <f>Table4[[#This Row],[Clean Rating]] + (Table4[[#This Row],[Rating Count]] / 1000)</f>
        <v>33.945999999999998</v>
      </c>
      <c r="P205" s="6"/>
      <c r="Q205" s="6"/>
    </row>
    <row r="206" spans="1:17">
      <c r="A206" t="s">
        <v>249</v>
      </c>
      <c r="B206" t="s">
        <v>1422</v>
      </c>
      <c r="C206" t="s">
        <v>1356</v>
      </c>
      <c r="D206">
        <v>549</v>
      </c>
      <c r="E206">
        <v>995</v>
      </c>
      <c r="F206" s="8">
        <v>0.45</v>
      </c>
      <c r="G206" s="14">
        <v>4.2</v>
      </c>
      <c r="H206" s="3">
        <v>29746</v>
      </c>
      <c r="I206" s="28">
        <f t="shared" si="7"/>
        <v>0.44824120603015077</v>
      </c>
      <c r="J206" s="17">
        <f>IF(AND(ISNUMBER(amazon!$G206), G206&gt;=0, amazon!$G206&lt;=5), amazon!$G206, 0)</f>
        <v>4.2</v>
      </c>
      <c r="K206" s="6" t="str">
        <f t="shared" si="6"/>
        <v>No</v>
      </c>
      <c r="L206" s="16">
        <f>ROUND(amazon!$G206, 0)</f>
        <v>4</v>
      </c>
      <c r="M206" s="13">
        <f>amazon!$E206 * amazon!$H206</f>
        <v>29597270</v>
      </c>
      <c r="N206" s="6" t="str">
        <f>IF(amazon!$D206&lt;200,"&lt;200", IF(amazon!$D206&lt;=500,"200-500","&gt;500"))</f>
        <v>&gt;500</v>
      </c>
      <c r="O206" s="15">
        <f>Table4[[#This Row],[Clean Rating]] + (Table4[[#This Row],[Rating Count]] / 1000)</f>
        <v>33.945999999999998</v>
      </c>
      <c r="P206" s="6"/>
      <c r="Q206" s="6"/>
    </row>
    <row r="207" spans="1:17">
      <c r="A207" t="s">
        <v>64</v>
      </c>
      <c r="B207" t="s">
        <v>1422</v>
      </c>
      <c r="C207" t="s">
        <v>1356</v>
      </c>
      <c r="D207">
        <v>329</v>
      </c>
      <c r="E207">
        <v>845</v>
      </c>
      <c r="F207" s="8">
        <v>0.61</v>
      </c>
      <c r="G207" s="14">
        <v>4.2</v>
      </c>
      <c r="H207" s="3">
        <v>29746</v>
      </c>
      <c r="I207" s="28">
        <f t="shared" si="7"/>
        <v>0.61065088757396446</v>
      </c>
      <c r="J207" s="17">
        <f>IF(AND(ISNUMBER(amazon!$G207), G207&gt;=0, amazon!$G207&lt;=5), amazon!$G207, 0)</f>
        <v>4.2</v>
      </c>
      <c r="K207" s="6" t="str">
        <f t="shared" si="6"/>
        <v>Yes</v>
      </c>
      <c r="L207" s="16">
        <f>ROUND(amazon!$G207, 0)</f>
        <v>4</v>
      </c>
      <c r="M207" s="13">
        <f>amazon!$E207 * amazon!$H207</f>
        <v>25135370</v>
      </c>
      <c r="N207" s="6" t="str">
        <f>IF(amazon!$D207&lt;200,"&lt;200", IF(amazon!$D207&lt;=500,"200-500","&gt;500"))</f>
        <v>200-500</v>
      </c>
      <c r="O207" s="15">
        <f>Table4[[#This Row],[Clean Rating]] + (Table4[[#This Row],[Rating Count]] / 1000)</f>
        <v>33.945999999999998</v>
      </c>
      <c r="P207" s="6"/>
      <c r="Q207" s="6"/>
    </row>
    <row r="208" spans="1:17">
      <c r="A208" t="s">
        <v>367</v>
      </c>
      <c r="B208" t="s">
        <v>1665</v>
      </c>
      <c r="C208" t="s">
        <v>1357</v>
      </c>
      <c r="D208" s="1">
        <v>2199</v>
      </c>
      <c r="E208" s="1">
        <v>9999</v>
      </c>
      <c r="F208" s="8">
        <v>0.78</v>
      </c>
      <c r="G208" s="14">
        <v>4.2</v>
      </c>
      <c r="H208" s="3">
        <v>29478</v>
      </c>
      <c r="I208" s="28">
        <f t="shared" si="7"/>
        <v>0.78007800780078007</v>
      </c>
      <c r="J208" s="17">
        <f>IF(AND(ISNUMBER(amazon!$G208), G208&gt;=0, amazon!$G208&lt;=5), amazon!$G208, 0)</f>
        <v>4.2</v>
      </c>
      <c r="K208" s="6" t="str">
        <f t="shared" si="6"/>
        <v>Yes</v>
      </c>
      <c r="L208" s="16">
        <f>ROUND(amazon!$G208, 0)</f>
        <v>4</v>
      </c>
      <c r="M208" s="13">
        <f>amazon!$E208 * amazon!$H208</f>
        <v>294750522</v>
      </c>
      <c r="N208" s="6" t="str">
        <f>IF(amazon!$D208&lt;200,"&lt;200", IF(amazon!$D208&lt;=500,"200-500","&gt;500"))</f>
        <v>&gt;500</v>
      </c>
      <c r="O208" s="15">
        <f>Table4[[#This Row],[Clean Rating]] + (Table4[[#This Row],[Rating Count]] / 1000)</f>
        <v>33.678000000000004</v>
      </c>
      <c r="P208" s="6"/>
      <c r="Q208" s="6"/>
    </row>
    <row r="209" spans="1:17">
      <c r="A209" t="s">
        <v>468</v>
      </c>
      <c r="B209" t="s">
        <v>1665</v>
      </c>
      <c r="C209" t="s">
        <v>1357</v>
      </c>
      <c r="D209" s="1">
        <v>2199</v>
      </c>
      <c r="E209" s="1">
        <v>9999</v>
      </c>
      <c r="F209" s="8">
        <v>0.78</v>
      </c>
      <c r="G209" s="14">
        <v>4.2</v>
      </c>
      <c r="H209" s="3">
        <v>29472</v>
      </c>
      <c r="I209" s="28">
        <f t="shared" si="7"/>
        <v>0.78007800780078007</v>
      </c>
      <c r="J209" s="17">
        <f>IF(AND(ISNUMBER(amazon!$G209), G209&gt;=0, amazon!$G209&lt;=5), amazon!$G209, 0)</f>
        <v>4.2</v>
      </c>
      <c r="K209" s="6" t="str">
        <f t="shared" si="6"/>
        <v>Yes</v>
      </c>
      <c r="L209" s="16">
        <f>ROUND(amazon!$G209, 0)</f>
        <v>4</v>
      </c>
      <c r="M209" s="13">
        <f>amazon!$E209 * amazon!$H209</f>
        <v>294690528</v>
      </c>
      <c r="N209" s="6" t="str">
        <f>IF(amazon!$D209&lt;200,"&lt;200", IF(amazon!$D209&lt;=500,"200-500","&gt;500"))</f>
        <v>&gt;500</v>
      </c>
      <c r="O209" s="15">
        <f>Table4[[#This Row],[Clean Rating]] + (Table4[[#This Row],[Rating Count]] / 1000)</f>
        <v>33.672000000000004</v>
      </c>
      <c r="P209" s="6"/>
      <c r="Q209" s="6"/>
    </row>
    <row r="210" spans="1:17">
      <c r="A210" t="s">
        <v>367</v>
      </c>
      <c r="B210" t="s">
        <v>1665</v>
      </c>
      <c r="C210" t="s">
        <v>1357</v>
      </c>
      <c r="D210" s="1">
        <v>2199</v>
      </c>
      <c r="E210" s="1">
        <v>9999</v>
      </c>
      <c r="F210" s="8">
        <v>0.78</v>
      </c>
      <c r="G210" s="14">
        <v>4.2</v>
      </c>
      <c r="H210" s="3">
        <v>29471</v>
      </c>
      <c r="I210" s="28">
        <f t="shared" si="7"/>
        <v>0.78007800780078007</v>
      </c>
      <c r="J210" s="17">
        <f>IF(AND(ISNUMBER(amazon!$G210), G210&gt;=0, amazon!$G210&lt;=5), amazon!$G210, 0)</f>
        <v>4.2</v>
      </c>
      <c r="K210" s="6" t="str">
        <f t="shared" si="6"/>
        <v>Yes</v>
      </c>
      <c r="L210" s="16">
        <f>ROUND(amazon!$G210, 0)</f>
        <v>4</v>
      </c>
      <c r="M210" s="13">
        <f>amazon!$E210 * amazon!$H210</f>
        <v>294680529</v>
      </c>
      <c r="N210" s="6" t="str">
        <f>IF(amazon!$D210&lt;200,"&lt;200", IF(amazon!$D210&lt;=500,"200-500","&gt;500"))</f>
        <v>&gt;500</v>
      </c>
      <c r="O210" s="15">
        <f>Table4[[#This Row],[Clean Rating]] + (Table4[[#This Row],[Rating Count]] / 1000)</f>
        <v>33.670999999999999</v>
      </c>
      <c r="P210" s="6"/>
      <c r="Q210" s="6"/>
    </row>
    <row r="211" spans="1:17">
      <c r="A211" t="s">
        <v>461</v>
      </c>
      <c r="B211" t="s">
        <v>1730</v>
      </c>
      <c r="C211" t="s">
        <v>1357</v>
      </c>
      <c r="D211">
        <v>269</v>
      </c>
      <c r="E211" s="1">
        <v>1499</v>
      </c>
      <c r="F211" s="8">
        <v>0.82</v>
      </c>
      <c r="G211" s="14">
        <v>4.5</v>
      </c>
      <c r="H211" s="3">
        <v>28978</v>
      </c>
      <c r="I211" s="28">
        <f t="shared" si="7"/>
        <v>0.82054703135423612</v>
      </c>
      <c r="J211" s="17">
        <f>IF(AND(ISNUMBER(amazon!$G211), G211&gt;=0, amazon!$G211&lt;=5), amazon!$G211, 0)</f>
        <v>4.5</v>
      </c>
      <c r="K211" s="6" t="str">
        <f t="shared" si="6"/>
        <v>Yes</v>
      </c>
      <c r="L211" s="16">
        <f>ROUND(amazon!$G211, 0)</f>
        <v>5</v>
      </c>
      <c r="M211" s="13">
        <f>amazon!$E211 * amazon!$H211</f>
        <v>43438022</v>
      </c>
      <c r="N211" s="6" t="str">
        <f>IF(amazon!$D211&lt;200,"&lt;200", IF(amazon!$D211&lt;=500,"200-500","&gt;500"))</f>
        <v>200-500</v>
      </c>
      <c r="O211" s="15">
        <f>Table4[[#This Row],[Clean Rating]] + (Table4[[#This Row],[Rating Count]] / 1000)</f>
        <v>33.478000000000002</v>
      </c>
      <c r="P211" s="6"/>
      <c r="Q211" s="6"/>
    </row>
    <row r="212" spans="1:17">
      <c r="A212" t="s">
        <v>555</v>
      </c>
      <c r="B212" t="s">
        <v>1792</v>
      </c>
      <c r="C212" t="s">
        <v>1357</v>
      </c>
      <c r="D212">
        <v>314</v>
      </c>
      <c r="E212" s="1">
        <v>1499</v>
      </c>
      <c r="F212" s="8">
        <v>0.79</v>
      </c>
      <c r="G212" s="14">
        <v>4.5</v>
      </c>
      <c r="H212" s="3">
        <v>28978</v>
      </c>
      <c r="I212" s="28">
        <f t="shared" si="7"/>
        <v>0.79052701801200798</v>
      </c>
      <c r="J212" s="17">
        <f>IF(AND(ISNUMBER(amazon!$G212), G212&gt;=0, amazon!$G212&lt;=5), amazon!$G212, 0)</f>
        <v>4.5</v>
      </c>
      <c r="K212" s="6" t="str">
        <f t="shared" si="6"/>
        <v>Yes</v>
      </c>
      <c r="L212" s="16">
        <f>ROUND(amazon!$G212, 0)</f>
        <v>5</v>
      </c>
      <c r="M212" s="13">
        <f>amazon!$E212 * amazon!$H212</f>
        <v>43438022</v>
      </c>
      <c r="N212" s="6" t="str">
        <f>IF(amazon!$D212&lt;200,"&lt;200", IF(amazon!$D212&lt;=500,"200-500","&gt;500"))</f>
        <v>200-500</v>
      </c>
      <c r="O212" s="15">
        <f>Table4[[#This Row],[Clean Rating]] + (Table4[[#This Row],[Rating Count]] / 1000)</f>
        <v>33.478000000000002</v>
      </c>
      <c r="P212" s="6"/>
      <c r="Q212" s="6"/>
    </row>
    <row r="213" spans="1:17">
      <c r="A213" t="s">
        <v>84</v>
      </c>
      <c r="B213" t="s">
        <v>1439</v>
      </c>
      <c r="C213" t="s">
        <v>1356</v>
      </c>
      <c r="D213">
        <v>299</v>
      </c>
      <c r="E213">
        <v>799</v>
      </c>
      <c r="F213" s="8">
        <v>0.63</v>
      </c>
      <c r="G213" s="14">
        <v>4.4000000000000004</v>
      </c>
      <c r="H213" s="3">
        <v>28791</v>
      </c>
      <c r="I213" s="28">
        <f t="shared" si="7"/>
        <v>0.62578222778473092</v>
      </c>
      <c r="J213" s="17">
        <f>IF(AND(ISNUMBER(amazon!$G213), G213&gt;=0, amazon!$G213&lt;=5), amazon!$G213, 0)</f>
        <v>4.4000000000000004</v>
      </c>
      <c r="K213" s="6" t="str">
        <f t="shared" si="6"/>
        <v>Yes</v>
      </c>
      <c r="L213" s="16">
        <f>ROUND(amazon!$G213, 0)</f>
        <v>4</v>
      </c>
      <c r="M213" s="13">
        <f>amazon!$E213 * amazon!$H213</f>
        <v>23004009</v>
      </c>
      <c r="N213" s="6" t="str">
        <f>IF(amazon!$D213&lt;200,"&lt;200", IF(amazon!$D213&lt;=500,"200-500","&gt;500"))</f>
        <v>200-500</v>
      </c>
      <c r="O213" s="15">
        <f>Table4[[#This Row],[Clean Rating]] + (Table4[[#This Row],[Rating Count]] / 1000)</f>
        <v>33.191000000000003</v>
      </c>
      <c r="P213" s="6"/>
      <c r="Q213" s="6"/>
    </row>
    <row r="214" spans="1:17">
      <c r="A214" t="s">
        <v>247</v>
      </c>
      <c r="B214" t="s">
        <v>1568</v>
      </c>
      <c r="C214" t="s">
        <v>1356</v>
      </c>
      <c r="D214">
        <v>299</v>
      </c>
      <c r="E214">
        <v>798</v>
      </c>
      <c r="F214" s="8">
        <v>0.63</v>
      </c>
      <c r="G214" s="14">
        <v>4.4000000000000004</v>
      </c>
      <c r="H214" s="3">
        <v>28791</v>
      </c>
      <c r="I214" s="28">
        <f t="shared" si="7"/>
        <v>0.62531328320802004</v>
      </c>
      <c r="J214" s="17">
        <f>IF(AND(ISNUMBER(amazon!$G214), G214&gt;=0, amazon!$G214&lt;=5), amazon!$G214, 0)</f>
        <v>4.4000000000000004</v>
      </c>
      <c r="K214" s="6" t="str">
        <f t="shared" si="6"/>
        <v>Yes</v>
      </c>
      <c r="L214" s="16">
        <f>ROUND(amazon!$G214, 0)</f>
        <v>4</v>
      </c>
      <c r="M214" s="13">
        <f>amazon!$E214 * amazon!$H214</f>
        <v>22975218</v>
      </c>
      <c r="N214" s="6" t="str">
        <f>IF(amazon!$D214&lt;200,"&lt;200", IF(amazon!$D214&lt;=500,"200-500","&gt;500"))</f>
        <v>200-500</v>
      </c>
      <c r="O214" s="15">
        <f>Table4[[#This Row],[Clean Rating]] + (Table4[[#This Row],[Rating Count]] / 1000)</f>
        <v>33.191000000000003</v>
      </c>
      <c r="P214" s="6"/>
      <c r="Q214" s="6"/>
    </row>
    <row r="215" spans="1:17">
      <c r="A215" t="s">
        <v>576</v>
      </c>
      <c r="B215" t="s">
        <v>1812</v>
      </c>
      <c r="C215" t="s">
        <v>1356</v>
      </c>
      <c r="D215">
        <v>549</v>
      </c>
      <c r="E215" s="1">
        <v>1799</v>
      </c>
      <c r="F215" s="8">
        <v>0.69</v>
      </c>
      <c r="G215" s="14">
        <v>4.3</v>
      </c>
      <c r="H215" s="3">
        <v>28829</v>
      </c>
      <c r="I215" s="28">
        <f t="shared" si="7"/>
        <v>0.69483046136742632</v>
      </c>
      <c r="J215" s="17">
        <f>IF(AND(ISNUMBER(amazon!$G215), G215&gt;=0, amazon!$G215&lt;=5), amazon!$G215, 0)</f>
        <v>4.3</v>
      </c>
      <c r="K215" s="6" t="str">
        <f t="shared" si="6"/>
        <v>Yes</v>
      </c>
      <c r="L215" s="16">
        <f>ROUND(amazon!$G215, 0)</f>
        <v>4</v>
      </c>
      <c r="M215" s="13">
        <f>amazon!$E215 * amazon!$H215</f>
        <v>51863371</v>
      </c>
      <c r="N215" s="6" t="str">
        <f>IF(amazon!$D215&lt;200,"&lt;200", IF(amazon!$D215&lt;=500,"200-500","&gt;500"))</f>
        <v>&gt;500</v>
      </c>
      <c r="O215" s="15">
        <f>Table4[[#This Row],[Clean Rating]] + (Table4[[#This Row],[Rating Count]] / 1000)</f>
        <v>33.128999999999998</v>
      </c>
      <c r="P215" s="6"/>
      <c r="Q215" s="6"/>
    </row>
    <row r="216" spans="1:17">
      <c r="A216" t="s">
        <v>1043</v>
      </c>
      <c r="B216" t="s">
        <v>2238</v>
      </c>
      <c r="C216" t="s">
        <v>1358</v>
      </c>
      <c r="D216" s="1">
        <v>3569</v>
      </c>
      <c r="E216" s="1">
        <v>5190</v>
      </c>
      <c r="F216" s="8">
        <v>0.31</v>
      </c>
      <c r="G216" s="14">
        <v>4.3</v>
      </c>
      <c r="H216" s="3">
        <v>28629</v>
      </c>
      <c r="I216" s="28">
        <f t="shared" si="7"/>
        <v>0.31233140655105973</v>
      </c>
      <c r="J216" s="17">
        <f>IF(AND(ISNUMBER(amazon!$G216), G216&gt;=0, amazon!$G216&lt;=5), amazon!$G216, 0)</f>
        <v>4.3</v>
      </c>
      <c r="K216" s="6" t="str">
        <f t="shared" si="6"/>
        <v>No</v>
      </c>
      <c r="L216" s="16">
        <f>ROUND(amazon!$G216, 0)</f>
        <v>4</v>
      </c>
      <c r="M216" s="13">
        <f>amazon!$E216 * amazon!$H216</f>
        <v>148584510</v>
      </c>
      <c r="N216" s="6" t="str">
        <f>IF(amazon!$D216&lt;200,"&lt;200", IF(amazon!$D216&lt;=500,"200-500","&gt;500"))</f>
        <v>&gt;500</v>
      </c>
      <c r="O216" s="15">
        <f>Table4[[#This Row],[Clean Rating]] + (Table4[[#This Row],[Rating Count]] / 1000)</f>
        <v>32.929000000000002</v>
      </c>
      <c r="P216" s="6"/>
      <c r="Q216" s="6"/>
    </row>
    <row r="217" spans="1:17">
      <c r="A217" t="s">
        <v>126</v>
      </c>
      <c r="B217" t="s">
        <v>1473</v>
      </c>
      <c r="C217" t="s">
        <v>1357</v>
      </c>
      <c r="D217">
        <v>799</v>
      </c>
      <c r="E217" s="1">
        <v>1700</v>
      </c>
      <c r="F217" s="8">
        <v>0.53</v>
      </c>
      <c r="G217" s="14">
        <v>4.0999999999999996</v>
      </c>
      <c r="H217" s="3">
        <v>28638</v>
      </c>
      <c r="I217" s="28">
        <f t="shared" si="7"/>
        <v>0.53</v>
      </c>
      <c r="J217" s="17">
        <f>IF(AND(ISNUMBER(amazon!$G217), G217&gt;=0, amazon!$G217&lt;=5), amazon!$G217, 0)</f>
        <v>4.0999999999999996</v>
      </c>
      <c r="K217" s="6" t="str">
        <f t="shared" si="6"/>
        <v>Yes</v>
      </c>
      <c r="L217" s="16">
        <f>ROUND(amazon!$G217, 0)</f>
        <v>4</v>
      </c>
      <c r="M217" s="13">
        <f>amazon!$E217 * amazon!$H217</f>
        <v>48684600</v>
      </c>
      <c r="N217" s="6" t="str">
        <f>IF(amazon!$D217&lt;200,"&lt;200", IF(amazon!$D217&lt;=500,"200-500","&gt;500"))</f>
        <v>&gt;500</v>
      </c>
      <c r="O217" s="15">
        <f>Table4[[#This Row],[Clean Rating]] + (Table4[[#This Row],[Rating Count]] / 1000)</f>
        <v>32.738</v>
      </c>
      <c r="P217" s="6"/>
      <c r="Q217" s="6"/>
    </row>
    <row r="218" spans="1:17">
      <c r="A218" t="s">
        <v>579</v>
      </c>
      <c r="B218" t="s">
        <v>1815</v>
      </c>
      <c r="C218" t="s">
        <v>1357</v>
      </c>
      <c r="D218">
        <v>266</v>
      </c>
      <c r="E218">
        <v>315</v>
      </c>
      <c r="F218" s="8">
        <v>0.16</v>
      </c>
      <c r="G218" s="14">
        <v>4.5</v>
      </c>
      <c r="H218" s="3">
        <v>28030</v>
      </c>
      <c r="I218" s="28">
        <f t="shared" si="7"/>
        <v>0.15555555555555556</v>
      </c>
      <c r="J218" s="17">
        <f>IF(AND(ISNUMBER(amazon!$G218), G218&gt;=0, amazon!$G218&lt;=5), amazon!$G218, 0)</f>
        <v>4.5</v>
      </c>
      <c r="K218" s="6" t="str">
        <f t="shared" si="6"/>
        <v>No</v>
      </c>
      <c r="L218" s="16">
        <f>ROUND(amazon!$G218, 0)</f>
        <v>5</v>
      </c>
      <c r="M218" s="13">
        <f>amazon!$E218 * amazon!$H218</f>
        <v>8829450</v>
      </c>
      <c r="N218" s="6" t="str">
        <f>IF(amazon!$D218&lt;200,"&lt;200", IF(amazon!$D218&lt;=500,"200-500","&gt;500"))</f>
        <v>200-500</v>
      </c>
      <c r="O218" s="15">
        <f>Table4[[#This Row],[Clean Rating]] + (Table4[[#This Row],[Rating Count]] / 1000)</f>
        <v>32.53</v>
      </c>
      <c r="P218" s="6"/>
      <c r="Q218" s="6"/>
    </row>
    <row r="219" spans="1:17">
      <c r="A219" t="s">
        <v>602</v>
      </c>
      <c r="B219" t="s">
        <v>1837</v>
      </c>
      <c r="C219" t="s">
        <v>1357</v>
      </c>
      <c r="D219" s="1">
        <v>1499</v>
      </c>
      <c r="E219" s="1">
        <v>8999</v>
      </c>
      <c r="F219" s="8">
        <v>0.83</v>
      </c>
      <c r="G219" s="14">
        <v>3.7</v>
      </c>
      <c r="H219" s="3">
        <v>28324</v>
      </c>
      <c r="I219" s="28">
        <f t="shared" si="7"/>
        <v>0.83342593621513505</v>
      </c>
      <c r="J219" s="17">
        <f>IF(AND(ISNUMBER(amazon!$G219), G219&gt;=0, amazon!$G219&lt;=5), amazon!$G219, 0)</f>
        <v>3.7</v>
      </c>
      <c r="K219" s="6" t="str">
        <f t="shared" si="6"/>
        <v>Yes</v>
      </c>
      <c r="L219" s="16">
        <f>ROUND(amazon!$G219, 0)</f>
        <v>4</v>
      </c>
      <c r="M219" s="13">
        <f>amazon!$E219 * amazon!$H219</f>
        <v>254887676</v>
      </c>
      <c r="N219" s="6" t="str">
        <f>IF(amazon!$D219&lt;200,"&lt;200", IF(amazon!$D219&lt;=500,"200-500","&gt;500"))</f>
        <v>&gt;500</v>
      </c>
      <c r="O219" s="15">
        <f>Table4[[#This Row],[Clean Rating]] + (Table4[[#This Row],[Rating Count]] / 1000)</f>
        <v>32.024000000000001</v>
      </c>
      <c r="P219" s="6"/>
      <c r="Q219" s="6"/>
    </row>
    <row r="220" spans="1:17">
      <c r="A220" t="s">
        <v>337</v>
      </c>
      <c r="B220" t="s">
        <v>1638</v>
      </c>
      <c r="C220" t="s">
        <v>1357</v>
      </c>
      <c r="D220" s="1">
        <v>1998</v>
      </c>
      <c r="E220" s="1">
        <v>9999</v>
      </c>
      <c r="F220" s="8">
        <v>0.8</v>
      </c>
      <c r="G220" s="14">
        <v>4.3</v>
      </c>
      <c r="H220" s="3">
        <v>27709</v>
      </c>
      <c r="I220" s="28">
        <f t="shared" si="7"/>
        <v>0.80018001800180016</v>
      </c>
      <c r="J220" s="17">
        <f>IF(AND(ISNUMBER(amazon!$G220), G220&gt;=0, amazon!$G220&lt;=5), amazon!$G220, 0)</f>
        <v>4.3</v>
      </c>
      <c r="K220" s="6" t="str">
        <f t="shared" si="6"/>
        <v>Yes</v>
      </c>
      <c r="L220" s="16">
        <f>ROUND(amazon!$G220, 0)</f>
        <v>4</v>
      </c>
      <c r="M220" s="13">
        <f>amazon!$E220 * amazon!$H220</f>
        <v>277062291</v>
      </c>
      <c r="N220" s="6" t="str">
        <f>IF(amazon!$D220&lt;200,"&lt;200", IF(amazon!$D220&lt;=500,"200-500","&gt;500"))</f>
        <v>&gt;500</v>
      </c>
      <c r="O220" s="15">
        <f>Table4[[#This Row],[Clean Rating]] + (Table4[[#This Row],[Rating Count]] / 1000)</f>
        <v>32.009</v>
      </c>
      <c r="P220" s="6"/>
      <c r="Q220" s="6"/>
    </row>
    <row r="221" spans="1:17">
      <c r="A221" t="s">
        <v>490</v>
      </c>
      <c r="B221" t="s">
        <v>1638</v>
      </c>
      <c r="C221" t="s">
        <v>1357</v>
      </c>
      <c r="D221" s="1">
        <v>1999</v>
      </c>
      <c r="E221" s="1">
        <v>9999</v>
      </c>
      <c r="F221" s="8">
        <v>0.8</v>
      </c>
      <c r="G221" s="14">
        <v>4.3</v>
      </c>
      <c r="H221" s="3">
        <v>27704</v>
      </c>
      <c r="I221" s="28">
        <f t="shared" si="7"/>
        <v>0.80008000800080004</v>
      </c>
      <c r="J221" s="17">
        <f>IF(AND(ISNUMBER(amazon!$G221), G221&gt;=0, amazon!$G221&lt;=5), amazon!$G221, 0)</f>
        <v>4.3</v>
      </c>
      <c r="K221" s="6" t="str">
        <f t="shared" si="6"/>
        <v>Yes</v>
      </c>
      <c r="L221" s="16">
        <f>ROUND(amazon!$G221, 0)</f>
        <v>4</v>
      </c>
      <c r="M221" s="13">
        <f>amazon!$E221 * amazon!$H221</f>
        <v>277012296</v>
      </c>
      <c r="N221" s="6" t="str">
        <f>IF(amazon!$D221&lt;200,"&lt;200", IF(amazon!$D221&lt;=500,"200-500","&gt;500"))</f>
        <v>&gt;500</v>
      </c>
      <c r="O221" s="15">
        <f>Table4[[#This Row],[Clean Rating]] + (Table4[[#This Row],[Rating Count]] / 1000)</f>
        <v>32.003999999999998</v>
      </c>
      <c r="P221" s="6"/>
      <c r="Q221" s="6"/>
    </row>
    <row r="222" spans="1:17">
      <c r="A222" t="s">
        <v>337</v>
      </c>
      <c r="B222" t="s">
        <v>1638</v>
      </c>
      <c r="C222" t="s">
        <v>1357</v>
      </c>
      <c r="D222" s="1">
        <v>1998</v>
      </c>
      <c r="E222" s="1">
        <v>9999</v>
      </c>
      <c r="F222" s="8">
        <v>0.8</v>
      </c>
      <c r="G222" s="14">
        <v>4.3</v>
      </c>
      <c r="H222" s="3">
        <v>27696</v>
      </c>
      <c r="I222" s="28">
        <f t="shared" si="7"/>
        <v>0.80018001800180016</v>
      </c>
      <c r="J222" s="17">
        <f>IF(AND(ISNUMBER(amazon!$G222), G222&gt;=0, amazon!$G222&lt;=5), amazon!$G222, 0)</f>
        <v>4.3</v>
      </c>
      <c r="K222" s="6" t="str">
        <f t="shared" si="6"/>
        <v>Yes</v>
      </c>
      <c r="L222" s="16">
        <f>ROUND(amazon!$G222, 0)</f>
        <v>4</v>
      </c>
      <c r="M222" s="13">
        <f>amazon!$E222 * amazon!$H222</f>
        <v>276932304</v>
      </c>
      <c r="N222" s="6" t="str">
        <f>IF(amazon!$D222&lt;200,"&lt;200", IF(amazon!$D222&lt;=500,"200-500","&gt;500"))</f>
        <v>&gt;500</v>
      </c>
      <c r="O222" s="15">
        <f>Table4[[#This Row],[Clean Rating]] + (Table4[[#This Row],[Rating Count]] / 1000)</f>
        <v>31.996000000000002</v>
      </c>
      <c r="P222" s="6"/>
      <c r="Q222" s="6"/>
    </row>
    <row r="223" spans="1:17">
      <c r="A223" t="s">
        <v>384</v>
      </c>
      <c r="B223" t="s">
        <v>1638</v>
      </c>
      <c r="C223" t="s">
        <v>1357</v>
      </c>
      <c r="D223" s="1">
        <v>1999</v>
      </c>
      <c r="E223" s="1">
        <v>9999</v>
      </c>
      <c r="F223" s="8">
        <v>0.8</v>
      </c>
      <c r="G223" s="14">
        <v>4.3</v>
      </c>
      <c r="H223" s="3">
        <v>27696</v>
      </c>
      <c r="I223" s="28">
        <f t="shared" si="7"/>
        <v>0.80008000800080004</v>
      </c>
      <c r="J223" s="17">
        <f>IF(AND(ISNUMBER(amazon!$G223), G223&gt;=0, amazon!$G223&lt;=5), amazon!$G223, 0)</f>
        <v>4.3</v>
      </c>
      <c r="K223" s="6" t="str">
        <f t="shared" si="6"/>
        <v>Yes</v>
      </c>
      <c r="L223" s="16">
        <f>ROUND(amazon!$G223, 0)</f>
        <v>4</v>
      </c>
      <c r="M223" s="13">
        <f>amazon!$E223 * amazon!$H223</f>
        <v>276932304</v>
      </c>
      <c r="N223" s="6" t="str">
        <f>IF(amazon!$D223&lt;200,"&lt;200", IF(amazon!$D223&lt;=500,"200-500","&gt;500"))</f>
        <v>&gt;500</v>
      </c>
      <c r="O223" s="15">
        <f>Table4[[#This Row],[Clean Rating]] + (Table4[[#This Row],[Rating Count]] / 1000)</f>
        <v>31.996000000000002</v>
      </c>
      <c r="P223" s="6"/>
      <c r="Q223" s="6"/>
    </row>
    <row r="224" spans="1:17">
      <c r="A224" t="s">
        <v>545</v>
      </c>
      <c r="B224" t="s">
        <v>1784</v>
      </c>
      <c r="C224" t="s">
        <v>1357</v>
      </c>
      <c r="D224" s="1">
        <v>37990</v>
      </c>
      <c r="E224" s="1">
        <v>74999</v>
      </c>
      <c r="F224" s="8">
        <v>0.49</v>
      </c>
      <c r="G224" s="14">
        <v>4.2</v>
      </c>
      <c r="H224" s="3">
        <v>27790</v>
      </c>
      <c r="I224" s="28">
        <f t="shared" si="7"/>
        <v>0.49345991279883733</v>
      </c>
      <c r="J224" s="17">
        <f>IF(AND(ISNUMBER(amazon!$G224), G224&gt;=0, amazon!$G224&lt;=5), amazon!$G224, 0)</f>
        <v>4.2</v>
      </c>
      <c r="K224" s="6" t="str">
        <f t="shared" si="6"/>
        <v>No</v>
      </c>
      <c r="L224" s="16">
        <f>ROUND(amazon!$G224, 0)</f>
        <v>4</v>
      </c>
      <c r="M224" s="13">
        <f>amazon!$E224 * amazon!$H224</f>
        <v>2084222210</v>
      </c>
      <c r="N224" s="6" t="str">
        <f>IF(amazon!$D224&lt;200,"&lt;200", IF(amazon!$D224&lt;=500,"200-500","&gt;500"))</f>
        <v>&gt;500</v>
      </c>
      <c r="O224" s="15">
        <f>Table4[[#This Row],[Clean Rating]] + (Table4[[#This Row],[Rating Count]] / 1000)</f>
        <v>31.99</v>
      </c>
      <c r="P224" s="6"/>
      <c r="Q224" s="6"/>
    </row>
    <row r="225" spans="1:17">
      <c r="A225" t="s">
        <v>323</v>
      </c>
      <c r="B225" t="s">
        <v>1627</v>
      </c>
      <c r="C225" t="s">
        <v>1357</v>
      </c>
      <c r="D225" s="1">
        <v>14999</v>
      </c>
      <c r="E225" s="1">
        <v>14999</v>
      </c>
      <c r="F225" s="8">
        <v>0</v>
      </c>
      <c r="G225" s="14">
        <v>4.3</v>
      </c>
      <c r="H225" s="3">
        <v>27508</v>
      </c>
      <c r="I225" s="28">
        <f t="shared" si="7"/>
        <v>0</v>
      </c>
      <c r="J225" s="17">
        <f>IF(AND(ISNUMBER(amazon!$G225), G225&gt;=0, amazon!$G225&lt;=5), amazon!$G225, 0)</f>
        <v>4.3</v>
      </c>
      <c r="K225" s="6" t="str">
        <f t="shared" si="6"/>
        <v>No</v>
      </c>
      <c r="L225" s="16">
        <f>ROUND(amazon!$G225, 0)</f>
        <v>4</v>
      </c>
      <c r="M225" s="13">
        <f>amazon!$E225 * amazon!$H225</f>
        <v>412592492</v>
      </c>
      <c r="N225" s="6" t="str">
        <f>IF(amazon!$D225&lt;200,"&lt;200", IF(amazon!$D225&lt;=500,"200-500","&gt;500"))</f>
        <v>&gt;500</v>
      </c>
      <c r="O225" s="15">
        <f>Table4[[#This Row],[Clean Rating]] + (Table4[[#This Row],[Rating Count]] / 1000)</f>
        <v>31.808</v>
      </c>
      <c r="P225" s="6"/>
      <c r="Q225" s="6"/>
    </row>
    <row r="226" spans="1:17">
      <c r="A226" t="s">
        <v>724</v>
      </c>
      <c r="B226" t="s">
        <v>1949</v>
      </c>
      <c r="C226" t="s">
        <v>1356</v>
      </c>
      <c r="D226">
        <v>999</v>
      </c>
      <c r="E226" s="1">
        <v>1999</v>
      </c>
      <c r="F226" s="8">
        <v>0.5</v>
      </c>
      <c r="G226" s="14">
        <v>4.2</v>
      </c>
      <c r="H226" s="3">
        <v>27441</v>
      </c>
      <c r="I226" s="28">
        <f t="shared" si="7"/>
        <v>0.5002501250625313</v>
      </c>
      <c r="J226" s="17">
        <f>IF(AND(ISNUMBER(amazon!$G226), G226&gt;=0, amazon!$G226&lt;=5), amazon!$G226, 0)</f>
        <v>4.2</v>
      </c>
      <c r="K226" s="6" t="str">
        <f t="shared" si="6"/>
        <v>Yes</v>
      </c>
      <c r="L226" s="16">
        <f>ROUND(amazon!$G226, 0)</f>
        <v>4</v>
      </c>
      <c r="M226" s="13">
        <f>amazon!$E226 * amazon!$H226</f>
        <v>54854559</v>
      </c>
      <c r="N226" s="6" t="str">
        <f>IF(amazon!$D226&lt;200,"&lt;200", IF(amazon!$D226&lt;=500,"200-500","&gt;500"))</f>
        <v>&gt;500</v>
      </c>
      <c r="O226" s="15">
        <f>Table4[[#This Row],[Clean Rating]] + (Table4[[#This Row],[Rating Count]] / 1000)</f>
        <v>31.640999999999998</v>
      </c>
      <c r="P226" s="6"/>
      <c r="Q226" s="6"/>
    </row>
    <row r="227" spans="1:17">
      <c r="A227" t="s">
        <v>694</v>
      </c>
      <c r="B227" t="s">
        <v>1922</v>
      </c>
      <c r="C227" t="s">
        <v>1356</v>
      </c>
      <c r="D227" s="1">
        <v>1299</v>
      </c>
      <c r="E227" s="1">
        <v>1599</v>
      </c>
      <c r="F227" s="8">
        <v>0.19</v>
      </c>
      <c r="G227" s="14">
        <v>4.3</v>
      </c>
      <c r="H227" s="3">
        <v>27223</v>
      </c>
      <c r="I227" s="28">
        <f t="shared" si="7"/>
        <v>0.18761726078799248</v>
      </c>
      <c r="J227" s="17">
        <f>IF(AND(ISNUMBER(amazon!$G227), G227&gt;=0, amazon!$G227&lt;=5), amazon!$G227, 0)</f>
        <v>4.3</v>
      </c>
      <c r="K227" s="6" t="str">
        <f t="shared" si="6"/>
        <v>No</v>
      </c>
      <c r="L227" s="16">
        <f>ROUND(amazon!$G227, 0)</f>
        <v>4</v>
      </c>
      <c r="M227" s="13">
        <f>amazon!$E227 * amazon!$H227</f>
        <v>43529577</v>
      </c>
      <c r="N227" s="6" t="str">
        <f>IF(amazon!$D227&lt;200,"&lt;200", IF(amazon!$D227&lt;=500,"200-500","&gt;500"))</f>
        <v>&gt;500</v>
      </c>
      <c r="O227" s="15">
        <f>Table4[[#This Row],[Clean Rating]] + (Table4[[#This Row],[Rating Count]] / 1000)</f>
        <v>31.523</v>
      </c>
      <c r="P227" s="6"/>
      <c r="Q227" s="6"/>
    </row>
    <row r="228" spans="1:17">
      <c r="A228" t="s">
        <v>658</v>
      </c>
      <c r="B228" t="s">
        <v>1889</v>
      </c>
      <c r="C228" t="s">
        <v>1357</v>
      </c>
      <c r="D228">
        <v>399</v>
      </c>
      <c r="E228">
        <v>499</v>
      </c>
      <c r="F228" s="8">
        <v>0.2</v>
      </c>
      <c r="G228" s="14">
        <v>4.3</v>
      </c>
      <c r="H228" s="3">
        <v>27201</v>
      </c>
      <c r="I228" s="28">
        <f t="shared" si="7"/>
        <v>0.20040080160320642</v>
      </c>
      <c r="J228" s="17">
        <f>IF(AND(ISNUMBER(amazon!$G228), G228&gt;=0, amazon!$G228&lt;=5), amazon!$G228, 0)</f>
        <v>4.3</v>
      </c>
      <c r="K228" s="6" t="str">
        <f t="shared" si="6"/>
        <v>No</v>
      </c>
      <c r="L228" s="16">
        <f>ROUND(amazon!$G228, 0)</f>
        <v>4</v>
      </c>
      <c r="M228" s="13">
        <f>amazon!$E228 * amazon!$H228</f>
        <v>13573299</v>
      </c>
      <c r="N228" s="6" t="str">
        <f>IF(amazon!$D228&lt;200,"&lt;200", IF(amazon!$D228&lt;=500,"200-500","&gt;500"))</f>
        <v>200-500</v>
      </c>
      <c r="O228" s="15">
        <f>Table4[[#This Row],[Clean Rating]] + (Table4[[#This Row],[Rating Count]] / 1000)</f>
        <v>31.501000000000001</v>
      </c>
      <c r="P228" s="6"/>
      <c r="Q228" s="6"/>
    </row>
    <row r="229" spans="1:17">
      <c r="A229" t="s">
        <v>41</v>
      </c>
      <c r="B229" t="s">
        <v>1402</v>
      </c>
      <c r="C229" t="s">
        <v>1357</v>
      </c>
      <c r="D229" s="1">
        <v>19999</v>
      </c>
      <c r="E229" s="1">
        <v>34999</v>
      </c>
      <c r="F229" s="8">
        <v>0.43</v>
      </c>
      <c r="G229" s="14">
        <v>4.3</v>
      </c>
      <c r="H229" s="3">
        <v>27151</v>
      </c>
      <c r="I229" s="28">
        <f t="shared" si="7"/>
        <v>0.428583673819252</v>
      </c>
      <c r="J229" s="17">
        <f>IF(AND(ISNUMBER(amazon!$G229), G229&gt;=0, amazon!$G229&lt;=5), amazon!$G229, 0)</f>
        <v>4.3</v>
      </c>
      <c r="K229" s="6" t="str">
        <f t="shared" si="6"/>
        <v>No</v>
      </c>
      <c r="L229" s="16">
        <f>ROUND(amazon!$G229, 0)</f>
        <v>4</v>
      </c>
      <c r="M229" s="13">
        <f>amazon!$E229 * amazon!$H229</f>
        <v>950257849</v>
      </c>
      <c r="N229" s="6" t="str">
        <f>IF(amazon!$D229&lt;200,"&lt;200", IF(amazon!$D229&lt;=500,"200-500","&gt;500"))</f>
        <v>&gt;500</v>
      </c>
      <c r="O229" s="15">
        <f>Table4[[#This Row],[Clean Rating]] + (Table4[[#This Row],[Rating Count]] / 1000)</f>
        <v>31.451000000000001</v>
      </c>
      <c r="P229" s="6"/>
      <c r="Q229" s="6"/>
    </row>
    <row r="230" spans="1:17">
      <c r="A230" t="s">
        <v>589</v>
      </c>
      <c r="B230" t="s">
        <v>1825</v>
      </c>
      <c r="C230" t="s">
        <v>1357</v>
      </c>
      <c r="D230">
        <v>799</v>
      </c>
      <c r="E230" s="1">
        <v>3990</v>
      </c>
      <c r="F230" s="8">
        <v>0.8</v>
      </c>
      <c r="G230" s="14">
        <v>4.3</v>
      </c>
      <c r="H230" s="3">
        <v>27139</v>
      </c>
      <c r="I230" s="28">
        <f t="shared" si="7"/>
        <v>0.79974937343358399</v>
      </c>
      <c r="J230" s="17">
        <f>IF(AND(ISNUMBER(amazon!$G230), G230&gt;=0, amazon!$G230&lt;=5), amazon!$G230, 0)</f>
        <v>4.3</v>
      </c>
      <c r="K230" s="6" t="str">
        <f t="shared" si="6"/>
        <v>Yes</v>
      </c>
      <c r="L230" s="16">
        <f>ROUND(amazon!$G230, 0)</f>
        <v>4</v>
      </c>
      <c r="M230" s="13">
        <f>amazon!$E230 * amazon!$H230</f>
        <v>108284610</v>
      </c>
      <c r="N230" s="6" t="str">
        <f>IF(amazon!$D230&lt;200,"&lt;200", IF(amazon!$D230&lt;=500,"200-500","&gt;500"))</f>
        <v>&gt;500</v>
      </c>
      <c r="O230" s="15">
        <f>Table4[[#This Row],[Clean Rating]] + (Table4[[#This Row],[Rating Count]] / 1000)</f>
        <v>31.439</v>
      </c>
      <c r="P230" s="6"/>
      <c r="Q230" s="6"/>
    </row>
    <row r="231" spans="1:17">
      <c r="A231" t="s">
        <v>438</v>
      </c>
      <c r="B231" t="s">
        <v>1715</v>
      </c>
      <c r="C231" t="s">
        <v>1357</v>
      </c>
      <c r="D231">
        <v>999</v>
      </c>
      <c r="E231" s="1">
        <v>2899</v>
      </c>
      <c r="F231" s="8">
        <v>0.66</v>
      </c>
      <c r="G231" s="14">
        <v>4.5999999999999996</v>
      </c>
      <c r="H231" s="3">
        <v>26603</v>
      </c>
      <c r="I231" s="28">
        <f t="shared" si="7"/>
        <v>0.65539841324594683</v>
      </c>
      <c r="J231" s="17">
        <f>IF(AND(ISNUMBER(amazon!$G231), G231&gt;=0, amazon!$G231&lt;=5), amazon!$G231, 0)</f>
        <v>4.5999999999999996</v>
      </c>
      <c r="K231" s="6" t="str">
        <f t="shared" si="6"/>
        <v>Yes</v>
      </c>
      <c r="L231" s="16">
        <f>ROUND(amazon!$G231, 0)</f>
        <v>5</v>
      </c>
      <c r="M231" s="13">
        <f>amazon!$E231 * amazon!$H231</f>
        <v>77122097</v>
      </c>
      <c r="N231" s="6" t="str">
        <f>IF(amazon!$D231&lt;200,"&lt;200", IF(amazon!$D231&lt;=500,"200-500","&gt;500"))</f>
        <v>&gt;500</v>
      </c>
      <c r="O231" s="15">
        <f>Table4[[#This Row],[Clean Rating]] + (Table4[[#This Row],[Rating Count]] / 1000)</f>
        <v>31.203000000000003</v>
      </c>
      <c r="P231" s="6"/>
      <c r="Q231" s="6"/>
    </row>
    <row r="232" spans="1:17">
      <c r="A232" t="s">
        <v>622</v>
      </c>
      <c r="B232" t="s">
        <v>2440</v>
      </c>
      <c r="C232" t="s">
        <v>1357</v>
      </c>
      <c r="D232">
        <v>225</v>
      </c>
      <c r="E232">
        <v>250</v>
      </c>
      <c r="F232" s="8">
        <v>0.1</v>
      </c>
      <c r="G232" s="14">
        <v>4.4000000000000004</v>
      </c>
      <c r="H232" s="3">
        <v>26556</v>
      </c>
      <c r="I232" s="28">
        <f t="shared" si="7"/>
        <v>0.1</v>
      </c>
      <c r="J232" s="17">
        <f>IF(AND(ISNUMBER(amazon!$G232), G232&gt;=0, amazon!$G232&lt;=5), amazon!$G232, 0)</f>
        <v>4.4000000000000004</v>
      </c>
      <c r="K232" s="6" t="str">
        <f t="shared" si="6"/>
        <v>No</v>
      </c>
      <c r="L232" s="16">
        <f>ROUND(amazon!$G232, 0)</f>
        <v>4</v>
      </c>
      <c r="M232" s="13">
        <f>amazon!$E232 * amazon!$H232</f>
        <v>6639000</v>
      </c>
      <c r="N232" s="6" t="str">
        <f>IF(amazon!$D232&lt;200,"&lt;200", IF(amazon!$D232&lt;=500,"200-500","&gt;500"))</f>
        <v>200-500</v>
      </c>
      <c r="O232" s="15">
        <f>Table4[[#This Row],[Clean Rating]] + (Table4[[#This Row],[Rating Count]] / 1000)</f>
        <v>30.956000000000003</v>
      </c>
      <c r="P232" s="6"/>
      <c r="Q232" s="6"/>
    </row>
    <row r="233" spans="1:17">
      <c r="A233" t="s">
        <v>479</v>
      </c>
      <c r="B233" t="s">
        <v>1740</v>
      </c>
      <c r="C233" t="s">
        <v>1357</v>
      </c>
      <c r="D233" s="1">
        <v>1799</v>
      </c>
      <c r="E233" s="1">
        <v>6990</v>
      </c>
      <c r="F233" s="8">
        <v>0.74</v>
      </c>
      <c r="G233" s="14">
        <v>4</v>
      </c>
      <c r="H233" s="3">
        <v>26880</v>
      </c>
      <c r="I233" s="28">
        <f t="shared" si="7"/>
        <v>0.74263233190271816</v>
      </c>
      <c r="J233" s="17">
        <f>IF(AND(ISNUMBER(amazon!$G233), G233&gt;=0, amazon!$G233&lt;=5), amazon!$G233, 0)</f>
        <v>4</v>
      </c>
      <c r="K233" s="6" t="str">
        <f t="shared" si="6"/>
        <v>Yes</v>
      </c>
      <c r="L233" s="16">
        <f>ROUND(amazon!$G233, 0)</f>
        <v>4</v>
      </c>
      <c r="M233" s="13">
        <f>amazon!$E233 * amazon!$H233</f>
        <v>187891200</v>
      </c>
      <c r="N233" s="6" t="str">
        <f>IF(amazon!$D233&lt;200,"&lt;200", IF(amazon!$D233&lt;=500,"200-500","&gt;500"))</f>
        <v>&gt;500</v>
      </c>
      <c r="O233" s="15">
        <f>Table4[[#This Row],[Clean Rating]] + (Table4[[#This Row],[Rating Count]] / 1000)</f>
        <v>30.88</v>
      </c>
      <c r="P233" s="6"/>
      <c r="Q233" s="6"/>
    </row>
    <row r="234" spans="1:17">
      <c r="A234" t="s">
        <v>479</v>
      </c>
      <c r="B234" t="s">
        <v>1740</v>
      </c>
      <c r="C234" t="s">
        <v>1357</v>
      </c>
      <c r="D234" s="1">
        <v>1799</v>
      </c>
      <c r="E234" s="1">
        <v>6990</v>
      </c>
      <c r="F234" s="8">
        <v>0.74</v>
      </c>
      <c r="G234" s="14">
        <v>4</v>
      </c>
      <c r="H234" s="3">
        <v>26880</v>
      </c>
      <c r="I234" s="28">
        <f t="shared" si="7"/>
        <v>0.74263233190271816</v>
      </c>
      <c r="J234" s="17">
        <f>IF(AND(ISNUMBER(amazon!$G234), G234&gt;=0, amazon!$G234&lt;=5), amazon!$G234, 0)</f>
        <v>4</v>
      </c>
      <c r="K234" s="6" t="str">
        <f t="shared" si="6"/>
        <v>Yes</v>
      </c>
      <c r="L234" s="16">
        <f>ROUND(amazon!$G234, 0)</f>
        <v>4</v>
      </c>
      <c r="M234" s="13">
        <f>amazon!$E234 * amazon!$H234</f>
        <v>187891200</v>
      </c>
      <c r="N234" s="6" t="str">
        <f>IF(amazon!$D234&lt;200,"&lt;200", IF(amazon!$D234&lt;=500,"200-500","&gt;500"))</f>
        <v>&gt;500</v>
      </c>
      <c r="O234" s="15">
        <f>Table4[[#This Row],[Clean Rating]] + (Table4[[#This Row],[Rating Count]] / 1000)</f>
        <v>30.88</v>
      </c>
      <c r="P234" s="6"/>
      <c r="Q234" s="6"/>
    </row>
    <row r="235" spans="1:17">
      <c r="A235" t="s">
        <v>704</v>
      </c>
      <c r="B235" t="s">
        <v>1932</v>
      </c>
      <c r="C235" t="s">
        <v>1356</v>
      </c>
      <c r="D235" s="1">
        <v>1792</v>
      </c>
      <c r="E235" s="1">
        <v>3500</v>
      </c>
      <c r="F235" s="8">
        <v>0.49</v>
      </c>
      <c r="G235" s="14">
        <v>4.5</v>
      </c>
      <c r="H235" s="3">
        <v>26194</v>
      </c>
      <c r="I235" s="28">
        <f t="shared" si="7"/>
        <v>0.48799999999999999</v>
      </c>
      <c r="J235" s="17">
        <f>IF(AND(ISNUMBER(amazon!$G235), G235&gt;=0, amazon!$G235&lt;=5), amazon!$G235, 0)</f>
        <v>4.5</v>
      </c>
      <c r="K235" s="6" t="str">
        <f t="shared" si="6"/>
        <v>No</v>
      </c>
      <c r="L235" s="16">
        <f>ROUND(amazon!$G235, 0)</f>
        <v>5</v>
      </c>
      <c r="M235" s="13">
        <f>amazon!$E235 * amazon!$H235</f>
        <v>91679000</v>
      </c>
      <c r="N235" s="6" t="str">
        <f>IF(amazon!$D235&lt;200,"&lt;200", IF(amazon!$D235&lt;=500,"200-500","&gt;500"))</f>
        <v>&gt;500</v>
      </c>
      <c r="O235" s="15">
        <f>Table4[[#This Row],[Clean Rating]] + (Table4[[#This Row],[Rating Count]] / 1000)</f>
        <v>30.693999999999999</v>
      </c>
      <c r="P235" s="6"/>
      <c r="Q235" s="6"/>
    </row>
    <row r="236" spans="1:17">
      <c r="A236" t="s">
        <v>1002</v>
      </c>
      <c r="B236" t="s">
        <v>2456</v>
      </c>
      <c r="C236" t="s">
        <v>1358</v>
      </c>
      <c r="D236" s="1">
        <v>3699</v>
      </c>
      <c r="E236" s="1">
        <v>4295</v>
      </c>
      <c r="F236" s="8">
        <v>0.14000000000000001</v>
      </c>
      <c r="G236" s="14">
        <v>4.0999999999999996</v>
      </c>
      <c r="H236" s="3">
        <v>26543</v>
      </c>
      <c r="I236" s="28">
        <f t="shared" si="7"/>
        <v>0.13876600698486613</v>
      </c>
      <c r="J236" s="17">
        <f>IF(AND(ISNUMBER(amazon!$G236), G236&gt;=0, amazon!$G236&lt;=5), amazon!$G236, 0)</f>
        <v>4.0999999999999996</v>
      </c>
      <c r="K236" s="6" t="str">
        <f t="shared" si="6"/>
        <v>No</v>
      </c>
      <c r="L236" s="16">
        <f>ROUND(amazon!$G236, 0)</f>
        <v>4</v>
      </c>
      <c r="M236" s="13">
        <f>amazon!$E236 * amazon!$H236</f>
        <v>114002185</v>
      </c>
      <c r="N236" s="6" t="str">
        <f>IF(amazon!$D236&lt;200,"&lt;200", IF(amazon!$D236&lt;=500,"200-500","&gt;500"))</f>
        <v>&gt;500</v>
      </c>
      <c r="O236" s="15">
        <f>Table4[[#This Row],[Clean Rating]] + (Table4[[#This Row],[Rating Count]] / 1000)</f>
        <v>30.643000000000001</v>
      </c>
      <c r="P236" s="6"/>
      <c r="Q236" s="6"/>
    </row>
    <row r="237" spans="1:17">
      <c r="A237" t="s">
        <v>750</v>
      </c>
      <c r="B237" t="s">
        <v>2444</v>
      </c>
      <c r="C237" t="s">
        <v>1356</v>
      </c>
      <c r="D237">
        <v>599</v>
      </c>
      <c r="E237">
        <v>599</v>
      </c>
      <c r="F237" s="8">
        <v>0</v>
      </c>
      <c r="G237" s="14">
        <v>4</v>
      </c>
      <c r="H237" s="3">
        <v>26423</v>
      </c>
      <c r="I237" s="28">
        <f t="shared" si="7"/>
        <v>0</v>
      </c>
      <c r="J237" s="17">
        <f>IF(AND(ISNUMBER(amazon!$G237), G237&gt;=0, amazon!$G237&lt;=5), amazon!$G237, 0)</f>
        <v>4</v>
      </c>
      <c r="K237" s="6" t="str">
        <f t="shared" si="6"/>
        <v>No</v>
      </c>
      <c r="L237" s="16">
        <f>ROUND(amazon!$G237, 0)</f>
        <v>4</v>
      </c>
      <c r="M237" s="13">
        <f>amazon!$E237 * amazon!$H237</f>
        <v>15827377</v>
      </c>
      <c r="N237" s="6" t="str">
        <f>IF(amazon!$D237&lt;200,"&lt;200", IF(amazon!$D237&lt;=500,"200-500","&gt;500"))</f>
        <v>&gt;500</v>
      </c>
      <c r="O237" s="15">
        <f>Table4[[#This Row],[Clean Rating]] + (Table4[[#This Row],[Rating Count]] / 1000)</f>
        <v>30.422999999999998</v>
      </c>
      <c r="P237" s="6"/>
      <c r="Q237" s="6"/>
    </row>
    <row r="238" spans="1:17">
      <c r="A238" t="s">
        <v>866</v>
      </c>
      <c r="B238" t="s">
        <v>2080</v>
      </c>
      <c r="C238" t="s">
        <v>1357</v>
      </c>
      <c r="D238" s="1">
        <v>1500</v>
      </c>
      <c r="E238" s="1">
        <v>1500</v>
      </c>
      <c r="F238" s="8">
        <v>0</v>
      </c>
      <c r="G238" s="14">
        <v>4.4000000000000004</v>
      </c>
      <c r="H238" s="3">
        <v>25996</v>
      </c>
      <c r="I238" s="28">
        <f t="shared" si="7"/>
        <v>0</v>
      </c>
      <c r="J238" s="17">
        <f>IF(AND(ISNUMBER(amazon!$G238), G238&gt;=0, amazon!$G238&lt;=5), amazon!$G238, 0)</f>
        <v>4.4000000000000004</v>
      </c>
      <c r="K238" s="6" t="str">
        <f t="shared" si="6"/>
        <v>No</v>
      </c>
      <c r="L238" s="16">
        <f>ROUND(amazon!$G238, 0)</f>
        <v>4</v>
      </c>
      <c r="M238" s="13">
        <f>amazon!$E238 * amazon!$H238</f>
        <v>38994000</v>
      </c>
      <c r="N238" s="6" t="str">
        <f>IF(amazon!$D238&lt;200,"&lt;200", IF(amazon!$D238&lt;=500,"200-500","&gt;500"))</f>
        <v>&gt;500</v>
      </c>
      <c r="O238" s="15">
        <f>Table4[[#This Row],[Clean Rating]] + (Table4[[#This Row],[Rating Count]] / 1000)</f>
        <v>30.396000000000001</v>
      </c>
      <c r="P238" s="6"/>
      <c r="Q238" s="6"/>
    </row>
    <row r="239" spans="1:17">
      <c r="A239" t="s">
        <v>718</v>
      </c>
      <c r="B239" t="s">
        <v>1944</v>
      </c>
      <c r="C239" t="s">
        <v>1356</v>
      </c>
      <c r="D239">
        <v>289</v>
      </c>
      <c r="E239">
        <v>590</v>
      </c>
      <c r="F239" s="8">
        <v>0.51</v>
      </c>
      <c r="G239" s="14">
        <v>4.4000000000000004</v>
      </c>
      <c r="H239" s="3">
        <v>25886</v>
      </c>
      <c r="I239" s="28">
        <f t="shared" si="7"/>
        <v>0.51016949152542368</v>
      </c>
      <c r="J239" s="17">
        <f>IF(AND(ISNUMBER(amazon!$G239), G239&gt;=0, amazon!$G239&lt;=5), amazon!$G239, 0)</f>
        <v>4.4000000000000004</v>
      </c>
      <c r="K239" s="6" t="str">
        <f t="shared" si="6"/>
        <v>Yes</v>
      </c>
      <c r="L239" s="16">
        <f>ROUND(amazon!$G239, 0)</f>
        <v>4</v>
      </c>
      <c r="M239" s="13">
        <f>amazon!$E239 * amazon!$H239</f>
        <v>15272740</v>
      </c>
      <c r="N239" s="6" t="str">
        <f>IF(amazon!$D239&lt;200,"&lt;200", IF(amazon!$D239&lt;=500,"200-500","&gt;500"))</f>
        <v>200-500</v>
      </c>
      <c r="O239" s="15">
        <f>Table4[[#This Row],[Clean Rating]] + (Table4[[#This Row],[Rating Count]] / 1000)</f>
        <v>30.286000000000001</v>
      </c>
      <c r="P239" s="6"/>
      <c r="Q239" s="6"/>
    </row>
    <row r="240" spans="1:17">
      <c r="A240" t="s">
        <v>623</v>
      </c>
      <c r="B240" t="s">
        <v>1857</v>
      </c>
      <c r="C240" t="s">
        <v>1356</v>
      </c>
      <c r="D240">
        <v>656</v>
      </c>
      <c r="E240" s="1">
        <v>1499</v>
      </c>
      <c r="F240" s="8">
        <v>0.56000000000000005</v>
      </c>
      <c r="G240" s="14">
        <v>4.3</v>
      </c>
      <c r="H240" s="3">
        <v>25903</v>
      </c>
      <c r="I240" s="28">
        <f t="shared" si="7"/>
        <v>0.56237491661107408</v>
      </c>
      <c r="J240" s="17">
        <f>IF(AND(ISNUMBER(amazon!$G240), G240&gt;=0, amazon!$G240&lt;=5), amazon!$G240, 0)</f>
        <v>4.3</v>
      </c>
      <c r="K240" s="6" t="str">
        <f t="shared" si="6"/>
        <v>Yes</v>
      </c>
      <c r="L240" s="16">
        <f>ROUND(amazon!$G240, 0)</f>
        <v>4</v>
      </c>
      <c r="M240" s="13">
        <f>amazon!$E240 * amazon!$H240</f>
        <v>38828597</v>
      </c>
      <c r="N240" s="6" t="str">
        <f>IF(amazon!$D240&lt;200,"&lt;200", IF(amazon!$D240&lt;=500,"200-500","&gt;500"))</f>
        <v>&gt;500</v>
      </c>
      <c r="O240" s="15">
        <f>Table4[[#This Row],[Clean Rating]] + (Table4[[#This Row],[Rating Count]] / 1000)</f>
        <v>30.202999999999999</v>
      </c>
      <c r="P240" s="6"/>
      <c r="Q240" s="6"/>
    </row>
    <row r="241" spans="1:17">
      <c r="A241" t="s">
        <v>969</v>
      </c>
      <c r="B241" t="s">
        <v>2173</v>
      </c>
      <c r="C241" t="s">
        <v>1358</v>
      </c>
      <c r="D241" s="1">
        <v>2699</v>
      </c>
      <c r="E241" s="1">
        <v>5000</v>
      </c>
      <c r="F241" s="8">
        <v>0.46</v>
      </c>
      <c r="G241" s="14">
        <v>4</v>
      </c>
      <c r="H241" s="3">
        <v>26164</v>
      </c>
      <c r="I241" s="28">
        <f t="shared" si="7"/>
        <v>0.4602</v>
      </c>
      <c r="J241" s="17">
        <f>IF(AND(ISNUMBER(amazon!$G241), G241&gt;=0, amazon!$G241&lt;=5), amazon!$G241, 0)</f>
        <v>4</v>
      </c>
      <c r="K241" s="6" t="str">
        <f t="shared" si="6"/>
        <v>No</v>
      </c>
      <c r="L241" s="16">
        <f>ROUND(amazon!$G241, 0)</f>
        <v>4</v>
      </c>
      <c r="M241" s="13">
        <f>amazon!$E241 * amazon!$H241</f>
        <v>130820000</v>
      </c>
      <c r="N241" s="6" t="str">
        <f>IF(amazon!$D241&lt;200,"&lt;200", IF(amazon!$D241&lt;=500,"200-500","&gt;500"))</f>
        <v>&gt;500</v>
      </c>
      <c r="O241" s="15">
        <f>Table4[[#This Row],[Clean Rating]] + (Table4[[#This Row],[Rating Count]] / 1000)</f>
        <v>30.164000000000001</v>
      </c>
      <c r="P241" s="6"/>
      <c r="Q241" s="6"/>
    </row>
    <row r="242" spans="1:17">
      <c r="A242" t="s">
        <v>690</v>
      </c>
      <c r="B242" t="s">
        <v>1918</v>
      </c>
      <c r="C242" t="s">
        <v>1356</v>
      </c>
      <c r="D242" s="1">
        <v>1295</v>
      </c>
      <c r="E242" s="1">
        <v>1795</v>
      </c>
      <c r="F242" s="8">
        <v>0.28000000000000003</v>
      </c>
      <c r="G242" s="14">
        <v>4.0999999999999996</v>
      </c>
      <c r="H242" s="3">
        <v>25771</v>
      </c>
      <c r="I242" s="28">
        <f t="shared" si="7"/>
        <v>0.2785515320334262</v>
      </c>
      <c r="J242" s="17">
        <f>IF(AND(ISNUMBER(amazon!$G242), G242&gt;=0, amazon!$G242&lt;=5), amazon!$G242, 0)</f>
        <v>4.0999999999999996</v>
      </c>
      <c r="K242" s="6" t="str">
        <f t="shared" si="6"/>
        <v>No</v>
      </c>
      <c r="L242" s="16">
        <f>ROUND(amazon!$G242, 0)</f>
        <v>4</v>
      </c>
      <c r="M242" s="13">
        <f>amazon!$E242 * amazon!$H242</f>
        <v>46258945</v>
      </c>
      <c r="N242" s="6" t="str">
        <f>IF(amazon!$D242&lt;200,"&lt;200", IF(amazon!$D242&lt;=500,"200-500","&gt;500"))</f>
        <v>&gt;500</v>
      </c>
      <c r="O242" s="15">
        <f>Table4[[#This Row],[Clean Rating]] + (Table4[[#This Row],[Rating Count]] / 1000)</f>
        <v>29.871000000000002</v>
      </c>
      <c r="P242" s="6"/>
      <c r="Q242" s="6"/>
    </row>
    <row r="243" spans="1:17">
      <c r="A243" t="s">
        <v>386</v>
      </c>
      <c r="B243" t="s">
        <v>1679</v>
      </c>
      <c r="C243" t="s">
        <v>1357</v>
      </c>
      <c r="D243" s="1">
        <v>19999</v>
      </c>
      <c r="E243" s="1">
        <v>24999</v>
      </c>
      <c r="F243" s="8">
        <v>0.2</v>
      </c>
      <c r="G243" s="14">
        <v>3.9</v>
      </c>
      <c r="H243" s="3">
        <v>25824</v>
      </c>
      <c r="I243" s="28">
        <f t="shared" si="7"/>
        <v>0.20000800032001281</v>
      </c>
      <c r="J243" s="17">
        <f>IF(AND(ISNUMBER(amazon!$G243), G243&gt;=0, amazon!$G243&lt;=5), amazon!$G243, 0)</f>
        <v>3.9</v>
      </c>
      <c r="K243" s="6" t="str">
        <f t="shared" si="6"/>
        <v>No</v>
      </c>
      <c r="L243" s="16">
        <f>ROUND(amazon!$G243, 0)</f>
        <v>4</v>
      </c>
      <c r="M243" s="13">
        <f>amazon!$E243 * amazon!$H243</f>
        <v>645574176</v>
      </c>
      <c r="N243" s="6" t="str">
        <f>IF(amazon!$D243&lt;200,"&lt;200", IF(amazon!$D243&lt;=500,"200-500","&gt;500"))</f>
        <v>&gt;500</v>
      </c>
      <c r="O243" s="15">
        <f>Table4[[#This Row],[Clean Rating]] + (Table4[[#This Row],[Rating Count]] / 1000)</f>
        <v>29.724</v>
      </c>
      <c r="P243" s="6"/>
      <c r="Q243" s="6"/>
    </row>
    <row r="244" spans="1:17">
      <c r="A244" t="s">
        <v>421</v>
      </c>
      <c r="B244" t="s">
        <v>1679</v>
      </c>
      <c r="C244" t="s">
        <v>1357</v>
      </c>
      <c r="D244" s="1">
        <v>20999</v>
      </c>
      <c r="E244" s="1">
        <v>26999</v>
      </c>
      <c r="F244" s="8">
        <v>0.22</v>
      </c>
      <c r="G244" s="14">
        <v>3.9</v>
      </c>
      <c r="H244" s="3">
        <v>25824</v>
      </c>
      <c r="I244" s="28">
        <f t="shared" si="7"/>
        <v>0.22223045297973998</v>
      </c>
      <c r="J244" s="17">
        <f>IF(AND(ISNUMBER(amazon!$G244), G244&gt;=0, amazon!$G244&lt;=5), amazon!$G244, 0)</f>
        <v>3.9</v>
      </c>
      <c r="K244" s="6" t="str">
        <f t="shared" si="6"/>
        <v>No</v>
      </c>
      <c r="L244" s="16">
        <f>ROUND(amazon!$G244, 0)</f>
        <v>4</v>
      </c>
      <c r="M244" s="13">
        <f>amazon!$E244 * amazon!$H244</f>
        <v>697222176</v>
      </c>
      <c r="N244" s="6" t="str">
        <f>IF(amazon!$D244&lt;200,"&lt;200", IF(amazon!$D244&lt;=500,"200-500","&gt;500"))</f>
        <v>&gt;500</v>
      </c>
      <c r="O244" s="15">
        <f>Table4[[#This Row],[Clean Rating]] + (Table4[[#This Row],[Rating Count]] / 1000)</f>
        <v>29.724</v>
      </c>
      <c r="P244" s="6"/>
      <c r="Q244" s="6"/>
    </row>
    <row r="245" spans="1:17">
      <c r="A245" t="s">
        <v>428</v>
      </c>
      <c r="B245" t="s">
        <v>1679</v>
      </c>
      <c r="C245" t="s">
        <v>1357</v>
      </c>
      <c r="D245" s="1">
        <v>22999</v>
      </c>
      <c r="E245" s="1">
        <v>28999</v>
      </c>
      <c r="F245" s="8">
        <v>0.21</v>
      </c>
      <c r="G245" s="14">
        <v>3.9</v>
      </c>
      <c r="H245" s="3">
        <v>25824</v>
      </c>
      <c r="I245" s="28">
        <f t="shared" si="7"/>
        <v>0.20690368633401152</v>
      </c>
      <c r="J245" s="17">
        <f>IF(AND(ISNUMBER(amazon!$G245), G245&gt;=0, amazon!$G245&lt;=5), amazon!$G245, 0)</f>
        <v>3.9</v>
      </c>
      <c r="K245" s="6" t="str">
        <f t="shared" si="6"/>
        <v>No</v>
      </c>
      <c r="L245" s="16">
        <f>ROUND(amazon!$G245, 0)</f>
        <v>4</v>
      </c>
      <c r="M245" s="13">
        <f>amazon!$E245 * amazon!$H245</f>
        <v>748870176</v>
      </c>
      <c r="N245" s="6" t="str">
        <f>IF(amazon!$D245&lt;200,"&lt;200", IF(amazon!$D245&lt;=500,"200-500","&gt;500"))</f>
        <v>&gt;500</v>
      </c>
      <c r="O245" s="15">
        <f>Table4[[#This Row],[Clean Rating]] + (Table4[[#This Row],[Rating Count]] / 1000)</f>
        <v>29.724</v>
      </c>
      <c r="P245" s="6"/>
      <c r="Q245" s="6"/>
    </row>
    <row r="246" spans="1:17">
      <c r="A246" t="s">
        <v>729</v>
      </c>
      <c r="B246" t="s">
        <v>1954</v>
      </c>
      <c r="C246" t="s">
        <v>1356</v>
      </c>
      <c r="D246">
        <v>149</v>
      </c>
      <c r="E246">
        <v>499</v>
      </c>
      <c r="F246" s="8">
        <v>0.7</v>
      </c>
      <c r="G246" s="14">
        <v>4.0999999999999996</v>
      </c>
      <c r="H246" s="3">
        <v>25607</v>
      </c>
      <c r="I246" s="28">
        <f t="shared" si="7"/>
        <v>0.70140280561122248</v>
      </c>
      <c r="J246" s="17">
        <f>IF(AND(ISNUMBER(amazon!$G246), G246&gt;=0, amazon!$G246&lt;=5), amazon!$G246, 0)</f>
        <v>4.0999999999999996</v>
      </c>
      <c r="K246" s="6" t="str">
        <f t="shared" si="6"/>
        <v>Yes</v>
      </c>
      <c r="L246" s="16">
        <f>ROUND(amazon!$G246, 0)</f>
        <v>4</v>
      </c>
      <c r="M246" s="13">
        <f>amazon!$E246 * amazon!$H246</f>
        <v>12777893</v>
      </c>
      <c r="N246" s="6" t="str">
        <f>IF(amazon!$D246&lt;200,"&lt;200", IF(amazon!$D246&lt;=500,"200-500","&gt;500"))</f>
        <v>&lt;200</v>
      </c>
      <c r="O246" s="15">
        <f>Table4[[#This Row],[Clean Rating]] + (Table4[[#This Row],[Rating Count]] / 1000)</f>
        <v>29.707000000000001</v>
      </c>
      <c r="P246" s="6"/>
      <c r="Q246" s="6"/>
    </row>
    <row r="247" spans="1:17">
      <c r="A247" t="s">
        <v>666</v>
      </c>
      <c r="B247" t="s">
        <v>1896</v>
      </c>
      <c r="C247" t="s">
        <v>1356</v>
      </c>
      <c r="D247" s="1">
        <v>1699</v>
      </c>
      <c r="E247" s="1">
        <v>3999</v>
      </c>
      <c r="F247" s="8">
        <v>0.57999999999999996</v>
      </c>
      <c r="G247" s="14">
        <v>4.2</v>
      </c>
      <c r="H247" s="3">
        <v>25488</v>
      </c>
      <c r="I247" s="28">
        <f t="shared" si="7"/>
        <v>0.57514378594648663</v>
      </c>
      <c r="J247" s="17">
        <f>IF(AND(ISNUMBER(amazon!$G247), G247&gt;=0, amazon!$G247&lt;=5), amazon!$G247, 0)</f>
        <v>4.2</v>
      </c>
      <c r="K247" s="6" t="str">
        <f t="shared" si="6"/>
        <v>Yes</v>
      </c>
      <c r="L247" s="16">
        <f>ROUND(amazon!$G247, 0)</f>
        <v>4</v>
      </c>
      <c r="M247" s="13">
        <f>amazon!$E247 * amazon!$H247</f>
        <v>101926512</v>
      </c>
      <c r="N247" s="6" t="str">
        <f>IF(amazon!$D247&lt;200,"&lt;200", IF(amazon!$D247&lt;=500,"200-500","&gt;500"))</f>
        <v>&gt;500</v>
      </c>
      <c r="O247" s="15">
        <f>Table4[[#This Row],[Clean Rating]] + (Table4[[#This Row],[Rating Count]] / 1000)</f>
        <v>29.687999999999999</v>
      </c>
      <c r="P247" s="6"/>
      <c r="Q247" s="6"/>
    </row>
    <row r="248" spans="1:17">
      <c r="A248" t="s">
        <v>232</v>
      </c>
      <c r="B248" t="s">
        <v>1560</v>
      </c>
      <c r="C248" t="s">
        <v>1356</v>
      </c>
      <c r="D248">
        <v>499</v>
      </c>
      <c r="E248" s="1">
        <v>1100</v>
      </c>
      <c r="F248" s="8">
        <v>0.55000000000000004</v>
      </c>
      <c r="G248" s="14">
        <v>4.4000000000000004</v>
      </c>
      <c r="H248" s="3">
        <v>25177</v>
      </c>
      <c r="I248" s="28">
        <f t="shared" si="7"/>
        <v>0.54636363636363638</v>
      </c>
      <c r="J248" s="17">
        <f>IF(AND(ISNUMBER(amazon!$G248), G248&gt;=0, amazon!$G248&lt;=5), amazon!$G248, 0)</f>
        <v>4.4000000000000004</v>
      </c>
      <c r="K248" s="6" t="str">
        <f t="shared" si="6"/>
        <v>Yes</v>
      </c>
      <c r="L248" s="16">
        <f>ROUND(amazon!$G248, 0)</f>
        <v>4</v>
      </c>
      <c r="M248" s="13">
        <f>amazon!$E248 * amazon!$H248</f>
        <v>27694700</v>
      </c>
      <c r="N248" s="6" t="str">
        <f>IF(amazon!$D248&lt;200,"&lt;200", IF(amazon!$D248&lt;=500,"200-500","&gt;500"))</f>
        <v>200-500</v>
      </c>
      <c r="O248" s="15">
        <f>Table4[[#This Row],[Clean Rating]] + (Table4[[#This Row],[Rating Count]] / 1000)</f>
        <v>29.576999999999998</v>
      </c>
      <c r="P248" s="6"/>
      <c r="Q248" s="6"/>
    </row>
    <row r="249" spans="1:17">
      <c r="A249" t="s">
        <v>708</v>
      </c>
      <c r="B249" t="s">
        <v>1935</v>
      </c>
      <c r="C249" t="s">
        <v>1357</v>
      </c>
      <c r="D249" s="1">
        <v>1199</v>
      </c>
      <c r="E249" s="1">
        <v>7999</v>
      </c>
      <c r="F249" s="8">
        <v>0.85</v>
      </c>
      <c r="G249" s="14">
        <v>3.6</v>
      </c>
      <c r="H249" s="3">
        <v>25910</v>
      </c>
      <c r="I249" s="28">
        <f t="shared" si="7"/>
        <v>0.85010626328291039</v>
      </c>
      <c r="J249" s="17">
        <f>IF(AND(ISNUMBER(amazon!$G249), G249&gt;=0, amazon!$G249&lt;=5), amazon!$G249, 0)</f>
        <v>3.6</v>
      </c>
      <c r="K249" s="6" t="str">
        <f t="shared" si="6"/>
        <v>Yes</v>
      </c>
      <c r="L249" s="16">
        <f>ROUND(amazon!$G249, 0)</f>
        <v>4</v>
      </c>
      <c r="M249" s="13">
        <f>amazon!$E249 * amazon!$H249</f>
        <v>207254090</v>
      </c>
      <c r="N249" s="6" t="str">
        <f>IF(amazon!$D249&lt;200,"&lt;200", IF(amazon!$D249&lt;=500,"200-500","&gt;500"))</f>
        <v>&gt;500</v>
      </c>
      <c r="O249" s="15">
        <f>Table4[[#This Row],[Clean Rating]] + (Table4[[#This Row],[Rating Count]] / 1000)</f>
        <v>29.51</v>
      </c>
      <c r="P249" s="6"/>
      <c r="Q249" s="6"/>
    </row>
    <row r="250" spans="1:17">
      <c r="A250" t="s">
        <v>744</v>
      </c>
      <c r="B250" t="s">
        <v>1969</v>
      </c>
      <c r="C250" t="s">
        <v>1356</v>
      </c>
      <c r="D250" s="1">
        <v>4449</v>
      </c>
      <c r="E250" s="1">
        <v>5734</v>
      </c>
      <c r="F250" s="8">
        <v>0.22</v>
      </c>
      <c r="G250" s="14">
        <v>4.4000000000000004</v>
      </c>
      <c r="H250" s="3">
        <v>25006</v>
      </c>
      <c r="I250" s="28">
        <f t="shared" si="7"/>
        <v>0.22410184862225321</v>
      </c>
      <c r="J250" s="17">
        <f>IF(AND(ISNUMBER(amazon!$G250), G250&gt;=0, amazon!$G250&lt;=5), amazon!$G250, 0)</f>
        <v>4.4000000000000004</v>
      </c>
      <c r="K250" s="6" t="str">
        <f t="shared" si="6"/>
        <v>No</v>
      </c>
      <c r="L250" s="16">
        <f>ROUND(amazon!$G250, 0)</f>
        <v>4</v>
      </c>
      <c r="M250" s="13">
        <f>amazon!$E250 * amazon!$H250</f>
        <v>143384404</v>
      </c>
      <c r="N250" s="6" t="str">
        <f>IF(amazon!$D250&lt;200,"&lt;200", IF(amazon!$D250&lt;=500,"200-500","&gt;500"))</f>
        <v>&gt;500</v>
      </c>
      <c r="O250" s="15">
        <f>Table4[[#This Row],[Clean Rating]] + (Table4[[#This Row],[Rating Count]] / 1000)</f>
        <v>29.405999999999999</v>
      </c>
      <c r="P250" s="6"/>
      <c r="Q250" s="6"/>
    </row>
    <row r="251" spans="1:17">
      <c r="A251" t="s">
        <v>909</v>
      </c>
      <c r="B251" t="s">
        <v>2119</v>
      </c>
      <c r="C251" t="s">
        <v>1357</v>
      </c>
      <c r="D251" s="1">
        <v>1499</v>
      </c>
      <c r="E251" s="1">
        <v>2999</v>
      </c>
      <c r="F251" s="8">
        <v>0.5</v>
      </c>
      <c r="G251" s="14">
        <v>4.0999999999999996</v>
      </c>
      <c r="H251" s="3">
        <v>25262</v>
      </c>
      <c r="I251" s="28">
        <f t="shared" si="7"/>
        <v>0.50016672224074687</v>
      </c>
      <c r="J251" s="17">
        <f>IF(AND(ISNUMBER(amazon!$G251), G251&gt;=0, amazon!$G251&lt;=5), amazon!$G251, 0)</f>
        <v>4.0999999999999996</v>
      </c>
      <c r="K251" s="6" t="str">
        <f t="shared" si="6"/>
        <v>Yes</v>
      </c>
      <c r="L251" s="16">
        <f>ROUND(amazon!$G251, 0)</f>
        <v>4</v>
      </c>
      <c r="M251" s="13">
        <f>amazon!$E251 * amazon!$H251</f>
        <v>75760738</v>
      </c>
      <c r="N251" s="6" t="str">
        <f>IF(amazon!$D251&lt;200,"&lt;200", IF(amazon!$D251&lt;=500,"200-500","&gt;500"))</f>
        <v>&gt;500</v>
      </c>
      <c r="O251" s="15">
        <f>Table4[[#This Row],[Clean Rating]] + (Table4[[#This Row],[Rating Count]] / 1000)</f>
        <v>29.362000000000002</v>
      </c>
      <c r="P251" s="6"/>
      <c r="Q251" s="6"/>
    </row>
    <row r="252" spans="1:17">
      <c r="A252" t="s">
        <v>956</v>
      </c>
      <c r="B252" t="s">
        <v>2161</v>
      </c>
      <c r="C252" t="s">
        <v>1358</v>
      </c>
      <c r="D252" s="1">
        <v>3499</v>
      </c>
      <c r="E252" s="1">
        <v>5795</v>
      </c>
      <c r="F252" s="8">
        <v>0.4</v>
      </c>
      <c r="G252" s="14">
        <v>3.9</v>
      </c>
      <c r="H252" s="3">
        <v>25340</v>
      </c>
      <c r="I252" s="28">
        <f t="shared" si="7"/>
        <v>0.39620362381363244</v>
      </c>
      <c r="J252" s="17">
        <f>IF(AND(ISNUMBER(amazon!$G252), G252&gt;=0, amazon!$G252&lt;=5), amazon!$G252, 0)</f>
        <v>3.9</v>
      </c>
      <c r="K252" s="6" t="str">
        <f t="shared" si="6"/>
        <v>No</v>
      </c>
      <c r="L252" s="16">
        <f>ROUND(amazon!$G252, 0)</f>
        <v>4</v>
      </c>
      <c r="M252" s="13">
        <f>amazon!$E252 * amazon!$H252</f>
        <v>146845300</v>
      </c>
      <c r="N252" s="6" t="str">
        <f>IF(amazon!$D252&lt;200,"&lt;200", IF(amazon!$D252&lt;=500,"200-500","&gt;500"))</f>
        <v>&gt;500</v>
      </c>
      <c r="O252" s="15">
        <f>Table4[[#This Row],[Clean Rating]] + (Table4[[#This Row],[Rating Count]] / 1000)</f>
        <v>29.24</v>
      </c>
      <c r="P252" s="6"/>
      <c r="Q252" s="6"/>
    </row>
    <row r="253" spans="1:17">
      <c r="A253" t="s">
        <v>50</v>
      </c>
      <c r="B253" t="s">
        <v>1411</v>
      </c>
      <c r="C253" t="s">
        <v>1356</v>
      </c>
      <c r="D253" s="1">
        <v>1199</v>
      </c>
      <c r="E253" s="1">
        <v>2199</v>
      </c>
      <c r="F253" s="8">
        <v>0.45</v>
      </c>
      <c r="G253" s="14">
        <v>4.4000000000000004</v>
      </c>
      <c r="H253" s="3">
        <v>24780</v>
      </c>
      <c r="I253" s="28">
        <f t="shared" si="7"/>
        <v>0.45475216007276037</v>
      </c>
      <c r="J253" s="17">
        <f>IF(AND(ISNUMBER(amazon!$G253), G253&gt;=0, amazon!$G253&lt;=5), amazon!$G253, 0)</f>
        <v>4.4000000000000004</v>
      </c>
      <c r="K253" s="6" t="str">
        <f t="shared" si="6"/>
        <v>No</v>
      </c>
      <c r="L253" s="16">
        <f>ROUND(amazon!$G253, 0)</f>
        <v>4</v>
      </c>
      <c r="M253" s="13">
        <f>amazon!$E253 * amazon!$H253</f>
        <v>54491220</v>
      </c>
      <c r="N253" s="6" t="str">
        <f>IF(amazon!$D253&lt;200,"&lt;200", IF(amazon!$D253&lt;=500,"200-500","&gt;500"))</f>
        <v>&gt;500</v>
      </c>
      <c r="O253" s="15">
        <f>Table4[[#This Row],[Clean Rating]] + (Table4[[#This Row],[Rating Count]] / 1000)</f>
        <v>29.18</v>
      </c>
      <c r="P253" s="6"/>
      <c r="Q253" s="6"/>
    </row>
    <row r="254" spans="1:17">
      <c r="A254" t="s">
        <v>142</v>
      </c>
      <c r="B254" t="s">
        <v>1488</v>
      </c>
      <c r="C254" t="s">
        <v>1356</v>
      </c>
      <c r="D254" s="1">
        <v>1699</v>
      </c>
      <c r="E254" s="1">
        <v>2999</v>
      </c>
      <c r="F254" s="8">
        <v>0.43</v>
      </c>
      <c r="G254" s="14">
        <v>4.4000000000000004</v>
      </c>
      <c r="H254" s="3">
        <v>24780</v>
      </c>
      <c r="I254" s="28">
        <f t="shared" si="7"/>
        <v>0.43347782594198064</v>
      </c>
      <c r="J254" s="17">
        <f>IF(AND(ISNUMBER(amazon!$G254), G254&gt;=0, amazon!$G254&lt;=5), amazon!$G254, 0)</f>
        <v>4.4000000000000004</v>
      </c>
      <c r="K254" s="6" t="str">
        <f t="shared" si="6"/>
        <v>No</v>
      </c>
      <c r="L254" s="16">
        <f>ROUND(amazon!$G254, 0)</f>
        <v>4</v>
      </c>
      <c r="M254" s="13">
        <f>amazon!$E254 * amazon!$H254</f>
        <v>74315220</v>
      </c>
      <c r="N254" s="6" t="str">
        <f>IF(amazon!$D254&lt;200,"&lt;200", IF(amazon!$D254&lt;=500,"200-500","&gt;500"))</f>
        <v>&gt;500</v>
      </c>
      <c r="O254" s="15">
        <f>Table4[[#This Row],[Clean Rating]] + (Table4[[#This Row],[Rating Count]] / 1000)</f>
        <v>29.18</v>
      </c>
      <c r="P254" s="6"/>
      <c r="Q254" s="6"/>
    </row>
    <row r="255" spans="1:17">
      <c r="A255" t="s">
        <v>50</v>
      </c>
      <c r="B255" t="s">
        <v>1411</v>
      </c>
      <c r="C255" t="s">
        <v>1356</v>
      </c>
      <c r="D255" s="1">
        <v>1199</v>
      </c>
      <c r="E255" s="1">
        <v>2199</v>
      </c>
      <c r="F255" s="8">
        <v>0.45</v>
      </c>
      <c r="G255" s="14">
        <v>4.4000000000000004</v>
      </c>
      <c r="H255" s="3">
        <v>24780</v>
      </c>
      <c r="I255" s="28">
        <f t="shared" si="7"/>
        <v>0.45475216007276037</v>
      </c>
      <c r="J255" s="17">
        <f>IF(AND(ISNUMBER(amazon!$G255), G255&gt;=0, amazon!$G255&lt;=5), amazon!$G255, 0)</f>
        <v>4.4000000000000004</v>
      </c>
      <c r="K255" s="6" t="str">
        <f t="shared" si="6"/>
        <v>No</v>
      </c>
      <c r="L255" s="16">
        <f>ROUND(amazon!$G255, 0)</f>
        <v>4</v>
      </c>
      <c r="M255" s="13">
        <f>amazon!$E255 * amazon!$H255</f>
        <v>54491220</v>
      </c>
      <c r="N255" s="6" t="str">
        <f>IF(amazon!$D255&lt;200,"&lt;200", IF(amazon!$D255&lt;=500,"200-500","&gt;500"))</f>
        <v>&gt;500</v>
      </c>
      <c r="O255" s="15">
        <f>Table4[[#This Row],[Clean Rating]] + (Table4[[#This Row],[Rating Count]] / 1000)</f>
        <v>29.18</v>
      </c>
      <c r="P255" s="6"/>
      <c r="Q255" s="6"/>
    </row>
    <row r="256" spans="1:17">
      <c r="A256" t="s">
        <v>567</v>
      </c>
      <c r="B256" t="s">
        <v>1803</v>
      </c>
      <c r="C256" t="s">
        <v>1356</v>
      </c>
      <c r="D256">
        <v>349</v>
      </c>
      <c r="E256" s="1">
        <v>1499</v>
      </c>
      <c r="F256" s="8">
        <v>0.77</v>
      </c>
      <c r="G256" s="14">
        <v>4.3</v>
      </c>
      <c r="H256" s="3">
        <v>24791</v>
      </c>
      <c r="I256" s="28">
        <f t="shared" si="7"/>
        <v>0.76717811874583053</v>
      </c>
      <c r="J256" s="17">
        <f>IF(AND(ISNUMBER(amazon!$G256), G256&gt;=0, amazon!$G256&lt;=5), amazon!$G256, 0)</f>
        <v>4.3</v>
      </c>
      <c r="K256" s="6" t="str">
        <f t="shared" si="6"/>
        <v>Yes</v>
      </c>
      <c r="L256" s="16">
        <f>ROUND(amazon!$G256, 0)</f>
        <v>4</v>
      </c>
      <c r="M256" s="13">
        <f>amazon!$E256 * amazon!$H256</f>
        <v>37161709</v>
      </c>
      <c r="N256" s="6" t="str">
        <f>IF(amazon!$D256&lt;200,"&lt;200", IF(amazon!$D256&lt;=500,"200-500","&gt;500"))</f>
        <v>200-500</v>
      </c>
      <c r="O256" s="15">
        <f>Table4[[#This Row],[Clean Rating]] + (Table4[[#This Row],[Rating Count]] / 1000)</f>
        <v>29.091000000000001</v>
      </c>
      <c r="P256" s="6"/>
      <c r="Q256" s="6"/>
    </row>
    <row r="257" spans="1:17">
      <c r="A257" t="s">
        <v>5</v>
      </c>
      <c r="B257" t="s">
        <v>1370</v>
      </c>
      <c r="C257" t="s">
        <v>1356</v>
      </c>
      <c r="D257">
        <v>149</v>
      </c>
      <c r="E257" s="1">
        <v>1000</v>
      </c>
      <c r="F257" s="8">
        <v>0.85</v>
      </c>
      <c r="G257" s="14">
        <v>3.9</v>
      </c>
      <c r="H257" s="3">
        <v>24871</v>
      </c>
      <c r="I257" s="28">
        <f t="shared" si="7"/>
        <v>0.85099999999999998</v>
      </c>
      <c r="J257" s="17">
        <f>IF(AND(ISNUMBER(amazon!$G257), G257&gt;=0, amazon!$G257&lt;=5), amazon!$G257, 0)</f>
        <v>3.9</v>
      </c>
      <c r="K257" s="6" t="str">
        <f t="shared" si="6"/>
        <v>Yes</v>
      </c>
      <c r="L257" s="16">
        <f>ROUND(amazon!$G257, 0)</f>
        <v>4</v>
      </c>
      <c r="M257" s="13">
        <f>amazon!$E257 * amazon!$H257</f>
        <v>24871000</v>
      </c>
      <c r="N257" s="6" t="str">
        <f>IF(amazon!$D257&lt;200,"&lt;200", IF(amazon!$D257&lt;=500,"200-500","&gt;500"))</f>
        <v>&lt;200</v>
      </c>
      <c r="O257" s="15">
        <f>Table4[[#This Row],[Clean Rating]] + (Table4[[#This Row],[Rating Count]] / 1000)</f>
        <v>28.770999999999997</v>
      </c>
      <c r="P257" s="6"/>
      <c r="Q257" s="6"/>
    </row>
    <row r="258" spans="1:17">
      <c r="A258" t="s">
        <v>35</v>
      </c>
      <c r="B258" t="s">
        <v>1396</v>
      </c>
      <c r="C258" t="s">
        <v>1356</v>
      </c>
      <c r="D258">
        <v>99</v>
      </c>
      <c r="E258">
        <v>666.66</v>
      </c>
      <c r="F258" s="8">
        <v>0.85</v>
      </c>
      <c r="G258" s="14">
        <v>3.9</v>
      </c>
      <c r="H258" s="3">
        <v>24871</v>
      </c>
      <c r="I258" s="28">
        <f t="shared" si="7"/>
        <v>0.85149851498514983</v>
      </c>
      <c r="J258" s="17">
        <f>IF(AND(ISNUMBER(amazon!$G258), G258&gt;=0, amazon!$G258&lt;=5), amazon!$G258, 0)</f>
        <v>3.9</v>
      </c>
      <c r="K258" s="6" t="str">
        <f t="shared" ref="K258:K321" si="8">IF(F258 &gt;=0.5, "Yes", "No")</f>
        <v>Yes</v>
      </c>
      <c r="L258" s="16">
        <f>ROUND(amazon!$G258, 0)</f>
        <v>4</v>
      </c>
      <c r="M258" s="13">
        <f>amazon!$E258 * amazon!$H258</f>
        <v>16580500.859999999</v>
      </c>
      <c r="N258" s="6" t="str">
        <f>IF(amazon!$D258&lt;200,"&lt;200", IF(amazon!$D258&lt;=500,"200-500","&gt;500"))</f>
        <v>&lt;200</v>
      </c>
      <c r="O258" s="15">
        <f>Table4[[#This Row],[Clean Rating]] + (Table4[[#This Row],[Rating Count]] / 1000)</f>
        <v>28.770999999999997</v>
      </c>
      <c r="P258" s="6"/>
      <c r="Q258" s="6"/>
    </row>
    <row r="259" spans="1:17">
      <c r="A259" t="s">
        <v>110</v>
      </c>
      <c r="B259" t="s">
        <v>1460</v>
      </c>
      <c r="C259" t="s">
        <v>1356</v>
      </c>
      <c r="D259">
        <v>99</v>
      </c>
      <c r="E259">
        <v>800</v>
      </c>
      <c r="F259" s="8">
        <v>0.88</v>
      </c>
      <c r="G259" s="14">
        <v>3.9</v>
      </c>
      <c r="H259" s="3">
        <v>24871</v>
      </c>
      <c r="I259" s="28">
        <f t="shared" ref="I259:I322" si="9" xml:space="preserve"> (E259 - D259)/E259</f>
        <v>0.87624999999999997</v>
      </c>
      <c r="J259" s="17">
        <f>IF(AND(ISNUMBER(amazon!$G259), G259&gt;=0, amazon!$G259&lt;=5), amazon!$G259, 0)</f>
        <v>3.9</v>
      </c>
      <c r="K259" s="6" t="str">
        <f t="shared" si="8"/>
        <v>Yes</v>
      </c>
      <c r="L259" s="16">
        <f>ROUND(amazon!$G259, 0)</f>
        <v>4</v>
      </c>
      <c r="M259" s="13">
        <f>amazon!$E259 * amazon!$H259</f>
        <v>19896800</v>
      </c>
      <c r="N259" s="6" t="str">
        <f>IF(amazon!$D259&lt;200,"&lt;200", IF(amazon!$D259&lt;=500,"200-500","&gt;500"))</f>
        <v>&lt;200</v>
      </c>
      <c r="O259" s="15">
        <f>Table4[[#This Row],[Clean Rating]] + (Table4[[#This Row],[Rating Count]] / 1000)</f>
        <v>28.770999999999997</v>
      </c>
      <c r="P259" s="6"/>
      <c r="Q259" s="6"/>
    </row>
    <row r="260" spans="1:17">
      <c r="A260" t="s">
        <v>5</v>
      </c>
      <c r="B260" t="s">
        <v>1370</v>
      </c>
      <c r="C260" t="s">
        <v>1356</v>
      </c>
      <c r="D260">
        <v>149</v>
      </c>
      <c r="E260" s="1">
        <v>1000</v>
      </c>
      <c r="F260" s="8">
        <v>0.85</v>
      </c>
      <c r="G260" s="14">
        <v>3.9</v>
      </c>
      <c r="H260" s="3">
        <v>24870</v>
      </c>
      <c r="I260" s="28">
        <f t="shared" si="9"/>
        <v>0.85099999999999998</v>
      </c>
      <c r="J260" s="17">
        <f>IF(AND(ISNUMBER(amazon!$G260), G260&gt;=0, amazon!$G260&lt;=5), amazon!$G260, 0)</f>
        <v>3.9</v>
      </c>
      <c r="K260" s="6" t="str">
        <f t="shared" si="8"/>
        <v>Yes</v>
      </c>
      <c r="L260" s="16">
        <f>ROUND(amazon!$G260, 0)</f>
        <v>4</v>
      </c>
      <c r="M260" s="13">
        <f>amazon!$E260 * amazon!$H260</f>
        <v>24870000</v>
      </c>
      <c r="N260" s="6" t="str">
        <f>IF(amazon!$D260&lt;200,"&lt;200", IF(amazon!$D260&lt;=500,"200-500","&gt;500"))</f>
        <v>&lt;200</v>
      </c>
      <c r="O260" s="15">
        <f>Table4[[#This Row],[Clean Rating]] + (Table4[[#This Row],[Rating Count]] / 1000)</f>
        <v>28.77</v>
      </c>
      <c r="P260" s="6"/>
      <c r="Q260" s="6"/>
    </row>
    <row r="261" spans="1:17">
      <c r="A261" t="s">
        <v>35</v>
      </c>
      <c r="B261" t="s">
        <v>1396</v>
      </c>
      <c r="C261" t="s">
        <v>1356</v>
      </c>
      <c r="D261">
        <v>99</v>
      </c>
      <c r="E261">
        <v>666.66</v>
      </c>
      <c r="F261" s="8">
        <v>0.85</v>
      </c>
      <c r="G261" s="14">
        <v>3.9</v>
      </c>
      <c r="H261" s="3">
        <v>24870</v>
      </c>
      <c r="I261" s="28">
        <f t="shared" si="9"/>
        <v>0.85149851498514983</v>
      </c>
      <c r="J261" s="17">
        <f>IF(AND(ISNUMBER(amazon!$G261), G261&gt;=0, amazon!$G261&lt;=5), amazon!$G261, 0)</f>
        <v>3.9</v>
      </c>
      <c r="K261" s="6" t="str">
        <f t="shared" si="8"/>
        <v>Yes</v>
      </c>
      <c r="L261" s="16">
        <f>ROUND(amazon!$G261, 0)</f>
        <v>4</v>
      </c>
      <c r="M261" s="13">
        <f>amazon!$E261 * amazon!$H261</f>
        <v>16579834.199999999</v>
      </c>
      <c r="N261" s="6" t="str">
        <f>IF(amazon!$D261&lt;200,"&lt;200", IF(amazon!$D261&lt;=500,"200-500","&gt;500"))</f>
        <v>&lt;200</v>
      </c>
      <c r="O261" s="15">
        <f>Table4[[#This Row],[Clean Rating]] + (Table4[[#This Row],[Rating Count]] / 1000)</f>
        <v>28.77</v>
      </c>
      <c r="P261" s="6"/>
      <c r="Q261" s="6"/>
    </row>
    <row r="262" spans="1:17">
      <c r="A262" t="s">
        <v>5</v>
      </c>
      <c r="B262" t="s">
        <v>1370</v>
      </c>
      <c r="C262" t="s">
        <v>1356</v>
      </c>
      <c r="D262">
        <v>149</v>
      </c>
      <c r="E262" s="1">
        <v>1000</v>
      </c>
      <c r="F262" s="8">
        <v>0.85</v>
      </c>
      <c r="G262" s="14">
        <v>3.9</v>
      </c>
      <c r="H262" s="3">
        <v>24870</v>
      </c>
      <c r="I262" s="28">
        <f t="shared" si="9"/>
        <v>0.85099999999999998</v>
      </c>
      <c r="J262" s="17">
        <f>IF(AND(ISNUMBER(amazon!$G262), G262&gt;=0, amazon!$G262&lt;=5), amazon!$G262, 0)</f>
        <v>3.9</v>
      </c>
      <c r="K262" s="6" t="str">
        <f t="shared" si="8"/>
        <v>Yes</v>
      </c>
      <c r="L262" s="16">
        <f>ROUND(amazon!$G262, 0)</f>
        <v>4</v>
      </c>
      <c r="M262" s="13">
        <f>amazon!$E262 * amazon!$H262</f>
        <v>24870000</v>
      </c>
      <c r="N262" s="6" t="str">
        <f>IF(amazon!$D262&lt;200,"&lt;200", IF(amazon!$D262&lt;=500,"200-500","&gt;500"))</f>
        <v>&lt;200</v>
      </c>
      <c r="O262" s="15">
        <f>Table4[[#This Row],[Clean Rating]] + (Table4[[#This Row],[Rating Count]] / 1000)</f>
        <v>28.77</v>
      </c>
      <c r="P262" s="6"/>
      <c r="Q262" s="6"/>
    </row>
    <row r="263" spans="1:17">
      <c r="A263" t="s">
        <v>654</v>
      </c>
      <c r="B263" t="s">
        <v>1885</v>
      </c>
      <c r="C263" t="s">
        <v>1357</v>
      </c>
      <c r="D263">
        <v>299</v>
      </c>
      <c r="E263">
        <v>499</v>
      </c>
      <c r="F263" s="8">
        <v>0.4</v>
      </c>
      <c r="G263" s="14">
        <v>4.2</v>
      </c>
      <c r="H263" s="3">
        <v>24432</v>
      </c>
      <c r="I263" s="28">
        <f t="shared" si="9"/>
        <v>0.40080160320641284</v>
      </c>
      <c r="J263" s="17">
        <f>IF(AND(ISNUMBER(amazon!$G263), G263&gt;=0, amazon!$G263&lt;=5), amazon!$G263, 0)</f>
        <v>4.2</v>
      </c>
      <c r="K263" s="6" t="str">
        <f t="shared" si="8"/>
        <v>No</v>
      </c>
      <c r="L263" s="16">
        <f>ROUND(amazon!$G263, 0)</f>
        <v>4</v>
      </c>
      <c r="M263" s="13">
        <f>amazon!$E263 * amazon!$H263</f>
        <v>12191568</v>
      </c>
      <c r="N263" s="6" t="str">
        <f>IF(amazon!$D263&lt;200,"&lt;200", IF(amazon!$D263&lt;=500,"200-500","&gt;500"))</f>
        <v>200-500</v>
      </c>
      <c r="O263" s="15">
        <f>Table4[[#This Row],[Clean Rating]] + (Table4[[#This Row],[Rating Count]] / 1000)</f>
        <v>28.631999999999998</v>
      </c>
      <c r="P263" s="6"/>
      <c r="Q263" s="6"/>
    </row>
    <row r="264" spans="1:17">
      <c r="A264" t="s">
        <v>0</v>
      </c>
      <c r="B264" t="s">
        <v>1366</v>
      </c>
      <c r="C264" t="s">
        <v>1356</v>
      </c>
      <c r="D264">
        <v>399</v>
      </c>
      <c r="E264" s="1">
        <v>1099</v>
      </c>
      <c r="F264" s="8">
        <v>0.64</v>
      </c>
      <c r="G264" s="14">
        <v>4.2</v>
      </c>
      <c r="H264" s="3">
        <v>24270</v>
      </c>
      <c r="I264" s="28">
        <f t="shared" si="9"/>
        <v>0.63694267515923564</v>
      </c>
      <c r="J264" s="17">
        <f>IF(AND(ISNUMBER(amazon!$G264), G264&gt;=0, amazon!$G264&lt;=5), amazon!$G264, 0)</f>
        <v>4.2</v>
      </c>
      <c r="K264" s="6" t="str">
        <f t="shared" si="8"/>
        <v>Yes</v>
      </c>
      <c r="L264" s="16">
        <f>ROUND(amazon!$G264, 0)</f>
        <v>4</v>
      </c>
      <c r="M264" s="13">
        <f>amazon!$E264 * amazon!$H264</f>
        <v>26672730</v>
      </c>
      <c r="N264" s="6" t="str">
        <f>IF(amazon!$D264&lt;200,"&lt;200", IF(amazon!$D264&lt;=500,"200-500","&gt;500"))</f>
        <v>200-500</v>
      </c>
      <c r="O264" s="15">
        <f>Table4[[#This Row],[Clean Rating]] + (Table4[[#This Row],[Rating Count]] / 1000)</f>
        <v>28.47</v>
      </c>
      <c r="P264" s="6"/>
      <c r="Q264" s="6"/>
    </row>
    <row r="265" spans="1:17">
      <c r="A265" t="s">
        <v>0</v>
      </c>
      <c r="B265" t="s">
        <v>1366</v>
      </c>
      <c r="C265" t="s">
        <v>1356</v>
      </c>
      <c r="D265">
        <v>399</v>
      </c>
      <c r="E265" s="1">
        <v>1099</v>
      </c>
      <c r="F265" s="8">
        <v>0.64</v>
      </c>
      <c r="G265" s="14">
        <v>4.2</v>
      </c>
      <c r="H265" s="3">
        <v>24269</v>
      </c>
      <c r="I265" s="28">
        <f t="shared" si="9"/>
        <v>0.63694267515923564</v>
      </c>
      <c r="J265" s="17">
        <f>IF(AND(ISNUMBER(amazon!$G265), G265&gt;=0, amazon!$G265&lt;=5), amazon!$G265, 0)</f>
        <v>4.2</v>
      </c>
      <c r="K265" s="6" t="str">
        <f t="shared" si="8"/>
        <v>Yes</v>
      </c>
      <c r="L265" s="16">
        <f>ROUND(amazon!$G265, 0)</f>
        <v>4</v>
      </c>
      <c r="M265" s="13">
        <f>amazon!$E265 * amazon!$H265</f>
        <v>26671631</v>
      </c>
      <c r="N265" s="6" t="str">
        <f>IF(amazon!$D265&lt;200,"&lt;200", IF(amazon!$D265&lt;=500,"200-500","&gt;500"))</f>
        <v>200-500</v>
      </c>
      <c r="O265" s="15">
        <f>Table4[[#This Row],[Clean Rating]] + (Table4[[#This Row],[Rating Count]] / 1000)</f>
        <v>28.468999999999998</v>
      </c>
      <c r="P265" s="6"/>
      <c r="Q265" s="6"/>
    </row>
    <row r="266" spans="1:17">
      <c r="A266" t="s">
        <v>42</v>
      </c>
      <c r="B266" t="s">
        <v>1403</v>
      </c>
      <c r="C266" t="s">
        <v>1356</v>
      </c>
      <c r="D266">
        <v>399</v>
      </c>
      <c r="E266" s="1">
        <v>1099</v>
      </c>
      <c r="F266" s="8">
        <v>0.64</v>
      </c>
      <c r="G266" s="14">
        <v>4.2</v>
      </c>
      <c r="H266" s="3">
        <v>24269</v>
      </c>
      <c r="I266" s="28">
        <f t="shared" si="9"/>
        <v>0.63694267515923564</v>
      </c>
      <c r="J266" s="17">
        <f>IF(AND(ISNUMBER(amazon!$G266), G266&gt;=0, amazon!$G266&lt;=5), amazon!$G266, 0)</f>
        <v>4.2</v>
      </c>
      <c r="K266" s="6" t="str">
        <f t="shared" si="8"/>
        <v>Yes</v>
      </c>
      <c r="L266" s="16">
        <f>ROUND(amazon!$G266, 0)</f>
        <v>4</v>
      </c>
      <c r="M266" s="13">
        <f>amazon!$E266 * amazon!$H266</f>
        <v>26671631</v>
      </c>
      <c r="N266" s="6" t="str">
        <f>IF(amazon!$D266&lt;200,"&lt;200", IF(amazon!$D266&lt;=500,"200-500","&gt;500"))</f>
        <v>200-500</v>
      </c>
      <c r="O266" s="15">
        <f>Table4[[#This Row],[Clean Rating]] + (Table4[[#This Row],[Rating Count]] / 1000)</f>
        <v>28.468999999999998</v>
      </c>
      <c r="P266" s="6"/>
      <c r="Q266" s="6"/>
    </row>
    <row r="267" spans="1:17">
      <c r="A267" t="s">
        <v>81</v>
      </c>
      <c r="B267" t="s">
        <v>1436</v>
      </c>
      <c r="C267" t="s">
        <v>1356</v>
      </c>
      <c r="D267">
        <v>399</v>
      </c>
      <c r="E267" s="1">
        <v>1099</v>
      </c>
      <c r="F267" s="8">
        <v>0.64</v>
      </c>
      <c r="G267" s="14">
        <v>4.2</v>
      </c>
      <c r="H267" s="3">
        <v>24269</v>
      </c>
      <c r="I267" s="28">
        <f t="shared" si="9"/>
        <v>0.63694267515923564</v>
      </c>
      <c r="J267" s="17">
        <f>IF(AND(ISNUMBER(amazon!$G267), G267&gt;=0, amazon!$G267&lt;=5), amazon!$G267, 0)</f>
        <v>4.2</v>
      </c>
      <c r="K267" s="6" t="str">
        <f t="shared" si="8"/>
        <v>Yes</v>
      </c>
      <c r="L267" s="16">
        <f>ROUND(amazon!$G267, 0)</f>
        <v>4</v>
      </c>
      <c r="M267" s="13">
        <f>amazon!$E267 * amazon!$H267</f>
        <v>26671631</v>
      </c>
      <c r="N267" s="6" t="str">
        <f>IF(amazon!$D267&lt;200,"&lt;200", IF(amazon!$D267&lt;=500,"200-500","&gt;500"))</f>
        <v>200-500</v>
      </c>
      <c r="O267" s="15">
        <f>Table4[[#This Row],[Clean Rating]] + (Table4[[#This Row],[Rating Count]] / 1000)</f>
        <v>28.468999999999998</v>
      </c>
      <c r="P267" s="6"/>
      <c r="Q267" s="6"/>
    </row>
    <row r="268" spans="1:17">
      <c r="A268" t="s">
        <v>90</v>
      </c>
      <c r="B268" t="s">
        <v>1444</v>
      </c>
      <c r="C268" t="s">
        <v>1356</v>
      </c>
      <c r="D268">
        <v>649</v>
      </c>
      <c r="E268" s="1">
        <v>1999</v>
      </c>
      <c r="F268" s="8">
        <v>0.68</v>
      </c>
      <c r="G268" s="14">
        <v>4.2</v>
      </c>
      <c r="H268" s="3">
        <v>24269</v>
      </c>
      <c r="I268" s="28">
        <f t="shared" si="9"/>
        <v>0.67533766883441726</v>
      </c>
      <c r="J268" s="17">
        <f>IF(AND(ISNUMBER(amazon!$G268), G268&gt;=0, amazon!$G268&lt;=5), amazon!$G268, 0)</f>
        <v>4.2</v>
      </c>
      <c r="K268" s="6" t="str">
        <f t="shared" si="8"/>
        <v>Yes</v>
      </c>
      <c r="L268" s="16">
        <f>ROUND(amazon!$G268, 0)</f>
        <v>4</v>
      </c>
      <c r="M268" s="13">
        <f>amazon!$E268 * amazon!$H268</f>
        <v>48513731</v>
      </c>
      <c r="N268" s="6" t="str">
        <f>IF(amazon!$D268&lt;200,"&lt;200", IF(amazon!$D268&lt;=500,"200-500","&gt;500"))</f>
        <v>&gt;500</v>
      </c>
      <c r="O268" s="15">
        <f>Table4[[#This Row],[Clean Rating]] + (Table4[[#This Row],[Rating Count]] / 1000)</f>
        <v>28.468999999999998</v>
      </c>
      <c r="P268" s="6"/>
      <c r="Q268" s="6"/>
    </row>
    <row r="269" spans="1:17">
      <c r="A269" t="s">
        <v>107</v>
      </c>
      <c r="B269" t="s">
        <v>1458</v>
      </c>
      <c r="C269" t="s">
        <v>1356</v>
      </c>
      <c r="D269">
        <v>449</v>
      </c>
      <c r="E269" s="1">
        <v>1299</v>
      </c>
      <c r="F269" s="8">
        <v>0.65</v>
      </c>
      <c r="G269" s="14">
        <v>4.2</v>
      </c>
      <c r="H269" s="3">
        <v>24269</v>
      </c>
      <c r="I269" s="28">
        <f t="shared" si="9"/>
        <v>0.65434949961508848</v>
      </c>
      <c r="J269" s="17">
        <f>IF(AND(ISNUMBER(amazon!$G269), G269&gt;=0, amazon!$G269&lt;=5), amazon!$G269, 0)</f>
        <v>4.2</v>
      </c>
      <c r="K269" s="6" t="str">
        <f t="shared" si="8"/>
        <v>Yes</v>
      </c>
      <c r="L269" s="16">
        <f>ROUND(amazon!$G269, 0)</f>
        <v>4</v>
      </c>
      <c r="M269" s="13">
        <f>amazon!$E269 * amazon!$H269</f>
        <v>31525431</v>
      </c>
      <c r="N269" s="6" t="str">
        <f>IF(amazon!$D269&lt;200,"&lt;200", IF(amazon!$D269&lt;=500,"200-500","&gt;500"))</f>
        <v>200-500</v>
      </c>
      <c r="O269" s="15">
        <f>Table4[[#This Row],[Clean Rating]] + (Table4[[#This Row],[Rating Count]] / 1000)</f>
        <v>28.468999999999998</v>
      </c>
      <c r="P269" s="6"/>
      <c r="Q269" s="6"/>
    </row>
    <row r="270" spans="1:17">
      <c r="A270" t="s">
        <v>222</v>
      </c>
      <c r="B270" t="s">
        <v>1551</v>
      </c>
      <c r="C270" t="s">
        <v>1356</v>
      </c>
      <c r="D270">
        <v>649</v>
      </c>
      <c r="E270" s="1">
        <v>1999</v>
      </c>
      <c r="F270" s="8">
        <v>0.68</v>
      </c>
      <c r="G270" s="14">
        <v>4.2</v>
      </c>
      <c r="H270" s="3">
        <v>24269</v>
      </c>
      <c r="I270" s="28">
        <f t="shared" si="9"/>
        <v>0.67533766883441726</v>
      </c>
      <c r="J270" s="17">
        <f>IF(AND(ISNUMBER(amazon!$G270), G270&gt;=0, amazon!$G270&lt;=5), amazon!$G270, 0)</f>
        <v>4.2</v>
      </c>
      <c r="K270" s="6" t="str">
        <f t="shared" si="8"/>
        <v>Yes</v>
      </c>
      <c r="L270" s="16">
        <f>ROUND(amazon!$G270, 0)</f>
        <v>4</v>
      </c>
      <c r="M270" s="13">
        <f>amazon!$E270 * amazon!$H270</f>
        <v>48513731</v>
      </c>
      <c r="N270" s="6" t="str">
        <f>IF(amazon!$D270&lt;200,"&lt;200", IF(amazon!$D270&lt;=500,"200-500","&gt;500"))</f>
        <v>&gt;500</v>
      </c>
      <c r="O270" s="15">
        <f>Table4[[#This Row],[Clean Rating]] + (Table4[[#This Row],[Rating Count]] / 1000)</f>
        <v>28.468999999999998</v>
      </c>
      <c r="P270" s="6"/>
      <c r="Q270" s="6"/>
    </row>
    <row r="271" spans="1:17">
      <c r="A271" t="s">
        <v>0</v>
      </c>
      <c r="B271" t="s">
        <v>1366</v>
      </c>
      <c r="C271" t="s">
        <v>1356</v>
      </c>
      <c r="D271">
        <v>399</v>
      </c>
      <c r="E271" s="1">
        <v>1099</v>
      </c>
      <c r="F271" s="8">
        <v>0.64</v>
      </c>
      <c r="G271" s="14">
        <v>4.2</v>
      </c>
      <c r="H271" s="3">
        <v>24269</v>
      </c>
      <c r="I271" s="28">
        <f t="shared" si="9"/>
        <v>0.63694267515923564</v>
      </c>
      <c r="J271" s="17">
        <f>IF(AND(ISNUMBER(amazon!$G271), G271&gt;=0, amazon!$G271&lt;=5), amazon!$G271, 0)</f>
        <v>4.2</v>
      </c>
      <c r="K271" s="6" t="str">
        <f t="shared" si="8"/>
        <v>Yes</v>
      </c>
      <c r="L271" s="16">
        <f>ROUND(amazon!$G271, 0)</f>
        <v>4</v>
      </c>
      <c r="M271" s="13">
        <f>amazon!$E271 * amazon!$H271</f>
        <v>26671631</v>
      </c>
      <c r="N271" s="6" t="str">
        <f>IF(amazon!$D271&lt;200,"&lt;200", IF(amazon!$D271&lt;=500,"200-500","&gt;500"))</f>
        <v>200-500</v>
      </c>
      <c r="O271" s="15">
        <f>Table4[[#This Row],[Clean Rating]] + (Table4[[#This Row],[Rating Count]] / 1000)</f>
        <v>28.468999999999998</v>
      </c>
      <c r="P271" s="6"/>
      <c r="Q271" s="6"/>
    </row>
    <row r="272" spans="1:17">
      <c r="A272" t="s">
        <v>934</v>
      </c>
      <c r="B272" t="s">
        <v>2142</v>
      </c>
      <c r="C272" t="s">
        <v>1358</v>
      </c>
      <c r="D272">
        <v>599</v>
      </c>
      <c r="E272">
        <v>785</v>
      </c>
      <c r="F272" s="8">
        <v>0.24</v>
      </c>
      <c r="G272" s="14">
        <v>4.2</v>
      </c>
      <c r="H272" s="3">
        <v>24247</v>
      </c>
      <c r="I272" s="28">
        <f t="shared" si="9"/>
        <v>0.23694267515923567</v>
      </c>
      <c r="J272" s="17">
        <f>IF(AND(ISNUMBER(amazon!$G272), G272&gt;=0, amazon!$G272&lt;=5), amazon!$G272, 0)</f>
        <v>4.2</v>
      </c>
      <c r="K272" s="6" t="str">
        <f t="shared" si="8"/>
        <v>No</v>
      </c>
      <c r="L272" s="16">
        <f>ROUND(amazon!$G272, 0)</f>
        <v>4</v>
      </c>
      <c r="M272" s="13">
        <f>amazon!$E272 * amazon!$H272</f>
        <v>19033895</v>
      </c>
      <c r="N272" s="6" t="str">
        <f>IF(amazon!$D272&lt;200,"&lt;200", IF(amazon!$D272&lt;=500,"200-500","&gt;500"))</f>
        <v>&gt;500</v>
      </c>
      <c r="O272" s="15">
        <f>Table4[[#This Row],[Clean Rating]] + (Table4[[#This Row],[Rating Count]] / 1000)</f>
        <v>28.446999999999999</v>
      </c>
      <c r="P272" s="6"/>
      <c r="Q272" s="6"/>
    </row>
    <row r="273" spans="1:17">
      <c r="A273" t="s">
        <v>929</v>
      </c>
      <c r="B273" t="s">
        <v>2137</v>
      </c>
      <c r="C273" t="s">
        <v>1358</v>
      </c>
      <c r="D273" s="1">
        <v>1625</v>
      </c>
      <c r="E273" s="1">
        <v>2995</v>
      </c>
      <c r="F273" s="8">
        <v>0.46</v>
      </c>
      <c r="G273" s="14">
        <v>4.5</v>
      </c>
      <c r="H273" s="3">
        <v>23484</v>
      </c>
      <c r="I273" s="28">
        <f t="shared" si="9"/>
        <v>0.45742904841402338</v>
      </c>
      <c r="J273" s="17">
        <f>IF(AND(ISNUMBER(amazon!$G273), G273&gt;=0, amazon!$G273&lt;=5), amazon!$G273, 0)</f>
        <v>4.5</v>
      </c>
      <c r="K273" s="6" t="str">
        <f t="shared" si="8"/>
        <v>No</v>
      </c>
      <c r="L273" s="16">
        <f>ROUND(amazon!$G273, 0)</f>
        <v>5</v>
      </c>
      <c r="M273" s="13">
        <f>amazon!$E273 * amazon!$H273</f>
        <v>70334580</v>
      </c>
      <c r="N273" s="6" t="str">
        <f>IF(amazon!$D273&lt;200,"&lt;200", IF(amazon!$D273&lt;=500,"200-500","&gt;500"))</f>
        <v>&gt;500</v>
      </c>
      <c r="O273" s="15">
        <f>Table4[[#This Row],[Clean Rating]] + (Table4[[#This Row],[Rating Count]] / 1000)</f>
        <v>27.984000000000002</v>
      </c>
      <c r="P273" s="6"/>
      <c r="Q273" s="6"/>
    </row>
    <row r="274" spans="1:17">
      <c r="A274" t="s">
        <v>171</v>
      </c>
      <c r="B274" t="s">
        <v>1511</v>
      </c>
      <c r="C274" t="s">
        <v>1356</v>
      </c>
      <c r="D274" s="1">
        <v>1399</v>
      </c>
      <c r="E274" s="1">
        <v>2499</v>
      </c>
      <c r="F274" s="8">
        <v>0.44</v>
      </c>
      <c r="G274" s="14">
        <v>4.4000000000000004</v>
      </c>
      <c r="H274" s="3">
        <v>23169</v>
      </c>
      <c r="I274" s="28">
        <f t="shared" si="9"/>
        <v>0.44017607042817125</v>
      </c>
      <c r="J274" s="17">
        <f>IF(AND(ISNUMBER(amazon!$G274), G274&gt;=0, amazon!$G274&lt;=5), amazon!$G274, 0)</f>
        <v>4.4000000000000004</v>
      </c>
      <c r="K274" s="6" t="str">
        <f t="shared" si="8"/>
        <v>No</v>
      </c>
      <c r="L274" s="16">
        <f>ROUND(amazon!$G274, 0)</f>
        <v>4</v>
      </c>
      <c r="M274" s="13">
        <f>amazon!$E274 * amazon!$H274</f>
        <v>57899331</v>
      </c>
      <c r="N274" s="6" t="str">
        <f>IF(amazon!$D274&lt;200,"&lt;200", IF(amazon!$D274&lt;=500,"200-500","&gt;500"))</f>
        <v>&gt;500</v>
      </c>
      <c r="O274" s="15">
        <f>Table4[[#This Row],[Clean Rating]] + (Table4[[#This Row],[Rating Count]] / 1000)</f>
        <v>27.569000000000003</v>
      </c>
      <c r="P274" s="6"/>
      <c r="Q274" s="6"/>
    </row>
    <row r="275" spans="1:17">
      <c r="A275" t="s">
        <v>925</v>
      </c>
      <c r="B275" t="s">
        <v>2133</v>
      </c>
      <c r="C275" t="s">
        <v>1358</v>
      </c>
      <c r="D275">
        <v>625</v>
      </c>
      <c r="E275" s="1">
        <v>1400</v>
      </c>
      <c r="F275" s="8">
        <v>0.55000000000000004</v>
      </c>
      <c r="G275" s="14">
        <v>4.2</v>
      </c>
      <c r="H275" s="3">
        <v>23316</v>
      </c>
      <c r="I275" s="28">
        <f t="shared" si="9"/>
        <v>0.5535714285714286</v>
      </c>
      <c r="J275" s="17">
        <f>IF(AND(ISNUMBER(amazon!$G275), G275&gt;=0, amazon!$G275&lt;=5), amazon!$G275, 0)</f>
        <v>4.2</v>
      </c>
      <c r="K275" s="6" t="str">
        <f t="shared" si="8"/>
        <v>Yes</v>
      </c>
      <c r="L275" s="16">
        <f>ROUND(amazon!$G275, 0)</f>
        <v>4</v>
      </c>
      <c r="M275" s="13">
        <f>amazon!$E275 * amazon!$H275</f>
        <v>32642400</v>
      </c>
      <c r="N275" s="6" t="str">
        <f>IF(amazon!$D275&lt;200,"&lt;200", IF(amazon!$D275&lt;=500,"200-500","&gt;500"))</f>
        <v>&gt;500</v>
      </c>
      <c r="O275" s="15">
        <f>Table4[[#This Row],[Clean Rating]] + (Table4[[#This Row],[Rating Count]] / 1000)</f>
        <v>27.515999999999998</v>
      </c>
      <c r="P275" s="6"/>
      <c r="Q275" s="6"/>
    </row>
    <row r="276" spans="1:17">
      <c r="A276" t="s">
        <v>726</v>
      </c>
      <c r="B276" t="s">
        <v>1951</v>
      </c>
      <c r="C276" t="s">
        <v>1356</v>
      </c>
      <c r="D276">
        <v>899</v>
      </c>
      <c r="E276" s="1">
        <v>1499</v>
      </c>
      <c r="F276" s="8">
        <v>0.4</v>
      </c>
      <c r="G276" s="14">
        <v>4.2</v>
      </c>
      <c r="H276" s="3">
        <v>23174</v>
      </c>
      <c r="I276" s="28">
        <f t="shared" si="9"/>
        <v>0.40026684456304201</v>
      </c>
      <c r="J276" s="17">
        <f>IF(AND(ISNUMBER(amazon!$G276), G276&gt;=0, amazon!$G276&lt;=5), amazon!$G276, 0)</f>
        <v>4.2</v>
      </c>
      <c r="K276" s="6" t="str">
        <f t="shared" si="8"/>
        <v>No</v>
      </c>
      <c r="L276" s="16">
        <f>ROUND(amazon!$G276, 0)</f>
        <v>4</v>
      </c>
      <c r="M276" s="13">
        <f>amazon!$E276 * amazon!$H276</f>
        <v>34737826</v>
      </c>
      <c r="N276" s="6" t="str">
        <f>IF(amazon!$D276&lt;200,"&lt;200", IF(amazon!$D276&lt;=500,"200-500","&gt;500"))</f>
        <v>&gt;500</v>
      </c>
      <c r="O276" s="15">
        <f>Table4[[#This Row],[Clean Rating]] + (Table4[[#This Row],[Rating Count]] / 1000)</f>
        <v>27.373999999999999</v>
      </c>
      <c r="P276" s="6"/>
      <c r="Q276" s="6"/>
    </row>
    <row r="277" spans="1:17">
      <c r="A277" t="s">
        <v>636</v>
      </c>
      <c r="B277" t="s">
        <v>1858</v>
      </c>
      <c r="C277" t="s">
        <v>1356</v>
      </c>
      <c r="D277" s="1">
        <v>1299</v>
      </c>
      <c r="E277" s="1">
        <v>3000</v>
      </c>
      <c r="F277" s="8">
        <v>0.56999999999999995</v>
      </c>
      <c r="G277" s="14">
        <v>4.3</v>
      </c>
      <c r="H277" s="3">
        <v>23022</v>
      </c>
      <c r="I277" s="28">
        <f t="shared" si="9"/>
        <v>0.56699999999999995</v>
      </c>
      <c r="J277" s="17">
        <f>IF(AND(ISNUMBER(amazon!$G277), G277&gt;=0, amazon!$G277&lt;=5), amazon!$G277, 0)</f>
        <v>4.3</v>
      </c>
      <c r="K277" s="6" t="str">
        <f t="shared" si="8"/>
        <v>Yes</v>
      </c>
      <c r="L277" s="16">
        <f>ROUND(amazon!$G277, 0)</f>
        <v>4</v>
      </c>
      <c r="M277" s="13">
        <f>amazon!$E277 * amazon!$H277</f>
        <v>69066000</v>
      </c>
      <c r="N277" s="6" t="str">
        <f>IF(amazon!$D277&lt;200,"&lt;200", IF(amazon!$D277&lt;=500,"200-500","&gt;500"))</f>
        <v>&gt;500</v>
      </c>
      <c r="O277" s="15">
        <f>Table4[[#This Row],[Clean Rating]] + (Table4[[#This Row],[Rating Count]] / 1000)</f>
        <v>27.321999999999999</v>
      </c>
      <c r="P277" s="6"/>
      <c r="Q277" s="6"/>
    </row>
    <row r="278" spans="1:17">
      <c r="A278" t="s">
        <v>890</v>
      </c>
      <c r="B278" t="s">
        <v>2101</v>
      </c>
      <c r="C278" t="s">
        <v>1356</v>
      </c>
      <c r="D278">
        <v>249</v>
      </c>
      <c r="E278">
        <v>499</v>
      </c>
      <c r="F278" s="8">
        <v>0.5</v>
      </c>
      <c r="G278" s="14">
        <v>4.2</v>
      </c>
      <c r="H278" s="3">
        <v>22860</v>
      </c>
      <c r="I278" s="28">
        <f t="shared" si="9"/>
        <v>0.50100200400801598</v>
      </c>
      <c r="J278" s="17">
        <f>IF(AND(ISNUMBER(amazon!$G278), G278&gt;=0, amazon!$G278&lt;=5), amazon!$G278, 0)</f>
        <v>4.2</v>
      </c>
      <c r="K278" s="6" t="str">
        <f t="shared" si="8"/>
        <v>Yes</v>
      </c>
      <c r="L278" s="16">
        <f>ROUND(amazon!$G278, 0)</f>
        <v>4</v>
      </c>
      <c r="M278" s="13">
        <f>amazon!$E278 * amazon!$H278</f>
        <v>11407140</v>
      </c>
      <c r="N278" s="6" t="str">
        <f>IF(amazon!$D278&lt;200,"&lt;200", IF(amazon!$D278&lt;=500,"200-500","&gt;500"))</f>
        <v>200-500</v>
      </c>
      <c r="O278" s="15">
        <f>Table4[[#This Row],[Clean Rating]] + (Table4[[#This Row],[Rating Count]] / 1000)</f>
        <v>27.06</v>
      </c>
      <c r="P278" s="6"/>
      <c r="Q278" s="6"/>
    </row>
    <row r="279" spans="1:17">
      <c r="A279" t="s">
        <v>747</v>
      </c>
      <c r="B279" t="s">
        <v>1972</v>
      </c>
      <c r="C279" t="s">
        <v>1356</v>
      </c>
      <c r="D279" s="1">
        <v>2595</v>
      </c>
      <c r="E279" s="1">
        <v>3295</v>
      </c>
      <c r="F279" s="8">
        <v>0.21</v>
      </c>
      <c r="G279" s="14">
        <v>4.4000000000000004</v>
      </c>
      <c r="H279" s="3">
        <v>22618</v>
      </c>
      <c r="I279" s="28">
        <f t="shared" si="9"/>
        <v>0.21244309559939301</v>
      </c>
      <c r="J279" s="17">
        <f>IF(AND(ISNUMBER(amazon!$G279), G279&gt;=0, amazon!$G279&lt;=5), amazon!$G279, 0)</f>
        <v>4.4000000000000004</v>
      </c>
      <c r="K279" s="6" t="str">
        <f t="shared" si="8"/>
        <v>No</v>
      </c>
      <c r="L279" s="16">
        <f>ROUND(amazon!$G279, 0)</f>
        <v>4</v>
      </c>
      <c r="M279" s="13">
        <f>amazon!$E279 * amazon!$H279</f>
        <v>74526310</v>
      </c>
      <c r="N279" s="6" t="str">
        <f>IF(amazon!$D279&lt;200,"&lt;200", IF(amazon!$D279&lt;=500,"200-500","&gt;500"))</f>
        <v>&gt;500</v>
      </c>
      <c r="O279" s="15">
        <f>Table4[[#This Row],[Clean Rating]] + (Table4[[#This Row],[Rating Count]] / 1000)</f>
        <v>27.018000000000001</v>
      </c>
      <c r="P279" s="6"/>
      <c r="Q279" s="6"/>
    </row>
    <row r="280" spans="1:17">
      <c r="A280" t="s">
        <v>99</v>
      </c>
      <c r="B280" t="s">
        <v>1451</v>
      </c>
      <c r="C280" t="s">
        <v>1356</v>
      </c>
      <c r="D280" s="1">
        <v>1099</v>
      </c>
      <c r="E280" s="1">
        <v>1899</v>
      </c>
      <c r="F280" s="8">
        <v>0.42</v>
      </c>
      <c r="G280" s="14">
        <v>4.5</v>
      </c>
      <c r="H280" s="3">
        <v>22420</v>
      </c>
      <c r="I280" s="28">
        <f t="shared" si="9"/>
        <v>0.42127435492364401</v>
      </c>
      <c r="J280" s="17">
        <f>IF(AND(ISNUMBER(amazon!$G280), G280&gt;=0, amazon!$G280&lt;=5), amazon!$G280, 0)</f>
        <v>4.5</v>
      </c>
      <c r="K280" s="6" t="str">
        <f t="shared" si="8"/>
        <v>No</v>
      </c>
      <c r="L280" s="16">
        <f>ROUND(amazon!$G280, 0)</f>
        <v>5</v>
      </c>
      <c r="M280" s="13">
        <f>amazon!$E280 * amazon!$H280</f>
        <v>42575580</v>
      </c>
      <c r="N280" s="6" t="str">
        <f>IF(amazon!$D280&lt;200,"&lt;200", IF(amazon!$D280&lt;=500,"200-500","&gt;500"))</f>
        <v>&gt;500</v>
      </c>
      <c r="O280" s="15">
        <f>Table4[[#This Row],[Clean Rating]] + (Table4[[#This Row],[Rating Count]] / 1000)</f>
        <v>26.92</v>
      </c>
      <c r="P280" s="6"/>
      <c r="Q280" s="6"/>
    </row>
    <row r="281" spans="1:17">
      <c r="A281" t="s">
        <v>844</v>
      </c>
      <c r="B281" t="s">
        <v>2061</v>
      </c>
      <c r="C281" t="s">
        <v>1356</v>
      </c>
      <c r="D281" s="1">
        <v>1199</v>
      </c>
      <c r="E281" s="1">
        <v>1999</v>
      </c>
      <c r="F281" s="8">
        <v>0.4</v>
      </c>
      <c r="G281" s="14">
        <v>4.5</v>
      </c>
      <c r="H281" s="3">
        <v>22420</v>
      </c>
      <c r="I281" s="28">
        <f t="shared" si="9"/>
        <v>0.40020010005002499</v>
      </c>
      <c r="J281" s="17">
        <f>IF(AND(ISNUMBER(amazon!$G281), G281&gt;=0, amazon!$G281&lt;=5), amazon!$G281, 0)</f>
        <v>4.5</v>
      </c>
      <c r="K281" s="6" t="str">
        <f t="shared" si="8"/>
        <v>No</v>
      </c>
      <c r="L281" s="16">
        <f>ROUND(amazon!$G281, 0)</f>
        <v>5</v>
      </c>
      <c r="M281" s="13">
        <f>amazon!$E281 * amazon!$H281</f>
        <v>44817580</v>
      </c>
      <c r="N281" s="6" t="str">
        <f>IF(amazon!$D281&lt;200,"&lt;200", IF(amazon!$D281&lt;=500,"200-500","&gt;500"))</f>
        <v>&gt;500</v>
      </c>
      <c r="O281" s="15">
        <f>Table4[[#This Row],[Clean Rating]] + (Table4[[#This Row],[Rating Count]] / 1000)</f>
        <v>26.92</v>
      </c>
      <c r="P281" s="6"/>
      <c r="Q281" s="6"/>
    </row>
    <row r="282" spans="1:17">
      <c r="A282" t="s">
        <v>498</v>
      </c>
      <c r="B282" t="s">
        <v>1661</v>
      </c>
      <c r="C282" t="s">
        <v>1357</v>
      </c>
      <c r="D282" s="1">
        <v>1499</v>
      </c>
      <c r="E282" s="1">
        <v>9999</v>
      </c>
      <c r="F282" s="8">
        <v>0.85</v>
      </c>
      <c r="G282" s="14">
        <v>4.2</v>
      </c>
      <c r="H282" s="3">
        <v>22638</v>
      </c>
      <c r="I282" s="28">
        <f t="shared" si="9"/>
        <v>0.85008500850085011</v>
      </c>
      <c r="J282" s="17">
        <f>IF(AND(ISNUMBER(amazon!$G282), G282&gt;=0, amazon!$G282&lt;=5), amazon!$G282, 0)</f>
        <v>4.2</v>
      </c>
      <c r="K282" s="6" t="str">
        <f t="shared" si="8"/>
        <v>Yes</v>
      </c>
      <c r="L282" s="16">
        <f>ROUND(amazon!$G282, 0)</f>
        <v>4</v>
      </c>
      <c r="M282" s="13">
        <f>amazon!$E282 * amazon!$H282</f>
        <v>226357362</v>
      </c>
      <c r="N282" s="6" t="str">
        <f>IF(amazon!$D282&lt;200,"&lt;200", IF(amazon!$D282&lt;=500,"200-500","&gt;500"))</f>
        <v>&gt;500</v>
      </c>
      <c r="O282" s="15">
        <f>Table4[[#This Row],[Clean Rating]] + (Table4[[#This Row],[Rating Count]] / 1000)</f>
        <v>26.838000000000001</v>
      </c>
      <c r="P282" s="6"/>
      <c r="Q282" s="6"/>
    </row>
    <row r="283" spans="1:17">
      <c r="A283" t="s">
        <v>538</v>
      </c>
      <c r="B283" t="s">
        <v>1661</v>
      </c>
      <c r="C283" t="s">
        <v>1357</v>
      </c>
      <c r="D283" s="1">
        <v>1499</v>
      </c>
      <c r="E283" s="1">
        <v>7999</v>
      </c>
      <c r="F283" s="8">
        <v>0.81</v>
      </c>
      <c r="G283" s="14">
        <v>4.2</v>
      </c>
      <c r="H283" s="3">
        <v>22638</v>
      </c>
      <c r="I283" s="28">
        <f t="shared" si="9"/>
        <v>0.81260157519689957</v>
      </c>
      <c r="J283" s="17">
        <f>IF(AND(ISNUMBER(amazon!$G283), G283&gt;=0, amazon!$G283&lt;=5), amazon!$G283, 0)</f>
        <v>4.2</v>
      </c>
      <c r="K283" s="6" t="str">
        <f t="shared" si="8"/>
        <v>Yes</v>
      </c>
      <c r="L283" s="16">
        <f>ROUND(amazon!$G283, 0)</f>
        <v>4</v>
      </c>
      <c r="M283" s="13">
        <f>amazon!$E283 * amazon!$H283</f>
        <v>181081362</v>
      </c>
      <c r="N283" s="6" t="str">
        <f>IF(amazon!$D283&lt;200,"&lt;200", IF(amazon!$D283&lt;=500,"200-500","&gt;500"))</f>
        <v>&gt;500</v>
      </c>
      <c r="O283" s="15">
        <f>Table4[[#This Row],[Clean Rating]] + (Table4[[#This Row],[Rating Count]] / 1000)</f>
        <v>26.838000000000001</v>
      </c>
      <c r="P283" s="6"/>
      <c r="Q283" s="6"/>
    </row>
    <row r="284" spans="1:17">
      <c r="A284" t="s">
        <v>362</v>
      </c>
      <c r="B284" t="s">
        <v>1661</v>
      </c>
      <c r="C284" t="s">
        <v>1357</v>
      </c>
      <c r="D284" s="1">
        <v>1499</v>
      </c>
      <c r="E284" s="1">
        <v>7999</v>
      </c>
      <c r="F284" s="8">
        <v>0.81</v>
      </c>
      <c r="G284" s="14">
        <v>4.2</v>
      </c>
      <c r="H284" s="3">
        <v>22638</v>
      </c>
      <c r="I284" s="28">
        <f t="shared" si="9"/>
        <v>0.81260157519689957</v>
      </c>
      <c r="J284" s="17">
        <f>IF(AND(ISNUMBER(amazon!$G284), G284&gt;=0, amazon!$G284&lt;=5), amazon!$G284, 0)</f>
        <v>4.2</v>
      </c>
      <c r="K284" s="6" t="str">
        <f t="shared" si="8"/>
        <v>Yes</v>
      </c>
      <c r="L284" s="16">
        <f>ROUND(amazon!$G284, 0)</f>
        <v>4</v>
      </c>
      <c r="M284" s="13">
        <f>amazon!$E284 * amazon!$H284</f>
        <v>181081362</v>
      </c>
      <c r="N284" s="6" t="str">
        <f>IF(amazon!$D284&lt;200,"&lt;200", IF(amazon!$D284&lt;=500,"200-500","&gt;500"))</f>
        <v>&gt;500</v>
      </c>
      <c r="O284" s="15">
        <f>Table4[[#This Row],[Clean Rating]] + (Table4[[#This Row],[Rating Count]] / 1000)</f>
        <v>26.838000000000001</v>
      </c>
      <c r="P284" s="6"/>
      <c r="Q284" s="6"/>
    </row>
    <row r="285" spans="1:17">
      <c r="A285" t="s">
        <v>362</v>
      </c>
      <c r="B285" t="s">
        <v>1661</v>
      </c>
      <c r="C285" t="s">
        <v>1357</v>
      </c>
      <c r="D285" s="1">
        <v>1499</v>
      </c>
      <c r="E285" s="1">
        <v>7999</v>
      </c>
      <c r="F285" s="8">
        <v>0.81</v>
      </c>
      <c r="G285" s="14">
        <v>4.2</v>
      </c>
      <c r="H285" s="3">
        <v>22636</v>
      </c>
      <c r="I285" s="28">
        <f t="shared" si="9"/>
        <v>0.81260157519689957</v>
      </c>
      <c r="J285" s="17">
        <f>IF(AND(ISNUMBER(amazon!$G285), G285&gt;=0, amazon!$G285&lt;=5), amazon!$G285, 0)</f>
        <v>4.2</v>
      </c>
      <c r="K285" s="6" t="str">
        <f t="shared" si="8"/>
        <v>Yes</v>
      </c>
      <c r="L285" s="16">
        <f>ROUND(amazon!$G285, 0)</f>
        <v>4</v>
      </c>
      <c r="M285" s="13">
        <f>amazon!$E285 * amazon!$H285</f>
        <v>181065364</v>
      </c>
      <c r="N285" s="6" t="str">
        <f>IF(amazon!$D285&lt;200,"&lt;200", IF(amazon!$D285&lt;=500,"200-500","&gt;500"))</f>
        <v>&gt;500</v>
      </c>
      <c r="O285" s="15">
        <f>Table4[[#This Row],[Clean Rating]] + (Table4[[#This Row],[Rating Count]] / 1000)</f>
        <v>26.835999999999999</v>
      </c>
      <c r="P285" s="6"/>
      <c r="Q285" s="6"/>
    </row>
    <row r="286" spans="1:17">
      <c r="A286" t="s">
        <v>790</v>
      </c>
      <c r="B286" t="s">
        <v>2011</v>
      </c>
      <c r="C286" t="s">
        <v>1356</v>
      </c>
      <c r="D286">
        <v>899</v>
      </c>
      <c r="E286" s="1">
        <v>1800</v>
      </c>
      <c r="F286" s="8">
        <v>0.5</v>
      </c>
      <c r="G286" s="14">
        <v>4.0999999999999996</v>
      </c>
      <c r="H286" s="3">
        <v>22375</v>
      </c>
      <c r="I286" s="28">
        <f t="shared" si="9"/>
        <v>0.50055555555555553</v>
      </c>
      <c r="J286" s="17">
        <f>IF(AND(ISNUMBER(amazon!$G286), G286&gt;=0, amazon!$G286&lt;=5), amazon!$G286, 0)</f>
        <v>4.0999999999999996</v>
      </c>
      <c r="K286" s="6" t="str">
        <f t="shared" si="8"/>
        <v>Yes</v>
      </c>
      <c r="L286" s="16">
        <f>ROUND(amazon!$G286, 0)</f>
        <v>4</v>
      </c>
      <c r="M286" s="13">
        <f>amazon!$E286 * amazon!$H286</f>
        <v>40275000</v>
      </c>
      <c r="N286" s="6" t="str">
        <f>IF(amazon!$D286&lt;200,"&lt;200", IF(amazon!$D286&lt;=500,"200-500","&gt;500"))</f>
        <v>&gt;500</v>
      </c>
      <c r="O286" s="15">
        <f>Table4[[#This Row],[Clean Rating]] + (Table4[[#This Row],[Rating Count]] / 1000)</f>
        <v>26.475000000000001</v>
      </c>
      <c r="P286" s="6"/>
      <c r="Q286" s="6"/>
    </row>
    <row r="287" spans="1:17">
      <c r="A287" t="s">
        <v>363</v>
      </c>
      <c r="B287" t="s">
        <v>1662</v>
      </c>
      <c r="C287" t="s">
        <v>1357</v>
      </c>
      <c r="D287" s="1">
        <v>18499</v>
      </c>
      <c r="E287" s="1">
        <v>25999</v>
      </c>
      <c r="F287" s="8">
        <v>0.28999999999999998</v>
      </c>
      <c r="G287" s="14">
        <v>4.0999999999999996</v>
      </c>
      <c r="H287" s="3">
        <v>22318</v>
      </c>
      <c r="I287" s="28">
        <f t="shared" si="9"/>
        <v>0.28847263356282932</v>
      </c>
      <c r="J287" s="17">
        <f>IF(AND(ISNUMBER(amazon!$G287), G287&gt;=0, amazon!$G287&lt;=5), amazon!$G287, 0)</f>
        <v>4.0999999999999996</v>
      </c>
      <c r="K287" s="6" t="str">
        <f t="shared" si="8"/>
        <v>No</v>
      </c>
      <c r="L287" s="16">
        <f>ROUND(amazon!$G287, 0)</f>
        <v>4</v>
      </c>
      <c r="M287" s="13">
        <f>amazon!$E287 * amazon!$H287</f>
        <v>580245682</v>
      </c>
      <c r="N287" s="6" t="str">
        <f>IF(amazon!$D287&lt;200,"&lt;200", IF(amazon!$D287&lt;=500,"200-500","&gt;500"))</f>
        <v>&gt;500</v>
      </c>
      <c r="O287" s="15">
        <f>Table4[[#This Row],[Clean Rating]] + (Table4[[#This Row],[Rating Count]] / 1000)</f>
        <v>26.417999999999999</v>
      </c>
      <c r="P287" s="6"/>
      <c r="Q287" s="6"/>
    </row>
    <row r="288" spans="1:17">
      <c r="A288" t="s">
        <v>368</v>
      </c>
      <c r="B288" t="s">
        <v>1662</v>
      </c>
      <c r="C288" t="s">
        <v>1357</v>
      </c>
      <c r="D288" s="1">
        <v>16999</v>
      </c>
      <c r="E288" s="1">
        <v>24999</v>
      </c>
      <c r="F288" s="8">
        <v>0.32</v>
      </c>
      <c r="G288" s="14">
        <v>4.0999999999999996</v>
      </c>
      <c r="H288" s="3">
        <v>22318</v>
      </c>
      <c r="I288" s="28">
        <f t="shared" si="9"/>
        <v>0.32001280051202047</v>
      </c>
      <c r="J288" s="17">
        <f>IF(AND(ISNUMBER(amazon!$G288), G288&gt;=0, amazon!$G288&lt;=5), amazon!$G288, 0)</f>
        <v>4.0999999999999996</v>
      </c>
      <c r="K288" s="6" t="str">
        <f t="shared" si="8"/>
        <v>No</v>
      </c>
      <c r="L288" s="16">
        <f>ROUND(amazon!$G288, 0)</f>
        <v>4</v>
      </c>
      <c r="M288" s="13">
        <f>amazon!$E288 * amazon!$H288</f>
        <v>557927682</v>
      </c>
      <c r="N288" s="6" t="str">
        <f>IF(amazon!$D288&lt;200,"&lt;200", IF(amazon!$D288&lt;=500,"200-500","&gt;500"))</f>
        <v>&gt;500</v>
      </c>
      <c r="O288" s="15">
        <f>Table4[[#This Row],[Clean Rating]] + (Table4[[#This Row],[Rating Count]] / 1000)</f>
        <v>26.417999999999999</v>
      </c>
      <c r="P288" s="6"/>
      <c r="Q288" s="6"/>
    </row>
    <row r="289" spans="1:17">
      <c r="A289" t="s">
        <v>407</v>
      </c>
      <c r="B289" t="s">
        <v>1662</v>
      </c>
      <c r="C289" t="s">
        <v>1357</v>
      </c>
      <c r="D289" s="1">
        <v>16999</v>
      </c>
      <c r="E289" s="1">
        <v>24999</v>
      </c>
      <c r="F289" s="8">
        <v>0.32</v>
      </c>
      <c r="G289" s="14">
        <v>4.0999999999999996</v>
      </c>
      <c r="H289" s="3">
        <v>22318</v>
      </c>
      <c r="I289" s="28">
        <f t="shared" si="9"/>
        <v>0.32001280051202047</v>
      </c>
      <c r="J289" s="17">
        <f>IF(AND(ISNUMBER(amazon!$G289), G289&gt;=0, amazon!$G289&lt;=5), amazon!$G289, 0)</f>
        <v>4.0999999999999996</v>
      </c>
      <c r="K289" s="6" t="str">
        <f t="shared" si="8"/>
        <v>No</v>
      </c>
      <c r="L289" s="16">
        <f>ROUND(amazon!$G289, 0)</f>
        <v>4</v>
      </c>
      <c r="M289" s="13">
        <f>amazon!$E289 * amazon!$H289</f>
        <v>557927682</v>
      </c>
      <c r="N289" s="6" t="str">
        <f>IF(amazon!$D289&lt;200,"&lt;200", IF(amazon!$D289&lt;=500,"200-500","&gt;500"))</f>
        <v>&gt;500</v>
      </c>
      <c r="O289" s="15">
        <f>Table4[[#This Row],[Clean Rating]] + (Table4[[#This Row],[Rating Count]] / 1000)</f>
        <v>26.417999999999999</v>
      </c>
      <c r="P289" s="6"/>
      <c r="Q289" s="6"/>
    </row>
    <row r="290" spans="1:17">
      <c r="A290" t="s">
        <v>467</v>
      </c>
      <c r="B290" t="s">
        <v>1733</v>
      </c>
      <c r="C290" t="s">
        <v>1357</v>
      </c>
      <c r="D290">
        <v>499</v>
      </c>
      <c r="E290">
        <v>599</v>
      </c>
      <c r="F290" s="8">
        <v>0.17</v>
      </c>
      <c r="G290" s="14">
        <v>4.2</v>
      </c>
      <c r="H290" s="3">
        <v>21916</v>
      </c>
      <c r="I290" s="28">
        <f t="shared" si="9"/>
        <v>0.1669449081803005</v>
      </c>
      <c r="J290" s="17">
        <f>IF(AND(ISNUMBER(amazon!$G290), G290&gt;=0, amazon!$G290&lt;=5), amazon!$G290, 0)</f>
        <v>4.2</v>
      </c>
      <c r="K290" s="6" t="str">
        <f t="shared" si="8"/>
        <v>No</v>
      </c>
      <c r="L290" s="16">
        <f>ROUND(amazon!$G290, 0)</f>
        <v>4</v>
      </c>
      <c r="M290" s="13">
        <f>amazon!$E290 * amazon!$H290</f>
        <v>13127684</v>
      </c>
      <c r="N290" s="6" t="str">
        <f>IF(amazon!$D290&lt;200,"&lt;200", IF(amazon!$D290&lt;=500,"200-500","&gt;500"))</f>
        <v>200-500</v>
      </c>
      <c r="O290" s="15">
        <f>Table4[[#This Row],[Clean Rating]] + (Table4[[#This Row],[Rating Count]] / 1000)</f>
        <v>26.116</v>
      </c>
      <c r="P290" s="6"/>
      <c r="Q290" s="6"/>
    </row>
    <row r="291" spans="1:17">
      <c r="A291" t="s">
        <v>930</v>
      </c>
      <c r="B291" t="s">
        <v>2138</v>
      </c>
      <c r="C291" t="s">
        <v>1358</v>
      </c>
      <c r="D291" s="1">
        <v>2599</v>
      </c>
      <c r="E291" s="1">
        <v>5890</v>
      </c>
      <c r="F291" s="8">
        <v>0.56000000000000005</v>
      </c>
      <c r="G291" s="14">
        <v>4.0999999999999996</v>
      </c>
      <c r="H291" s="3">
        <v>21783</v>
      </c>
      <c r="I291" s="28">
        <f t="shared" si="9"/>
        <v>0.55874363327674026</v>
      </c>
      <c r="J291" s="17">
        <f>IF(AND(ISNUMBER(amazon!$G291), G291&gt;=0, amazon!$G291&lt;=5), amazon!$G291, 0)</f>
        <v>4.0999999999999996</v>
      </c>
      <c r="K291" s="6" t="str">
        <f t="shared" si="8"/>
        <v>Yes</v>
      </c>
      <c r="L291" s="16">
        <f>ROUND(amazon!$G291, 0)</f>
        <v>4</v>
      </c>
      <c r="M291" s="13">
        <f>amazon!$E291 * amazon!$H291</f>
        <v>128301870</v>
      </c>
      <c r="N291" s="6" t="str">
        <f>IF(amazon!$D291&lt;200,"&lt;200", IF(amazon!$D291&lt;=500,"200-500","&gt;500"))</f>
        <v>&gt;500</v>
      </c>
      <c r="O291" s="15">
        <f>Table4[[#This Row],[Clean Rating]] + (Table4[[#This Row],[Rating Count]] / 1000)</f>
        <v>25.883000000000003</v>
      </c>
      <c r="P291" s="6"/>
      <c r="Q291" s="6"/>
    </row>
    <row r="292" spans="1:17">
      <c r="A292" t="s">
        <v>348</v>
      </c>
      <c r="B292" t="s">
        <v>1648</v>
      </c>
      <c r="C292" t="s">
        <v>1357</v>
      </c>
      <c r="D292" s="1">
        <v>1499</v>
      </c>
      <c r="E292" s="1">
        <v>6990</v>
      </c>
      <c r="F292" s="8">
        <v>0.79</v>
      </c>
      <c r="G292" s="14">
        <v>3.9</v>
      </c>
      <c r="H292" s="3">
        <v>21797</v>
      </c>
      <c r="I292" s="28">
        <f t="shared" si="9"/>
        <v>0.78555078683834045</v>
      </c>
      <c r="J292" s="17">
        <f>IF(AND(ISNUMBER(amazon!$G292), G292&gt;=0, amazon!$G292&lt;=5), amazon!$G292, 0)</f>
        <v>3.9</v>
      </c>
      <c r="K292" s="6" t="str">
        <f t="shared" si="8"/>
        <v>Yes</v>
      </c>
      <c r="L292" s="16">
        <f>ROUND(amazon!$G292, 0)</f>
        <v>4</v>
      </c>
      <c r="M292" s="13">
        <f>amazon!$E292 * amazon!$H292</f>
        <v>152361030</v>
      </c>
      <c r="N292" s="6" t="str">
        <f>IF(amazon!$D292&lt;200,"&lt;200", IF(amazon!$D292&lt;=500,"200-500","&gt;500"))</f>
        <v>&gt;500</v>
      </c>
      <c r="O292" s="15">
        <f>Table4[[#This Row],[Clean Rating]] + (Table4[[#This Row],[Rating Count]] / 1000)</f>
        <v>25.696999999999999</v>
      </c>
      <c r="P292" s="6"/>
      <c r="Q292" s="6"/>
    </row>
    <row r="293" spans="1:17">
      <c r="A293" t="s">
        <v>348</v>
      </c>
      <c r="B293" t="s">
        <v>1648</v>
      </c>
      <c r="C293" t="s">
        <v>1357</v>
      </c>
      <c r="D293" s="1">
        <v>1499</v>
      </c>
      <c r="E293" s="1">
        <v>6990</v>
      </c>
      <c r="F293" s="8">
        <v>0.79</v>
      </c>
      <c r="G293" s="14">
        <v>3.9</v>
      </c>
      <c r="H293" s="3">
        <v>21796</v>
      </c>
      <c r="I293" s="28">
        <f t="shared" si="9"/>
        <v>0.78555078683834045</v>
      </c>
      <c r="J293" s="17">
        <f>IF(AND(ISNUMBER(amazon!$G293), G293&gt;=0, amazon!$G293&lt;=5), amazon!$G293, 0)</f>
        <v>3.9</v>
      </c>
      <c r="K293" s="6" t="str">
        <f t="shared" si="8"/>
        <v>Yes</v>
      </c>
      <c r="L293" s="16">
        <f>ROUND(amazon!$G293, 0)</f>
        <v>4</v>
      </c>
      <c r="M293" s="13">
        <f>amazon!$E293 * amazon!$H293</f>
        <v>152354040</v>
      </c>
      <c r="N293" s="6" t="str">
        <f>IF(amazon!$D293&lt;200,"&lt;200", IF(amazon!$D293&lt;=500,"200-500","&gt;500"))</f>
        <v>&gt;500</v>
      </c>
      <c r="O293" s="15">
        <f>Table4[[#This Row],[Clean Rating]] + (Table4[[#This Row],[Rating Count]] / 1000)</f>
        <v>25.695999999999998</v>
      </c>
      <c r="P293" s="6"/>
      <c r="Q293" s="6"/>
    </row>
    <row r="294" spans="1:17">
      <c r="A294" t="s">
        <v>446</v>
      </c>
      <c r="B294" t="s">
        <v>1648</v>
      </c>
      <c r="C294" t="s">
        <v>1357</v>
      </c>
      <c r="D294" s="1">
        <v>1499</v>
      </c>
      <c r="E294" s="1">
        <v>6990</v>
      </c>
      <c r="F294" s="8">
        <v>0.79</v>
      </c>
      <c r="G294" s="14">
        <v>3.9</v>
      </c>
      <c r="H294" s="3">
        <v>21796</v>
      </c>
      <c r="I294" s="28">
        <f t="shared" si="9"/>
        <v>0.78555078683834045</v>
      </c>
      <c r="J294" s="17">
        <f>IF(AND(ISNUMBER(amazon!$G294), G294&gt;=0, amazon!$G294&lt;=5), amazon!$G294, 0)</f>
        <v>3.9</v>
      </c>
      <c r="K294" s="6" t="str">
        <f t="shared" si="8"/>
        <v>Yes</v>
      </c>
      <c r="L294" s="16">
        <f>ROUND(amazon!$G294, 0)</f>
        <v>4</v>
      </c>
      <c r="M294" s="13">
        <f>amazon!$E294 * amazon!$H294</f>
        <v>152354040</v>
      </c>
      <c r="N294" s="6" t="str">
        <f>IF(amazon!$D294&lt;200,"&lt;200", IF(amazon!$D294&lt;=500,"200-500","&gt;500"))</f>
        <v>&gt;500</v>
      </c>
      <c r="O294" s="15">
        <f>Table4[[#This Row],[Clean Rating]] + (Table4[[#This Row],[Rating Count]] / 1000)</f>
        <v>25.695999999999998</v>
      </c>
      <c r="P294" s="6"/>
      <c r="Q294" s="6"/>
    </row>
    <row r="295" spans="1:17">
      <c r="A295" t="s">
        <v>480</v>
      </c>
      <c r="B295" t="s">
        <v>1648</v>
      </c>
      <c r="C295" t="s">
        <v>1357</v>
      </c>
      <c r="D295" s="1">
        <v>1499</v>
      </c>
      <c r="E295" s="1">
        <v>6990</v>
      </c>
      <c r="F295" s="8">
        <v>0.79</v>
      </c>
      <c r="G295" s="14">
        <v>3.9</v>
      </c>
      <c r="H295" s="3">
        <v>21796</v>
      </c>
      <c r="I295" s="28">
        <f t="shared" si="9"/>
        <v>0.78555078683834045</v>
      </c>
      <c r="J295" s="17">
        <f>IF(AND(ISNUMBER(amazon!$G295), G295&gt;=0, amazon!$G295&lt;=5), amazon!$G295, 0)</f>
        <v>3.9</v>
      </c>
      <c r="K295" s="6" t="str">
        <f t="shared" si="8"/>
        <v>Yes</v>
      </c>
      <c r="L295" s="16">
        <f>ROUND(amazon!$G295, 0)</f>
        <v>4</v>
      </c>
      <c r="M295" s="13">
        <f>amazon!$E295 * amazon!$H295</f>
        <v>152354040</v>
      </c>
      <c r="N295" s="6" t="str">
        <f>IF(amazon!$D295&lt;200,"&lt;200", IF(amazon!$D295&lt;=500,"200-500","&gt;500"))</f>
        <v>&gt;500</v>
      </c>
      <c r="O295" s="15">
        <f>Table4[[#This Row],[Clean Rating]] + (Table4[[#This Row],[Rating Count]] / 1000)</f>
        <v>25.695999999999998</v>
      </c>
      <c r="P295" s="6"/>
      <c r="Q295" s="6"/>
    </row>
    <row r="296" spans="1:17">
      <c r="A296" t="s">
        <v>233</v>
      </c>
      <c r="B296" t="s">
        <v>1533</v>
      </c>
      <c r="C296" t="s">
        <v>1357</v>
      </c>
      <c r="D296" s="1">
        <v>31999</v>
      </c>
      <c r="E296" s="1">
        <v>49999</v>
      </c>
      <c r="F296" s="8">
        <v>0.36</v>
      </c>
      <c r="G296" s="14">
        <v>4.3</v>
      </c>
      <c r="H296" s="3">
        <v>21252</v>
      </c>
      <c r="I296" s="28">
        <f t="shared" si="9"/>
        <v>0.36000720014400289</v>
      </c>
      <c r="J296" s="17">
        <f>IF(AND(ISNUMBER(amazon!$G296), G296&gt;=0, amazon!$G296&lt;=5), amazon!$G296, 0)</f>
        <v>4.3</v>
      </c>
      <c r="K296" s="6" t="str">
        <f t="shared" si="8"/>
        <v>No</v>
      </c>
      <c r="L296" s="16">
        <f>ROUND(amazon!$G296, 0)</f>
        <v>4</v>
      </c>
      <c r="M296" s="13">
        <f>amazon!$E296 * amazon!$H296</f>
        <v>1062578748</v>
      </c>
      <c r="N296" s="6" t="str">
        <f>IF(amazon!$D296&lt;200,"&lt;200", IF(amazon!$D296&lt;=500,"200-500","&gt;500"))</f>
        <v>&gt;500</v>
      </c>
      <c r="O296" s="15">
        <f>Table4[[#This Row],[Clean Rating]] + (Table4[[#This Row],[Rating Count]] / 1000)</f>
        <v>25.552</v>
      </c>
      <c r="P296" s="6"/>
      <c r="Q296" s="6"/>
    </row>
    <row r="297" spans="1:17">
      <c r="A297" t="s">
        <v>334</v>
      </c>
      <c r="B297" t="s">
        <v>1635</v>
      </c>
      <c r="C297" t="s">
        <v>1357</v>
      </c>
      <c r="D297" s="1">
        <v>46999</v>
      </c>
      <c r="E297" s="1">
        <v>69999</v>
      </c>
      <c r="F297" s="8">
        <v>0.33</v>
      </c>
      <c r="G297" s="14">
        <v>4.3</v>
      </c>
      <c r="H297" s="3">
        <v>21252</v>
      </c>
      <c r="I297" s="28">
        <f t="shared" si="9"/>
        <v>0.32857612251603596</v>
      </c>
      <c r="J297" s="17">
        <f>IF(AND(ISNUMBER(amazon!$G297), G297&gt;=0, amazon!$G297&lt;=5), amazon!$G297, 0)</f>
        <v>4.3</v>
      </c>
      <c r="K297" s="6" t="str">
        <f t="shared" si="8"/>
        <v>No</v>
      </c>
      <c r="L297" s="16">
        <f>ROUND(amazon!$G297, 0)</f>
        <v>4</v>
      </c>
      <c r="M297" s="13">
        <f>amazon!$E297 * amazon!$H297</f>
        <v>1487618748</v>
      </c>
      <c r="N297" s="6" t="str">
        <f>IF(amazon!$D297&lt;200,"&lt;200", IF(amazon!$D297&lt;=500,"200-500","&gt;500"))</f>
        <v>&gt;500</v>
      </c>
      <c r="O297" s="15">
        <f>Table4[[#This Row],[Clean Rating]] + (Table4[[#This Row],[Rating Count]] / 1000)</f>
        <v>25.552</v>
      </c>
      <c r="P297" s="6"/>
      <c r="Q297" s="6"/>
    </row>
    <row r="298" spans="1:17">
      <c r="A298" t="s">
        <v>662</v>
      </c>
      <c r="B298" t="s">
        <v>1892</v>
      </c>
      <c r="C298" t="s">
        <v>1356</v>
      </c>
      <c r="D298">
        <v>299</v>
      </c>
      <c r="E298">
        <v>499</v>
      </c>
      <c r="F298" s="8">
        <v>0.4</v>
      </c>
      <c r="G298" s="14">
        <v>4.5</v>
      </c>
      <c r="H298" s="3">
        <v>21010</v>
      </c>
      <c r="I298" s="28">
        <f t="shared" si="9"/>
        <v>0.40080160320641284</v>
      </c>
      <c r="J298" s="17">
        <f>IF(AND(ISNUMBER(amazon!$G298), G298&gt;=0, amazon!$G298&lt;=5), amazon!$G298, 0)</f>
        <v>4.5</v>
      </c>
      <c r="K298" s="6" t="str">
        <f t="shared" si="8"/>
        <v>No</v>
      </c>
      <c r="L298" s="16">
        <f>ROUND(amazon!$G298, 0)</f>
        <v>5</v>
      </c>
      <c r="M298" s="13">
        <f>amazon!$E298 * amazon!$H298</f>
        <v>10483990</v>
      </c>
      <c r="N298" s="6" t="str">
        <f>IF(amazon!$D298&lt;200,"&lt;200", IF(amazon!$D298&lt;=500,"200-500","&gt;500"))</f>
        <v>200-500</v>
      </c>
      <c r="O298" s="15">
        <f>Table4[[#This Row],[Clean Rating]] + (Table4[[#This Row],[Rating Count]] / 1000)</f>
        <v>25.51</v>
      </c>
      <c r="P298" s="6"/>
      <c r="Q298" s="6"/>
    </row>
    <row r="299" spans="1:17">
      <c r="A299" t="s">
        <v>369</v>
      </c>
      <c r="B299" t="s">
        <v>1666</v>
      </c>
      <c r="C299" t="s">
        <v>1357</v>
      </c>
      <c r="D299" s="1">
        <v>16499</v>
      </c>
      <c r="E299" s="1">
        <v>20999</v>
      </c>
      <c r="F299" s="8">
        <v>0.21</v>
      </c>
      <c r="G299" s="14">
        <v>4</v>
      </c>
      <c r="H299" s="3">
        <v>21350</v>
      </c>
      <c r="I299" s="28">
        <f t="shared" si="9"/>
        <v>0.21429591885327873</v>
      </c>
      <c r="J299" s="17">
        <f>IF(AND(ISNUMBER(amazon!$G299), G299&gt;=0, amazon!$G299&lt;=5), amazon!$G299, 0)</f>
        <v>4</v>
      </c>
      <c r="K299" s="6" t="str">
        <f t="shared" si="8"/>
        <v>No</v>
      </c>
      <c r="L299" s="16">
        <f>ROUND(amazon!$G299, 0)</f>
        <v>4</v>
      </c>
      <c r="M299" s="13">
        <f>amazon!$E299 * amazon!$H299</f>
        <v>448328650</v>
      </c>
      <c r="N299" s="6" t="str">
        <f>IF(amazon!$D299&lt;200,"&lt;200", IF(amazon!$D299&lt;=500,"200-500","&gt;500"))</f>
        <v>&gt;500</v>
      </c>
      <c r="O299" s="15">
        <f>Table4[[#This Row],[Clean Rating]] + (Table4[[#This Row],[Rating Count]] / 1000)</f>
        <v>25.35</v>
      </c>
      <c r="P299" s="6"/>
      <c r="Q299" s="6"/>
    </row>
    <row r="300" spans="1:17">
      <c r="A300" t="s">
        <v>444</v>
      </c>
      <c r="B300" t="s">
        <v>1666</v>
      </c>
      <c r="C300" t="s">
        <v>1357</v>
      </c>
      <c r="D300" s="1">
        <v>17999</v>
      </c>
      <c r="E300" s="1">
        <v>21990</v>
      </c>
      <c r="F300" s="8">
        <v>0.18</v>
      </c>
      <c r="G300" s="14">
        <v>4</v>
      </c>
      <c r="H300" s="3">
        <v>21350</v>
      </c>
      <c r="I300" s="28">
        <f t="shared" si="9"/>
        <v>0.18149158708503865</v>
      </c>
      <c r="J300" s="17">
        <f>IF(AND(ISNUMBER(amazon!$G300), G300&gt;=0, amazon!$G300&lt;=5), amazon!$G300, 0)</f>
        <v>4</v>
      </c>
      <c r="K300" s="6" t="str">
        <f t="shared" si="8"/>
        <v>No</v>
      </c>
      <c r="L300" s="16">
        <f>ROUND(amazon!$G300, 0)</f>
        <v>4</v>
      </c>
      <c r="M300" s="13">
        <f>amazon!$E300 * amazon!$H300</f>
        <v>469486500</v>
      </c>
      <c r="N300" s="6" t="str">
        <f>IF(amazon!$D300&lt;200,"&lt;200", IF(amazon!$D300&lt;=500,"200-500","&gt;500"))</f>
        <v>&gt;500</v>
      </c>
      <c r="O300" s="15">
        <f>Table4[[#This Row],[Clean Rating]] + (Table4[[#This Row],[Rating Count]] / 1000)</f>
        <v>25.35</v>
      </c>
      <c r="P300" s="6"/>
      <c r="Q300" s="6"/>
    </row>
    <row r="301" spans="1:17">
      <c r="A301" t="s">
        <v>453</v>
      </c>
      <c r="B301" t="s">
        <v>1666</v>
      </c>
      <c r="C301" t="s">
        <v>1357</v>
      </c>
      <c r="D301" s="1">
        <v>16499</v>
      </c>
      <c r="E301" s="1">
        <v>20990</v>
      </c>
      <c r="F301" s="8">
        <v>0.21</v>
      </c>
      <c r="G301" s="14">
        <v>4</v>
      </c>
      <c r="H301" s="3">
        <v>21350</v>
      </c>
      <c r="I301" s="28">
        <f t="shared" si="9"/>
        <v>0.21395902810862316</v>
      </c>
      <c r="J301" s="17">
        <f>IF(AND(ISNUMBER(amazon!$G301), G301&gt;=0, amazon!$G301&lt;=5), amazon!$G301, 0)</f>
        <v>4</v>
      </c>
      <c r="K301" s="6" t="str">
        <f t="shared" si="8"/>
        <v>No</v>
      </c>
      <c r="L301" s="16">
        <f>ROUND(amazon!$G301, 0)</f>
        <v>4</v>
      </c>
      <c r="M301" s="13">
        <f>amazon!$E301 * amazon!$H301</f>
        <v>448136500</v>
      </c>
      <c r="N301" s="6" t="str">
        <f>IF(amazon!$D301&lt;200,"&lt;200", IF(amazon!$D301&lt;=500,"200-500","&gt;500"))</f>
        <v>&gt;500</v>
      </c>
      <c r="O301" s="15">
        <f>Table4[[#This Row],[Clean Rating]] + (Table4[[#This Row],[Rating Count]] / 1000)</f>
        <v>25.35</v>
      </c>
      <c r="P301" s="6"/>
      <c r="Q301" s="6"/>
    </row>
    <row r="302" spans="1:17">
      <c r="A302" t="s">
        <v>596</v>
      </c>
      <c r="B302" t="s">
        <v>1831</v>
      </c>
      <c r="C302" t="s">
        <v>1357</v>
      </c>
      <c r="D302">
        <v>399</v>
      </c>
      <c r="E302">
        <v>995</v>
      </c>
      <c r="F302" s="8">
        <v>0.6</v>
      </c>
      <c r="G302" s="14">
        <v>3.9</v>
      </c>
      <c r="H302" s="3">
        <v>21372</v>
      </c>
      <c r="I302" s="28">
        <f t="shared" si="9"/>
        <v>0.59899497487437181</v>
      </c>
      <c r="J302" s="17">
        <f>IF(AND(ISNUMBER(amazon!$G302), G302&gt;=0, amazon!$G302&lt;=5), amazon!$G302, 0)</f>
        <v>3.9</v>
      </c>
      <c r="K302" s="6" t="str">
        <f t="shared" si="8"/>
        <v>Yes</v>
      </c>
      <c r="L302" s="16">
        <f>ROUND(amazon!$G302, 0)</f>
        <v>4</v>
      </c>
      <c r="M302" s="13">
        <f>amazon!$E302 * amazon!$H302</f>
        <v>21265140</v>
      </c>
      <c r="N302" s="6" t="str">
        <f>IF(amazon!$D302&lt;200,"&lt;200", IF(amazon!$D302&lt;=500,"200-500","&gt;500"))</f>
        <v>200-500</v>
      </c>
      <c r="O302" s="15">
        <f>Table4[[#This Row],[Clean Rating]] + (Table4[[#This Row],[Rating Count]] / 1000)</f>
        <v>25.271999999999998</v>
      </c>
      <c r="P302" s="6"/>
      <c r="Q302" s="6"/>
    </row>
    <row r="303" spans="1:17">
      <c r="A303" t="s">
        <v>568</v>
      </c>
      <c r="B303" t="s">
        <v>1804</v>
      </c>
      <c r="C303" t="s">
        <v>1357</v>
      </c>
      <c r="D303">
        <v>149</v>
      </c>
      <c r="E303">
        <v>399</v>
      </c>
      <c r="F303" s="8">
        <v>0.63</v>
      </c>
      <c r="G303" s="14">
        <v>3.5</v>
      </c>
      <c r="H303" s="3">
        <v>21764</v>
      </c>
      <c r="I303" s="28">
        <f t="shared" si="9"/>
        <v>0.62656641604010022</v>
      </c>
      <c r="J303" s="17">
        <f>IF(AND(ISNUMBER(amazon!$G303), G303&gt;=0, amazon!$G303&lt;=5), amazon!$G303, 0)</f>
        <v>3.5</v>
      </c>
      <c r="K303" s="6" t="str">
        <f t="shared" si="8"/>
        <v>Yes</v>
      </c>
      <c r="L303" s="16">
        <f>ROUND(amazon!$G303, 0)</f>
        <v>4</v>
      </c>
      <c r="M303" s="13">
        <f>amazon!$E303 * amazon!$H303</f>
        <v>8683836</v>
      </c>
      <c r="N303" s="6" t="str">
        <f>IF(amazon!$D303&lt;200,"&lt;200", IF(amazon!$D303&lt;=500,"200-500","&gt;500"))</f>
        <v>&lt;200</v>
      </c>
      <c r="O303" s="15">
        <f>Table4[[#This Row],[Clean Rating]] + (Table4[[#This Row],[Rating Count]] / 1000)</f>
        <v>25.263999999999999</v>
      </c>
      <c r="P303" s="6"/>
      <c r="Q303" s="6"/>
    </row>
    <row r="304" spans="1:17">
      <c r="A304" t="s">
        <v>789</v>
      </c>
      <c r="B304" t="s">
        <v>2010</v>
      </c>
      <c r="C304" t="s">
        <v>1356</v>
      </c>
      <c r="D304" s="1">
        <v>3999</v>
      </c>
      <c r="E304" s="2">
        <v>4332.96</v>
      </c>
      <c r="F304" s="8">
        <v>0.08</v>
      </c>
      <c r="G304" s="14">
        <v>3.5</v>
      </c>
      <c r="H304" s="3">
        <v>21762</v>
      </c>
      <c r="I304" s="28">
        <f t="shared" si="9"/>
        <v>7.7074332557881917E-2</v>
      </c>
      <c r="J304" s="17">
        <f>IF(AND(ISNUMBER(amazon!$G304), G304&gt;=0, amazon!$G304&lt;=5), amazon!$G304, 0)</f>
        <v>3.5</v>
      </c>
      <c r="K304" s="6" t="str">
        <f t="shared" si="8"/>
        <v>No</v>
      </c>
      <c r="L304" s="16">
        <f>ROUND(amazon!$G304, 0)</f>
        <v>4</v>
      </c>
      <c r="M304" s="13">
        <f>amazon!$E304 * amazon!$H304</f>
        <v>94293875.519999996</v>
      </c>
      <c r="N304" s="6" t="str">
        <f>IF(amazon!$D304&lt;200,"&lt;200", IF(amazon!$D304&lt;=500,"200-500","&gt;500"))</f>
        <v>&gt;500</v>
      </c>
      <c r="O304" s="15">
        <f>Table4[[#This Row],[Clean Rating]] + (Table4[[#This Row],[Rating Count]] / 1000)</f>
        <v>25.262</v>
      </c>
      <c r="P304" s="6"/>
      <c r="Q304" s="6"/>
    </row>
    <row r="305" spans="1:17">
      <c r="A305" t="s">
        <v>870</v>
      </c>
      <c r="B305" t="s">
        <v>2084</v>
      </c>
      <c r="C305" t="s">
        <v>1357</v>
      </c>
      <c r="D305" s="1">
        <v>1289</v>
      </c>
      <c r="E305" s="1">
        <v>1499</v>
      </c>
      <c r="F305" s="8">
        <v>0.14000000000000001</v>
      </c>
      <c r="G305" s="14">
        <v>4.5</v>
      </c>
      <c r="H305" s="3">
        <v>20668</v>
      </c>
      <c r="I305" s="28">
        <f t="shared" si="9"/>
        <v>0.14009339559706471</v>
      </c>
      <c r="J305" s="17">
        <f>IF(AND(ISNUMBER(amazon!$G305), G305&gt;=0, amazon!$G305&lt;=5), amazon!$G305, 0)</f>
        <v>4.5</v>
      </c>
      <c r="K305" s="6" t="str">
        <f t="shared" si="8"/>
        <v>No</v>
      </c>
      <c r="L305" s="16">
        <f>ROUND(amazon!$G305, 0)</f>
        <v>5</v>
      </c>
      <c r="M305" s="13">
        <f>amazon!$E305 * amazon!$H305</f>
        <v>30981332</v>
      </c>
      <c r="N305" s="6" t="str">
        <f>IF(amazon!$D305&lt;200,"&lt;200", IF(amazon!$D305&lt;=500,"200-500","&gt;500"))</f>
        <v>&gt;500</v>
      </c>
      <c r="O305" s="15">
        <f>Table4[[#This Row],[Clean Rating]] + (Table4[[#This Row],[Rating Count]] / 1000)</f>
        <v>25.167999999999999</v>
      </c>
      <c r="P305" s="6"/>
      <c r="Q305" s="6"/>
    </row>
    <row r="306" spans="1:17">
      <c r="A306" t="s">
        <v>29</v>
      </c>
      <c r="B306" t="s">
        <v>1391</v>
      </c>
      <c r="C306" t="s">
        <v>1356</v>
      </c>
      <c r="D306">
        <v>299</v>
      </c>
      <c r="E306">
        <v>999</v>
      </c>
      <c r="F306" s="8">
        <v>0.7</v>
      </c>
      <c r="G306" s="14">
        <v>4.3</v>
      </c>
      <c r="H306" s="3">
        <v>20850</v>
      </c>
      <c r="I306" s="28">
        <f t="shared" si="9"/>
        <v>0.70070070070070067</v>
      </c>
      <c r="J306" s="17">
        <f>IF(AND(ISNUMBER(amazon!$G306), G306&gt;=0, amazon!$G306&lt;=5), amazon!$G306, 0)</f>
        <v>4.3</v>
      </c>
      <c r="K306" s="6" t="str">
        <f t="shared" si="8"/>
        <v>Yes</v>
      </c>
      <c r="L306" s="16">
        <f>ROUND(amazon!$G306, 0)</f>
        <v>4</v>
      </c>
      <c r="M306" s="13">
        <f>amazon!$E306 * amazon!$H306</f>
        <v>20829150</v>
      </c>
      <c r="N306" s="6" t="str">
        <f>IF(amazon!$D306&lt;200,"&lt;200", IF(amazon!$D306&lt;=500,"200-500","&gt;500"))</f>
        <v>200-500</v>
      </c>
      <c r="O306" s="15">
        <f>Table4[[#This Row],[Clean Rating]] + (Table4[[#This Row],[Rating Count]] / 1000)</f>
        <v>25.150000000000002</v>
      </c>
      <c r="P306" s="6"/>
      <c r="Q306" s="6"/>
    </row>
    <row r="307" spans="1:17">
      <c r="A307" t="s">
        <v>112</v>
      </c>
      <c r="B307" t="s">
        <v>1462</v>
      </c>
      <c r="C307" t="s">
        <v>1356</v>
      </c>
      <c r="D307">
        <v>273.10000000000002</v>
      </c>
      <c r="E307">
        <v>999</v>
      </c>
      <c r="F307" s="8">
        <v>0.73</v>
      </c>
      <c r="G307" s="14">
        <v>4.3</v>
      </c>
      <c r="H307" s="3">
        <v>20850</v>
      </c>
      <c r="I307" s="28">
        <f t="shared" si="9"/>
        <v>0.72662662662662658</v>
      </c>
      <c r="J307" s="17">
        <f>IF(AND(ISNUMBER(amazon!$G307), G307&gt;=0, amazon!$G307&lt;=5), amazon!$G307, 0)</f>
        <v>4.3</v>
      </c>
      <c r="K307" s="6" t="str">
        <f t="shared" si="8"/>
        <v>Yes</v>
      </c>
      <c r="L307" s="16">
        <f>ROUND(amazon!$G307, 0)</f>
        <v>4</v>
      </c>
      <c r="M307" s="13">
        <f>amazon!$E307 * amazon!$H307</f>
        <v>20829150</v>
      </c>
      <c r="N307" s="6" t="str">
        <f>IF(amazon!$D307&lt;200,"&lt;200", IF(amazon!$D307&lt;=500,"200-500","&gt;500"))</f>
        <v>200-500</v>
      </c>
      <c r="O307" s="15">
        <f>Table4[[#This Row],[Clean Rating]] + (Table4[[#This Row],[Rating Count]] / 1000)</f>
        <v>25.150000000000002</v>
      </c>
      <c r="P307" s="6"/>
      <c r="Q307" s="6"/>
    </row>
    <row r="308" spans="1:17">
      <c r="A308" t="s">
        <v>140</v>
      </c>
      <c r="B308" t="s">
        <v>1486</v>
      </c>
      <c r="C308" t="s">
        <v>1356</v>
      </c>
      <c r="D308">
        <v>349</v>
      </c>
      <c r="E308">
        <v>699</v>
      </c>
      <c r="F308" s="8">
        <v>0.5</v>
      </c>
      <c r="G308" s="14">
        <v>4.3</v>
      </c>
      <c r="H308" s="3">
        <v>20850</v>
      </c>
      <c r="I308" s="28">
        <f t="shared" si="9"/>
        <v>0.50071530758226035</v>
      </c>
      <c r="J308" s="17">
        <f>IF(AND(ISNUMBER(amazon!$G308), G308&gt;=0, amazon!$G308&lt;=5), amazon!$G308, 0)</f>
        <v>4.3</v>
      </c>
      <c r="K308" s="6" t="str">
        <f t="shared" si="8"/>
        <v>Yes</v>
      </c>
      <c r="L308" s="16">
        <f>ROUND(amazon!$G308, 0)</f>
        <v>4</v>
      </c>
      <c r="M308" s="13">
        <f>amazon!$E308 * amazon!$H308</f>
        <v>14574150</v>
      </c>
      <c r="N308" s="6" t="str">
        <f>IF(amazon!$D308&lt;200,"&lt;200", IF(amazon!$D308&lt;=500,"200-500","&gt;500"))</f>
        <v>200-500</v>
      </c>
      <c r="O308" s="15">
        <f>Table4[[#This Row],[Clean Rating]] + (Table4[[#This Row],[Rating Count]] / 1000)</f>
        <v>25.150000000000002</v>
      </c>
      <c r="P308" s="6"/>
      <c r="Q308" s="6"/>
    </row>
    <row r="309" spans="1:17">
      <c r="A309" t="s">
        <v>29</v>
      </c>
      <c r="B309" t="s">
        <v>1391</v>
      </c>
      <c r="C309" t="s">
        <v>1356</v>
      </c>
      <c r="D309">
        <v>299</v>
      </c>
      <c r="E309">
        <v>999</v>
      </c>
      <c r="F309" s="8">
        <v>0.7</v>
      </c>
      <c r="G309" s="14">
        <v>4.3</v>
      </c>
      <c r="H309" s="3">
        <v>20850</v>
      </c>
      <c r="I309" s="28">
        <f t="shared" si="9"/>
        <v>0.70070070070070067</v>
      </c>
      <c r="J309" s="17">
        <f>IF(AND(ISNUMBER(amazon!$G309), G309&gt;=0, amazon!$G309&lt;=5), amazon!$G309, 0)</f>
        <v>4.3</v>
      </c>
      <c r="K309" s="6" t="str">
        <f t="shared" si="8"/>
        <v>Yes</v>
      </c>
      <c r="L309" s="16">
        <f>ROUND(amazon!$G309, 0)</f>
        <v>4</v>
      </c>
      <c r="M309" s="13">
        <f>amazon!$E309 * amazon!$H309</f>
        <v>20829150</v>
      </c>
      <c r="N309" s="6" t="str">
        <f>IF(amazon!$D309&lt;200,"&lt;200", IF(amazon!$D309&lt;=500,"200-500","&gt;500"))</f>
        <v>200-500</v>
      </c>
      <c r="O309" s="15">
        <f>Table4[[#This Row],[Clean Rating]] + (Table4[[#This Row],[Rating Count]] / 1000)</f>
        <v>25.150000000000002</v>
      </c>
      <c r="P309" s="6"/>
      <c r="Q309" s="6"/>
    </row>
    <row r="310" spans="1:17">
      <c r="A310" t="s">
        <v>29</v>
      </c>
      <c r="B310" t="s">
        <v>1391</v>
      </c>
      <c r="C310" t="s">
        <v>1356</v>
      </c>
      <c r="D310">
        <v>299</v>
      </c>
      <c r="E310">
        <v>999</v>
      </c>
      <c r="F310" s="8">
        <v>0.7</v>
      </c>
      <c r="G310" s="14">
        <v>4.3</v>
      </c>
      <c r="H310" s="3">
        <v>20850</v>
      </c>
      <c r="I310" s="28">
        <f t="shared" si="9"/>
        <v>0.70070070070070067</v>
      </c>
      <c r="J310" s="17">
        <f>IF(AND(ISNUMBER(amazon!$G310), G310&gt;=0, amazon!$G310&lt;=5), amazon!$G310, 0)</f>
        <v>4.3</v>
      </c>
      <c r="K310" s="6" t="str">
        <f t="shared" si="8"/>
        <v>Yes</v>
      </c>
      <c r="L310" s="16">
        <f>ROUND(amazon!$G310, 0)</f>
        <v>4</v>
      </c>
      <c r="M310" s="13">
        <f>amazon!$E310 * amazon!$H310</f>
        <v>20829150</v>
      </c>
      <c r="N310" s="6" t="str">
        <f>IF(amazon!$D310&lt;200,"&lt;200", IF(amazon!$D310&lt;=500,"200-500","&gt;500"))</f>
        <v>200-500</v>
      </c>
      <c r="O310" s="15">
        <f>Table4[[#This Row],[Clean Rating]] + (Table4[[#This Row],[Rating Count]] / 1000)</f>
        <v>25.150000000000002</v>
      </c>
      <c r="P310" s="6"/>
      <c r="Q310" s="6"/>
    </row>
    <row r="311" spans="1:17">
      <c r="A311" t="s">
        <v>459</v>
      </c>
      <c r="B311" t="s">
        <v>1728</v>
      </c>
      <c r="C311" t="s">
        <v>1357</v>
      </c>
      <c r="D311" s="1">
        <v>2999</v>
      </c>
      <c r="E311" s="1">
        <v>9999</v>
      </c>
      <c r="F311" s="8">
        <v>0.7</v>
      </c>
      <c r="G311" s="14">
        <v>4.2</v>
      </c>
      <c r="H311" s="3">
        <v>20881</v>
      </c>
      <c r="I311" s="28">
        <f t="shared" si="9"/>
        <v>0.7000700070007001</v>
      </c>
      <c r="J311" s="17">
        <f>IF(AND(ISNUMBER(amazon!$G311), G311&gt;=0, amazon!$G311&lt;=5), amazon!$G311, 0)</f>
        <v>4.2</v>
      </c>
      <c r="K311" s="6" t="str">
        <f t="shared" si="8"/>
        <v>Yes</v>
      </c>
      <c r="L311" s="16">
        <f>ROUND(amazon!$G311, 0)</f>
        <v>4</v>
      </c>
      <c r="M311" s="13">
        <f>amazon!$E311 * amazon!$H311</f>
        <v>208789119</v>
      </c>
      <c r="N311" s="6" t="str">
        <f>IF(amazon!$D311&lt;200,"&lt;200", IF(amazon!$D311&lt;=500,"200-500","&gt;500"))</f>
        <v>&gt;500</v>
      </c>
      <c r="O311" s="15">
        <f>Table4[[#This Row],[Clean Rating]] + (Table4[[#This Row],[Rating Count]] / 1000)</f>
        <v>25.081</v>
      </c>
      <c r="P311" s="6"/>
      <c r="Q311" s="6"/>
    </row>
    <row r="312" spans="1:17">
      <c r="A312" t="s">
        <v>459</v>
      </c>
      <c r="B312" t="s">
        <v>1728</v>
      </c>
      <c r="C312" t="s">
        <v>1357</v>
      </c>
      <c r="D312" s="1">
        <v>2999</v>
      </c>
      <c r="E312" s="1">
        <v>9999</v>
      </c>
      <c r="F312" s="8">
        <v>0.7</v>
      </c>
      <c r="G312" s="14">
        <v>4.2</v>
      </c>
      <c r="H312" s="3">
        <v>20879</v>
      </c>
      <c r="I312" s="28">
        <f t="shared" si="9"/>
        <v>0.7000700070007001</v>
      </c>
      <c r="J312" s="17">
        <f>IF(AND(ISNUMBER(amazon!$G312), G312&gt;=0, amazon!$G312&lt;=5), amazon!$G312, 0)</f>
        <v>4.2</v>
      </c>
      <c r="K312" s="6" t="str">
        <f t="shared" si="8"/>
        <v>Yes</v>
      </c>
      <c r="L312" s="16">
        <f>ROUND(amazon!$G312, 0)</f>
        <v>4</v>
      </c>
      <c r="M312" s="13">
        <f>amazon!$E312 * amazon!$H312</f>
        <v>208769121</v>
      </c>
      <c r="N312" s="6" t="str">
        <f>IF(amazon!$D312&lt;200,"&lt;200", IF(amazon!$D312&lt;=500,"200-500","&gt;500"))</f>
        <v>&gt;500</v>
      </c>
      <c r="O312" s="15">
        <f>Table4[[#This Row],[Clean Rating]] + (Table4[[#This Row],[Rating Count]] / 1000)</f>
        <v>25.079000000000001</v>
      </c>
      <c r="P312" s="6"/>
      <c r="Q312" s="6"/>
    </row>
    <row r="313" spans="1:17">
      <c r="A313" t="s">
        <v>1022</v>
      </c>
      <c r="B313" t="s">
        <v>2219</v>
      </c>
      <c r="C313" t="s">
        <v>1358</v>
      </c>
      <c r="D313" s="1">
        <v>3199</v>
      </c>
      <c r="E313" s="1">
        <v>4999</v>
      </c>
      <c r="F313" s="8">
        <v>0.36</v>
      </c>
      <c r="G313" s="14">
        <v>4</v>
      </c>
      <c r="H313" s="3">
        <v>20869</v>
      </c>
      <c r="I313" s="28">
        <f t="shared" si="9"/>
        <v>0.36007201440288056</v>
      </c>
      <c r="J313" s="17">
        <f>IF(AND(ISNUMBER(amazon!$G313), G313&gt;=0, amazon!$G313&lt;=5), amazon!$G313, 0)</f>
        <v>4</v>
      </c>
      <c r="K313" s="6" t="str">
        <f t="shared" si="8"/>
        <v>No</v>
      </c>
      <c r="L313" s="16">
        <f>ROUND(amazon!$G313, 0)</f>
        <v>4</v>
      </c>
      <c r="M313" s="13">
        <f>amazon!$E313 * amazon!$H313</f>
        <v>104324131</v>
      </c>
      <c r="N313" s="6" t="str">
        <f>IF(amazon!$D313&lt;200,"&lt;200", IF(amazon!$D313&lt;=500,"200-500","&gt;500"))</f>
        <v>&gt;500</v>
      </c>
      <c r="O313" s="15">
        <f>Table4[[#This Row],[Clean Rating]] + (Table4[[#This Row],[Rating Count]] / 1000)</f>
        <v>24.869</v>
      </c>
      <c r="P313" s="6"/>
      <c r="Q313" s="6"/>
    </row>
    <row r="314" spans="1:17">
      <c r="A314" t="s">
        <v>391</v>
      </c>
      <c r="B314" t="s">
        <v>1682</v>
      </c>
      <c r="C314" t="s">
        <v>1357</v>
      </c>
      <c r="D314" s="1">
        <v>28999</v>
      </c>
      <c r="E314" s="1">
        <v>34999</v>
      </c>
      <c r="F314" s="8">
        <v>0.17</v>
      </c>
      <c r="G314" s="14">
        <v>4.4000000000000004</v>
      </c>
      <c r="H314" s="3">
        <v>20311</v>
      </c>
      <c r="I314" s="28">
        <f t="shared" si="9"/>
        <v>0.1714334695277008</v>
      </c>
      <c r="J314" s="17">
        <f>IF(AND(ISNUMBER(amazon!$G314), G314&gt;=0, amazon!$G314&lt;=5), amazon!$G314, 0)</f>
        <v>4.4000000000000004</v>
      </c>
      <c r="K314" s="6" t="str">
        <f t="shared" si="8"/>
        <v>No</v>
      </c>
      <c r="L314" s="16">
        <f>ROUND(amazon!$G314, 0)</f>
        <v>4</v>
      </c>
      <c r="M314" s="13">
        <f>amazon!$E314 * amazon!$H314</f>
        <v>710864689</v>
      </c>
      <c r="N314" s="6" t="str">
        <f>IF(amazon!$D314&lt;200,"&lt;200", IF(amazon!$D314&lt;=500,"200-500","&gt;500"))</f>
        <v>&gt;500</v>
      </c>
      <c r="O314" s="15">
        <f>Table4[[#This Row],[Clean Rating]] + (Table4[[#This Row],[Rating Count]] / 1000)</f>
        <v>24.710999999999999</v>
      </c>
      <c r="P314" s="6"/>
      <c r="Q314" s="6"/>
    </row>
    <row r="315" spans="1:17">
      <c r="A315" t="s">
        <v>721</v>
      </c>
      <c r="B315" t="s">
        <v>1947</v>
      </c>
      <c r="C315" t="s">
        <v>1356</v>
      </c>
      <c r="D315" s="1">
        <v>1990</v>
      </c>
      <c r="E315" s="1">
        <v>2595</v>
      </c>
      <c r="F315" s="8">
        <v>0.23</v>
      </c>
      <c r="G315" s="14">
        <v>4.3</v>
      </c>
      <c r="H315" s="3">
        <v>20398</v>
      </c>
      <c r="I315" s="28">
        <f t="shared" si="9"/>
        <v>0.23314065510597304</v>
      </c>
      <c r="J315" s="17">
        <f>IF(AND(ISNUMBER(amazon!$G315), G315&gt;=0, amazon!$G315&lt;=5), amazon!$G315, 0)</f>
        <v>4.3</v>
      </c>
      <c r="K315" s="6" t="str">
        <f t="shared" si="8"/>
        <v>No</v>
      </c>
      <c r="L315" s="16">
        <f>ROUND(amazon!$G315, 0)</f>
        <v>4</v>
      </c>
      <c r="M315" s="13">
        <f>amazon!$E315 * amazon!$H315</f>
        <v>52932810</v>
      </c>
      <c r="N315" s="6" t="str">
        <f>IF(amazon!$D315&lt;200,"&lt;200", IF(amazon!$D315&lt;=500,"200-500","&gt;500"))</f>
        <v>&gt;500</v>
      </c>
      <c r="O315" s="15">
        <f>Table4[[#This Row],[Clean Rating]] + (Table4[[#This Row],[Rating Count]] / 1000)</f>
        <v>24.698</v>
      </c>
      <c r="P315" s="6"/>
      <c r="Q315" s="6"/>
    </row>
    <row r="316" spans="1:17">
      <c r="A316" t="s">
        <v>748</v>
      </c>
      <c r="B316" t="s">
        <v>1973</v>
      </c>
      <c r="C316" t="s">
        <v>1356</v>
      </c>
      <c r="D316" s="1">
        <v>1799</v>
      </c>
      <c r="E316" s="1">
        <v>2911</v>
      </c>
      <c r="F316" s="8">
        <v>0.38</v>
      </c>
      <c r="G316" s="14">
        <v>4.3</v>
      </c>
      <c r="H316" s="3">
        <v>20342</v>
      </c>
      <c r="I316" s="28">
        <f t="shared" si="9"/>
        <v>0.38199931295087597</v>
      </c>
      <c r="J316" s="17">
        <f>IF(AND(ISNUMBER(amazon!$G316), G316&gt;=0, amazon!$G316&lt;=5), amazon!$G316, 0)</f>
        <v>4.3</v>
      </c>
      <c r="K316" s="6" t="str">
        <f t="shared" si="8"/>
        <v>No</v>
      </c>
      <c r="L316" s="16">
        <f>ROUND(amazon!$G316, 0)</f>
        <v>4</v>
      </c>
      <c r="M316" s="13">
        <f>amazon!$E316 * amazon!$H316</f>
        <v>59215562</v>
      </c>
      <c r="N316" s="6" t="str">
        <f>IF(amazon!$D316&lt;200,"&lt;200", IF(amazon!$D316&lt;=500,"200-500","&gt;500"))</f>
        <v>&gt;500</v>
      </c>
      <c r="O316" s="15">
        <f>Table4[[#This Row],[Clean Rating]] + (Table4[[#This Row],[Rating Count]] / 1000)</f>
        <v>24.641999999999999</v>
      </c>
      <c r="P316" s="6"/>
      <c r="Q316" s="6"/>
    </row>
    <row r="317" spans="1:17">
      <c r="A317" t="s">
        <v>670</v>
      </c>
      <c r="B317" t="s">
        <v>1900</v>
      </c>
      <c r="C317" t="s">
        <v>1356</v>
      </c>
      <c r="D317">
        <v>849</v>
      </c>
      <c r="E317" s="1">
        <v>4999</v>
      </c>
      <c r="F317" s="8">
        <v>0.83</v>
      </c>
      <c r="G317" s="14">
        <v>4</v>
      </c>
      <c r="H317" s="3">
        <v>20457</v>
      </c>
      <c r="I317" s="28">
        <f t="shared" si="9"/>
        <v>0.83016603320664129</v>
      </c>
      <c r="J317" s="17">
        <f>IF(AND(ISNUMBER(amazon!$G317), G317&gt;=0, amazon!$G317&lt;=5), amazon!$G317, 0)</f>
        <v>4</v>
      </c>
      <c r="K317" s="6" t="str">
        <f t="shared" si="8"/>
        <v>Yes</v>
      </c>
      <c r="L317" s="16">
        <f>ROUND(amazon!$G317, 0)</f>
        <v>4</v>
      </c>
      <c r="M317" s="13">
        <f>amazon!$E317 * amazon!$H317</f>
        <v>102264543</v>
      </c>
      <c r="N317" s="6" t="str">
        <f>IF(amazon!$D317&lt;200,"&lt;200", IF(amazon!$D317&lt;=500,"200-500","&gt;500"))</f>
        <v>&gt;500</v>
      </c>
      <c r="O317" s="15">
        <f>Table4[[#This Row],[Clean Rating]] + (Table4[[#This Row],[Rating Count]] / 1000)</f>
        <v>24.457000000000001</v>
      </c>
      <c r="P317" s="6"/>
      <c r="Q317" s="6"/>
    </row>
    <row r="318" spans="1:17">
      <c r="A318" t="s">
        <v>70</v>
      </c>
      <c r="B318" t="s">
        <v>1426</v>
      </c>
      <c r="C318" t="s">
        <v>1356</v>
      </c>
      <c r="D318">
        <v>219</v>
      </c>
      <c r="E318">
        <v>700</v>
      </c>
      <c r="F318" s="8">
        <v>0.69</v>
      </c>
      <c r="G318" s="14">
        <v>4.3</v>
      </c>
      <c r="H318" s="3">
        <v>20053</v>
      </c>
      <c r="I318" s="28">
        <f t="shared" si="9"/>
        <v>0.68714285714285717</v>
      </c>
      <c r="J318" s="17">
        <f>IF(AND(ISNUMBER(amazon!$G318), G318&gt;=0, amazon!$G318&lt;=5), amazon!$G318, 0)</f>
        <v>4.3</v>
      </c>
      <c r="K318" s="6" t="str">
        <f t="shared" si="8"/>
        <v>Yes</v>
      </c>
      <c r="L318" s="16">
        <f>ROUND(amazon!$G318, 0)</f>
        <v>4</v>
      </c>
      <c r="M318" s="13">
        <f>amazon!$E318 * amazon!$H318</f>
        <v>14037100</v>
      </c>
      <c r="N318" s="6" t="str">
        <f>IF(amazon!$D318&lt;200,"&lt;200", IF(amazon!$D318&lt;=500,"200-500","&gt;500"))</f>
        <v>200-500</v>
      </c>
      <c r="O318" s="15">
        <f>Table4[[#This Row],[Clean Rating]] + (Table4[[#This Row],[Rating Count]] / 1000)</f>
        <v>24.353000000000002</v>
      </c>
      <c r="P318" s="6"/>
      <c r="Q318" s="6"/>
    </row>
    <row r="319" spans="1:17">
      <c r="A319" t="s">
        <v>70</v>
      </c>
      <c r="B319" t="s">
        <v>1426</v>
      </c>
      <c r="C319" t="s">
        <v>1356</v>
      </c>
      <c r="D319">
        <v>219</v>
      </c>
      <c r="E319">
        <v>700</v>
      </c>
      <c r="F319" s="8">
        <v>0.69</v>
      </c>
      <c r="G319" s="14">
        <v>4.3</v>
      </c>
      <c r="H319" s="3">
        <v>20053</v>
      </c>
      <c r="I319" s="28">
        <f t="shared" si="9"/>
        <v>0.68714285714285717</v>
      </c>
      <c r="J319" s="17">
        <f>IF(AND(ISNUMBER(amazon!$G319), G319&gt;=0, amazon!$G319&lt;=5), amazon!$G319, 0)</f>
        <v>4.3</v>
      </c>
      <c r="K319" s="6" t="str">
        <f t="shared" si="8"/>
        <v>Yes</v>
      </c>
      <c r="L319" s="16">
        <f>ROUND(amazon!$G319, 0)</f>
        <v>4</v>
      </c>
      <c r="M319" s="13">
        <f>amazon!$E319 * amazon!$H319</f>
        <v>14037100</v>
      </c>
      <c r="N319" s="6" t="str">
        <f>IF(amazon!$D319&lt;200,"&lt;200", IF(amazon!$D319&lt;=500,"200-500","&gt;500"))</f>
        <v>200-500</v>
      </c>
      <c r="O319" s="15">
        <f>Table4[[#This Row],[Clean Rating]] + (Table4[[#This Row],[Rating Count]] / 1000)</f>
        <v>24.353000000000002</v>
      </c>
      <c r="P319" s="6"/>
      <c r="Q319" s="6"/>
    </row>
    <row r="320" spans="1:17">
      <c r="A320" t="s">
        <v>70</v>
      </c>
      <c r="B320" t="s">
        <v>1426</v>
      </c>
      <c r="C320" t="s">
        <v>1356</v>
      </c>
      <c r="D320">
        <v>219</v>
      </c>
      <c r="E320">
        <v>700</v>
      </c>
      <c r="F320" s="8">
        <v>0.69</v>
      </c>
      <c r="G320" s="14">
        <v>4.3</v>
      </c>
      <c r="H320" s="3">
        <v>20052</v>
      </c>
      <c r="I320" s="28">
        <f t="shared" si="9"/>
        <v>0.68714285714285717</v>
      </c>
      <c r="J320" s="17">
        <f>IF(AND(ISNUMBER(amazon!$G320), G320&gt;=0, amazon!$G320&lt;=5), amazon!$G320, 0)</f>
        <v>4.3</v>
      </c>
      <c r="K320" s="6" t="str">
        <f t="shared" si="8"/>
        <v>Yes</v>
      </c>
      <c r="L320" s="16">
        <f>ROUND(amazon!$G320, 0)</f>
        <v>4</v>
      </c>
      <c r="M320" s="13">
        <f>amazon!$E320 * amazon!$H320</f>
        <v>14036400</v>
      </c>
      <c r="N320" s="6" t="str">
        <f>IF(amazon!$D320&lt;200,"&lt;200", IF(amazon!$D320&lt;=500,"200-500","&gt;500"))</f>
        <v>200-500</v>
      </c>
      <c r="O320" s="15">
        <f>Table4[[#This Row],[Clean Rating]] + (Table4[[#This Row],[Rating Count]] / 1000)</f>
        <v>24.352</v>
      </c>
      <c r="P320" s="6"/>
      <c r="Q320" s="6"/>
    </row>
    <row r="321" spans="1:17">
      <c r="A321" t="s">
        <v>333</v>
      </c>
      <c r="B321" t="s">
        <v>1634</v>
      </c>
      <c r="C321" t="s">
        <v>1356</v>
      </c>
      <c r="D321" s="1">
        <v>1519</v>
      </c>
      <c r="E321" s="1">
        <v>1899</v>
      </c>
      <c r="F321" s="8">
        <v>0.2</v>
      </c>
      <c r="G321" s="14">
        <v>4.4000000000000004</v>
      </c>
      <c r="H321" s="3">
        <v>19763</v>
      </c>
      <c r="I321" s="28">
        <f t="shared" si="9"/>
        <v>0.2001053185887309</v>
      </c>
      <c r="J321" s="17">
        <f>IF(AND(ISNUMBER(amazon!$G321), G321&gt;=0, amazon!$G321&lt;=5), amazon!$G321, 0)</f>
        <v>4.4000000000000004</v>
      </c>
      <c r="K321" s="6" t="str">
        <f t="shared" si="8"/>
        <v>No</v>
      </c>
      <c r="L321" s="16">
        <f>ROUND(amazon!$G321, 0)</f>
        <v>4</v>
      </c>
      <c r="M321" s="13">
        <f>amazon!$E321 * amazon!$H321</f>
        <v>37529937</v>
      </c>
      <c r="N321" s="6" t="str">
        <f>IF(amazon!$D321&lt;200,"&lt;200", IF(amazon!$D321&lt;=500,"200-500","&gt;500"))</f>
        <v>&gt;500</v>
      </c>
      <c r="O321" s="15">
        <f>Table4[[#This Row],[Clean Rating]] + (Table4[[#This Row],[Rating Count]] / 1000)</f>
        <v>24.163000000000004</v>
      </c>
      <c r="P321" s="6"/>
      <c r="Q321" s="6"/>
    </row>
    <row r="322" spans="1:17">
      <c r="A322" t="s">
        <v>682</v>
      </c>
      <c r="B322" t="s">
        <v>1910</v>
      </c>
      <c r="C322" t="s">
        <v>1357</v>
      </c>
      <c r="D322" s="1">
        <v>1329</v>
      </c>
      <c r="E322" s="1">
        <v>2900</v>
      </c>
      <c r="F322" s="8">
        <v>0.54</v>
      </c>
      <c r="G322" s="14">
        <v>4.5</v>
      </c>
      <c r="H322" s="3">
        <v>19624</v>
      </c>
      <c r="I322" s="28">
        <f t="shared" si="9"/>
        <v>0.54172413793103447</v>
      </c>
      <c r="J322" s="17">
        <f>IF(AND(ISNUMBER(amazon!$G322), G322&gt;=0, amazon!$G322&lt;=5), amazon!$G322, 0)</f>
        <v>4.5</v>
      </c>
      <c r="K322" s="6" t="str">
        <f t="shared" ref="K322:K385" si="10">IF(F322 &gt;=0.5, "Yes", "No")</f>
        <v>Yes</v>
      </c>
      <c r="L322" s="16">
        <f>ROUND(amazon!$G322, 0)</f>
        <v>5</v>
      </c>
      <c r="M322" s="13">
        <f>amazon!$E322 * amazon!$H322</f>
        <v>56909600</v>
      </c>
      <c r="N322" s="6" t="str">
        <f>IF(amazon!$D322&lt;200,"&lt;200", IF(amazon!$D322&lt;=500,"200-500","&gt;500"))</f>
        <v>&gt;500</v>
      </c>
      <c r="O322" s="15">
        <f>Table4[[#This Row],[Clean Rating]] + (Table4[[#This Row],[Rating Count]] / 1000)</f>
        <v>24.123999999999999</v>
      </c>
      <c r="P322" s="6"/>
      <c r="Q322" s="6"/>
    </row>
    <row r="323" spans="1:17">
      <c r="A323" t="s">
        <v>983</v>
      </c>
      <c r="B323" t="s">
        <v>2185</v>
      </c>
      <c r="C323" t="s">
        <v>1358</v>
      </c>
      <c r="D323" s="1">
        <v>1400</v>
      </c>
      <c r="E323" s="1">
        <v>2485</v>
      </c>
      <c r="F323" s="8">
        <v>0.44</v>
      </c>
      <c r="G323" s="14">
        <v>4.0999999999999996</v>
      </c>
      <c r="H323" s="3">
        <v>19998</v>
      </c>
      <c r="I323" s="28">
        <f t="shared" ref="I323:I386" si="11" xml:space="preserve"> (E323 - D323)/E323</f>
        <v>0.43661971830985913</v>
      </c>
      <c r="J323" s="17">
        <f>IF(AND(ISNUMBER(amazon!$G323), G323&gt;=0, amazon!$G323&lt;=5), amazon!$G323, 0)</f>
        <v>4.0999999999999996</v>
      </c>
      <c r="K323" s="6" t="str">
        <f t="shared" si="10"/>
        <v>No</v>
      </c>
      <c r="L323" s="16">
        <f>ROUND(amazon!$G323, 0)</f>
        <v>4</v>
      </c>
      <c r="M323" s="13">
        <f>amazon!$E323 * amazon!$H323</f>
        <v>49695030</v>
      </c>
      <c r="N323" s="6" t="str">
        <f>IF(amazon!$D323&lt;200,"&lt;200", IF(amazon!$D323&lt;=500,"200-500","&gt;500"))</f>
        <v>&gt;500</v>
      </c>
      <c r="O323" s="15">
        <f>Table4[[#This Row],[Clean Rating]] + (Table4[[#This Row],[Rating Count]] / 1000)</f>
        <v>24.097999999999999</v>
      </c>
      <c r="P323" s="6"/>
      <c r="Q323" s="6"/>
    </row>
    <row r="324" spans="1:17">
      <c r="A324" t="s">
        <v>727</v>
      </c>
      <c r="B324" t="s">
        <v>1952</v>
      </c>
      <c r="C324" t="s">
        <v>2599</v>
      </c>
      <c r="D324">
        <v>478</v>
      </c>
      <c r="E324">
        <v>699</v>
      </c>
      <c r="F324" s="8">
        <v>0.32</v>
      </c>
      <c r="G324" s="14">
        <v>3.8</v>
      </c>
      <c r="H324" s="3">
        <v>20218</v>
      </c>
      <c r="I324" s="28">
        <f t="shared" si="11"/>
        <v>0.31616595135908443</v>
      </c>
      <c r="J324" s="17">
        <f>IF(AND(ISNUMBER(amazon!$G324), G324&gt;=0, amazon!$G324&lt;=5), amazon!$G324, 0)</f>
        <v>3.8</v>
      </c>
      <c r="K324" s="6" t="str">
        <f t="shared" si="10"/>
        <v>No</v>
      </c>
      <c r="L324" s="16">
        <f>ROUND(amazon!$G324, 0)</f>
        <v>4</v>
      </c>
      <c r="M324" s="13">
        <f>amazon!$E324 * amazon!$H324</f>
        <v>14132382</v>
      </c>
      <c r="N324" s="6" t="str">
        <f>IF(amazon!$D324&lt;200,"&lt;200", IF(amazon!$D324&lt;=500,"200-500","&gt;500"))</f>
        <v>200-500</v>
      </c>
      <c r="O324" s="15">
        <f>Table4[[#This Row],[Clean Rating]] + (Table4[[#This Row],[Rating Count]] / 1000)</f>
        <v>24.018000000000001</v>
      </c>
      <c r="P324" s="6"/>
      <c r="Q324" s="6"/>
    </row>
    <row r="325" spans="1:17">
      <c r="A325" t="s">
        <v>982</v>
      </c>
      <c r="B325" t="s">
        <v>2184</v>
      </c>
      <c r="C325" t="s">
        <v>1358</v>
      </c>
      <c r="D325">
        <v>89</v>
      </c>
      <c r="E325">
        <v>89</v>
      </c>
      <c r="F325" s="8">
        <v>0</v>
      </c>
      <c r="G325" s="14">
        <v>4.2</v>
      </c>
      <c r="H325" s="3">
        <v>19621</v>
      </c>
      <c r="I325" s="28">
        <f t="shared" si="11"/>
        <v>0</v>
      </c>
      <c r="J325" s="17">
        <f>IF(AND(ISNUMBER(amazon!$G325), G325&gt;=0, amazon!$G325&lt;=5), amazon!$G325, 0)</f>
        <v>4.2</v>
      </c>
      <c r="K325" s="6" t="str">
        <f t="shared" si="10"/>
        <v>No</v>
      </c>
      <c r="L325" s="16">
        <f>ROUND(amazon!$G325, 0)</f>
        <v>4</v>
      </c>
      <c r="M325" s="13">
        <f>amazon!$E325 * amazon!$H325</f>
        <v>1746269</v>
      </c>
      <c r="N325" s="6" t="str">
        <f>IF(amazon!$D325&lt;200,"&lt;200", IF(amazon!$D325&lt;=500,"200-500","&gt;500"))</f>
        <v>&lt;200</v>
      </c>
      <c r="O325" s="15">
        <f>Table4[[#This Row],[Clean Rating]] + (Table4[[#This Row],[Rating Count]] / 1000)</f>
        <v>23.820999999999998</v>
      </c>
      <c r="P325" s="6"/>
      <c r="Q325" s="6"/>
    </row>
    <row r="326" spans="1:17">
      <c r="A326" t="s">
        <v>473</v>
      </c>
      <c r="B326" t="s">
        <v>1688</v>
      </c>
      <c r="C326" t="s">
        <v>1357</v>
      </c>
      <c r="D326" s="1">
        <v>15499</v>
      </c>
      <c r="E326" s="1">
        <v>20999</v>
      </c>
      <c r="F326" s="8">
        <v>0.26</v>
      </c>
      <c r="G326" s="14">
        <v>4.0999999999999996</v>
      </c>
      <c r="H326" s="3">
        <v>19253</v>
      </c>
      <c r="I326" s="28">
        <f t="shared" si="11"/>
        <v>0.26191723415400736</v>
      </c>
      <c r="J326" s="17">
        <f>IF(AND(ISNUMBER(amazon!$G326), G326&gt;=0, amazon!$G326&lt;=5), amazon!$G326, 0)</f>
        <v>4.0999999999999996</v>
      </c>
      <c r="K326" s="6" t="str">
        <f t="shared" si="10"/>
        <v>No</v>
      </c>
      <c r="L326" s="16">
        <f>ROUND(amazon!$G326, 0)</f>
        <v>4</v>
      </c>
      <c r="M326" s="13">
        <f>amazon!$E326 * amazon!$H326</f>
        <v>404293747</v>
      </c>
      <c r="N326" s="6" t="str">
        <f>IF(amazon!$D326&lt;200,"&lt;200", IF(amazon!$D326&lt;=500,"200-500","&gt;500"))</f>
        <v>&gt;500</v>
      </c>
      <c r="O326" s="15">
        <f>Table4[[#This Row],[Clean Rating]] + (Table4[[#This Row],[Rating Count]] / 1000)</f>
        <v>23.353000000000002</v>
      </c>
      <c r="P326" s="6"/>
      <c r="Q326" s="6"/>
    </row>
    <row r="327" spans="1:17">
      <c r="A327" t="s">
        <v>378</v>
      </c>
      <c r="B327" t="s">
        <v>1673</v>
      </c>
      <c r="C327" t="s">
        <v>1357</v>
      </c>
      <c r="D327" s="1">
        <v>15499</v>
      </c>
      <c r="E327" s="1">
        <v>18999</v>
      </c>
      <c r="F327" s="8">
        <v>0.18</v>
      </c>
      <c r="G327" s="14">
        <v>4.0999999999999996</v>
      </c>
      <c r="H327" s="3">
        <v>19252</v>
      </c>
      <c r="I327" s="28">
        <f t="shared" si="11"/>
        <v>0.18422022211695352</v>
      </c>
      <c r="J327" s="17">
        <f>IF(AND(ISNUMBER(amazon!$G327), G327&gt;=0, amazon!$G327&lt;=5), amazon!$G327, 0)</f>
        <v>4.0999999999999996</v>
      </c>
      <c r="K327" s="6" t="str">
        <f t="shared" si="10"/>
        <v>No</v>
      </c>
      <c r="L327" s="16">
        <f>ROUND(amazon!$G327, 0)</f>
        <v>4</v>
      </c>
      <c r="M327" s="13">
        <f>amazon!$E327 * amazon!$H327</f>
        <v>365768748</v>
      </c>
      <c r="N327" s="6" t="str">
        <f>IF(amazon!$D327&lt;200,"&lt;200", IF(amazon!$D327&lt;=500,"200-500","&gt;500"))</f>
        <v>&gt;500</v>
      </c>
      <c r="O327" s="15">
        <f>Table4[[#This Row],[Clean Rating]] + (Table4[[#This Row],[Rating Count]] / 1000)</f>
        <v>23.351999999999997</v>
      </c>
      <c r="P327" s="6"/>
      <c r="Q327" s="6"/>
    </row>
    <row r="328" spans="1:17">
      <c r="A328" t="s">
        <v>398</v>
      </c>
      <c r="B328" t="s">
        <v>1688</v>
      </c>
      <c r="C328" t="s">
        <v>1357</v>
      </c>
      <c r="D328" s="1">
        <v>13999</v>
      </c>
      <c r="E328" s="1">
        <v>19999</v>
      </c>
      <c r="F328" s="8">
        <v>0.3</v>
      </c>
      <c r="G328" s="14">
        <v>4.0999999999999996</v>
      </c>
      <c r="H328" s="3">
        <v>19252</v>
      </c>
      <c r="I328" s="28">
        <f t="shared" si="11"/>
        <v>0.30001500075003751</v>
      </c>
      <c r="J328" s="17">
        <f>IF(AND(ISNUMBER(amazon!$G328), G328&gt;=0, amazon!$G328&lt;=5), amazon!$G328, 0)</f>
        <v>4.0999999999999996</v>
      </c>
      <c r="K328" s="6" t="str">
        <f t="shared" si="10"/>
        <v>No</v>
      </c>
      <c r="L328" s="16">
        <f>ROUND(amazon!$G328, 0)</f>
        <v>4</v>
      </c>
      <c r="M328" s="13">
        <f>amazon!$E328 * amazon!$H328</f>
        <v>385020748</v>
      </c>
      <c r="N328" s="6" t="str">
        <f>IF(amazon!$D328&lt;200,"&lt;200", IF(amazon!$D328&lt;=500,"200-500","&gt;500"))</f>
        <v>&gt;500</v>
      </c>
      <c r="O328" s="15">
        <f>Table4[[#This Row],[Clean Rating]] + (Table4[[#This Row],[Rating Count]] / 1000)</f>
        <v>23.351999999999997</v>
      </c>
      <c r="P328" s="6"/>
      <c r="Q328" s="6"/>
    </row>
    <row r="329" spans="1:17">
      <c r="A329" t="s">
        <v>426</v>
      </c>
      <c r="B329" t="s">
        <v>1688</v>
      </c>
      <c r="C329" t="s">
        <v>1357</v>
      </c>
      <c r="D329" s="1">
        <v>15499</v>
      </c>
      <c r="E329" s="1">
        <v>20999</v>
      </c>
      <c r="F329" s="8">
        <v>0.26</v>
      </c>
      <c r="G329" s="14">
        <v>4.0999999999999996</v>
      </c>
      <c r="H329" s="3">
        <v>19252</v>
      </c>
      <c r="I329" s="28">
        <f t="shared" si="11"/>
        <v>0.26191723415400736</v>
      </c>
      <c r="J329" s="17">
        <f>IF(AND(ISNUMBER(amazon!$G329), G329&gt;=0, amazon!$G329&lt;=5), amazon!$G329, 0)</f>
        <v>4.0999999999999996</v>
      </c>
      <c r="K329" s="6" t="str">
        <f t="shared" si="10"/>
        <v>No</v>
      </c>
      <c r="L329" s="16">
        <f>ROUND(amazon!$G329, 0)</f>
        <v>4</v>
      </c>
      <c r="M329" s="13">
        <f>amazon!$E329 * amazon!$H329</f>
        <v>404272748</v>
      </c>
      <c r="N329" s="6" t="str">
        <f>IF(amazon!$D329&lt;200,"&lt;200", IF(amazon!$D329&lt;=500,"200-500","&gt;500"))</f>
        <v>&gt;500</v>
      </c>
      <c r="O329" s="15">
        <f>Table4[[#This Row],[Clean Rating]] + (Table4[[#This Row],[Rating Count]] / 1000)</f>
        <v>23.351999999999997</v>
      </c>
      <c r="P329" s="6"/>
      <c r="Q329" s="6"/>
    </row>
    <row r="330" spans="1:17">
      <c r="A330" t="s">
        <v>427</v>
      </c>
      <c r="B330" t="s">
        <v>1673</v>
      </c>
      <c r="C330" t="s">
        <v>1357</v>
      </c>
      <c r="D330" s="1">
        <v>15499</v>
      </c>
      <c r="E330" s="1">
        <v>18999</v>
      </c>
      <c r="F330" s="8">
        <v>0.18</v>
      </c>
      <c r="G330" s="14">
        <v>4.0999999999999996</v>
      </c>
      <c r="H330" s="3">
        <v>19252</v>
      </c>
      <c r="I330" s="28">
        <f t="shared" si="11"/>
        <v>0.18422022211695352</v>
      </c>
      <c r="J330" s="17">
        <f>IF(AND(ISNUMBER(amazon!$G330), G330&gt;=0, amazon!$G330&lt;=5), amazon!$G330, 0)</f>
        <v>4.0999999999999996</v>
      </c>
      <c r="K330" s="6" t="str">
        <f t="shared" si="10"/>
        <v>No</v>
      </c>
      <c r="L330" s="16">
        <f>ROUND(amazon!$G330, 0)</f>
        <v>4</v>
      </c>
      <c r="M330" s="13">
        <f>amazon!$E330 * amazon!$H330</f>
        <v>365768748</v>
      </c>
      <c r="N330" s="6" t="str">
        <f>IF(amazon!$D330&lt;200,"&lt;200", IF(amazon!$D330&lt;=500,"200-500","&gt;500"))</f>
        <v>&gt;500</v>
      </c>
      <c r="O330" s="15">
        <f>Table4[[#This Row],[Clean Rating]] + (Table4[[#This Row],[Rating Count]] / 1000)</f>
        <v>23.351999999999997</v>
      </c>
      <c r="P330" s="6"/>
      <c r="Q330" s="6"/>
    </row>
    <row r="331" spans="1:17">
      <c r="A331" t="s">
        <v>434</v>
      </c>
      <c r="B331" t="s">
        <v>1688</v>
      </c>
      <c r="C331" t="s">
        <v>1357</v>
      </c>
      <c r="D331" s="1">
        <v>13999</v>
      </c>
      <c r="E331" s="1">
        <v>19999</v>
      </c>
      <c r="F331" s="8">
        <v>0.3</v>
      </c>
      <c r="G331" s="14">
        <v>4.0999999999999996</v>
      </c>
      <c r="H331" s="3">
        <v>19252</v>
      </c>
      <c r="I331" s="28">
        <f t="shared" si="11"/>
        <v>0.30001500075003751</v>
      </c>
      <c r="J331" s="17">
        <f>IF(AND(ISNUMBER(amazon!$G331), G331&gt;=0, amazon!$G331&lt;=5), amazon!$G331, 0)</f>
        <v>4.0999999999999996</v>
      </c>
      <c r="K331" s="6" t="str">
        <f t="shared" si="10"/>
        <v>No</v>
      </c>
      <c r="L331" s="16">
        <f>ROUND(amazon!$G331, 0)</f>
        <v>4</v>
      </c>
      <c r="M331" s="13">
        <f>amazon!$E331 * amazon!$H331</f>
        <v>385020748</v>
      </c>
      <c r="N331" s="6" t="str">
        <f>IF(amazon!$D331&lt;200,"&lt;200", IF(amazon!$D331&lt;=500,"200-500","&gt;500"))</f>
        <v>&gt;500</v>
      </c>
      <c r="O331" s="15">
        <f>Table4[[#This Row],[Clean Rating]] + (Table4[[#This Row],[Rating Count]] / 1000)</f>
        <v>23.351999999999997</v>
      </c>
      <c r="P331" s="6"/>
      <c r="Q331" s="6"/>
    </row>
    <row r="332" spans="1:17">
      <c r="A332" t="s">
        <v>219</v>
      </c>
      <c r="B332" t="s">
        <v>220</v>
      </c>
      <c r="C332" t="s">
        <v>1357</v>
      </c>
      <c r="D332">
        <v>209</v>
      </c>
      <c r="E332">
        <v>600</v>
      </c>
      <c r="F332" s="8">
        <v>0.65</v>
      </c>
      <c r="G332" s="14">
        <v>4.4000000000000004</v>
      </c>
      <c r="H332" s="3">
        <v>18872</v>
      </c>
      <c r="I332" s="28">
        <f t="shared" si="11"/>
        <v>0.65166666666666662</v>
      </c>
      <c r="J332" s="17">
        <f>IF(AND(ISNUMBER(amazon!$G332), G332&gt;=0, amazon!$G332&lt;=5), amazon!$G332, 0)</f>
        <v>4.4000000000000004</v>
      </c>
      <c r="K332" s="6" t="str">
        <f t="shared" si="10"/>
        <v>Yes</v>
      </c>
      <c r="L332" s="16">
        <f>ROUND(amazon!$G332, 0)</f>
        <v>4</v>
      </c>
      <c r="M332" s="13">
        <f>amazon!$E332 * amazon!$H332</f>
        <v>11323200</v>
      </c>
      <c r="N332" s="6" t="str">
        <f>IF(amazon!$D332&lt;200,"&lt;200", IF(amazon!$D332&lt;=500,"200-500","&gt;500"))</f>
        <v>200-500</v>
      </c>
      <c r="O332" s="15">
        <f>Table4[[#This Row],[Clean Rating]] + (Table4[[#This Row],[Rating Count]] / 1000)</f>
        <v>23.271999999999998</v>
      </c>
      <c r="P332" s="6"/>
      <c r="Q332" s="6"/>
    </row>
    <row r="333" spans="1:17">
      <c r="A333" t="s">
        <v>15</v>
      </c>
      <c r="B333" t="s">
        <v>1378</v>
      </c>
      <c r="C333" t="s">
        <v>1356</v>
      </c>
      <c r="D333">
        <v>349</v>
      </c>
      <c r="E333">
        <v>399</v>
      </c>
      <c r="F333" s="8">
        <v>0.13</v>
      </c>
      <c r="G333" s="14">
        <v>4.4000000000000004</v>
      </c>
      <c r="H333" s="3">
        <v>18757</v>
      </c>
      <c r="I333" s="28">
        <f t="shared" si="11"/>
        <v>0.12531328320802004</v>
      </c>
      <c r="J333" s="17">
        <f>IF(AND(ISNUMBER(amazon!$G333), G333&gt;=0, amazon!$G333&lt;=5), amazon!$G333, 0)</f>
        <v>4.4000000000000004</v>
      </c>
      <c r="K333" s="6" t="str">
        <f t="shared" si="10"/>
        <v>No</v>
      </c>
      <c r="L333" s="16">
        <f>ROUND(amazon!$G333, 0)</f>
        <v>4</v>
      </c>
      <c r="M333" s="13">
        <f>amazon!$E333 * amazon!$H333</f>
        <v>7484043</v>
      </c>
      <c r="N333" s="6" t="str">
        <f>IF(amazon!$D333&lt;200,"&lt;200", IF(amazon!$D333&lt;=500,"200-500","&gt;500"))</f>
        <v>200-500</v>
      </c>
      <c r="O333" s="15">
        <f>Table4[[#This Row],[Clean Rating]] + (Table4[[#This Row],[Rating Count]] / 1000)</f>
        <v>23.157000000000004</v>
      </c>
      <c r="P333" s="6"/>
      <c r="Q333" s="6"/>
    </row>
    <row r="334" spans="1:17">
      <c r="A334" t="s">
        <v>15</v>
      </c>
      <c r="B334" t="s">
        <v>1378</v>
      </c>
      <c r="C334" t="s">
        <v>1356</v>
      </c>
      <c r="D334">
        <v>349</v>
      </c>
      <c r="E334">
        <v>399</v>
      </c>
      <c r="F334" s="8">
        <v>0.13</v>
      </c>
      <c r="G334" s="14">
        <v>4.4000000000000004</v>
      </c>
      <c r="H334" s="3">
        <v>18757</v>
      </c>
      <c r="I334" s="28">
        <f t="shared" si="11"/>
        <v>0.12531328320802004</v>
      </c>
      <c r="J334" s="17">
        <f>IF(AND(ISNUMBER(amazon!$G334), G334&gt;=0, amazon!$G334&lt;=5), amazon!$G334, 0)</f>
        <v>4.4000000000000004</v>
      </c>
      <c r="K334" s="6" t="str">
        <f t="shared" si="10"/>
        <v>No</v>
      </c>
      <c r="L334" s="16">
        <f>ROUND(amazon!$G334, 0)</f>
        <v>4</v>
      </c>
      <c r="M334" s="13">
        <f>amazon!$E334 * amazon!$H334</f>
        <v>7484043</v>
      </c>
      <c r="N334" s="6" t="str">
        <f>IF(amazon!$D334&lt;200,"&lt;200", IF(amazon!$D334&lt;=500,"200-500","&gt;500"))</f>
        <v>200-500</v>
      </c>
      <c r="O334" s="15">
        <f>Table4[[#This Row],[Clean Rating]] + (Table4[[#This Row],[Rating Count]] / 1000)</f>
        <v>23.157000000000004</v>
      </c>
      <c r="P334" s="6"/>
      <c r="Q334" s="6"/>
    </row>
    <row r="335" spans="1:17">
      <c r="A335" t="s">
        <v>15</v>
      </c>
      <c r="B335" t="s">
        <v>1378</v>
      </c>
      <c r="C335" t="s">
        <v>1356</v>
      </c>
      <c r="D335">
        <v>349</v>
      </c>
      <c r="E335">
        <v>399</v>
      </c>
      <c r="F335" s="8">
        <v>0.13</v>
      </c>
      <c r="G335" s="14">
        <v>4.4000000000000004</v>
      </c>
      <c r="H335" s="3">
        <v>18757</v>
      </c>
      <c r="I335" s="28">
        <f t="shared" si="11"/>
        <v>0.12531328320802004</v>
      </c>
      <c r="J335" s="17">
        <f>IF(AND(ISNUMBER(amazon!$G335), G335&gt;=0, amazon!$G335&lt;=5), amazon!$G335, 0)</f>
        <v>4.4000000000000004</v>
      </c>
      <c r="K335" s="6" t="str">
        <f t="shared" si="10"/>
        <v>No</v>
      </c>
      <c r="L335" s="16">
        <f>ROUND(amazon!$G335, 0)</f>
        <v>4</v>
      </c>
      <c r="M335" s="13">
        <f>amazon!$E335 * amazon!$H335</f>
        <v>7484043</v>
      </c>
      <c r="N335" s="6" t="str">
        <f>IF(amazon!$D335&lt;200,"&lt;200", IF(amazon!$D335&lt;=500,"200-500","&gt;500"))</f>
        <v>200-500</v>
      </c>
      <c r="O335" s="15">
        <f>Table4[[#This Row],[Clean Rating]] + (Table4[[#This Row],[Rating Count]] / 1000)</f>
        <v>23.157000000000004</v>
      </c>
      <c r="P335" s="6"/>
      <c r="Q335" s="6"/>
    </row>
    <row r="336" spans="1:17">
      <c r="A336" t="s">
        <v>365</v>
      </c>
      <c r="B336" t="s">
        <v>1664</v>
      </c>
      <c r="C336" t="s">
        <v>1357</v>
      </c>
      <c r="D336" s="1">
        <v>12999</v>
      </c>
      <c r="E336" s="1">
        <v>17999</v>
      </c>
      <c r="F336" s="8">
        <v>0.28000000000000003</v>
      </c>
      <c r="G336" s="14">
        <v>4.0999999999999996</v>
      </c>
      <c r="H336" s="3">
        <v>18998</v>
      </c>
      <c r="I336" s="28">
        <f t="shared" si="11"/>
        <v>0.27779321073392965</v>
      </c>
      <c r="J336" s="17">
        <f>IF(AND(ISNUMBER(amazon!$G336), G336&gt;=0, amazon!$G336&lt;=5), amazon!$G336, 0)</f>
        <v>4.0999999999999996</v>
      </c>
      <c r="K336" s="6" t="str">
        <f t="shared" si="10"/>
        <v>No</v>
      </c>
      <c r="L336" s="16">
        <f>ROUND(amazon!$G336, 0)</f>
        <v>4</v>
      </c>
      <c r="M336" s="13">
        <f>amazon!$E336 * amazon!$H336</f>
        <v>341945002</v>
      </c>
      <c r="N336" s="6" t="str">
        <f>IF(amazon!$D336&lt;200,"&lt;200", IF(amazon!$D336&lt;=500,"200-500","&gt;500"))</f>
        <v>&gt;500</v>
      </c>
      <c r="O336" s="15">
        <f>Table4[[#This Row],[Clean Rating]] + (Table4[[#This Row],[Rating Count]] / 1000)</f>
        <v>23.097999999999999</v>
      </c>
      <c r="P336" s="6"/>
      <c r="Q336" s="6"/>
    </row>
    <row r="337" spans="1:17">
      <c r="A337" t="s">
        <v>396</v>
      </c>
      <c r="B337" t="s">
        <v>1687</v>
      </c>
      <c r="C337" t="s">
        <v>1357</v>
      </c>
      <c r="D337" s="1">
        <v>13999</v>
      </c>
      <c r="E337" s="1">
        <v>19499</v>
      </c>
      <c r="F337" s="8">
        <v>0.28000000000000003</v>
      </c>
      <c r="G337" s="14">
        <v>4.0999999999999996</v>
      </c>
      <c r="H337" s="3">
        <v>18998</v>
      </c>
      <c r="I337" s="28">
        <f t="shared" si="11"/>
        <v>0.28206574696138265</v>
      </c>
      <c r="J337" s="17">
        <f>IF(AND(ISNUMBER(amazon!$G337), G337&gt;=0, amazon!$G337&lt;=5), amazon!$G337, 0)</f>
        <v>4.0999999999999996</v>
      </c>
      <c r="K337" s="6" t="str">
        <f t="shared" si="10"/>
        <v>No</v>
      </c>
      <c r="L337" s="16">
        <f>ROUND(amazon!$G337, 0)</f>
        <v>4</v>
      </c>
      <c r="M337" s="13">
        <f>amazon!$E337 * amazon!$H337</f>
        <v>370442002</v>
      </c>
      <c r="N337" s="6" t="str">
        <f>IF(amazon!$D337&lt;200,"&lt;200", IF(amazon!$D337&lt;=500,"200-500","&gt;500"))</f>
        <v>&gt;500</v>
      </c>
      <c r="O337" s="15">
        <f>Table4[[#This Row],[Clean Rating]] + (Table4[[#This Row],[Rating Count]] / 1000)</f>
        <v>23.097999999999999</v>
      </c>
      <c r="P337" s="6"/>
      <c r="Q337" s="6"/>
    </row>
    <row r="338" spans="1:17">
      <c r="A338" t="s">
        <v>405</v>
      </c>
      <c r="B338" t="s">
        <v>1664</v>
      </c>
      <c r="C338" t="s">
        <v>1357</v>
      </c>
      <c r="D338" s="1">
        <v>10999</v>
      </c>
      <c r="E338" s="1">
        <v>14999</v>
      </c>
      <c r="F338" s="8">
        <v>0.27</v>
      </c>
      <c r="G338" s="14">
        <v>4.0999999999999996</v>
      </c>
      <c r="H338" s="3">
        <v>18998</v>
      </c>
      <c r="I338" s="28">
        <f t="shared" si="11"/>
        <v>0.26668444562970867</v>
      </c>
      <c r="J338" s="17">
        <f>IF(AND(ISNUMBER(amazon!$G338), G338&gt;=0, amazon!$G338&lt;=5), amazon!$G338, 0)</f>
        <v>4.0999999999999996</v>
      </c>
      <c r="K338" s="6" t="str">
        <f t="shared" si="10"/>
        <v>No</v>
      </c>
      <c r="L338" s="16">
        <f>ROUND(amazon!$G338, 0)</f>
        <v>4</v>
      </c>
      <c r="M338" s="13">
        <f>amazon!$E338 * amazon!$H338</f>
        <v>284951002</v>
      </c>
      <c r="N338" s="6" t="str">
        <f>IF(amazon!$D338&lt;200,"&lt;200", IF(amazon!$D338&lt;=500,"200-500","&gt;500"))</f>
        <v>&gt;500</v>
      </c>
      <c r="O338" s="15">
        <f>Table4[[#This Row],[Clean Rating]] + (Table4[[#This Row],[Rating Count]] / 1000)</f>
        <v>23.097999999999999</v>
      </c>
      <c r="P338" s="6"/>
      <c r="Q338" s="6"/>
    </row>
    <row r="339" spans="1:17">
      <c r="A339" t="s">
        <v>414</v>
      </c>
      <c r="B339" t="s">
        <v>1700</v>
      </c>
      <c r="C339" t="s">
        <v>1357</v>
      </c>
      <c r="D339" s="1">
        <v>10999</v>
      </c>
      <c r="E339" s="1">
        <v>14999</v>
      </c>
      <c r="F339" s="8">
        <v>0.27</v>
      </c>
      <c r="G339" s="14">
        <v>4.0999999999999996</v>
      </c>
      <c r="H339" s="3">
        <v>18998</v>
      </c>
      <c r="I339" s="28">
        <f t="shared" si="11"/>
        <v>0.26668444562970867</v>
      </c>
      <c r="J339" s="17">
        <f>IF(AND(ISNUMBER(amazon!$G339), G339&gt;=0, amazon!$G339&lt;=5), amazon!$G339, 0)</f>
        <v>4.0999999999999996</v>
      </c>
      <c r="K339" s="6" t="str">
        <f t="shared" si="10"/>
        <v>No</v>
      </c>
      <c r="L339" s="16">
        <f>ROUND(amazon!$G339, 0)</f>
        <v>4</v>
      </c>
      <c r="M339" s="13">
        <f>amazon!$E339 * amazon!$H339</f>
        <v>284951002</v>
      </c>
      <c r="N339" s="6" t="str">
        <f>IF(amazon!$D339&lt;200,"&lt;200", IF(amazon!$D339&lt;=500,"200-500","&gt;500"))</f>
        <v>&gt;500</v>
      </c>
      <c r="O339" s="15">
        <f>Table4[[#This Row],[Clean Rating]] + (Table4[[#This Row],[Rating Count]] / 1000)</f>
        <v>23.097999999999999</v>
      </c>
      <c r="P339" s="6"/>
      <c r="Q339" s="6"/>
    </row>
    <row r="340" spans="1:17">
      <c r="A340" t="s">
        <v>418</v>
      </c>
      <c r="B340" t="s">
        <v>1687</v>
      </c>
      <c r="C340" t="s">
        <v>1357</v>
      </c>
      <c r="D340" s="1">
        <v>13999</v>
      </c>
      <c r="E340" s="1">
        <v>19499</v>
      </c>
      <c r="F340" s="8">
        <v>0.28000000000000003</v>
      </c>
      <c r="G340" s="14">
        <v>4.0999999999999996</v>
      </c>
      <c r="H340" s="3">
        <v>18998</v>
      </c>
      <c r="I340" s="28">
        <f t="shared" si="11"/>
        <v>0.28206574696138265</v>
      </c>
      <c r="J340" s="17">
        <f>IF(AND(ISNUMBER(amazon!$G340), G340&gt;=0, amazon!$G340&lt;=5), amazon!$G340, 0)</f>
        <v>4.0999999999999996</v>
      </c>
      <c r="K340" s="6" t="str">
        <f t="shared" si="10"/>
        <v>No</v>
      </c>
      <c r="L340" s="16">
        <f>ROUND(amazon!$G340, 0)</f>
        <v>4</v>
      </c>
      <c r="M340" s="13">
        <f>amazon!$E340 * amazon!$H340</f>
        <v>370442002</v>
      </c>
      <c r="N340" s="6" t="str">
        <f>IF(amazon!$D340&lt;200,"&lt;200", IF(amazon!$D340&lt;=500,"200-500","&gt;500"))</f>
        <v>&gt;500</v>
      </c>
      <c r="O340" s="15">
        <f>Table4[[#This Row],[Clean Rating]] + (Table4[[#This Row],[Rating Count]] / 1000)</f>
        <v>23.097999999999999</v>
      </c>
      <c r="P340" s="6"/>
      <c r="Q340" s="6"/>
    </row>
    <row r="341" spans="1:17">
      <c r="A341" t="s">
        <v>436</v>
      </c>
      <c r="B341" t="s">
        <v>1713</v>
      </c>
      <c r="C341" t="s">
        <v>1357</v>
      </c>
      <c r="D341" s="1">
        <v>12999</v>
      </c>
      <c r="E341" s="1">
        <v>17999</v>
      </c>
      <c r="F341" s="8">
        <v>0.28000000000000003</v>
      </c>
      <c r="G341" s="14">
        <v>4.0999999999999996</v>
      </c>
      <c r="H341" s="3">
        <v>18998</v>
      </c>
      <c r="I341" s="28">
        <f t="shared" si="11"/>
        <v>0.27779321073392965</v>
      </c>
      <c r="J341" s="17">
        <f>IF(AND(ISNUMBER(amazon!$G341), G341&gt;=0, amazon!$G341&lt;=5), amazon!$G341, 0)</f>
        <v>4.0999999999999996</v>
      </c>
      <c r="K341" s="6" t="str">
        <f t="shared" si="10"/>
        <v>No</v>
      </c>
      <c r="L341" s="16">
        <f>ROUND(amazon!$G341, 0)</f>
        <v>4</v>
      </c>
      <c r="M341" s="13">
        <f>amazon!$E341 * amazon!$H341</f>
        <v>341945002</v>
      </c>
      <c r="N341" s="6" t="str">
        <f>IF(amazon!$D341&lt;200,"&lt;200", IF(amazon!$D341&lt;=500,"200-500","&gt;500"))</f>
        <v>&gt;500</v>
      </c>
      <c r="O341" s="15">
        <f>Table4[[#This Row],[Clean Rating]] + (Table4[[#This Row],[Rating Count]] / 1000)</f>
        <v>23.097999999999999</v>
      </c>
      <c r="P341" s="6"/>
      <c r="Q341" s="6"/>
    </row>
    <row r="342" spans="1:17">
      <c r="A342" t="s">
        <v>465</v>
      </c>
      <c r="B342" t="s">
        <v>1687</v>
      </c>
      <c r="C342" t="s">
        <v>1357</v>
      </c>
      <c r="D342" s="1">
        <v>13999</v>
      </c>
      <c r="E342" s="1">
        <v>19499</v>
      </c>
      <c r="F342" s="8">
        <v>0.28000000000000003</v>
      </c>
      <c r="G342" s="14">
        <v>4.0999999999999996</v>
      </c>
      <c r="H342" s="3">
        <v>18998</v>
      </c>
      <c r="I342" s="28">
        <f t="shared" si="11"/>
        <v>0.28206574696138265</v>
      </c>
      <c r="J342" s="17">
        <f>IF(AND(ISNUMBER(amazon!$G342), G342&gt;=0, amazon!$G342&lt;=5), amazon!$G342, 0)</f>
        <v>4.0999999999999996</v>
      </c>
      <c r="K342" s="6" t="str">
        <f t="shared" si="10"/>
        <v>No</v>
      </c>
      <c r="L342" s="16">
        <f>ROUND(amazon!$G342, 0)</f>
        <v>4</v>
      </c>
      <c r="M342" s="13">
        <f>amazon!$E342 * amazon!$H342</f>
        <v>370442002</v>
      </c>
      <c r="N342" s="6" t="str">
        <f>IF(amazon!$D342&lt;200,"&lt;200", IF(amazon!$D342&lt;=500,"200-500","&gt;500"))</f>
        <v>&gt;500</v>
      </c>
      <c r="O342" s="15">
        <f>Table4[[#This Row],[Clean Rating]] + (Table4[[#This Row],[Rating Count]] / 1000)</f>
        <v>23.097999999999999</v>
      </c>
      <c r="P342" s="6"/>
      <c r="Q342" s="6"/>
    </row>
    <row r="343" spans="1:17">
      <c r="A343" t="s">
        <v>556</v>
      </c>
      <c r="B343" t="s">
        <v>1687</v>
      </c>
      <c r="C343" t="s">
        <v>1357</v>
      </c>
      <c r="D343" s="1">
        <v>13999</v>
      </c>
      <c r="E343" s="1">
        <v>19499</v>
      </c>
      <c r="F343" s="8">
        <v>0.28000000000000003</v>
      </c>
      <c r="G343" s="14">
        <v>4.0999999999999996</v>
      </c>
      <c r="H343" s="3">
        <v>18998</v>
      </c>
      <c r="I343" s="28">
        <f t="shared" si="11"/>
        <v>0.28206574696138265</v>
      </c>
      <c r="J343" s="17">
        <f>IF(AND(ISNUMBER(amazon!$G343), G343&gt;=0, amazon!$G343&lt;=5), amazon!$G343, 0)</f>
        <v>4.0999999999999996</v>
      </c>
      <c r="K343" s="6" t="str">
        <f t="shared" si="10"/>
        <v>No</v>
      </c>
      <c r="L343" s="16">
        <f>ROUND(amazon!$G343, 0)</f>
        <v>4</v>
      </c>
      <c r="M343" s="13">
        <f>amazon!$E343 * amazon!$H343</f>
        <v>370442002</v>
      </c>
      <c r="N343" s="6" t="str">
        <f>IF(amazon!$D343&lt;200,"&lt;200", IF(amazon!$D343&lt;=500,"200-500","&gt;500"))</f>
        <v>&gt;500</v>
      </c>
      <c r="O343" s="15">
        <f>Table4[[#This Row],[Clean Rating]] + (Table4[[#This Row],[Rating Count]] / 1000)</f>
        <v>23.097999999999999</v>
      </c>
      <c r="P343" s="6"/>
      <c r="Q343" s="6"/>
    </row>
    <row r="344" spans="1:17">
      <c r="A344" t="s">
        <v>413</v>
      </c>
      <c r="B344" t="s">
        <v>1699</v>
      </c>
      <c r="C344" t="s">
        <v>1357</v>
      </c>
      <c r="D344" s="1">
        <v>1799</v>
      </c>
      <c r="E344" s="1">
        <v>2499</v>
      </c>
      <c r="F344" s="8">
        <v>0.28000000000000003</v>
      </c>
      <c r="G344" s="14">
        <v>4.0999999999999996</v>
      </c>
      <c r="H344" s="3">
        <v>18678</v>
      </c>
      <c r="I344" s="28">
        <f t="shared" si="11"/>
        <v>0.28011204481792717</v>
      </c>
      <c r="J344" s="17">
        <f>IF(AND(ISNUMBER(amazon!$G344), G344&gt;=0, amazon!$G344&lt;=5), amazon!$G344, 0)</f>
        <v>4.0999999999999996</v>
      </c>
      <c r="K344" s="6" t="str">
        <f t="shared" si="10"/>
        <v>No</v>
      </c>
      <c r="L344" s="16">
        <f>ROUND(amazon!$G344, 0)</f>
        <v>4</v>
      </c>
      <c r="M344" s="13">
        <f>amazon!$E344 * amazon!$H344</f>
        <v>46676322</v>
      </c>
      <c r="N344" s="6" t="str">
        <f>IF(amazon!$D344&lt;200,"&lt;200", IF(amazon!$D344&lt;=500,"200-500","&gt;500"))</f>
        <v>&gt;500</v>
      </c>
      <c r="O344" s="15">
        <f>Table4[[#This Row],[Clean Rating]] + (Table4[[#This Row],[Rating Count]] / 1000)</f>
        <v>22.777999999999999</v>
      </c>
      <c r="P344" s="6"/>
      <c r="Q344" s="6"/>
    </row>
    <row r="345" spans="1:17">
      <c r="A345" t="s">
        <v>413</v>
      </c>
      <c r="B345" t="s">
        <v>1699</v>
      </c>
      <c r="C345" t="s">
        <v>1357</v>
      </c>
      <c r="D345" s="1">
        <v>1799</v>
      </c>
      <c r="E345" s="1">
        <v>2499</v>
      </c>
      <c r="F345" s="8">
        <v>0.28000000000000003</v>
      </c>
      <c r="G345" s="14">
        <v>4.0999999999999996</v>
      </c>
      <c r="H345" s="3">
        <v>18678</v>
      </c>
      <c r="I345" s="28">
        <f t="shared" si="11"/>
        <v>0.28011204481792717</v>
      </c>
      <c r="J345" s="17">
        <f>IF(AND(ISNUMBER(amazon!$G345), G345&gt;=0, amazon!$G345&lt;=5), amazon!$G345, 0)</f>
        <v>4.0999999999999996</v>
      </c>
      <c r="K345" s="6" t="str">
        <f t="shared" si="10"/>
        <v>No</v>
      </c>
      <c r="L345" s="16">
        <f>ROUND(amazon!$G345, 0)</f>
        <v>4</v>
      </c>
      <c r="M345" s="13">
        <f>amazon!$E345 * amazon!$H345</f>
        <v>46676322</v>
      </c>
      <c r="N345" s="6" t="str">
        <f>IF(amazon!$D345&lt;200,"&lt;200", IF(amazon!$D345&lt;=500,"200-500","&gt;500"))</f>
        <v>&gt;500</v>
      </c>
      <c r="O345" s="15">
        <f>Table4[[#This Row],[Clean Rating]] + (Table4[[#This Row],[Rating Count]] / 1000)</f>
        <v>22.777999999999999</v>
      </c>
      <c r="P345" s="6"/>
      <c r="Q345" s="6"/>
    </row>
    <row r="346" spans="1:17">
      <c r="A346" t="s">
        <v>757</v>
      </c>
      <c r="B346" t="s">
        <v>2445</v>
      </c>
      <c r="C346" t="s">
        <v>1356</v>
      </c>
      <c r="D346">
        <v>349</v>
      </c>
      <c r="E346">
        <v>450</v>
      </c>
      <c r="F346" s="8">
        <v>0.22</v>
      </c>
      <c r="G346" s="14">
        <v>4.0999999999999996</v>
      </c>
      <c r="H346" s="3">
        <v>18656</v>
      </c>
      <c r="I346" s="28">
        <f t="shared" si="11"/>
        <v>0.22444444444444445</v>
      </c>
      <c r="J346" s="17">
        <f>IF(AND(ISNUMBER(amazon!$G346), G346&gt;=0, amazon!$G346&lt;=5), amazon!$G346, 0)</f>
        <v>4.0999999999999996</v>
      </c>
      <c r="K346" s="6" t="str">
        <f t="shared" si="10"/>
        <v>No</v>
      </c>
      <c r="L346" s="16">
        <f>ROUND(amazon!$G346, 0)</f>
        <v>4</v>
      </c>
      <c r="M346" s="13">
        <f>amazon!$E346 * amazon!$H346</f>
        <v>8395200</v>
      </c>
      <c r="N346" s="6" t="str">
        <f>IF(amazon!$D346&lt;200,"&lt;200", IF(amazon!$D346&lt;=500,"200-500","&gt;500"))</f>
        <v>200-500</v>
      </c>
      <c r="O346" s="15">
        <f>Table4[[#This Row],[Clean Rating]] + (Table4[[#This Row],[Rating Count]] / 1000)</f>
        <v>22.756</v>
      </c>
      <c r="P346" s="6"/>
      <c r="Q346" s="6"/>
    </row>
    <row r="347" spans="1:17">
      <c r="A347" t="s">
        <v>994</v>
      </c>
      <c r="B347" t="s">
        <v>2196</v>
      </c>
      <c r="C347" t="s">
        <v>1358</v>
      </c>
      <c r="D347">
        <v>753</v>
      </c>
      <c r="E347">
        <v>899</v>
      </c>
      <c r="F347" s="8">
        <v>0.16</v>
      </c>
      <c r="G347" s="14">
        <v>4.2</v>
      </c>
      <c r="H347" s="3">
        <v>18462</v>
      </c>
      <c r="I347" s="28">
        <f t="shared" si="11"/>
        <v>0.16240266963292546</v>
      </c>
      <c r="J347" s="17">
        <f>IF(AND(ISNUMBER(amazon!$G347), G347&gt;=0, amazon!$G347&lt;=5), amazon!$G347, 0)</f>
        <v>4.2</v>
      </c>
      <c r="K347" s="6" t="str">
        <f t="shared" si="10"/>
        <v>No</v>
      </c>
      <c r="L347" s="16">
        <f>ROUND(amazon!$G347, 0)</f>
        <v>4</v>
      </c>
      <c r="M347" s="13">
        <f>amazon!$E347 * amazon!$H347</f>
        <v>16597338</v>
      </c>
      <c r="N347" s="6" t="str">
        <f>IF(amazon!$D347&lt;200,"&lt;200", IF(amazon!$D347&lt;=500,"200-500","&gt;500"))</f>
        <v>&gt;500</v>
      </c>
      <c r="O347" s="15">
        <f>Table4[[#This Row],[Clean Rating]] + (Table4[[#This Row],[Rating Count]] / 1000)</f>
        <v>22.661999999999999</v>
      </c>
      <c r="P347" s="6"/>
      <c r="Q347" s="6"/>
    </row>
    <row r="348" spans="1:17">
      <c r="A348" t="s">
        <v>477</v>
      </c>
      <c r="B348" t="s">
        <v>1738</v>
      </c>
      <c r="C348" t="s">
        <v>1357</v>
      </c>
      <c r="D348">
        <v>599</v>
      </c>
      <c r="E348">
        <v>999</v>
      </c>
      <c r="F348" s="8">
        <v>0.4</v>
      </c>
      <c r="G348" s="14">
        <v>4</v>
      </c>
      <c r="H348" s="3">
        <v>18654</v>
      </c>
      <c r="I348" s="28">
        <f t="shared" si="11"/>
        <v>0.40040040040040042</v>
      </c>
      <c r="J348" s="17">
        <f>IF(AND(ISNUMBER(amazon!$G348), G348&gt;=0, amazon!$G348&lt;=5), amazon!$G348, 0)</f>
        <v>4</v>
      </c>
      <c r="K348" s="6" t="str">
        <f t="shared" si="10"/>
        <v>No</v>
      </c>
      <c r="L348" s="16">
        <f>ROUND(amazon!$G348, 0)</f>
        <v>4</v>
      </c>
      <c r="M348" s="13">
        <f>amazon!$E348 * amazon!$H348</f>
        <v>18635346</v>
      </c>
      <c r="N348" s="6" t="str">
        <f>IF(amazon!$D348&lt;200,"&lt;200", IF(amazon!$D348&lt;=500,"200-500","&gt;500"))</f>
        <v>&gt;500</v>
      </c>
      <c r="O348" s="15">
        <f>Table4[[#This Row],[Clean Rating]] + (Table4[[#This Row],[Rating Count]] / 1000)</f>
        <v>22.654</v>
      </c>
      <c r="P348" s="6"/>
      <c r="Q348" s="6"/>
    </row>
    <row r="349" spans="1:17">
      <c r="A349" t="s">
        <v>912</v>
      </c>
      <c r="B349" t="s">
        <v>1591</v>
      </c>
      <c r="C349" t="s">
        <v>1358</v>
      </c>
      <c r="D349" s="1">
        <v>1199</v>
      </c>
      <c r="E349" s="1">
        <v>2000</v>
      </c>
      <c r="F349" s="8">
        <v>0.4</v>
      </c>
      <c r="G349" s="14">
        <v>4</v>
      </c>
      <c r="H349" s="3">
        <v>18543</v>
      </c>
      <c r="I349" s="28">
        <f t="shared" si="11"/>
        <v>0.40050000000000002</v>
      </c>
      <c r="J349" s="17">
        <f>IF(AND(ISNUMBER(amazon!$G349), G349&gt;=0, amazon!$G349&lt;=5), amazon!$G349, 0)</f>
        <v>4</v>
      </c>
      <c r="K349" s="6" t="str">
        <f t="shared" si="10"/>
        <v>No</v>
      </c>
      <c r="L349" s="16">
        <f>ROUND(amazon!$G349, 0)</f>
        <v>4</v>
      </c>
      <c r="M349" s="13">
        <f>amazon!$E349 * amazon!$H349</f>
        <v>37086000</v>
      </c>
      <c r="N349" s="6" t="str">
        <f>IF(amazon!$D349&lt;200,"&lt;200", IF(amazon!$D349&lt;=500,"200-500","&gt;500"))</f>
        <v>&gt;500</v>
      </c>
      <c r="O349" s="15">
        <f>Table4[[#This Row],[Clean Rating]] + (Table4[[#This Row],[Rating Count]] / 1000)</f>
        <v>22.542999999999999</v>
      </c>
      <c r="P349" s="6"/>
      <c r="Q349" s="6"/>
    </row>
    <row r="350" spans="1:17">
      <c r="A350" t="s">
        <v>604</v>
      </c>
      <c r="B350" t="s">
        <v>1839</v>
      </c>
      <c r="C350" t="s">
        <v>1356</v>
      </c>
      <c r="D350">
        <v>399</v>
      </c>
      <c r="E350">
        <v>549</v>
      </c>
      <c r="F350" s="8">
        <v>0.27</v>
      </c>
      <c r="G350" s="14">
        <v>4.4000000000000004</v>
      </c>
      <c r="H350" s="3">
        <v>18139</v>
      </c>
      <c r="I350" s="28">
        <f t="shared" si="11"/>
        <v>0.27322404371584702</v>
      </c>
      <c r="J350" s="17">
        <f>IF(AND(ISNUMBER(amazon!$G350), G350&gt;=0, amazon!$G350&lt;=5), amazon!$G350, 0)</f>
        <v>4.4000000000000004</v>
      </c>
      <c r="K350" s="6" t="str">
        <f t="shared" si="10"/>
        <v>No</v>
      </c>
      <c r="L350" s="16">
        <f>ROUND(amazon!$G350, 0)</f>
        <v>4</v>
      </c>
      <c r="M350" s="13">
        <f>amazon!$E350 * amazon!$H350</f>
        <v>9958311</v>
      </c>
      <c r="N350" s="6" t="str">
        <f>IF(amazon!$D350&lt;200,"&lt;200", IF(amazon!$D350&lt;=500,"200-500","&gt;500"))</f>
        <v>200-500</v>
      </c>
      <c r="O350" s="15">
        <f>Table4[[#This Row],[Clean Rating]] + (Table4[[#This Row],[Rating Count]] / 1000)</f>
        <v>22.539000000000001</v>
      </c>
      <c r="P350" s="6"/>
      <c r="Q350" s="6"/>
    </row>
    <row r="351" spans="1:17">
      <c r="A351" t="s">
        <v>732</v>
      </c>
      <c r="B351" t="s">
        <v>1957</v>
      </c>
      <c r="C351" t="s">
        <v>1357</v>
      </c>
      <c r="D351">
        <v>999</v>
      </c>
      <c r="E351" s="1">
        <v>2490</v>
      </c>
      <c r="F351" s="8">
        <v>0.6</v>
      </c>
      <c r="G351" s="14">
        <v>4.0999999999999996</v>
      </c>
      <c r="H351" s="3">
        <v>18331</v>
      </c>
      <c r="I351" s="28">
        <f t="shared" si="11"/>
        <v>0.59879518072289162</v>
      </c>
      <c r="J351" s="17">
        <f>IF(AND(ISNUMBER(amazon!$G351), G351&gt;=0, amazon!$G351&lt;=5), amazon!$G351, 0)</f>
        <v>4.0999999999999996</v>
      </c>
      <c r="K351" s="6" t="str">
        <f t="shared" si="10"/>
        <v>Yes</v>
      </c>
      <c r="L351" s="16">
        <f>ROUND(amazon!$G351, 0)</f>
        <v>4</v>
      </c>
      <c r="M351" s="13">
        <f>amazon!$E351 * amazon!$H351</f>
        <v>45644190</v>
      </c>
      <c r="N351" s="6" t="str">
        <f>IF(amazon!$D351&lt;200,"&lt;200", IF(amazon!$D351&lt;=500,"200-500","&gt;500"))</f>
        <v>&gt;500</v>
      </c>
      <c r="O351" s="15">
        <f>Table4[[#This Row],[Clean Rating]] + (Table4[[#This Row],[Rating Count]] / 1000)</f>
        <v>22.430999999999997</v>
      </c>
      <c r="P351" s="6"/>
      <c r="Q351" s="6"/>
    </row>
    <row r="352" spans="1:17">
      <c r="A352" t="s">
        <v>1099</v>
      </c>
      <c r="B352" t="s">
        <v>2287</v>
      </c>
      <c r="C352" t="s">
        <v>1358</v>
      </c>
      <c r="D352" s="1">
        <v>8199</v>
      </c>
      <c r="E352" s="1">
        <v>16000</v>
      </c>
      <c r="F352" s="8">
        <v>0.49</v>
      </c>
      <c r="G352" s="14">
        <v>3.9</v>
      </c>
      <c r="H352" s="3">
        <v>18497</v>
      </c>
      <c r="I352" s="28">
        <f t="shared" si="11"/>
        <v>0.48756250000000001</v>
      </c>
      <c r="J352" s="17">
        <f>IF(AND(ISNUMBER(amazon!$G352), G352&gt;=0, amazon!$G352&lt;=5), amazon!$G352, 0)</f>
        <v>3.9</v>
      </c>
      <c r="K352" s="6" t="str">
        <f t="shared" si="10"/>
        <v>No</v>
      </c>
      <c r="L352" s="16">
        <f>ROUND(amazon!$G352, 0)</f>
        <v>4</v>
      </c>
      <c r="M352" s="13">
        <f>amazon!$E352 * amazon!$H352</f>
        <v>295952000</v>
      </c>
      <c r="N352" s="6" t="str">
        <f>IF(amazon!$D352&lt;200,"&lt;200", IF(amazon!$D352&lt;=500,"200-500","&gt;500"))</f>
        <v>&gt;500</v>
      </c>
      <c r="O352" s="15">
        <f>Table4[[#This Row],[Clean Rating]] + (Table4[[#This Row],[Rating Count]] / 1000)</f>
        <v>22.396999999999998</v>
      </c>
      <c r="P352" s="6"/>
      <c r="Q352" s="6"/>
    </row>
    <row r="353" spans="1:17">
      <c r="A353" t="s">
        <v>1030</v>
      </c>
      <c r="B353" t="s">
        <v>2457</v>
      </c>
      <c r="C353" t="s">
        <v>1358</v>
      </c>
      <c r="D353" s="1">
        <v>8999</v>
      </c>
      <c r="E353" s="1">
        <v>9995</v>
      </c>
      <c r="F353" s="8">
        <v>0.1</v>
      </c>
      <c r="G353" s="14">
        <v>4.4000000000000004</v>
      </c>
      <c r="H353" s="3">
        <v>17994</v>
      </c>
      <c r="I353" s="28">
        <f t="shared" si="11"/>
        <v>9.9649824912456234E-2</v>
      </c>
      <c r="J353" s="17">
        <f>IF(AND(ISNUMBER(amazon!$G353), G353&gt;=0, amazon!$G353&lt;=5), amazon!$G353, 0)</f>
        <v>4.4000000000000004</v>
      </c>
      <c r="K353" s="6" t="str">
        <f t="shared" si="10"/>
        <v>No</v>
      </c>
      <c r="L353" s="16">
        <f>ROUND(amazon!$G353, 0)</f>
        <v>4</v>
      </c>
      <c r="M353" s="13">
        <f>amazon!$E353 * amazon!$H353</f>
        <v>179850030</v>
      </c>
      <c r="N353" s="6" t="str">
        <f>IF(amazon!$D353&lt;200,"&lt;200", IF(amazon!$D353&lt;=500,"200-500","&gt;500"))</f>
        <v>&gt;500</v>
      </c>
      <c r="O353" s="15">
        <f>Table4[[#This Row],[Clean Rating]] + (Table4[[#This Row],[Rating Count]] / 1000)</f>
        <v>22.393999999999998</v>
      </c>
      <c r="P353" s="6"/>
      <c r="Q353" s="6"/>
    </row>
    <row r="354" spans="1:17">
      <c r="A354" t="s">
        <v>646</v>
      </c>
      <c r="B354" t="s">
        <v>1877</v>
      </c>
      <c r="C354" t="s">
        <v>1357</v>
      </c>
      <c r="D354">
        <v>269</v>
      </c>
      <c r="E354">
        <v>315</v>
      </c>
      <c r="F354" s="8">
        <v>0.15</v>
      </c>
      <c r="G354" s="14">
        <v>4.5</v>
      </c>
      <c r="H354" s="3">
        <v>17810</v>
      </c>
      <c r="I354" s="28">
        <f t="shared" si="11"/>
        <v>0.14603174603174604</v>
      </c>
      <c r="J354" s="17">
        <f>IF(AND(ISNUMBER(amazon!$G354), G354&gt;=0, amazon!$G354&lt;=5), amazon!$G354, 0)</f>
        <v>4.5</v>
      </c>
      <c r="K354" s="6" t="str">
        <f t="shared" si="10"/>
        <v>No</v>
      </c>
      <c r="L354" s="16">
        <f>ROUND(amazon!$G354, 0)</f>
        <v>5</v>
      </c>
      <c r="M354" s="13">
        <f>amazon!$E354 * amazon!$H354</f>
        <v>5610150</v>
      </c>
      <c r="N354" s="6" t="str">
        <f>IF(amazon!$D354&lt;200,"&lt;200", IF(amazon!$D354&lt;=500,"200-500","&gt;500"))</f>
        <v>200-500</v>
      </c>
      <c r="O354" s="15">
        <f>Table4[[#This Row],[Clean Rating]] + (Table4[[#This Row],[Rating Count]] / 1000)</f>
        <v>22.31</v>
      </c>
      <c r="P354" s="6"/>
      <c r="Q354" s="6"/>
    </row>
    <row r="355" spans="1:17">
      <c r="A355" t="s">
        <v>404</v>
      </c>
      <c r="B355" t="s">
        <v>1693</v>
      </c>
      <c r="C355" t="s">
        <v>1357</v>
      </c>
      <c r="D355">
        <v>299</v>
      </c>
      <c r="E355" s="1">
        <v>1900</v>
      </c>
      <c r="F355" s="8">
        <v>0.84</v>
      </c>
      <c r="G355" s="14">
        <v>3.6</v>
      </c>
      <c r="H355" s="3">
        <v>18202</v>
      </c>
      <c r="I355" s="28">
        <f t="shared" si="11"/>
        <v>0.8426315789473684</v>
      </c>
      <c r="J355" s="17">
        <f>IF(AND(ISNUMBER(amazon!$G355), G355&gt;=0, amazon!$G355&lt;=5), amazon!$G355, 0)</f>
        <v>3.6</v>
      </c>
      <c r="K355" s="6" t="str">
        <f t="shared" si="10"/>
        <v>Yes</v>
      </c>
      <c r="L355" s="16">
        <f>ROUND(amazon!$G355, 0)</f>
        <v>4</v>
      </c>
      <c r="M355" s="13">
        <f>amazon!$E355 * amazon!$H355</f>
        <v>34583800</v>
      </c>
      <c r="N355" s="6" t="str">
        <f>IF(amazon!$D355&lt;200,"&lt;200", IF(amazon!$D355&lt;=500,"200-500","&gt;500"))</f>
        <v>200-500</v>
      </c>
      <c r="O355" s="15">
        <f>Table4[[#This Row],[Clean Rating]] + (Table4[[#This Row],[Rating Count]] / 1000)</f>
        <v>21.802000000000003</v>
      </c>
      <c r="P355" s="6"/>
      <c r="Q355" s="6"/>
    </row>
    <row r="356" spans="1:17">
      <c r="A356" t="s">
        <v>341</v>
      </c>
      <c r="B356" t="s">
        <v>1642</v>
      </c>
      <c r="C356" t="s">
        <v>1357</v>
      </c>
      <c r="D356" s="1">
        <v>28999</v>
      </c>
      <c r="E356" s="1">
        <v>28999</v>
      </c>
      <c r="F356" s="8">
        <v>0</v>
      </c>
      <c r="G356" s="14">
        <v>4.3</v>
      </c>
      <c r="H356" s="3">
        <v>17415</v>
      </c>
      <c r="I356" s="28">
        <f t="shared" si="11"/>
        <v>0</v>
      </c>
      <c r="J356" s="17">
        <f>IF(AND(ISNUMBER(amazon!$G356), G356&gt;=0, amazon!$G356&lt;=5), amazon!$G356, 0)</f>
        <v>4.3</v>
      </c>
      <c r="K356" s="6" t="str">
        <f t="shared" si="10"/>
        <v>No</v>
      </c>
      <c r="L356" s="16">
        <f>ROUND(amazon!$G356, 0)</f>
        <v>4</v>
      </c>
      <c r="M356" s="13">
        <f>amazon!$E356 * amazon!$H356</f>
        <v>505017585</v>
      </c>
      <c r="N356" s="6" t="str">
        <f>IF(amazon!$D356&lt;200,"&lt;200", IF(amazon!$D356&lt;=500,"200-500","&gt;500"))</f>
        <v>&gt;500</v>
      </c>
      <c r="O356" s="15">
        <f>Table4[[#This Row],[Clean Rating]] + (Table4[[#This Row],[Rating Count]] / 1000)</f>
        <v>21.715</v>
      </c>
      <c r="P356" s="6"/>
      <c r="Q356" s="6"/>
    </row>
    <row r="357" spans="1:17">
      <c r="A357" t="s">
        <v>342</v>
      </c>
      <c r="B357" t="s">
        <v>1642</v>
      </c>
      <c r="C357" t="s">
        <v>1357</v>
      </c>
      <c r="D357" s="1">
        <v>28999</v>
      </c>
      <c r="E357" s="1">
        <v>28999</v>
      </c>
      <c r="F357" s="8">
        <v>0</v>
      </c>
      <c r="G357" s="14">
        <v>4.3</v>
      </c>
      <c r="H357" s="3">
        <v>17415</v>
      </c>
      <c r="I357" s="28">
        <f t="shared" si="11"/>
        <v>0</v>
      </c>
      <c r="J357" s="17">
        <f>IF(AND(ISNUMBER(amazon!$G357), G357&gt;=0, amazon!$G357&lt;=5), amazon!$G357, 0)</f>
        <v>4.3</v>
      </c>
      <c r="K357" s="6" t="str">
        <f t="shared" si="10"/>
        <v>No</v>
      </c>
      <c r="L357" s="16">
        <f>ROUND(amazon!$G357, 0)</f>
        <v>4</v>
      </c>
      <c r="M357" s="13">
        <f>amazon!$E357 * amazon!$H357</f>
        <v>505017585</v>
      </c>
      <c r="N357" s="6" t="str">
        <f>IF(amazon!$D357&lt;200,"&lt;200", IF(amazon!$D357&lt;=500,"200-500","&gt;500"))</f>
        <v>&gt;500</v>
      </c>
      <c r="O357" s="15">
        <f>Table4[[#This Row],[Clean Rating]] + (Table4[[#This Row],[Rating Count]] / 1000)</f>
        <v>21.715</v>
      </c>
      <c r="P357" s="6"/>
      <c r="Q357" s="6"/>
    </row>
    <row r="358" spans="1:17">
      <c r="A358" t="s">
        <v>402</v>
      </c>
      <c r="B358" t="s">
        <v>1642</v>
      </c>
      <c r="C358" t="s">
        <v>1357</v>
      </c>
      <c r="D358" s="1">
        <v>33999</v>
      </c>
      <c r="E358" s="1">
        <v>33999</v>
      </c>
      <c r="F358" s="8">
        <v>0</v>
      </c>
      <c r="G358" s="14">
        <v>4.3</v>
      </c>
      <c r="H358" s="3">
        <v>17415</v>
      </c>
      <c r="I358" s="28">
        <f t="shared" si="11"/>
        <v>0</v>
      </c>
      <c r="J358" s="17">
        <f>IF(AND(ISNUMBER(amazon!$G358), G358&gt;=0, amazon!$G358&lt;=5), amazon!$G358, 0)</f>
        <v>4.3</v>
      </c>
      <c r="K358" s="6" t="str">
        <f t="shared" si="10"/>
        <v>No</v>
      </c>
      <c r="L358" s="16">
        <f>ROUND(amazon!$G358, 0)</f>
        <v>4</v>
      </c>
      <c r="M358" s="13">
        <f>amazon!$E358 * amazon!$H358</f>
        <v>592092585</v>
      </c>
      <c r="N358" s="6" t="str">
        <f>IF(amazon!$D358&lt;200,"&lt;200", IF(amazon!$D358&lt;=500,"200-500","&gt;500"))</f>
        <v>&gt;500</v>
      </c>
      <c r="O358" s="15">
        <f>Table4[[#This Row],[Clean Rating]] + (Table4[[#This Row],[Rating Count]] / 1000)</f>
        <v>21.715</v>
      </c>
      <c r="P358" s="6"/>
      <c r="Q358" s="6"/>
    </row>
    <row r="359" spans="1:17">
      <c r="A359" t="s">
        <v>738</v>
      </c>
      <c r="B359" t="s">
        <v>1963</v>
      </c>
      <c r="C359" t="s">
        <v>1356</v>
      </c>
      <c r="D359" s="1">
        <v>1889</v>
      </c>
      <c r="E359" s="1">
        <v>2699</v>
      </c>
      <c r="F359" s="8">
        <v>0.3</v>
      </c>
      <c r="G359" s="14">
        <v>4.3</v>
      </c>
      <c r="H359" s="3">
        <v>17394</v>
      </c>
      <c r="I359" s="28">
        <f t="shared" si="11"/>
        <v>0.30011115227862173</v>
      </c>
      <c r="J359" s="17">
        <f>IF(AND(ISNUMBER(amazon!$G359), G359&gt;=0, amazon!$G359&lt;=5), amazon!$G359, 0)</f>
        <v>4.3</v>
      </c>
      <c r="K359" s="6" t="str">
        <f t="shared" si="10"/>
        <v>No</v>
      </c>
      <c r="L359" s="16">
        <f>ROUND(amazon!$G359, 0)</f>
        <v>4</v>
      </c>
      <c r="M359" s="13">
        <f>amazon!$E359 * amazon!$H359</f>
        <v>46946406</v>
      </c>
      <c r="N359" s="6" t="str">
        <f>IF(amazon!$D359&lt;200,"&lt;200", IF(amazon!$D359&lt;=500,"200-500","&gt;500"))</f>
        <v>&gt;500</v>
      </c>
      <c r="O359" s="15">
        <f>Table4[[#This Row],[Clean Rating]] + (Table4[[#This Row],[Rating Count]] / 1000)</f>
        <v>21.693999999999999</v>
      </c>
      <c r="P359" s="6"/>
      <c r="Q359" s="6"/>
    </row>
    <row r="360" spans="1:17">
      <c r="A360" t="s">
        <v>447</v>
      </c>
      <c r="B360" t="s">
        <v>1639</v>
      </c>
      <c r="C360" t="s">
        <v>1357</v>
      </c>
      <c r="D360" s="1">
        <v>1999</v>
      </c>
      <c r="E360" s="1">
        <v>7990</v>
      </c>
      <c r="F360" s="8">
        <v>0.75</v>
      </c>
      <c r="G360" s="14">
        <v>3.8</v>
      </c>
      <c r="H360" s="3">
        <v>17833</v>
      </c>
      <c r="I360" s="28">
        <f t="shared" si="11"/>
        <v>0.74981226533166456</v>
      </c>
      <c r="J360" s="17">
        <f>IF(AND(ISNUMBER(amazon!$G360), G360&gt;=0, amazon!$G360&lt;=5), amazon!$G360, 0)</f>
        <v>3.8</v>
      </c>
      <c r="K360" s="6" t="str">
        <f t="shared" si="10"/>
        <v>Yes</v>
      </c>
      <c r="L360" s="16">
        <f>ROUND(amazon!$G360, 0)</f>
        <v>4</v>
      </c>
      <c r="M360" s="13">
        <f>amazon!$E360 * amazon!$H360</f>
        <v>142485670</v>
      </c>
      <c r="N360" s="6" t="str">
        <f>IF(amazon!$D360&lt;200,"&lt;200", IF(amazon!$D360&lt;=500,"200-500","&gt;500"))</f>
        <v>&gt;500</v>
      </c>
      <c r="O360" s="15">
        <f>Table4[[#This Row],[Clean Rating]] + (Table4[[#This Row],[Rating Count]] / 1000)</f>
        <v>21.632999999999999</v>
      </c>
      <c r="P360" s="6"/>
      <c r="Q360" s="6"/>
    </row>
    <row r="361" spans="1:17">
      <c r="A361" t="s">
        <v>338</v>
      </c>
      <c r="B361" t="s">
        <v>1639</v>
      </c>
      <c r="C361" t="s">
        <v>1357</v>
      </c>
      <c r="D361" s="1">
        <v>1799</v>
      </c>
      <c r="E361" s="1">
        <v>7990</v>
      </c>
      <c r="F361" s="8">
        <v>0.77</v>
      </c>
      <c r="G361" s="14">
        <v>3.8</v>
      </c>
      <c r="H361" s="3">
        <v>17833</v>
      </c>
      <c r="I361" s="28">
        <f t="shared" si="11"/>
        <v>0.77484355444305386</v>
      </c>
      <c r="J361" s="17">
        <f>IF(AND(ISNUMBER(amazon!$G361), G361&gt;=0, amazon!$G361&lt;=5), amazon!$G361, 0)</f>
        <v>3.8</v>
      </c>
      <c r="K361" s="6" t="str">
        <f t="shared" si="10"/>
        <v>Yes</v>
      </c>
      <c r="L361" s="16">
        <f>ROUND(amazon!$G361, 0)</f>
        <v>4</v>
      </c>
      <c r="M361" s="13">
        <f>amazon!$E361 * amazon!$H361</f>
        <v>142485670</v>
      </c>
      <c r="N361" s="6" t="str">
        <f>IF(amazon!$D361&lt;200,"&lt;200", IF(amazon!$D361&lt;=500,"200-500","&gt;500"))</f>
        <v>&gt;500</v>
      </c>
      <c r="O361" s="15">
        <f>Table4[[#This Row],[Clean Rating]] + (Table4[[#This Row],[Rating Count]] / 1000)</f>
        <v>21.632999999999999</v>
      </c>
      <c r="P361" s="6"/>
      <c r="Q361" s="6"/>
    </row>
    <row r="362" spans="1:17">
      <c r="A362" t="s">
        <v>338</v>
      </c>
      <c r="B362" t="s">
        <v>1639</v>
      </c>
      <c r="C362" t="s">
        <v>1357</v>
      </c>
      <c r="D362" s="1">
        <v>1999</v>
      </c>
      <c r="E362" s="1">
        <v>7990</v>
      </c>
      <c r="F362" s="8">
        <v>0.75</v>
      </c>
      <c r="G362" s="14">
        <v>3.8</v>
      </c>
      <c r="H362" s="3">
        <v>17831</v>
      </c>
      <c r="I362" s="28">
        <f t="shared" si="11"/>
        <v>0.74981226533166456</v>
      </c>
      <c r="J362" s="17">
        <f>IF(AND(ISNUMBER(amazon!$G362), G362&gt;=0, amazon!$G362&lt;=5), amazon!$G362, 0)</f>
        <v>3.8</v>
      </c>
      <c r="K362" s="6" t="str">
        <f t="shared" si="10"/>
        <v>Yes</v>
      </c>
      <c r="L362" s="16">
        <f>ROUND(amazon!$G362, 0)</f>
        <v>4</v>
      </c>
      <c r="M362" s="13">
        <f>amazon!$E362 * amazon!$H362</f>
        <v>142469690</v>
      </c>
      <c r="N362" s="6" t="str">
        <f>IF(amazon!$D362&lt;200,"&lt;200", IF(amazon!$D362&lt;=500,"200-500","&gt;500"))</f>
        <v>&gt;500</v>
      </c>
      <c r="O362" s="15">
        <f>Table4[[#This Row],[Clean Rating]] + (Table4[[#This Row],[Rating Count]] / 1000)</f>
        <v>21.631</v>
      </c>
      <c r="P362" s="6"/>
      <c r="Q362" s="6"/>
    </row>
    <row r="363" spans="1:17">
      <c r="A363" t="s">
        <v>390</v>
      </c>
      <c r="B363" t="s">
        <v>1639</v>
      </c>
      <c r="C363" t="s">
        <v>1357</v>
      </c>
      <c r="D363" s="1">
        <v>1999</v>
      </c>
      <c r="E363" s="1">
        <v>7990</v>
      </c>
      <c r="F363" s="8">
        <v>0.75</v>
      </c>
      <c r="G363" s="14">
        <v>3.8</v>
      </c>
      <c r="H363" s="3">
        <v>17831</v>
      </c>
      <c r="I363" s="28">
        <f t="shared" si="11"/>
        <v>0.74981226533166456</v>
      </c>
      <c r="J363" s="17">
        <f>IF(AND(ISNUMBER(amazon!$G363), G363&gt;=0, amazon!$G363&lt;=5), amazon!$G363, 0)</f>
        <v>3.8</v>
      </c>
      <c r="K363" s="6" t="str">
        <f t="shared" si="10"/>
        <v>Yes</v>
      </c>
      <c r="L363" s="16">
        <f>ROUND(amazon!$G363, 0)</f>
        <v>4</v>
      </c>
      <c r="M363" s="13">
        <f>amazon!$E363 * amazon!$H363</f>
        <v>142469690</v>
      </c>
      <c r="N363" s="6" t="str">
        <f>IF(amazon!$D363&lt;200,"&lt;200", IF(amazon!$D363&lt;=500,"200-500","&gt;500"))</f>
        <v>&gt;500</v>
      </c>
      <c r="O363" s="15">
        <f>Table4[[#This Row],[Clean Rating]] + (Table4[[#This Row],[Rating Count]] / 1000)</f>
        <v>21.631</v>
      </c>
      <c r="P363" s="6"/>
      <c r="Q363" s="6"/>
    </row>
    <row r="364" spans="1:17">
      <c r="A364" t="s">
        <v>416</v>
      </c>
      <c r="B364" t="s">
        <v>1639</v>
      </c>
      <c r="C364" t="s">
        <v>1357</v>
      </c>
      <c r="D364" s="1">
        <v>1999</v>
      </c>
      <c r="E364" s="1">
        <v>7990</v>
      </c>
      <c r="F364" s="8">
        <v>0.75</v>
      </c>
      <c r="G364" s="14">
        <v>3.8</v>
      </c>
      <c r="H364" s="3">
        <v>17831</v>
      </c>
      <c r="I364" s="28">
        <f t="shared" si="11"/>
        <v>0.74981226533166456</v>
      </c>
      <c r="J364" s="17">
        <f>IF(AND(ISNUMBER(amazon!$G364), G364&gt;=0, amazon!$G364&lt;=5), amazon!$G364, 0)</f>
        <v>3.8</v>
      </c>
      <c r="K364" s="6" t="str">
        <f t="shared" si="10"/>
        <v>Yes</v>
      </c>
      <c r="L364" s="16">
        <f>ROUND(amazon!$G364, 0)</f>
        <v>4</v>
      </c>
      <c r="M364" s="13">
        <f>amazon!$E364 * amazon!$H364</f>
        <v>142469690</v>
      </c>
      <c r="N364" s="6" t="str">
        <f>IF(amazon!$D364&lt;200,"&lt;200", IF(amazon!$D364&lt;=500,"200-500","&gt;500"))</f>
        <v>&gt;500</v>
      </c>
      <c r="O364" s="15">
        <f>Table4[[#This Row],[Clean Rating]] + (Table4[[#This Row],[Rating Count]] / 1000)</f>
        <v>21.631</v>
      </c>
      <c r="P364" s="6"/>
      <c r="Q364" s="6"/>
    </row>
    <row r="365" spans="1:17">
      <c r="A365" t="s">
        <v>754</v>
      </c>
      <c r="B365" t="s">
        <v>1978</v>
      </c>
      <c r="C365" t="s">
        <v>1356</v>
      </c>
      <c r="D365" s="1">
        <v>1345</v>
      </c>
      <c r="E365" s="1">
        <v>2295</v>
      </c>
      <c r="F365" s="8">
        <v>0.41</v>
      </c>
      <c r="G365" s="14">
        <v>4.2</v>
      </c>
      <c r="H365" s="3">
        <v>17413</v>
      </c>
      <c r="I365" s="28">
        <f t="shared" si="11"/>
        <v>0.41394335511982572</v>
      </c>
      <c r="J365" s="17">
        <f>IF(AND(ISNUMBER(amazon!$G365), G365&gt;=0, amazon!$G365&lt;=5), amazon!$G365, 0)</f>
        <v>4.2</v>
      </c>
      <c r="K365" s="6" t="str">
        <f t="shared" si="10"/>
        <v>No</v>
      </c>
      <c r="L365" s="16">
        <f>ROUND(amazon!$G365, 0)</f>
        <v>4</v>
      </c>
      <c r="M365" s="13">
        <f>amazon!$E365 * amazon!$H365</f>
        <v>39962835</v>
      </c>
      <c r="N365" s="6" t="str">
        <f>IF(amazon!$D365&lt;200,"&lt;200", IF(amazon!$D365&lt;=500,"200-500","&gt;500"))</f>
        <v>&gt;500</v>
      </c>
      <c r="O365" s="15">
        <f>Table4[[#This Row],[Clean Rating]] + (Table4[[#This Row],[Rating Count]] / 1000)</f>
        <v>21.613</v>
      </c>
      <c r="P365" s="6"/>
      <c r="Q365" s="6"/>
    </row>
    <row r="366" spans="1:17">
      <c r="A366" t="s">
        <v>376</v>
      </c>
      <c r="B366" t="s">
        <v>1671</v>
      </c>
      <c r="C366" t="s">
        <v>1357</v>
      </c>
      <c r="D366" s="1">
        <v>3999</v>
      </c>
      <c r="E366" s="1">
        <v>16999</v>
      </c>
      <c r="F366" s="8">
        <v>0.76</v>
      </c>
      <c r="G366" s="14">
        <v>4.3</v>
      </c>
      <c r="H366" s="3">
        <v>17162</v>
      </c>
      <c r="I366" s="28">
        <f t="shared" si="11"/>
        <v>0.76475086769809986</v>
      </c>
      <c r="J366" s="17">
        <f>IF(AND(ISNUMBER(amazon!$G366), G366&gt;=0, amazon!$G366&lt;=5), amazon!$G366, 0)</f>
        <v>4.3</v>
      </c>
      <c r="K366" s="6" t="str">
        <f t="shared" si="10"/>
        <v>Yes</v>
      </c>
      <c r="L366" s="16">
        <f>ROUND(amazon!$G366, 0)</f>
        <v>4</v>
      </c>
      <c r="M366" s="13">
        <f>amazon!$E366 * amazon!$H366</f>
        <v>291736838</v>
      </c>
      <c r="N366" s="6" t="str">
        <f>IF(amazon!$D366&lt;200,"&lt;200", IF(amazon!$D366&lt;=500,"200-500","&gt;500"))</f>
        <v>&gt;500</v>
      </c>
      <c r="O366" s="15">
        <f>Table4[[#This Row],[Clean Rating]] + (Table4[[#This Row],[Rating Count]] / 1000)</f>
        <v>21.462</v>
      </c>
      <c r="P366" s="6"/>
      <c r="Q366" s="6"/>
    </row>
    <row r="367" spans="1:17">
      <c r="A367" t="s">
        <v>549</v>
      </c>
      <c r="B367" t="s">
        <v>1671</v>
      </c>
      <c r="C367" t="s">
        <v>1357</v>
      </c>
      <c r="D367" s="1">
        <v>3999</v>
      </c>
      <c r="E367" s="1">
        <v>17999</v>
      </c>
      <c r="F367" s="8">
        <v>0.78</v>
      </c>
      <c r="G367" s="14">
        <v>4.3</v>
      </c>
      <c r="H367" s="3">
        <v>17161</v>
      </c>
      <c r="I367" s="28">
        <f t="shared" si="11"/>
        <v>0.77782099005500305</v>
      </c>
      <c r="J367" s="17">
        <f>IF(AND(ISNUMBER(amazon!$G367), G367&gt;=0, amazon!$G367&lt;=5), amazon!$G367, 0)</f>
        <v>4.3</v>
      </c>
      <c r="K367" s="6" t="str">
        <f t="shared" si="10"/>
        <v>Yes</v>
      </c>
      <c r="L367" s="16">
        <f>ROUND(amazon!$G367, 0)</f>
        <v>4</v>
      </c>
      <c r="M367" s="13">
        <f>amazon!$E367 * amazon!$H367</f>
        <v>308880839</v>
      </c>
      <c r="N367" s="6" t="str">
        <f>IF(amazon!$D367&lt;200,"&lt;200", IF(amazon!$D367&lt;=500,"200-500","&gt;500"))</f>
        <v>&gt;500</v>
      </c>
      <c r="O367" s="15">
        <f>Table4[[#This Row],[Clean Rating]] + (Table4[[#This Row],[Rating Count]] / 1000)</f>
        <v>21.461000000000002</v>
      </c>
      <c r="P367" s="6"/>
      <c r="Q367" s="6"/>
    </row>
    <row r="368" spans="1:17">
      <c r="A368" t="s">
        <v>376</v>
      </c>
      <c r="B368" t="s">
        <v>1671</v>
      </c>
      <c r="C368" t="s">
        <v>1357</v>
      </c>
      <c r="D368" s="1">
        <v>3999</v>
      </c>
      <c r="E368" s="1">
        <v>16999</v>
      </c>
      <c r="F368" s="8">
        <v>0.76</v>
      </c>
      <c r="G368" s="14">
        <v>4.3</v>
      </c>
      <c r="H368" s="3">
        <v>17159</v>
      </c>
      <c r="I368" s="28">
        <f t="shared" si="11"/>
        <v>0.76475086769809986</v>
      </c>
      <c r="J368" s="17">
        <f>IF(AND(ISNUMBER(amazon!$G368), G368&gt;=0, amazon!$G368&lt;=5), amazon!$G368, 0)</f>
        <v>4.3</v>
      </c>
      <c r="K368" s="6" t="str">
        <f t="shared" si="10"/>
        <v>Yes</v>
      </c>
      <c r="L368" s="16">
        <f>ROUND(amazon!$G368, 0)</f>
        <v>4</v>
      </c>
      <c r="M368" s="13">
        <f>amazon!$E368 * amazon!$H368</f>
        <v>291685841</v>
      </c>
      <c r="N368" s="6" t="str">
        <f>IF(amazon!$D368&lt;200,"&lt;200", IF(amazon!$D368&lt;=500,"200-500","&gt;500"))</f>
        <v>&gt;500</v>
      </c>
      <c r="O368" s="15">
        <f>Table4[[#This Row],[Clean Rating]] + (Table4[[#This Row],[Rating Count]] / 1000)</f>
        <v>21.459</v>
      </c>
      <c r="P368" s="6"/>
      <c r="Q368" s="6"/>
    </row>
    <row r="369" spans="1:17">
      <c r="A369" t="s">
        <v>449</v>
      </c>
      <c r="B369" t="s">
        <v>1721</v>
      </c>
      <c r="C369" t="s">
        <v>1357</v>
      </c>
      <c r="D369" s="1">
        <v>2099</v>
      </c>
      <c r="E369" s="1">
        <v>5999</v>
      </c>
      <c r="F369" s="8">
        <v>0.65</v>
      </c>
      <c r="G369" s="14">
        <v>4.3</v>
      </c>
      <c r="H369" s="3">
        <v>17129</v>
      </c>
      <c r="I369" s="28">
        <f t="shared" si="11"/>
        <v>0.6501083513918986</v>
      </c>
      <c r="J369" s="17">
        <f>IF(AND(ISNUMBER(amazon!$G369), G369&gt;=0, amazon!$G369&lt;=5), amazon!$G369, 0)</f>
        <v>4.3</v>
      </c>
      <c r="K369" s="6" t="str">
        <f t="shared" si="10"/>
        <v>Yes</v>
      </c>
      <c r="L369" s="16">
        <f>ROUND(amazon!$G369, 0)</f>
        <v>4</v>
      </c>
      <c r="M369" s="13">
        <f>amazon!$E369 * amazon!$H369</f>
        <v>102756871</v>
      </c>
      <c r="N369" s="6" t="str">
        <f>IF(amazon!$D369&lt;200,"&lt;200", IF(amazon!$D369&lt;=500,"200-500","&gt;500"))</f>
        <v>&gt;500</v>
      </c>
      <c r="O369" s="15">
        <f>Table4[[#This Row],[Clean Rating]] + (Table4[[#This Row],[Rating Count]] / 1000)</f>
        <v>21.429000000000002</v>
      </c>
      <c r="P369" s="6"/>
      <c r="Q369" s="6"/>
    </row>
    <row r="370" spans="1:17">
      <c r="A370" t="s">
        <v>449</v>
      </c>
      <c r="B370" t="s">
        <v>1721</v>
      </c>
      <c r="C370" t="s">
        <v>1357</v>
      </c>
      <c r="D370" s="1">
        <v>2099</v>
      </c>
      <c r="E370" s="1">
        <v>5999</v>
      </c>
      <c r="F370" s="8">
        <v>0.65</v>
      </c>
      <c r="G370" s="14">
        <v>4.3</v>
      </c>
      <c r="H370" s="3">
        <v>17129</v>
      </c>
      <c r="I370" s="28">
        <f t="shared" si="11"/>
        <v>0.6501083513918986</v>
      </c>
      <c r="J370" s="17">
        <f>IF(AND(ISNUMBER(amazon!$G370), G370&gt;=0, amazon!$G370&lt;=5), amazon!$G370, 0)</f>
        <v>4.3</v>
      </c>
      <c r="K370" s="6" t="str">
        <f t="shared" si="10"/>
        <v>Yes</v>
      </c>
      <c r="L370" s="16">
        <f>ROUND(amazon!$G370, 0)</f>
        <v>4</v>
      </c>
      <c r="M370" s="13">
        <f>amazon!$E370 * amazon!$H370</f>
        <v>102756871</v>
      </c>
      <c r="N370" s="6" t="str">
        <f>IF(amazon!$D370&lt;200,"&lt;200", IF(amazon!$D370&lt;=500,"200-500","&gt;500"))</f>
        <v>&gt;500</v>
      </c>
      <c r="O370" s="15">
        <f>Table4[[#This Row],[Clean Rating]] + (Table4[[#This Row],[Rating Count]] / 1000)</f>
        <v>21.429000000000002</v>
      </c>
      <c r="P370" s="6"/>
      <c r="Q370" s="6"/>
    </row>
    <row r="371" spans="1:17">
      <c r="A371" t="s">
        <v>1208</v>
      </c>
      <c r="B371" t="s">
        <v>2383</v>
      </c>
      <c r="C371" t="s">
        <v>1358</v>
      </c>
      <c r="D371">
        <v>559</v>
      </c>
      <c r="E371" s="1">
        <v>1010</v>
      </c>
      <c r="F371" s="8">
        <v>0.45</v>
      </c>
      <c r="G371" s="14">
        <v>4.0999999999999996</v>
      </c>
      <c r="H371" s="3">
        <v>17325</v>
      </c>
      <c r="I371" s="28">
        <f t="shared" si="11"/>
        <v>0.44653465346534654</v>
      </c>
      <c r="J371" s="17">
        <f>IF(AND(ISNUMBER(amazon!$G371), G371&gt;=0, amazon!$G371&lt;=5), amazon!$G371, 0)</f>
        <v>4.0999999999999996</v>
      </c>
      <c r="K371" s="6" t="str">
        <f t="shared" si="10"/>
        <v>No</v>
      </c>
      <c r="L371" s="16">
        <f>ROUND(amazon!$G371, 0)</f>
        <v>4</v>
      </c>
      <c r="M371" s="13">
        <f>amazon!$E371 * amazon!$H371</f>
        <v>17498250</v>
      </c>
      <c r="N371" s="6" t="str">
        <f>IF(amazon!$D371&lt;200,"&lt;200", IF(amazon!$D371&lt;=500,"200-500","&gt;500"))</f>
        <v>&gt;500</v>
      </c>
      <c r="O371" s="15">
        <f>Table4[[#This Row],[Clean Rating]] + (Table4[[#This Row],[Rating Count]] / 1000)</f>
        <v>21.424999999999997</v>
      </c>
      <c r="P371" s="6"/>
      <c r="Q371" s="6"/>
    </row>
    <row r="372" spans="1:17">
      <c r="A372" t="s">
        <v>945</v>
      </c>
      <c r="B372" t="s">
        <v>2152</v>
      </c>
      <c r="C372" t="s">
        <v>1358</v>
      </c>
      <c r="D372">
        <v>719</v>
      </c>
      <c r="E372" s="1">
        <v>1295</v>
      </c>
      <c r="F372" s="8">
        <v>0.44</v>
      </c>
      <c r="G372" s="14">
        <v>4.2</v>
      </c>
      <c r="H372" s="3">
        <v>17218</v>
      </c>
      <c r="I372" s="28">
        <f t="shared" si="11"/>
        <v>0.44478764478764476</v>
      </c>
      <c r="J372" s="17">
        <f>IF(AND(ISNUMBER(amazon!$G372), G372&gt;=0, amazon!$G372&lt;=5), amazon!$G372, 0)</f>
        <v>4.2</v>
      </c>
      <c r="K372" s="6" t="str">
        <f t="shared" si="10"/>
        <v>No</v>
      </c>
      <c r="L372" s="16">
        <f>ROUND(amazon!$G372, 0)</f>
        <v>4</v>
      </c>
      <c r="M372" s="13">
        <f>amazon!$E372 * amazon!$H372</f>
        <v>22297310</v>
      </c>
      <c r="N372" s="6" t="str">
        <f>IF(amazon!$D372&lt;200,"&lt;200", IF(amazon!$D372&lt;=500,"200-500","&gt;500"))</f>
        <v>&gt;500</v>
      </c>
      <c r="O372" s="15">
        <f>Table4[[#This Row],[Clean Rating]] + (Table4[[#This Row],[Rating Count]] / 1000)</f>
        <v>21.417999999999999</v>
      </c>
      <c r="P372" s="6"/>
      <c r="Q372" s="6"/>
    </row>
    <row r="373" spans="1:17">
      <c r="A373" t="s">
        <v>987</v>
      </c>
      <c r="B373" t="s">
        <v>2189</v>
      </c>
      <c r="C373" t="s">
        <v>1358</v>
      </c>
      <c r="D373">
        <v>899</v>
      </c>
      <c r="E373" s="1">
        <v>1249</v>
      </c>
      <c r="F373" s="8">
        <v>0.28000000000000003</v>
      </c>
      <c r="G373" s="14">
        <v>3.9</v>
      </c>
      <c r="H373" s="3">
        <v>17424</v>
      </c>
      <c r="I373" s="28">
        <f t="shared" si="11"/>
        <v>0.28022417934347477</v>
      </c>
      <c r="J373" s="17">
        <f>IF(AND(ISNUMBER(amazon!$G373), G373&gt;=0, amazon!$G373&lt;=5), amazon!$G373, 0)</f>
        <v>3.9</v>
      </c>
      <c r="K373" s="6" t="str">
        <f t="shared" si="10"/>
        <v>No</v>
      </c>
      <c r="L373" s="16">
        <f>ROUND(amazon!$G373, 0)</f>
        <v>4</v>
      </c>
      <c r="M373" s="13">
        <f>amazon!$E373 * amazon!$H373</f>
        <v>21762576</v>
      </c>
      <c r="N373" s="6" t="str">
        <f>IF(amazon!$D373&lt;200,"&lt;200", IF(amazon!$D373&lt;=500,"200-500","&gt;500"))</f>
        <v>&gt;500</v>
      </c>
      <c r="O373" s="15">
        <f>Table4[[#This Row],[Clean Rating]] + (Table4[[#This Row],[Rating Count]] / 1000)</f>
        <v>21.323999999999998</v>
      </c>
      <c r="P373" s="6"/>
      <c r="Q373" s="6"/>
    </row>
    <row r="374" spans="1:17">
      <c r="A374" t="s">
        <v>652</v>
      </c>
      <c r="B374" t="s">
        <v>1883</v>
      </c>
      <c r="C374" t="s">
        <v>1356</v>
      </c>
      <c r="D374">
        <v>448</v>
      </c>
      <c r="E374">
        <v>699</v>
      </c>
      <c r="F374" s="8">
        <v>0.36</v>
      </c>
      <c r="G374" s="14">
        <v>3.9</v>
      </c>
      <c r="H374" s="3">
        <v>17348</v>
      </c>
      <c r="I374" s="28">
        <f t="shared" si="11"/>
        <v>0.35908440629470673</v>
      </c>
      <c r="J374" s="17">
        <f>IF(AND(ISNUMBER(amazon!$G374), G374&gt;=0, amazon!$G374&lt;=5), amazon!$G374, 0)</f>
        <v>3.9</v>
      </c>
      <c r="K374" s="6" t="str">
        <f t="shared" si="10"/>
        <v>No</v>
      </c>
      <c r="L374" s="16">
        <f>ROUND(amazon!$G374, 0)</f>
        <v>4</v>
      </c>
      <c r="M374" s="13">
        <f>amazon!$E374 * amazon!$H374</f>
        <v>12126252</v>
      </c>
      <c r="N374" s="6" t="str">
        <f>IF(amazon!$D374&lt;200,"&lt;200", IF(amazon!$D374&lt;=500,"200-500","&gt;500"))</f>
        <v>200-500</v>
      </c>
      <c r="O374" s="15">
        <f>Table4[[#This Row],[Clean Rating]] + (Table4[[#This Row],[Rating Count]] / 1000)</f>
        <v>21.247999999999998</v>
      </c>
      <c r="P374" s="6"/>
      <c r="Q374" s="6"/>
    </row>
    <row r="375" spans="1:17">
      <c r="A375" t="s">
        <v>827</v>
      </c>
      <c r="B375" t="s">
        <v>2047</v>
      </c>
      <c r="C375" t="s">
        <v>1356</v>
      </c>
      <c r="D375" s="1">
        <v>1234</v>
      </c>
      <c r="E375" s="1">
        <v>1599</v>
      </c>
      <c r="F375" s="8">
        <v>0.23</v>
      </c>
      <c r="G375" s="14">
        <v>4.5</v>
      </c>
      <c r="H375" s="3">
        <v>16680</v>
      </c>
      <c r="I375" s="28">
        <f t="shared" si="11"/>
        <v>0.22826766729205752</v>
      </c>
      <c r="J375" s="17">
        <f>IF(AND(ISNUMBER(amazon!$G375), G375&gt;=0, amazon!$G375&lt;=5), amazon!$G375, 0)</f>
        <v>4.5</v>
      </c>
      <c r="K375" s="6" t="str">
        <f t="shared" si="10"/>
        <v>No</v>
      </c>
      <c r="L375" s="16">
        <f>ROUND(amazon!$G375, 0)</f>
        <v>5</v>
      </c>
      <c r="M375" s="13">
        <f>amazon!$E375 * amazon!$H375</f>
        <v>26671320</v>
      </c>
      <c r="N375" s="6" t="str">
        <f>IF(amazon!$D375&lt;200,"&lt;200", IF(amazon!$D375&lt;=500,"200-500","&gt;500"))</f>
        <v>&gt;500</v>
      </c>
      <c r="O375" s="15">
        <f>Table4[[#This Row],[Clean Rating]] + (Table4[[#This Row],[Rating Count]] / 1000)</f>
        <v>21.18</v>
      </c>
      <c r="P375" s="6"/>
      <c r="Q375" s="6"/>
    </row>
    <row r="376" spans="1:17">
      <c r="A376" t="s">
        <v>4</v>
      </c>
      <c r="B376" t="s">
        <v>1369</v>
      </c>
      <c r="C376" t="s">
        <v>1356</v>
      </c>
      <c r="D376">
        <v>154</v>
      </c>
      <c r="E376">
        <v>399</v>
      </c>
      <c r="F376" s="8">
        <v>0.61</v>
      </c>
      <c r="G376" s="14">
        <v>4.2</v>
      </c>
      <c r="H376" s="3">
        <v>16905</v>
      </c>
      <c r="I376" s="28">
        <f t="shared" si="11"/>
        <v>0.61403508771929827</v>
      </c>
      <c r="J376" s="17">
        <f>IF(AND(ISNUMBER(amazon!$G376), G376&gt;=0, amazon!$G376&lt;=5), amazon!$G376, 0)</f>
        <v>4.2</v>
      </c>
      <c r="K376" s="6" t="str">
        <f t="shared" si="10"/>
        <v>Yes</v>
      </c>
      <c r="L376" s="16">
        <f>ROUND(amazon!$G376, 0)</f>
        <v>4</v>
      </c>
      <c r="M376" s="13">
        <f>amazon!$E376 * amazon!$H376</f>
        <v>6745095</v>
      </c>
      <c r="N376" s="6" t="str">
        <f>IF(amazon!$D376&lt;200,"&lt;200", IF(amazon!$D376&lt;=500,"200-500","&gt;500"))</f>
        <v>&lt;200</v>
      </c>
      <c r="O376" s="15">
        <f>Table4[[#This Row],[Clean Rating]] + (Table4[[#This Row],[Rating Count]] / 1000)</f>
        <v>21.105</v>
      </c>
      <c r="P376" s="6"/>
      <c r="Q376" s="6"/>
    </row>
    <row r="377" spans="1:17">
      <c r="A377" t="s">
        <v>4</v>
      </c>
      <c r="B377" t="s">
        <v>1369</v>
      </c>
      <c r="C377" t="s">
        <v>1356</v>
      </c>
      <c r="D377">
        <v>154</v>
      </c>
      <c r="E377">
        <v>399</v>
      </c>
      <c r="F377" s="8">
        <v>0.61</v>
      </c>
      <c r="G377" s="14">
        <v>4.2</v>
      </c>
      <c r="H377" s="3">
        <v>16905</v>
      </c>
      <c r="I377" s="28">
        <f t="shared" si="11"/>
        <v>0.61403508771929827</v>
      </c>
      <c r="J377" s="17">
        <f>IF(AND(ISNUMBER(amazon!$G377), G377&gt;=0, amazon!$G377&lt;=5), amazon!$G377, 0)</f>
        <v>4.2</v>
      </c>
      <c r="K377" s="6" t="str">
        <f t="shared" si="10"/>
        <v>Yes</v>
      </c>
      <c r="L377" s="16">
        <f>ROUND(amazon!$G377, 0)</f>
        <v>4</v>
      </c>
      <c r="M377" s="13">
        <f>amazon!$E377 * amazon!$H377</f>
        <v>6745095</v>
      </c>
      <c r="N377" s="6" t="str">
        <f>IF(amazon!$D377&lt;200,"&lt;200", IF(amazon!$D377&lt;=500,"200-500","&gt;500"))</f>
        <v>&lt;200</v>
      </c>
      <c r="O377" s="15">
        <f>Table4[[#This Row],[Clean Rating]] + (Table4[[#This Row],[Rating Count]] / 1000)</f>
        <v>21.105</v>
      </c>
      <c r="P377" s="6"/>
      <c r="Q377" s="6"/>
    </row>
    <row r="378" spans="1:17">
      <c r="A378" t="s">
        <v>4</v>
      </c>
      <c r="B378" t="s">
        <v>1369</v>
      </c>
      <c r="C378" t="s">
        <v>1356</v>
      </c>
      <c r="D378">
        <v>154</v>
      </c>
      <c r="E378">
        <v>399</v>
      </c>
      <c r="F378" s="8">
        <v>0.61</v>
      </c>
      <c r="G378" s="14">
        <v>4.2</v>
      </c>
      <c r="H378" s="3">
        <v>16905</v>
      </c>
      <c r="I378" s="28">
        <f t="shared" si="11"/>
        <v>0.61403508771929827</v>
      </c>
      <c r="J378" s="17">
        <f>IF(AND(ISNUMBER(amazon!$G378), G378&gt;=0, amazon!$G378&lt;=5), amazon!$G378, 0)</f>
        <v>4.2</v>
      </c>
      <c r="K378" s="6" t="str">
        <f t="shared" si="10"/>
        <v>Yes</v>
      </c>
      <c r="L378" s="16">
        <f>ROUND(amazon!$G378, 0)</f>
        <v>4</v>
      </c>
      <c r="M378" s="13">
        <f>amazon!$E378 * amazon!$H378</f>
        <v>6745095</v>
      </c>
      <c r="N378" s="6" t="str">
        <f>IF(amazon!$D378&lt;200,"&lt;200", IF(amazon!$D378&lt;=500,"200-500","&gt;500"))</f>
        <v>&lt;200</v>
      </c>
      <c r="O378" s="15">
        <f>Table4[[#This Row],[Clean Rating]] + (Table4[[#This Row],[Rating Count]] / 1000)</f>
        <v>21.105</v>
      </c>
      <c r="P378" s="6"/>
      <c r="Q378" s="6"/>
    </row>
    <row r="379" spans="1:17">
      <c r="A379" t="s">
        <v>430</v>
      </c>
      <c r="B379" t="s">
        <v>1709</v>
      </c>
      <c r="C379" t="s">
        <v>1357</v>
      </c>
      <c r="D379">
        <v>134</v>
      </c>
      <c r="E379">
        <v>699</v>
      </c>
      <c r="F379" s="8">
        <v>0.81</v>
      </c>
      <c r="G379" s="14">
        <v>4.0999999999999996</v>
      </c>
      <c r="H379" s="3">
        <v>16685</v>
      </c>
      <c r="I379" s="28">
        <f t="shared" si="11"/>
        <v>0.80829756795422036</v>
      </c>
      <c r="J379" s="17">
        <f>IF(AND(ISNUMBER(amazon!$G379), G379&gt;=0, amazon!$G379&lt;=5), amazon!$G379, 0)</f>
        <v>4.0999999999999996</v>
      </c>
      <c r="K379" s="6" t="str">
        <f t="shared" si="10"/>
        <v>Yes</v>
      </c>
      <c r="L379" s="16">
        <f>ROUND(amazon!$G379, 0)</f>
        <v>4</v>
      </c>
      <c r="M379" s="13">
        <f>amazon!$E379 * amazon!$H379</f>
        <v>11662815</v>
      </c>
      <c r="N379" s="6" t="str">
        <f>IF(amazon!$D379&lt;200,"&lt;200", IF(amazon!$D379&lt;=500,"200-500","&gt;500"))</f>
        <v>&lt;200</v>
      </c>
      <c r="O379" s="15">
        <f>Table4[[#This Row],[Clean Rating]] + (Table4[[#This Row],[Rating Count]] / 1000)</f>
        <v>20.784999999999997</v>
      </c>
      <c r="P379" s="6"/>
      <c r="Q379" s="6"/>
    </row>
    <row r="380" spans="1:17">
      <c r="A380" t="s">
        <v>867</v>
      </c>
      <c r="B380" t="s">
        <v>2081</v>
      </c>
      <c r="C380" t="s">
        <v>1356</v>
      </c>
      <c r="D380" s="1">
        <v>2640</v>
      </c>
      <c r="E380" s="1">
        <v>3195</v>
      </c>
      <c r="F380" s="8">
        <v>0.17</v>
      </c>
      <c r="G380" s="14">
        <v>4.5</v>
      </c>
      <c r="H380" s="3">
        <v>16146</v>
      </c>
      <c r="I380" s="28">
        <f t="shared" si="11"/>
        <v>0.17370892018779344</v>
      </c>
      <c r="J380" s="17">
        <f>IF(AND(ISNUMBER(amazon!$G380), G380&gt;=0, amazon!$G380&lt;=5), amazon!$G380, 0)</f>
        <v>4.5</v>
      </c>
      <c r="K380" s="6" t="str">
        <f t="shared" si="10"/>
        <v>No</v>
      </c>
      <c r="L380" s="16">
        <f>ROUND(amazon!$G380, 0)</f>
        <v>5</v>
      </c>
      <c r="M380" s="13">
        <f>amazon!$E380 * amazon!$H380</f>
        <v>51586470</v>
      </c>
      <c r="N380" s="6" t="str">
        <f>IF(amazon!$D380&lt;200,"&lt;200", IF(amazon!$D380&lt;=500,"200-500","&gt;500"))</f>
        <v>&gt;500</v>
      </c>
      <c r="O380" s="15">
        <f>Table4[[#This Row],[Clean Rating]] + (Table4[[#This Row],[Rating Count]] / 1000)</f>
        <v>20.646000000000001</v>
      </c>
      <c r="P380" s="6"/>
      <c r="Q380" s="6"/>
    </row>
    <row r="381" spans="1:17">
      <c r="A381" t="s">
        <v>22</v>
      </c>
      <c r="B381" t="s">
        <v>1384</v>
      </c>
      <c r="C381" t="s">
        <v>1357</v>
      </c>
      <c r="D381" s="1">
        <v>13490</v>
      </c>
      <c r="E381" s="1">
        <v>22900</v>
      </c>
      <c r="F381" s="8">
        <v>0.41</v>
      </c>
      <c r="G381" s="14">
        <v>4.3</v>
      </c>
      <c r="H381" s="3">
        <v>16299</v>
      </c>
      <c r="I381" s="28">
        <f t="shared" si="11"/>
        <v>0.41091703056768558</v>
      </c>
      <c r="J381" s="17">
        <f>IF(AND(ISNUMBER(amazon!$G381), G381&gt;=0, amazon!$G381&lt;=5), amazon!$G381, 0)</f>
        <v>4.3</v>
      </c>
      <c r="K381" s="6" t="str">
        <f t="shared" si="10"/>
        <v>No</v>
      </c>
      <c r="L381" s="16">
        <f>ROUND(amazon!$G381, 0)</f>
        <v>4</v>
      </c>
      <c r="M381" s="13">
        <f>amazon!$E381 * amazon!$H381</f>
        <v>373247100</v>
      </c>
      <c r="N381" s="6" t="str">
        <f>IF(amazon!$D381&lt;200,"&lt;200", IF(amazon!$D381&lt;=500,"200-500","&gt;500"))</f>
        <v>&gt;500</v>
      </c>
      <c r="O381" s="15">
        <f>Table4[[#This Row],[Clean Rating]] + (Table4[[#This Row],[Rating Count]] / 1000)</f>
        <v>20.599</v>
      </c>
      <c r="P381" s="6"/>
      <c r="Q381" s="6"/>
    </row>
    <row r="382" spans="1:17">
      <c r="A382" t="s">
        <v>153</v>
      </c>
      <c r="B382" t="s">
        <v>1384</v>
      </c>
      <c r="C382" t="s">
        <v>1357</v>
      </c>
      <c r="D382" s="1">
        <v>15490</v>
      </c>
      <c r="E382" s="1">
        <v>20900</v>
      </c>
      <c r="F382" s="8">
        <v>0.26</v>
      </c>
      <c r="G382" s="14">
        <v>4.3</v>
      </c>
      <c r="H382" s="3">
        <v>16299</v>
      </c>
      <c r="I382" s="28">
        <f t="shared" si="11"/>
        <v>0.25885167464114833</v>
      </c>
      <c r="J382" s="17">
        <f>IF(AND(ISNUMBER(amazon!$G382), G382&gt;=0, amazon!$G382&lt;=5), amazon!$G382, 0)</f>
        <v>4.3</v>
      </c>
      <c r="K382" s="6" t="str">
        <f t="shared" si="10"/>
        <v>No</v>
      </c>
      <c r="L382" s="16">
        <f>ROUND(amazon!$G382, 0)</f>
        <v>4</v>
      </c>
      <c r="M382" s="13">
        <f>amazon!$E382 * amazon!$H382</f>
        <v>340649100</v>
      </c>
      <c r="N382" s="6" t="str">
        <f>IF(amazon!$D382&lt;200,"&lt;200", IF(amazon!$D382&lt;=500,"200-500","&gt;500"))</f>
        <v>&gt;500</v>
      </c>
      <c r="O382" s="15">
        <f>Table4[[#This Row],[Clean Rating]] + (Table4[[#This Row],[Rating Count]] / 1000)</f>
        <v>20.599</v>
      </c>
      <c r="P382" s="6"/>
      <c r="Q382" s="6"/>
    </row>
    <row r="383" spans="1:17">
      <c r="A383" t="s">
        <v>22</v>
      </c>
      <c r="B383" t="s">
        <v>1384</v>
      </c>
      <c r="C383" t="s">
        <v>1357</v>
      </c>
      <c r="D383" s="1">
        <v>13490</v>
      </c>
      <c r="E383" s="1">
        <v>22900</v>
      </c>
      <c r="F383" s="8">
        <v>0.41</v>
      </c>
      <c r="G383" s="14">
        <v>4.3</v>
      </c>
      <c r="H383" s="3">
        <v>16299</v>
      </c>
      <c r="I383" s="28">
        <f t="shared" si="11"/>
        <v>0.41091703056768558</v>
      </c>
      <c r="J383" s="17">
        <f>IF(AND(ISNUMBER(amazon!$G383), G383&gt;=0, amazon!$G383&lt;=5), amazon!$G383, 0)</f>
        <v>4.3</v>
      </c>
      <c r="K383" s="6" t="str">
        <f t="shared" si="10"/>
        <v>No</v>
      </c>
      <c r="L383" s="16">
        <f>ROUND(amazon!$G383, 0)</f>
        <v>4</v>
      </c>
      <c r="M383" s="13">
        <f>amazon!$E383 * amazon!$H383</f>
        <v>373247100</v>
      </c>
      <c r="N383" s="6" t="str">
        <f>IF(amazon!$D383&lt;200,"&lt;200", IF(amazon!$D383&lt;=500,"200-500","&gt;500"))</f>
        <v>&gt;500</v>
      </c>
      <c r="O383" s="15">
        <f>Table4[[#This Row],[Clean Rating]] + (Table4[[#This Row],[Rating Count]] / 1000)</f>
        <v>20.599</v>
      </c>
      <c r="P383" s="6"/>
      <c r="Q383" s="6"/>
    </row>
    <row r="384" spans="1:17">
      <c r="A384" t="s">
        <v>892</v>
      </c>
      <c r="B384" t="s">
        <v>2103</v>
      </c>
      <c r="C384" t="s">
        <v>1356</v>
      </c>
      <c r="D384" s="1">
        <v>1599</v>
      </c>
      <c r="E384" s="1">
        <v>3599</v>
      </c>
      <c r="F384" s="8">
        <v>0.56000000000000005</v>
      </c>
      <c r="G384" s="14">
        <v>4.2</v>
      </c>
      <c r="H384" s="3">
        <v>16182</v>
      </c>
      <c r="I384" s="28">
        <f t="shared" si="11"/>
        <v>0.55570991942206172</v>
      </c>
      <c r="J384" s="17">
        <f>IF(AND(ISNUMBER(amazon!$G384), G384&gt;=0, amazon!$G384&lt;=5), amazon!$G384, 0)</f>
        <v>4.2</v>
      </c>
      <c r="K384" s="6" t="str">
        <f t="shared" si="10"/>
        <v>Yes</v>
      </c>
      <c r="L384" s="16">
        <f>ROUND(amazon!$G384, 0)</f>
        <v>4</v>
      </c>
      <c r="M384" s="13">
        <f>amazon!$E384 * amazon!$H384</f>
        <v>58239018</v>
      </c>
      <c r="N384" s="6" t="str">
        <f>IF(amazon!$D384&lt;200,"&lt;200", IF(amazon!$D384&lt;=500,"200-500","&gt;500"))</f>
        <v>&gt;500</v>
      </c>
      <c r="O384" s="15">
        <f>Table4[[#This Row],[Clean Rating]] + (Table4[[#This Row],[Rating Count]] / 1000)</f>
        <v>20.381999999999998</v>
      </c>
      <c r="P384" s="6"/>
      <c r="Q384" s="6"/>
    </row>
    <row r="385" spans="1:17">
      <c r="A385" t="s">
        <v>464</v>
      </c>
      <c r="B385" t="s">
        <v>1732</v>
      </c>
      <c r="C385" t="s">
        <v>1357</v>
      </c>
      <c r="D385">
        <v>349</v>
      </c>
      <c r="E385">
        <v>999</v>
      </c>
      <c r="F385" s="8">
        <v>0.65</v>
      </c>
      <c r="G385" s="14">
        <v>3.8</v>
      </c>
      <c r="H385" s="3">
        <v>16557</v>
      </c>
      <c r="I385" s="28">
        <f t="shared" si="11"/>
        <v>0.65065065065065064</v>
      </c>
      <c r="J385" s="17">
        <f>IF(AND(ISNUMBER(amazon!$G385), G385&gt;=0, amazon!$G385&lt;=5), amazon!$G385, 0)</f>
        <v>3.8</v>
      </c>
      <c r="K385" s="6" t="str">
        <f t="shared" si="10"/>
        <v>Yes</v>
      </c>
      <c r="L385" s="16">
        <f>ROUND(amazon!$G385, 0)</f>
        <v>4</v>
      </c>
      <c r="M385" s="13">
        <f>amazon!$E385 * amazon!$H385</f>
        <v>16540443</v>
      </c>
      <c r="N385" s="6" t="str">
        <f>IF(amazon!$D385&lt;200,"&lt;200", IF(amazon!$D385&lt;=500,"200-500","&gt;500"))</f>
        <v>200-500</v>
      </c>
      <c r="O385" s="15">
        <f>Table4[[#This Row],[Clean Rating]] + (Table4[[#This Row],[Rating Count]] / 1000)</f>
        <v>20.356999999999999</v>
      </c>
      <c r="P385" s="6"/>
      <c r="Q385" s="6"/>
    </row>
    <row r="386" spans="1:17">
      <c r="A386" t="s">
        <v>466</v>
      </c>
      <c r="B386" t="s">
        <v>1732</v>
      </c>
      <c r="C386" t="s">
        <v>1357</v>
      </c>
      <c r="D386">
        <v>349</v>
      </c>
      <c r="E386">
        <v>999</v>
      </c>
      <c r="F386" s="8">
        <v>0.65</v>
      </c>
      <c r="G386" s="14">
        <v>3.8</v>
      </c>
      <c r="H386" s="3">
        <v>16557</v>
      </c>
      <c r="I386" s="28">
        <f t="shared" si="11"/>
        <v>0.65065065065065064</v>
      </c>
      <c r="J386" s="17">
        <f>IF(AND(ISNUMBER(amazon!$G386), G386&gt;=0, amazon!$G386&lt;=5), amazon!$G386, 0)</f>
        <v>3.8</v>
      </c>
      <c r="K386" s="6" t="str">
        <f t="shared" ref="K386:K449" si="12">IF(F386 &gt;=0.5, "Yes", "No")</f>
        <v>Yes</v>
      </c>
      <c r="L386" s="16">
        <f>ROUND(amazon!$G386, 0)</f>
        <v>4</v>
      </c>
      <c r="M386" s="13">
        <f>amazon!$E386 * amazon!$H386</f>
        <v>16540443</v>
      </c>
      <c r="N386" s="6" t="str">
        <f>IF(amazon!$D386&lt;200,"&lt;200", IF(amazon!$D386&lt;=500,"200-500","&gt;500"))</f>
        <v>200-500</v>
      </c>
      <c r="O386" s="15">
        <f>Table4[[#This Row],[Clean Rating]] + (Table4[[#This Row],[Rating Count]] / 1000)</f>
        <v>20.356999999999999</v>
      </c>
      <c r="P386" s="6"/>
      <c r="Q386" s="6"/>
    </row>
    <row r="387" spans="1:17">
      <c r="A387" t="s">
        <v>464</v>
      </c>
      <c r="B387" t="s">
        <v>1732</v>
      </c>
      <c r="C387" t="s">
        <v>1357</v>
      </c>
      <c r="D387">
        <v>349</v>
      </c>
      <c r="E387">
        <v>999</v>
      </c>
      <c r="F387" s="8">
        <v>0.65</v>
      </c>
      <c r="G387" s="14">
        <v>3.8</v>
      </c>
      <c r="H387" s="3">
        <v>16557</v>
      </c>
      <c r="I387" s="28">
        <f t="shared" ref="I387:I450" si="13" xml:space="preserve"> (E387 - D387)/E387</f>
        <v>0.65065065065065064</v>
      </c>
      <c r="J387" s="17">
        <f>IF(AND(ISNUMBER(amazon!$G387), G387&gt;=0, amazon!$G387&lt;=5), amazon!$G387, 0)</f>
        <v>3.8</v>
      </c>
      <c r="K387" s="6" t="str">
        <f t="shared" si="12"/>
        <v>Yes</v>
      </c>
      <c r="L387" s="16">
        <f>ROUND(amazon!$G387, 0)</f>
        <v>4</v>
      </c>
      <c r="M387" s="13">
        <f>amazon!$E387 * amazon!$H387</f>
        <v>16540443</v>
      </c>
      <c r="N387" s="6" t="str">
        <f>IF(amazon!$D387&lt;200,"&lt;200", IF(amazon!$D387&lt;=500,"200-500","&gt;500"))</f>
        <v>200-500</v>
      </c>
      <c r="O387" s="15">
        <f>Table4[[#This Row],[Clean Rating]] + (Table4[[#This Row],[Rating Count]] / 1000)</f>
        <v>20.356999999999999</v>
      </c>
      <c r="P387" s="6"/>
      <c r="Q387" s="6"/>
    </row>
    <row r="388" spans="1:17">
      <c r="A388" t="s">
        <v>357</v>
      </c>
      <c r="B388" t="s">
        <v>1656</v>
      </c>
      <c r="C388" t="s">
        <v>1357</v>
      </c>
      <c r="D388" s="1">
        <v>1499</v>
      </c>
      <c r="E388" s="1">
        <v>2499</v>
      </c>
      <c r="F388" s="8">
        <v>0.4</v>
      </c>
      <c r="G388" s="14">
        <v>4.3</v>
      </c>
      <c r="H388" s="3">
        <v>15970</v>
      </c>
      <c r="I388" s="28">
        <f t="shared" si="13"/>
        <v>0.40016006402561022</v>
      </c>
      <c r="J388" s="17">
        <f>IF(AND(ISNUMBER(amazon!$G388), G388&gt;=0, amazon!$G388&lt;=5), amazon!$G388, 0)</f>
        <v>4.3</v>
      </c>
      <c r="K388" s="6" t="str">
        <f t="shared" si="12"/>
        <v>No</v>
      </c>
      <c r="L388" s="16">
        <f>ROUND(amazon!$G388, 0)</f>
        <v>4</v>
      </c>
      <c r="M388" s="13">
        <f>amazon!$E388 * amazon!$H388</f>
        <v>39909030</v>
      </c>
      <c r="N388" s="6" t="str">
        <f>IF(amazon!$D388&lt;200,"&lt;200", IF(amazon!$D388&lt;=500,"200-500","&gt;500"))</f>
        <v>&gt;500</v>
      </c>
      <c r="O388" s="15">
        <f>Table4[[#This Row],[Clean Rating]] + (Table4[[#This Row],[Rating Count]] / 1000)</f>
        <v>20.27</v>
      </c>
      <c r="P388" s="6"/>
      <c r="Q388" s="6"/>
    </row>
    <row r="389" spans="1:17">
      <c r="A389" t="s">
        <v>833</v>
      </c>
      <c r="B389" t="s">
        <v>2052</v>
      </c>
      <c r="C389" t="s">
        <v>1359</v>
      </c>
      <c r="D389">
        <v>150</v>
      </c>
      <c r="E389">
        <v>150</v>
      </c>
      <c r="F389" s="8">
        <v>0</v>
      </c>
      <c r="G389" s="14">
        <v>4.3</v>
      </c>
      <c r="H389" s="3">
        <v>15867</v>
      </c>
      <c r="I389" s="28">
        <f t="shared" si="13"/>
        <v>0</v>
      </c>
      <c r="J389" s="17">
        <f>IF(AND(ISNUMBER(amazon!$G389), G389&gt;=0, amazon!$G389&lt;=5), amazon!$G389, 0)</f>
        <v>4.3</v>
      </c>
      <c r="K389" s="6" t="str">
        <f t="shared" si="12"/>
        <v>No</v>
      </c>
      <c r="L389" s="16">
        <f>ROUND(amazon!$G389, 0)</f>
        <v>4</v>
      </c>
      <c r="M389" s="13">
        <f>amazon!$E389 * amazon!$H389</f>
        <v>2380050</v>
      </c>
      <c r="N389" s="6" t="str">
        <f>IF(amazon!$D389&lt;200,"&lt;200", IF(amazon!$D389&lt;=500,"200-500","&gt;500"))</f>
        <v>&lt;200</v>
      </c>
      <c r="O389" s="15">
        <f>Table4[[#This Row],[Clean Rating]] + (Table4[[#This Row],[Rating Count]] / 1000)</f>
        <v>20.167000000000002</v>
      </c>
      <c r="P389" s="6"/>
      <c r="Q389" s="6"/>
    </row>
    <row r="390" spans="1:17">
      <c r="A390" t="s">
        <v>678</v>
      </c>
      <c r="B390" t="s">
        <v>1907</v>
      </c>
      <c r="C390" t="s">
        <v>1356</v>
      </c>
      <c r="D390">
        <v>599</v>
      </c>
      <c r="E390">
        <v>799</v>
      </c>
      <c r="F390" s="8">
        <v>0.25</v>
      </c>
      <c r="G390" s="14">
        <v>4.3</v>
      </c>
      <c r="H390" s="3">
        <v>15790</v>
      </c>
      <c r="I390" s="28">
        <f t="shared" si="13"/>
        <v>0.25031289111389238</v>
      </c>
      <c r="J390" s="17">
        <f>IF(AND(ISNUMBER(amazon!$G390), G390&gt;=0, amazon!$G390&lt;=5), amazon!$G390, 0)</f>
        <v>4.3</v>
      </c>
      <c r="K390" s="6" t="str">
        <f t="shared" si="12"/>
        <v>No</v>
      </c>
      <c r="L390" s="16">
        <f>ROUND(amazon!$G390, 0)</f>
        <v>4</v>
      </c>
      <c r="M390" s="13">
        <f>amazon!$E390 * amazon!$H390</f>
        <v>12616210</v>
      </c>
      <c r="N390" s="6" t="str">
        <f>IF(amazon!$D390&lt;200,"&lt;200", IF(amazon!$D390&lt;=500,"200-500","&gt;500"))</f>
        <v>&gt;500</v>
      </c>
      <c r="O390" s="15">
        <f>Table4[[#This Row],[Clean Rating]] + (Table4[[#This Row],[Rating Count]] / 1000)</f>
        <v>20.09</v>
      </c>
      <c r="P390" s="6"/>
      <c r="Q390" s="6"/>
    </row>
    <row r="391" spans="1:17">
      <c r="A391" t="s">
        <v>970</v>
      </c>
      <c r="B391" t="s">
        <v>2174</v>
      </c>
      <c r="C391" t="s">
        <v>1358</v>
      </c>
      <c r="D391">
        <v>599</v>
      </c>
      <c r="E391">
        <v>990</v>
      </c>
      <c r="F391" s="8">
        <v>0.39</v>
      </c>
      <c r="G391" s="14">
        <v>3.9</v>
      </c>
      <c r="H391" s="3">
        <v>16166</v>
      </c>
      <c r="I391" s="28">
        <f t="shared" si="13"/>
        <v>0.39494949494949494</v>
      </c>
      <c r="J391" s="17">
        <f>IF(AND(ISNUMBER(amazon!$G391), G391&gt;=0, amazon!$G391&lt;=5), amazon!$G391, 0)</f>
        <v>3.9</v>
      </c>
      <c r="K391" s="6" t="str">
        <f t="shared" si="12"/>
        <v>No</v>
      </c>
      <c r="L391" s="16">
        <f>ROUND(amazon!$G391, 0)</f>
        <v>4</v>
      </c>
      <c r="M391" s="13">
        <f>amazon!$E391 * amazon!$H391</f>
        <v>16004340</v>
      </c>
      <c r="N391" s="6" t="str">
        <f>IF(amazon!$D391&lt;200,"&lt;200", IF(amazon!$D391&lt;=500,"200-500","&gt;500"))</f>
        <v>&gt;500</v>
      </c>
      <c r="O391" s="15">
        <f>Table4[[#This Row],[Clean Rating]] + (Table4[[#This Row],[Rating Count]] / 1000)</f>
        <v>20.065999999999999</v>
      </c>
      <c r="P391" s="6"/>
      <c r="Q391" s="6"/>
    </row>
    <row r="392" spans="1:17">
      <c r="A392" t="s">
        <v>1134</v>
      </c>
      <c r="B392" t="s">
        <v>2317</v>
      </c>
      <c r="C392" t="s">
        <v>1358</v>
      </c>
      <c r="D392" s="1">
        <v>9199</v>
      </c>
      <c r="E392" s="1">
        <v>18000</v>
      </c>
      <c r="F392" s="8">
        <v>0.49</v>
      </c>
      <c r="G392" s="14">
        <v>4</v>
      </c>
      <c r="H392" s="3">
        <v>16020</v>
      </c>
      <c r="I392" s="28">
        <f t="shared" si="13"/>
        <v>0.48894444444444446</v>
      </c>
      <c r="J392" s="17">
        <f>IF(AND(ISNUMBER(amazon!$G392), G392&gt;=0, amazon!$G392&lt;=5), amazon!$G392, 0)</f>
        <v>4</v>
      </c>
      <c r="K392" s="6" t="str">
        <f t="shared" si="12"/>
        <v>No</v>
      </c>
      <c r="L392" s="16">
        <f>ROUND(amazon!$G392, 0)</f>
        <v>4</v>
      </c>
      <c r="M392" s="13">
        <f>amazon!$E392 * amazon!$H392</f>
        <v>288360000</v>
      </c>
      <c r="N392" s="6" t="str">
        <f>IF(amazon!$D392&lt;200,"&lt;200", IF(amazon!$D392&lt;=500,"200-500","&gt;500"))</f>
        <v>&gt;500</v>
      </c>
      <c r="O392" s="15">
        <f>Table4[[#This Row],[Clean Rating]] + (Table4[[#This Row],[Rating Count]] / 1000)</f>
        <v>20.02</v>
      </c>
      <c r="P392" s="6"/>
      <c r="Q392" s="6"/>
    </row>
    <row r="393" spans="1:17">
      <c r="A393" t="s">
        <v>963</v>
      </c>
      <c r="B393" t="s">
        <v>2168</v>
      </c>
      <c r="C393" t="s">
        <v>1358</v>
      </c>
      <c r="D393" s="1">
        <v>1321</v>
      </c>
      <c r="E393" s="1">
        <v>1545</v>
      </c>
      <c r="F393" s="8">
        <v>0.14000000000000001</v>
      </c>
      <c r="G393" s="14">
        <v>4.3</v>
      </c>
      <c r="H393" s="3">
        <v>15453</v>
      </c>
      <c r="I393" s="28">
        <f t="shared" si="13"/>
        <v>0.14498381877022654</v>
      </c>
      <c r="J393" s="17">
        <f>IF(AND(ISNUMBER(amazon!$G393), G393&gt;=0, amazon!$G393&lt;=5), amazon!$G393, 0)</f>
        <v>4.3</v>
      </c>
      <c r="K393" s="6" t="str">
        <f t="shared" si="12"/>
        <v>No</v>
      </c>
      <c r="L393" s="16">
        <f>ROUND(amazon!$G393, 0)</f>
        <v>4</v>
      </c>
      <c r="M393" s="13">
        <f>amazon!$E393 * amazon!$H393</f>
        <v>23874885</v>
      </c>
      <c r="N393" s="6" t="str">
        <f>IF(amazon!$D393&lt;200,"&lt;200", IF(amazon!$D393&lt;=500,"200-500","&gt;500"))</f>
        <v>&gt;500</v>
      </c>
      <c r="O393" s="15">
        <f>Table4[[#This Row],[Clean Rating]] + (Table4[[#This Row],[Rating Count]] / 1000)</f>
        <v>19.753</v>
      </c>
      <c r="P393" s="6"/>
      <c r="Q393" s="6"/>
    </row>
    <row r="394" spans="1:17">
      <c r="A394" t="s">
        <v>705</v>
      </c>
      <c r="B394" t="s">
        <v>1933</v>
      </c>
      <c r="C394" t="s">
        <v>1356</v>
      </c>
      <c r="D394" s="1">
        <v>3299</v>
      </c>
      <c r="E394" s="1">
        <v>4100</v>
      </c>
      <c r="F394" s="8">
        <v>0.2</v>
      </c>
      <c r="G394" s="14">
        <v>3.9</v>
      </c>
      <c r="H394" s="3">
        <v>15783</v>
      </c>
      <c r="I394" s="28">
        <f t="shared" si="13"/>
        <v>0.19536585365853659</v>
      </c>
      <c r="J394" s="17">
        <f>IF(AND(ISNUMBER(amazon!$G394), G394&gt;=0, amazon!$G394&lt;=5), amazon!$G394, 0)</f>
        <v>3.9</v>
      </c>
      <c r="K394" s="6" t="str">
        <f t="shared" si="12"/>
        <v>No</v>
      </c>
      <c r="L394" s="16">
        <f>ROUND(amazon!$G394, 0)</f>
        <v>4</v>
      </c>
      <c r="M394" s="13">
        <f>amazon!$E394 * amazon!$H394</f>
        <v>64710300</v>
      </c>
      <c r="N394" s="6" t="str">
        <f>IF(amazon!$D394&lt;200,"&lt;200", IF(amazon!$D394&lt;=500,"200-500","&gt;500"))</f>
        <v>&gt;500</v>
      </c>
      <c r="O394" s="15">
        <f>Table4[[#This Row],[Clean Rating]] + (Table4[[#This Row],[Rating Count]] / 1000)</f>
        <v>19.683</v>
      </c>
      <c r="P394" s="6"/>
      <c r="Q394" s="6"/>
    </row>
    <row r="395" spans="1:17">
      <c r="A395" t="s">
        <v>976</v>
      </c>
      <c r="B395" t="s">
        <v>2180</v>
      </c>
      <c r="C395" t="s">
        <v>1358</v>
      </c>
      <c r="D395">
        <v>349</v>
      </c>
      <c r="E395">
        <v>999</v>
      </c>
      <c r="F395" s="8">
        <v>0.65</v>
      </c>
      <c r="G395" s="14">
        <v>4</v>
      </c>
      <c r="H395" s="3">
        <v>15646</v>
      </c>
      <c r="I395" s="28">
        <f t="shared" si="13"/>
        <v>0.65065065065065064</v>
      </c>
      <c r="J395" s="17">
        <f>IF(AND(ISNUMBER(amazon!$G395), G395&gt;=0, amazon!$G395&lt;=5), amazon!$G395, 0)</f>
        <v>4</v>
      </c>
      <c r="K395" s="6" t="str">
        <f t="shared" si="12"/>
        <v>Yes</v>
      </c>
      <c r="L395" s="16">
        <f>ROUND(amazon!$G395, 0)</f>
        <v>4</v>
      </c>
      <c r="M395" s="13">
        <f>amazon!$E395 * amazon!$H395</f>
        <v>15630354</v>
      </c>
      <c r="N395" s="6" t="str">
        <f>IF(amazon!$D395&lt;200,"&lt;200", IF(amazon!$D395&lt;=500,"200-500","&gt;500"))</f>
        <v>200-500</v>
      </c>
      <c r="O395" s="15">
        <f>Table4[[#This Row],[Clean Rating]] + (Table4[[#This Row],[Rating Count]] / 1000)</f>
        <v>19.646000000000001</v>
      </c>
      <c r="P395" s="6"/>
      <c r="Q395" s="6"/>
    </row>
    <row r="396" spans="1:17">
      <c r="A396" t="s">
        <v>996</v>
      </c>
      <c r="B396" t="s">
        <v>2198</v>
      </c>
      <c r="C396" t="s">
        <v>1358</v>
      </c>
      <c r="D396" s="1">
        <v>1099</v>
      </c>
      <c r="E396" s="1">
        <v>1899</v>
      </c>
      <c r="F396" s="8">
        <v>0.42</v>
      </c>
      <c r="G396" s="14">
        <v>4.3</v>
      </c>
      <c r="H396" s="3">
        <v>15276</v>
      </c>
      <c r="I396" s="28">
        <f t="shared" si="13"/>
        <v>0.42127435492364401</v>
      </c>
      <c r="J396" s="17">
        <f>IF(AND(ISNUMBER(amazon!$G396), G396&gt;=0, amazon!$G396&lt;=5), amazon!$G396, 0)</f>
        <v>4.3</v>
      </c>
      <c r="K396" s="6" t="str">
        <f t="shared" si="12"/>
        <v>No</v>
      </c>
      <c r="L396" s="16">
        <f>ROUND(amazon!$G396, 0)</f>
        <v>4</v>
      </c>
      <c r="M396" s="13">
        <f>amazon!$E396 * amazon!$H396</f>
        <v>29009124</v>
      </c>
      <c r="N396" s="6" t="str">
        <f>IF(amazon!$D396&lt;200,"&lt;200", IF(amazon!$D396&lt;=500,"200-500","&gt;500"))</f>
        <v>&gt;500</v>
      </c>
      <c r="O396" s="15">
        <f>Table4[[#This Row],[Clean Rating]] + (Table4[[#This Row],[Rating Count]] / 1000)</f>
        <v>19.576000000000001</v>
      </c>
      <c r="P396" s="6"/>
      <c r="Q396" s="6"/>
    </row>
    <row r="397" spans="1:17">
      <c r="A397" t="s">
        <v>640</v>
      </c>
      <c r="B397" t="s">
        <v>1872</v>
      </c>
      <c r="C397" t="s">
        <v>1357</v>
      </c>
      <c r="D397" s="1">
        <v>1549</v>
      </c>
      <c r="E397" s="1">
        <v>2495</v>
      </c>
      <c r="F397" s="8">
        <v>0.38</v>
      </c>
      <c r="G397" s="14">
        <v>4.4000000000000004</v>
      </c>
      <c r="H397" s="3">
        <v>15137</v>
      </c>
      <c r="I397" s="28">
        <f t="shared" si="13"/>
        <v>0.37915831663326655</v>
      </c>
      <c r="J397" s="17">
        <f>IF(AND(ISNUMBER(amazon!$G397), G397&gt;=0, amazon!$G397&lt;=5), amazon!$G397, 0)</f>
        <v>4.4000000000000004</v>
      </c>
      <c r="K397" s="6" t="str">
        <f t="shared" si="12"/>
        <v>No</v>
      </c>
      <c r="L397" s="16">
        <f>ROUND(amazon!$G397, 0)</f>
        <v>4</v>
      </c>
      <c r="M397" s="13">
        <f>amazon!$E397 * amazon!$H397</f>
        <v>37766815</v>
      </c>
      <c r="N397" s="6" t="str">
        <f>IF(amazon!$D397&lt;200,"&lt;200", IF(amazon!$D397&lt;=500,"200-500","&gt;500"))</f>
        <v>&gt;500</v>
      </c>
      <c r="O397" s="15">
        <f>Table4[[#This Row],[Clean Rating]] + (Table4[[#This Row],[Rating Count]] / 1000)</f>
        <v>19.536999999999999</v>
      </c>
      <c r="P397" s="6"/>
      <c r="Q397" s="6"/>
    </row>
    <row r="398" spans="1:17">
      <c r="A398" t="s">
        <v>1233</v>
      </c>
      <c r="B398" t="s">
        <v>2407</v>
      </c>
      <c r="C398" t="s">
        <v>1358</v>
      </c>
      <c r="D398">
        <v>979</v>
      </c>
      <c r="E398" s="1">
        <v>1395</v>
      </c>
      <c r="F398" s="8">
        <v>0.3</v>
      </c>
      <c r="G398" s="14">
        <v>4.2</v>
      </c>
      <c r="H398" s="3">
        <v>15252</v>
      </c>
      <c r="I398" s="28">
        <f t="shared" si="13"/>
        <v>0.29820788530465953</v>
      </c>
      <c r="J398" s="17">
        <f>IF(AND(ISNUMBER(amazon!$G398), G398&gt;=0, amazon!$G398&lt;=5), amazon!$G398, 0)</f>
        <v>4.2</v>
      </c>
      <c r="K398" s="6" t="str">
        <f t="shared" si="12"/>
        <v>No</v>
      </c>
      <c r="L398" s="16">
        <f>ROUND(amazon!$G398, 0)</f>
        <v>4</v>
      </c>
      <c r="M398" s="13">
        <f>amazon!$E398 * amazon!$H398</f>
        <v>21276540</v>
      </c>
      <c r="N398" s="6" t="str">
        <f>IF(amazon!$D398&lt;200,"&lt;200", IF(amazon!$D398&lt;=500,"200-500","&gt;500"))</f>
        <v>&gt;500</v>
      </c>
      <c r="O398" s="15">
        <f>Table4[[#This Row],[Clean Rating]] + (Table4[[#This Row],[Rating Count]] / 1000)</f>
        <v>19.452000000000002</v>
      </c>
      <c r="P398" s="6"/>
      <c r="Q398" s="6"/>
    </row>
    <row r="399" spans="1:17">
      <c r="A399" t="s">
        <v>921</v>
      </c>
      <c r="B399" t="s">
        <v>2130</v>
      </c>
      <c r="C399" t="s">
        <v>1358</v>
      </c>
      <c r="D399" s="1">
        <v>1043</v>
      </c>
      <c r="E399" s="1">
        <v>1345</v>
      </c>
      <c r="F399" s="8">
        <v>0.22</v>
      </c>
      <c r="G399" s="14">
        <v>3.8</v>
      </c>
      <c r="H399" s="3">
        <v>15592</v>
      </c>
      <c r="I399" s="28">
        <f t="shared" si="13"/>
        <v>0.2245353159851301</v>
      </c>
      <c r="J399" s="17">
        <f>IF(AND(ISNUMBER(amazon!$G399), G399&gt;=0, amazon!$G399&lt;=5), amazon!$G399, 0)</f>
        <v>3.8</v>
      </c>
      <c r="K399" s="6" t="str">
        <f t="shared" si="12"/>
        <v>No</v>
      </c>
      <c r="L399" s="16">
        <f>ROUND(amazon!$G399, 0)</f>
        <v>4</v>
      </c>
      <c r="M399" s="13">
        <f>amazon!$E399 * amazon!$H399</f>
        <v>20971240</v>
      </c>
      <c r="N399" s="6" t="str">
        <f>IF(amazon!$D399&lt;200,"&lt;200", IF(amazon!$D399&lt;=500,"200-500","&gt;500"))</f>
        <v>&gt;500</v>
      </c>
      <c r="O399" s="15">
        <f>Table4[[#This Row],[Clean Rating]] + (Table4[[#This Row],[Rating Count]] / 1000)</f>
        <v>19.391999999999999</v>
      </c>
      <c r="P399" s="6"/>
      <c r="Q399" s="6"/>
    </row>
    <row r="400" spans="1:17">
      <c r="A400" t="s">
        <v>1177</v>
      </c>
      <c r="B400" t="s">
        <v>2354</v>
      </c>
      <c r="C400" t="s">
        <v>1358</v>
      </c>
      <c r="D400" s="1">
        <v>1804</v>
      </c>
      <c r="E400" s="1">
        <v>2380</v>
      </c>
      <c r="F400" s="8">
        <v>0.24</v>
      </c>
      <c r="G400" s="14">
        <v>4</v>
      </c>
      <c r="H400" s="3">
        <v>15382</v>
      </c>
      <c r="I400" s="28">
        <f t="shared" si="13"/>
        <v>0.24201680672268908</v>
      </c>
      <c r="J400" s="17">
        <f>IF(AND(ISNUMBER(amazon!$G400), G400&gt;=0, amazon!$G400&lt;=5), amazon!$G400, 0)</f>
        <v>4</v>
      </c>
      <c r="K400" s="6" t="str">
        <f t="shared" si="12"/>
        <v>No</v>
      </c>
      <c r="L400" s="16">
        <f>ROUND(amazon!$G400, 0)</f>
        <v>4</v>
      </c>
      <c r="M400" s="13">
        <f>amazon!$E400 * amazon!$H400</f>
        <v>36609160</v>
      </c>
      <c r="N400" s="6" t="str">
        <f>IF(amazon!$D400&lt;200,"&lt;200", IF(amazon!$D400&lt;=500,"200-500","&gt;500"))</f>
        <v>&gt;500</v>
      </c>
      <c r="O400" s="15">
        <f>Table4[[#This Row],[Clean Rating]] + (Table4[[#This Row],[Rating Count]] / 1000)</f>
        <v>19.381999999999998</v>
      </c>
      <c r="P400" s="6"/>
      <c r="Q400" s="6"/>
    </row>
    <row r="401" spans="1:17">
      <c r="A401" t="s">
        <v>714</v>
      </c>
      <c r="B401" t="s">
        <v>1940</v>
      </c>
      <c r="C401" t="s">
        <v>1357</v>
      </c>
      <c r="D401">
        <v>119</v>
      </c>
      <c r="E401">
        <v>499</v>
      </c>
      <c r="F401" s="8">
        <v>0.76</v>
      </c>
      <c r="G401" s="14">
        <v>4.3</v>
      </c>
      <c r="H401" s="3">
        <v>15032</v>
      </c>
      <c r="I401" s="28">
        <f t="shared" si="13"/>
        <v>0.76152304609218435</v>
      </c>
      <c r="J401" s="17">
        <f>IF(AND(ISNUMBER(amazon!$G401), G401&gt;=0, amazon!$G401&lt;=5), amazon!$G401, 0)</f>
        <v>4.3</v>
      </c>
      <c r="K401" s="6" t="str">
        <f t="shared" si="12"/>
        <v>Yes</v>
      </c>
      <c r="L401" s="16">
        <f>ROUND(amazon!$G401, 0)</f>
        <v>4</v>
      </c>
      <c r="M401" s="13">
        <f>amazon!$E401 * amazon!$H401</f>
        <v>7500968</v>
      </c>
      <c r="N401" s="6" t="str">
        <f>IF(amazon!$D401&lt;200,"&lt;200", IF(amazon!$D401&lt;=500,"200-500","&gt;500"))</f>
        <v>&lt;200</v>
      </c>
      <c r="O401" s="15">
        <f>Table4[[#This Row],[Clean Rating]] + (Table4[[#This Row],[Rating Count]] / 1000)</f>
        <v>19.332000000000001</v>
      </c>
      <c r="P401" s="6"/>
      <c r="Q401" s="6"/>
    </row>
    <row r="402" spans="1:17">
      <c r="A402" t="s">
        <v>6</v>
      </c>
      <c r="B402" t="s">
        <v>1371</v>
      </c>
      <c r="C402" t="s">
        <v>1356</v>
      </c>
      <c r="D402">
        <v>176.63</v>
      </c>
      <c r="E402">
        <v>499</v>
      </c>
      <c r="F402" s="8">
        <v>0.65</v>
      </c>
      <c r="G402" s="14">
        <v>4.0999999999999996</v>
      </c>
      <c r="H402" s="3">
        <v>15189</v>
      </c>
      <c r="I402" s="28">
        <f t="shared" si="13"/>
        <v>0.64603206412825653</v>
      </c>
      <c r="J402" s="17">
        <f>IF(AND(ISNUMBER(amazon!$G402), G402&gt;=0, amazon!$G402&lt;=5), amazon!$G402, 0)</f>
        <v>4.0999999999999996</v>
      </c>
      <c r="K402" s="6" t="str">
        <f t="shared" si="12"/>
        <v>Yes</v>
      </c>
      <c r="L402" s="16">
        <f>ROUND(amazon!$G402, 0)</f>
        <v>4</v>
      </c>
      <c r="M402" s="13">
        <f>amazon!$E402 * amazon!$H402</f>
        <v>7579311</v>
      </c>
      <c r="N402" s="6" t="str">
        <f>IF(amazon!$D402&lt;200,"&lt;200", IF(amazon!$D402&lt;=500,"200-500","&gt;500"))</f>
        <v>&lt;200</v>
      </c>
      <c r="O402" s="15">
        <f>Table4[[#This Row],[Clean Rating]] + (Table4[[#This Row],[Rating Count]] / 1000)</f>
        <v>19.289000000000001</v>
      </c>
      <c r="P402" s="6"/>
      <c r="Q402" s="6"/>
    </row>
    <row r="403" spans="1:17">
      <c r="A403" t="s">
        <v>6</v>
      </c>
      <c r="B403" t="s">
        <v>1371</v>
      </c>
      <c r="C403" t="s">
        <v>1356</v>
      </c>
      <c r="D403">
        <v>176.63</v>
      </c>
      <c r="E403">
        <v>499</v>
      </c>
      <c r="F403" s="8">
        <v>0.65</v>
      </c>
      <c r="G403" s="14">
        <v>4.0999999999999996</v>
      </c>
      <c r="H403" s="3">
        <v>15189</v>
      </c>
      <c r="I403" s="28">
        <f t="shared" si="13"/>
        <v>0.64603206412825653</v>
      </c>
      <c r="J403" s="17">
        <f>IF(AND(ISNUMBER(amazon!$G403), G403&gt;=0, amazon!$G403&lt;=5), amazon!$G403, 0)</f>
        <v>4.0999999999999996</v>
      </c>
      <c r="K403" s="6" t="str">
        <f t="shared" si="12"/>
        <v>Yes</v>
      </c>
      <c r="L403" s="16">
        <f>ROUND(amazon!$G403, 0)</f>
        <v>4</v>
      </c>
      <c r="M403" s="13">
        <f>amazon!$E403 * amazon!$H403</f>
        <v>7579311</v>
      </c>
      <c r="N403" s="6" t="str">
        <f>IF(amazon!$D403&lt;200,"&lt;200", IF(amazon!$D403&lt;=500,"200-500","&gt;500"))</f>
        <v>&lt;200</v>
      </c>
      <c r="O403" s="15">
        <f>Table4[[#This Row],[Clean Rating]] + (Table4[[#This Row],[Rating Count]] / 1000)</f>
        <v>19.289000000000001</v>
      </c>
      <c r="P403" s="6"/>
      <c r="Q403" s="6"/>
    </row>
    <row r="404" spans="1:17">
      <c r="A404" t="s">
        <v>6</v>
      </c>
      <c r="B404" t="s">
        <v>1371</v>
      </c>
      <c r="C404" t="s">
        <v>1356</v>
      </c>
      <c r="D404">
        <v>176.63</v>
      </c>
      <c r="E404">
        <v>499</v>
      </c>
      <c r="F404" s="8">
        <v>0.65</v>
      </c>
      <c r="G404" s="14">
        <v>4.0999999999999996</v>
      </c>
      <c r="H404" s="3">
        <v>15188</v>
      </c>
      <c r="I404" s="28">
        <f t="shared" si="13"/>
        <v>0.64603206412825653</v>
      </c>
      <c r="J404" s="17">
        <f>IF(AND(ISNUMBER(amazon!$G404), G404&gt;=0, amazon!$G404&lt;=5), amazon!$G404, 0)</f>
        <v>4.0999999999999996</v>
      </c>
      <c r="K404" s="6" t="str">
        <f t="shared" si="12"/>
        <v>Yes</v>
      </c>
      <c r="L404" s="16">
        <f>ROUND(amazon!$G404, 0)</f>
        <v>4</v>
      </c>
      <c r="M404" s="13">
        <f>amazon!$E404 * amazon!$H404</f>
        <v>7578812</v>
      </c>
      <c r="N404" s="6" t="str">
        <f>IF(amazon!$D404&lt;200,"&lt;200", IF(amazon!$D404&lt;=500,"200-500","&gt;500"))</f>
        <v>&lt;200</v>
      </c>
      <c r="O404" s="15">
        <f>Table4[[#This Row],[Clean Rating]] + (Table4[[#This Row],[Rating Count]] / 1000)</f>
        <v>19.288</v>
      </c>
      <c r="P404" s="6"/>
      <c r="Q404" s="6"/>
    </row>
    <row r="405" spans="1:17">
      <c r="A405" t="s">
        <v>1039</v>
      </c>
      <c r="B405" t="s">
        <v>2234</v>
      </c>
      <c r="C405" t="s">
        <v>1358</v>
      </c>
      <c r="D405" s="1">
        <v>2599</v>
      </c>
      <c r="E405" s="1">
        <v>4400</v>
      </c>
      <c r="F405" s="8">
        <v>0.41</v>
      </c>
      <c r="G405" s="14">
        <v>4.0999999999999996</v>
      </c>
      <c r="H405" s="3">
        <v>14947</v>
      </c>
      <c r="I405" s="28">
        <f t="shared" si="13"/>
        <v>0.4093181818181818</v>
      </c>
      <c r="J405" s="17">
        <f>IF(AND(ISNUMBER(amazon!$G405), G405&gt;=0, amazon!$G405&lt;=5), amazon!$G405, 0)</f>
        <v>4.0999999999999996</v>
      </c>
      <c r="K405" s="6" t="str">
        <f t="shared" si="12"/>
        <v>No</v>
      </c>
      <c r="L405" s="16">
        <f>ROUND(amazon!$G405, 0)</f>
        <v>4</v>
      </c>
      <c r="M405" s="13">
        <f>amazon!$E405 * amazon!$H405</f>
        <v>65766800</v>
      </c>
      <c r="N405" s="6" t="str">
        <f>IF(amazon!$D405&lt;200,"&lt;200", IF(amazon!$D405&lt;=500,"200-500","&gt;500"))</f>
        <v>&gt;500</v>
      </c>
      <c r="O405" s="15">
        <f>Table4[[#This Row],[Clean Rating]] + (Table4[[#This Row],[Rating Count]] / 1000)</f>
        <v>19.046999999999997</v>
      </c>
      <c r="P405" s="6"/>
      <c r="Q405" s="6"/>
    </row>
    <row r="406" spans="1:17">
      <c r="A406" t="s">
        <v>1056</v>
      </c>
      <c r="B406" t="s">
        <v>2246</v>
      </c>
      <c r="C406" t="s">
        <v>1358</v>
      </c>
      <c r="D406" s="1">
        <v>2698</v>
      </c>
      <c r="E406" s="1">
        <v>3945</v>
      </c>
      <c r="F406" s="8">
        <v>0.32</v>
      </c>
      <c r="G406" s="14">
        <v>4</v>
      </c>
      <c r="H406" s="3">
        <v>15034</v>
      </c>
      <c r="I406" s="28">
        <f t="shared" si="13"/>
        <v>0.31609632446134345</v>
      </c>
      <c r="J406" s="17">
        <f>IF(AND(ISNUMBER(amazon!$G406), G406&gt;=0, amazon!$G406&lt;=5), amazon!$G406, 0)</f>
        <v>4</v>
      </c>
      <c r="K406" s="6" t="str">
        <f t="shared" si="12"/>
        <v>No</v>
      </c>
      <c r="L406" s="16">
        <f>ROUND(amazon!$G406, 0)</f>
        <v>4</v>
      </c>
      <c r="M406" s="13">
        <f>amazon!$E406 * amazon!$H406</f>
        <v>59309130</v>
      </c>
      <c r="N406" s="6" t="str">
        <f>IF(amazon!$D406&lt;200,"&lt;200", IF(amazon!$D406&lt;=500,"200-500","&gt;500"))</f>
        <v>&gt;500</v>
      </c>
      <c r="O406" s="15">
        <f>Table4[[#This Row],[Clean Rating]] + (Table4[[#This Row],[Rating Count]] / 1000)</f>
        <v>19.033999999999999</v>
      </c>
      <c r="P406" s="6"/>
      <c r="Q406" s="6"/>
    </row>
    <row r="407" spans="1:17">
      <c r="A407" t="s">
        <v>296</v>
      </c>
      <c r="B407" t="s">
        <v>1422</v>
      </c>
      <c r="C407" t="s">
        <v>1356</v>
      </c>
      <c r="D407">
        <v>349</v>
      </c>
      <c r="E407">
        <v>899</v>
      </c>
      <c r="F407" s="8">
        <v>0.61</v>
      </c>
      <c r="G407" s="14">
        <v>4.0999999999999996</v>
      </c>
      <c r="H407" s="3">
        <v>14896</v>
      </c>
      <c r="I407" s="28">
        <f t="shared" si="13"/>
        <v>0.61179087875417126</v>
      </c>
      <c r="J407" s="17">
        <f>IF(AND(ISNUMBER(amazon!$G407), G407&gt;=0, amazon!$G407&lt;=5), amazon!$G407, 0)</f>
        <v>4.0999999999999996</v>
      </c>
      <c r="K407" s="6" t="str">
        <f t="shared" si="12"/>
        <v>Yes</v>
      </c>
      <c r="L407" s="16">
        <f>ROUND(amazon!$G407, 0)</f>
        <v>4</v>
      </c>
      <c r="M407" s="13">
        <f>amazon!$E407 * amazon!$H407</f>
        <v>13391504</v>
      </c>
      <c r="N407" s="6" t="str">
        <f>IF(amazon!$D407&lt;200,"&lt;200", IF(amazon!$D407&lt;=500,"200-500","&gt;500"))</f>
        <v>200-500</v>
      </c>
      <c r="O407" s="15">
        <f>Table4[[#This Row],[Clean Rating]] + (Table4[[#This Row],[Rating Count]] / 1000)</f>
        <v>18.996000000000002</v>
      </c>
      <c r="P407" s="6"/>
      <c r="Q407" s="6"/>
    </row>
    <row r="408" spans="1:17">
      <c r="A408" t="s">
        <v>679</v>
      </c>
      <c r="B408" t="s">
        <v>1908</v>
      </c>
      <c r="C408" t="s">
        <v>1356</v>
      </c>
      <c r="D408">
        <v>949</v>
      </c>
      <c r="E408" s="1">
        <v>2000</v>
      </c>
      <c r="F408" s="8">
        <v>0.53</v>
      </c>
      <c r="G408" s="14">
        <v>3.9</v>
      </c>
      <c r="H408" s="3">
        <v>14969</v>
      </c>
      <c r="I408" s="28">
        <f t="shared" si="13"/>
        <v>0.52549999999999997</v>
      </c>
      <c r="J408" s="17">
        <f>IF(AND(ISNUMBER(amazon!$G408), G408&gt;=0, amazon!$G408&lt;=5), amazon!$G408, 0)</f>
        <v>3.9</v>
      </c>
      <c r="K408" s="6" t="str">
        <f t="shared" si="12"/>
        <v>Yes</v>
      </c>
      <c r="L408" s="16">
        <f>ROUND(amazon!$G408, 0)</f>
        <v>4</v>
      </c>
      <c r="M408" s="13">
        <f>amazon!$E408 * amazon!$H408</f>
        <v>29938000</v>
      </c>
      <c r="N408" s="6" t="str">
        <f>IF(amazon!$D408&lt;200,"&lt;200", IF(amazon!$D408&lt;=500,"200-500","&gt;500"))</f>
        <v>&gt;500</v>
      </c>
      <c r="O408" s="15">
        <f>Table4[[#This Row],[Clean Rating]] + (Table4[[#This Row],[Rating Count]] / 1000)</f>
        <v>18.869</v>
      </c>
      <c r="P408" s="6"/>
      <c r="Q408" s="6"/>
    </row>
    <row r="409" spans="1:17">
      <c r="A409" t="s">
        <v>588</v>
      </c>
      <c r="B409" t="s">
        <v>1824</v>
      </c>
      <c r="C409" t="s">
        <v>1356</v>
      </c>
      <c r="D409">
        <v>699</v>
      </c>
      <c r="E409">
        <v>999</v>
      </c>
      <c r="F409" s="8">
        <v>0.3</v>
      </c>
      <c r="G409" s="14">
        <v>3.5</v>
      </c>
      <c r="H409" s="3">
        <v>15295</v>
      </c>
      <c r="I409" s="28">
        <f t="shared" si="13"/>
        <v>0.3003003003003003</v>
      </c>
      <c r="J409" s="17">
        <f>IF(AND(ISNUMBER(amazon!$G409), G409&gt;=0, amazon!$G409&lt;=5), amazon!$G409, 0)</f>
        <v>3.5</v>
      </c>
      <c r="K409" s="6" t="str">
        <f t="shared" si="12"/>
        <v>No</v>
      </c>
      <c r="L409" s="16">
        <f>ROUND(amazon!$G409, 0)</f>
        <v>4</v>
      </c>
      <c r="M409" s="13">
        <f>amazon!$E409 * amazon!$H409</f>
        <v>15279705</v>
      </c>
      <c r="N409" s="6" t="str">
        <f>IF(amazon!$D409&lt;200,"&lt;200", IF(amazon!$D409&lt;=500,"200-500","&gt;500"))</f>
        <v>&gt;500</v>
      </c>
      <c r="O409" s="15">
        <f>Table4[[#This Row],[Clean Rating]] + (Table4[[#This Row],[Rating Count]] / 1000)</f>
        <v>18.795000000000002</v>
      </c>
      <c r="P409" s="6"/>
      <c r="Q409" s="6"/>
    </row>
    <row r="410" spans="1:17">
      <c r="A410" t="s">
        <v>600</v>
      </c>
      <c r="B410" t="s">
        <v>1835</v>
      </c>
      <c r="C410" t="s">
        <v>1357</v>
      </c>
      <c r="D410" s="1">
        <v>1199</v>
      </c>
      <c r="E410" s="1">
        <v>4999</v>
      </c>
      <c r="F410" s="8">
        <v>0.76</v>
      </c>
      <c r="G410" s="14">
        <v>3.8</v>
      </c>
      <c r="H410" s="3">
        <v>14961</v>
      </c>
      <c r="I410" s="28">
        <f t="shared" si="13"/>
        <v>0.76015203040608126</v>
      </c>
      <c r="J410" s="17">
        <f>IF(AND(ISNUMBER(amazon!$G410), G410&gt;=0, amazon!$G410&lt;=5), amazon!$G410, 0)</f>
        <v>3.8</v>
      </c>
      <c r="K410" s="6" t="str">
        <f t="shared" si="12"/>
        <v>Yes</v>
      </c>
      <c r="L410" s="16">
        <f>ROUND(amazon!$G410, 0)</f>
        <v>4</v>
      </c>
      <c r="M410" s="13">
        <f>amazon!$E410 * amazon!$H410</f>
        <v>74790039</v>
      </c>
      <c r="N410" s="6" t="str">
        <f>IF(amazon!$D410&lt;200,"&lt;200", IF(amazon!$D410&lt;=500,"200-500","&gt;500"))</f>
        <v>&gt;500</v>
      </c>
      <c r="O410" s="15">
        <f>Table4[[#This Row],[Clean Rating]] + (Table4[[#This Row],[Rating Count]] / 1000)</f>
        <v>18.760999999999999</v>
      </c>
      <c r="P410" s="6"/>
      <c r="Q410" s="6"/>
    </row>
    <row r="411" spans="1:17">
      <c r="A411" t="s">
        <v>598</v>
      </c>
      <c r="B411" t="s">
        <v>1833</v>
      </c>
      <c r="C411" t="s">
        <v>1356</v>
      </c>
      <c r="D411">
        <v>39</v>
      </c>
      <c r="E411">
        <v>299</v>
      </c>
      <c r="F411" s="8">
        <v>0.87</v>
      </c>
      <c r="G411" s="14">
        <v>3.5</v>
      </c>
      <c r="H411" s="3">
        <v>15233</v>
      </c>
      <c r="I411" s="28">
        <f t="shared" si="13"/>
        <v>0.86956521739130432</v>
      </c>
      <c r="J411" s="17">
        <f>IF(AND(ISNUMBER(amazon!$G411), G411&gt;=0, amazon!$G411&lt;=5), amazon!$G411, 0)</f>
        <v>3.5</v>
      </c>
      <c r="K411" s="6" t="str">
        <f t="shared" si="12"/>
        <v>Yes</v>
      </c>
      <c r="L411" s="16">
        <f>ROUND(amazon!$G411, 0)</f>
        <v>4</v>
      </c>
      <c r="M411" s="13">
        <f>amazon!$E411 * amazon!$H411</f>
        <v>4554667</v>
      </c>
      <c r="N411" s="6" t="str">
        <f>IF(amazon!$D411&lt;200,"&lt;200", IF(amazon!$D411&lt;=500,"200-500","&gt;500"))</f>
        <v>&lt;200</v>
      </c>
      <c r="O411" s="15">
        <f>Table4[[#This Row],[Clean Rating]] + (Table4[[#This Row],[Rating Count]] / 1000)</f>
        <v>18.733000000000001</v>
      </c>
      <c r="P411" s="6"/>
      <c r="Q411" s="6"/>
    </row>
    <row r="412" spans="1:17">
      <c r="A412" t="s">
        <v>581</v>
      </c>
      <c r="B412" t="s">
        <v>1817</v>
      </c>
      <c r="C412" t="s">
        <v>1358</v>
      </c>
      <c r="D412">
        <v>130</v>
      </c>
      <c r="E412">
        <v>165</v>
      </c>
      <c r="F412" s="8">
        <v>0.21</v>
      </c>
      <c r="G412" s="14">
        <v>3.9</v>
      </c>
      <c r="H412" s="3">
        <v>14778</v>
      </c>
      <c r="I412" s="28">
        <f t="shared" si="13"/>
        <v>0.21212121212121213</v>
      </c>
      <c r="J412" s="17">
        <f>IF(AND(ISNUMBER(amazon!$G412), G412&gt;=0, amazon!$G412&lt;=5), amazon!$G412, 0)</f>
        <v>3.9</v>
      </c>
      <c r="K412" s="6" t="str">
        <f t="shared" si="12"/>
        <v>No</v>
      </c>
      <c r="L412" s="16">
        <f>ROUND(amazon!$G412, 0)</f>
        <v>4</v>
      </c>
      <c r="M412" s="13">
        <f>amazon!$E412 * amazon!$H412</f>
        <v>2438370</v>
      </c>
      <c r="N412" s="6" t="str">
        <f>IF(amazon!$D412&lt;200,"&lt;200", IF(amazon!$D412&lt;=500,"200-500","&gt;500"))</f>
        <v>&lt;200</v>
      </c>
      <c r="O412" s="15">
        <f>Table4[[#This Row],[Clean Rating]] + (Table4[[#This Row],[Rating Count]] / 1000)</f>
        <v>18.678000000000001</v>
      </c>
      <c r="P412" s="6"/>
      <c r="Q412" s="6"/>
    </row>
    <row r="413" spans="1:17">
      <c r="A413" t="s">
        <v>551</v>
      </c>
      <c r="B413" t="s">
        <v>1788</v>
      </c>
      <c r="C413" t="s">
        <v>1357</v>
      </c>
      <c r="D413">
        <v>599</v>
      </c>
      <c r="E413" s="1">
        <v>1399</v>
      </c>
      <c r="F413" s="8">
        <v>0.56999999999999995</v>
      </c>
      <c r="G413" s="14">
        <v>4.0999999999999996</v>
      </c>
      <c r="H413" s="3">
        <v>14560</v>
      </c>
      <c r="I413" s="28">
        <f t="shared" si="13"/>
        <v>0.57183702644746248</v>
      </c>
      <c r="J413" s="17">
        <f>IF(AND(ISNUMBER(amazon!$G413), G413&gt;=0, amazon!$G413&lt;=5), amazon!$G413, 0)</f>
        <v>4.0999999999999996</v>
      </c>
      <c r="K413" s="6" t="str">
        <f t="shared" si="12"/>
        <v>Yes</v>
      </c>
      <c r="L413" s="16">
        <f>ROUND(amazon!$G413, 0)</f>
        <v>4</v>
      </c>
      <c r="M413" s="13">
        <f>amazon!$E413 * amazon!$H413</f>
        <v>20369440</v>
      </c>
      <c r="N413" s="6" t="str">
        <f>IF(amazon!$D413&lt;200,"&lt;200", IF(amazon!$D413&lt;=500,"200-500","&gt;500"))</f>
        <v>&gt;500</v>
      </c>
      <c r="O413" s="15">
        <f>Table4[[#This Row],[Clean Rating]] + (Table4[[#This Row],[Rating Count]] / 1000)</f>
        <v>18.66</v>
      </c>
      <c r="P413" s="6"/>
      <c r="Q413" s="6"/>
    </row>
    <row r="414" spans="1:17">
      <c r="A414" t="s">
        <v>1009</v>
      </c>
      <c r="B414" t="s">
        <v>2207</v>
      </c>
      <c r="C414" t="s">
        <v>1358</v>
      </c>
      <c r="D414" s="1">
        <v>1499</v>
      </c>
      <c r="E414" s="1">
        <v>1775</v>
      </c>
      <c r="F414" s="8">
        <v>0.16</v>
      </c>
      <c r="G414" s="14">
        <v>3.9</v>
      </c>
      <c r="H414" s="3">
        <v>14667</v>
      </c>
      <c r="I414" s="28">
        <f t="shared" si="13"/>
        <v>0.15549295774647887</v>
      </c>
      <c r="J414" s="17">
        <f>IF(AND(ISNUMBER(amazon!$G414), G414&gt;=0, amazon!$G414&lt;=5), amazon!$G414, 0)</f>
        <v>3.9</v>
      </c>
      <c r="K414" s="6" t="str">
        <f t="shared" si="12"/>
        <v>No</v>
      </c>
      <c r="L414" s="16">
        <f>ROUND(amazon!$G414, 0)</f>
        <v>4</v>
      </c>
      <c r="M414" s="13">
        <f>amazon!$E414 * amazon!$H414</f>
        <v>26033925</v>
      </c>
      <c r="N414" s="6" t="str">
        <f>IF(amazon!$D414&lt;200,"&lt;200", IF(amazon!$D414&lt;=500,"200-500","&gt;500"))</f>
        <v>&gt;500</v>
      </c>
      <c r="O414" s="15">
        <f>Table4[[#This Row],[Clean Rating]] + (Table4[[#This Row],[Rating Count]] / 1000)</f>
        <v>18.567</v>
      </c>
      <c r="P414" s="6"/>
      <c r="Q414" s="6"/>
    </row>
    <row r="415" spans="1:17">
      <c r="A415" t="s">
        <v>869</v>
      </c>
      <c r="B415" t="s">
        <v>2083</v>
      </c>
      <c r="C415" t="s">
        <v>1356</v>
      </c>
      <c r="D415" s="1">
        <v>1990</v>
      </c>
      <c r="E415" s="1">
        <v>2999</v>
      </c>
      <c r="F415" s="8">
        <v>0.34</v>
      </c>
      <c r="G415" s="14">
        <v>4.3</v>
      </c>
      <c r="H415" s="3">
        <v>14237</v>
      </c>
      <c r="I415" s="28">
        <f t="shared" si="13"/>
        <v>0.33644548182727574</v>
      </c>
      <c r="J415" s="17">
        <f>IF(AND(ISNUMBER(amazon!$G415), G415&gt;=0, amazon!$G415&lt;=5), amazon!$G415, 0)</f>
        <v>4.3</v>
      </c>
      <c r="K415" s="6" t="str">
        <f t="shared" si="12"/>
        <v>No</v>
      </c>
      <c r="L415" s="16">
        <f>ROUND(amazon!$G415, 0)</f>
        <v>4</v>
      </c>
      <c r="M415" s="13">
        <f>amazon!$E415 * amazon!$H415</f>
        <v>42696763</v>
      </c>
      <c r="N415" s="6" t="str">
        <f>IF(amazon!$D415&lt;200,"&lt;200", IF(amazon!$D415&lt;=500,"200-500","&gt;500"))</f>
        <v>&gt;500</v>
      </c>
      <c r="O415" s="15">
        <f>Table4[[#This Row],[Clean Rating]] + (Table4[[#This Row],[Rating Count]] / 1000)</f>
        <v>18.536999999999999</v>
      </c>
      <c r="P415" s="6"/>
      <c r="Q415" s="6"/>
    </row>
    <row r="416" spans="1:17">
      <c r="A416" t="s">
        <v>972</v>
      </c>
      <c r="B416" t="s">
        <v>2176</v>
      </c>
      <c r="C416" t="s">
        <v>1358</v>
      </c>
      <c r="D416" s="1">
        <v>6199</v>
      </c>
      <c r="E416" s="1">
        <v>10400</v>
      </c>
      <c r="F416" s="8">
        <v>0.4</v>
      </c>
      <c r="G416" s="14">
        <v>4.0999999999999996</v>
      </c>
      <c r="H416" s="3">
        <v>14391</v>
      </c>
      <c r="I416" s="28">
        <f t="shared" si="13"/>
        <v>0.40394230769230771</v>
      </c>
      <c r="J416" s="17">
        <f>IF(AND(ISNUMBER(amazon!$G416), G416&gt;=0, amazon!$G416&lt;=5), amazon!$G416, 0)</f>
        <v>4.0999999999999996</v>
      </c>
      <c r="K416" s="6" t="str">
        <f t="shared" si="12"/>
        <v>No</v>
      </c>
      <c r="L416" s="16">
        <f>ROUND(amazon!$G416, 0)</f>
        <v>4</v>
      </c>
      <c r="M416" s="13">
        <f>amazon!$E416 * amazon!$H416</f>
        <v>149666400</v>
      </c>
      <c r="N416" s="6" t="str">
        <f>IF(amazon!$D416&lt;200,"&lt;200", IF(amazon!$D416&lt;=500,"200-500","&gt;500"))</f>
        <v>&gt;500</v>
      </c>
      <c r="O416" s="15">
        <f>Table4[[#This Row],[Clean Rating]] + (Table4[[#This Row],[Rating Count]] / 1000)</f>
        <v>18.491</v>
      </c>
      <c r="P416" s="6"/>
      <c r="Q416" s="6"/>
    </row>
    <row r="417" spans="1:17">
      <c r="A417" t="s">
        <v>1050</v>
      </c>
      <c r="B417" t="s">
        <v>2459</v>
      </c>
      <c r="C417" t="s">
        <v>1358</v>
      </c>
      <c r="D417" s="1">
        <v>1695</v>
      </c>
      <c r="E417" s="1">
        <v>1695</v>
      </c>
      <c r="F417" s="8">
        <v>0</v>
      </c>
      <c r="G417" s="14">
        <v>4.2</v>
      </c>
      <c r="H417" s="3">
        <v>14290</v>
      </c>
      <c r="I417" s="28">
        <f t="shared" si="13"/>
        <v>0</v>
      </c>
      <c r="J417" s="17">
        <f>IF(AND(ISNUMBER(amazon!$G417), G417&gt;=0, amazon!$G417&lt;=5), amazon!$G417, 0)</f>
        <v>4.2</v>
      </c>
      <c r="K417" s="6" t="str">
        <f t="shared" si="12"/>
        <v>No</v>
      </c>
      <c r="L417" s="16">
        <f>ROUND(amazon!$G417, 0)</f>
        <v>4</v>
      </c>
      <c r="M417" s="13">
        <f>amazon!$E417 * amazon!$H417</f>
        <v>24221550</v>
      </c>
      <c r="N417" s="6" t="str">
        <f>IF(amazon!$D417&lt;200,"&lt;200", IF(amazon!$D417&lt;=500,"200-500","&gt;500"))</f>
        <v>&gt;500</v>
      </c>
      <c r="O417" s="15">
        <f>Table4[[#This Row],[Clean Rating]] + (Table4[[#This Row],[Rating Count]] / 1000)</f>
        <v>18.489999999999998</v>
      </c>
      <c r="P417" s="6"/>
      <c r="Q417" s="6"/>
    </row>
    <row r="418" spans="1:17">
      <c r="A418" t="s">
        <v>375</v>
      </c>
      <c r="B418" t="s">
        <v>1670</v>
      </c>
      <c r="C418" t="s">
        <v>1357</v>
      </c>
      <c r="D418">
        <v>139</v>
      </c>
      <c r="E418">
        <v>495</v>
      </c>
      <c r="F418" s="8">
        <v>0.72</v>
      </c>
      <c r="G418" s="14">
        <v>4.3</v>
      </c>
      <c r="H418" s="3">
        <v>14185</v>
      </c>
      <c r="I418" s="28">
        <f t="shared" si="13"/>
        <v>0.71919191919191916</v>
      </c>
      <c r="J418" s="17">
        <f>IF(AND(ISNUMBER(amazon!$G418), G418&gt;=0, amazon!$G418&lt;=5), amazon!$G418, 0)</f>
        <v>4.3</v>
      </c>
      <c r="K418" s="6" t="str">
        <f t="shared" si="12"/>
        <v>Yes</v>
      </c>
      <c r="L418" s="16">
        <f>ROUND(amazon!$G418, 0)</f>
        <v>4</v>
      </c>
      <c r="M418" s="13">
        <f>amazon!$E418 * amazon!$H418</f>
        <v>7021575</v>
      </c>
      <c r="N418" s="6" t="str">
        <f>IF(amazon!$D418&lt;200,"&lt;200", IF(amazon!$D418&lt;=500,"200-500","&gt;500"))</f>
        <v>&lt;200</v>
      </c>
      <c r="O418" s="15">
        <f>Table4[[#This Row],[Clean Rating]] + (Table4[[#This Row],[Rating Count]] / 1000)</f>
        <v>18.484999999999999</v>
      </c>
      <c r="P418" s="6"/>
      <c r="Q418" s="6"/>
    </row>
    <row r="419" spans="1:17">
      <c r="A419" t="s">
        <v>231</v>
      </c>
      <c r="B419" t="s">
        <v>1559</v>
      </c>
      <c r="C419" t="s">
        <v>1356</v>
      </c>
      <c r="D419">
        <v>159</v>
      </c>
      <c r="E419">
        <v>595</v>
      </c>
      <c r="F419" s="8">
        <v>0.73</v>
      </c>
      <c r="G419" s="14">
        <v>4.3</v>
      </c>
      <c r="H419" s="3">
        <v>14184</v>
      </c>
      <c r="I419" s="28">
        <f t="shared" si="13"/>
        <v>0.73277310924369743</v>
      </c>
      <c r="J419" s="17">
        <f>IF(AND(ISNUMBER(amazon!$G419), G419&gt;=0, amazon!$G419&lt;=5), amazon!$G419, 0)</f>
        <v>4.3</v>
      </c>
      <c r="K419" s="6" t="str">
        <f t="shared" si="12"/>
        <v>Yes</v>
      </c>
      <c r="L419" s="16">
        <f>ROUND(amazon!$G419, 0)</f>
        <v>4</v>
      </c>
      <c r="M419" s="13">
        <f>amazon!$E419 * amazon!$H419</f>
        <v>8439480</v>
      </c>
      <c r="N419" s="6" t="str">
        <f>IF(amazon!$D419&lt;200,"&lt;200", IF(amazon!$D419&lt;=500,"200-500","&gt;500"))</f>
        <v>&lt;200</v>
      </c>
      <c r="O419" s="15">
        <f>Table4[[#This Row],[Clean Rating]] + (Table4[[#This Row],[Rating Count]] / 1000)</f>
        <v>18.483999999999998</v>
      </c>
      <c r="P419" s="6"/>
      <c r="Q419" s="6"/>
    </row>
    <row r="420" spans="1:17">
      <c r="A420" t="s">
        <v>716</v>
      </c>
      <c r="B420" t="s">
        <v>1942</v>
      </c>
      <c r="C420" t="s">
        <v>1357</v>
      </c>
      <c r="D420" s="1">
        <v>1699</v>
      </c>
      <c r="E420" s="1">
        <v>3495</v>
      </c>
      <c r="F420" s="8">
        <v>0.51</v>
      </c>
      <c r="G420" s="14">
        <v>4.0999999999999996</v>
      </c>
      <c r="H420" s="3">
        <v>14371</v>
      </c>
      <c r="I420" s="28">
        <f t="shared" si="13"/>
        <v>0.51387696709585118</v>
      </c>
      <c r="J420" s="17">
        <f>IF(AND(ISNUMBER(amazon!$G420), G420&gt;=0, amazon!$G420&lt;=5), amazon!$G420, 0)</f>
        <v>4.0999999999999996</v>
      </c>
      <c r="K420" s="6" t="str">
        <f t="shared" si="12"/>
        <v>Yes</v>
      </c>
      <c r="L420" s="16">
        <f>ROUND(amazon!$G420, 0)</f>
        <v>4</v>
      </c>
      <c r="M420" s="13">
        <f>amazon!$E420 * amazon!$H420</f>
        <v>50226645</v>
      </c>
      <c r="N420" s="6" t="str">
        <f>IF(amazon!$D420&lt;200,"&lt;200", IF(amazon!$D420&lt;=500,"200-500","&gt;500"))</f>
        <v>&gt;500</v>
      </c>
      <c r="O420" s="15">
        <f>Table4[[#This Row],[Clean Rating]] + (Table4[[#This Row],[Rating Count]] / 1000)</f>
        <v>18.471</v>
      </c>
      <c r="P420" s="6"/>
      <c r="Q420" s="6"/>
    </row>
    <row r="421" spans="1:17">
      <c r="A421" t="s">
        <v>383</v>
      </c>
      <c r="B421" t="s">
        <v>1677</v>
      </c>
      <c r="C421" t="s">
        <v>1357</v>
      </c>
      <c r="D421">
        <v>539</v>
      </c>
      <c r="E421" s="1">
        <v>1599</v>
      </c>
      <c r="F421" s="8">
        <v>0.66</v>
      </c>
      <c r="G421" s="14">
        <v>3.8</v>
      </c>
      <c r="H421" s="3">
        <v>14648</v>
      </c>
      <c r="I421" s="28">
        <f t="shared" si="13"/>
        <v>0.66291432145090678</v>
      </c>
      <c r="J421" s="17">
        <f>IF(AND(ISNUMBER(amazon!$G421), G421&gt;=0, amazon!$G421&lt;=5), amazon!$G421, 0)</f>
        <v>3.8</v>
      </c>
      <c r="K421" s="6" t="str">
        <f t="shared" si="12"/>
        <v>Yes</v>
      </c>
      <c r="L421" s="16">
        <f>ROUND(amazon!$G421, 0)</f>
        <v>4</v>
      </c>
      <c r="M421" s="13">
        <f>amazon!$E421 * amazon!$H421</f>
        <v>23422152</v>
      </c>
      <c r="N421" s="6" t="str">
        <f>IF(amazon!$D421&lt;200,"&lt;200", IF(amazon!$D421&lt;=500,"200-500","&gt;500"))</f>
        <v>&gt;500</v>
      </c>
      <c r="O421" s="15">
        <f>Table4[[#This Row],[Clean Rating]] + (Table4[[#This Row],[Rating Count]] / 1000)</f>
        <v>18.448</v>
      </c>
      <c r="P421" s="6"/>
      <c r="Q421" s="6"/>
    </row>
    <row r="422" spans="1:17">
      <c r="A422" t="s">
        <v>712</v>
      </c>
      <c r="B422" t="s">
        <v>1938</v>
      </c>
      <c r="C422" t="s">
        <v>1357</v>
      </c>
      <c r="D422" s="1">
        <v>1299</v>
      </c>
      <c r="E422" s="1">
        <v>2999</v>
      </c>
      <c r="F422" s="8">
        <v>0.56999999999999995</v>
      </c>
      <c r="G422" s="14">
        <v>3.8</v>
      </c>
      <c r="H422" s="3">
        <v>14629</v>
      </c>
      <c r="I422" s="28">
        <f t="shared" si="13"/>
        <v>0.56685561853951316</v>
      </c>
      <c r="J422" s="17">
        <f>IF(AND(ISNUMBER(amazon!$G422), G422&gt;=0, amazon!$G422&lt;=5), amazon!$G422, 0)</f>
        <v>3.8</v>
      </c>
      <c r="K422" s="6" t="str">
        <f t="shared" si="12"/>
        <v>Yes</v>
      </c>
      <c r="L422" s="16">
        <f>ROUND(amazon!$G422, 0)</f>
        <v>4</v>
      </c>
      <c r="M422" s="13">
        <f>amazon!$E422 * amazon!$H422</f>
        <v>43872371</v>
      </c>
      <c r="N422" s="6" t="str">
        <f>IF(amazon!$D422&lt;200,"&lt;200", IF(amazon!$D422&lt;=500,"200-500","&gt;500"))</f>
        <v>&gt;500</v>
      </c>
      <c r="O422" s="15">
        <f>Table4[[#This Row],[Clean Rating]] + (Table4[[#This Row],[Rating Count]] / 1000)</f>
        <v>18.428999999999998</v>
      </c>
      <c r="P422" s="6"/>
      <c r="Q422" s="6"/>
    </row>
    <row r="423" spans="1:17">
      <c r="A423" t="s">
        <v>422</v>
      </c>
      <c r="B423" t="s">
        <v>1704</v>
      </c>
      <c r="C423" t="s">
        <v>1357</v>
      </c>
      <c r="D423">
        <v>249</v>
      </c>
      <c r="E423">
        <v>649</v>
      </c>
      <c r="F423" s="8">
        <v>0.62</v>
      </c>
      <c r="G423" s="14">
        <v>4</v>
      </c>
      <c r="H423" s="3">
        <v>14404</v>
      </c>
      <c r="I423" s="28">
        <f t="shared" si="13"/>
        <v>0.61633281972265019</v>
      </c>
      <c r="J423" s="17">
        <f>IF(AND(ISNUMBER(amazon!$G423), G423&gt;=0, amazon!$G423&lt;=5), amazon!$G423, 0)</f>
        <v>4</v>
      </c>
      <c r="K423" s="6" t="str">
        <f t="shared" si="12"/>
        <v>Yes</v>
      </c>
      <c r="L423" s="16">
        <f>ROUND(amazon!$G423, 0)</f>
        <v>4</v>
      </c>
      <c r="M423" s="13">
        <f>amazon!$E423 * amazon!$H423</f>
        <v>9348196</v>
      </c>
      <c r="N423" s="6" t="str">
        <f>IF(amazon!$D423&lt;200,"&lt;200", IF(amazon!$D423&lt;=500,"200-500","&gt;500"))</f>
        <v>200-500</v>
      </c>
      <c r="O423" s="15">
        <f>Table4[[#This Row],[Clean Rating]] + (Table4[[#This Row],[Rating Count]] / 1000)</f>
        <v>18.404</v>
      </c>
      <c r="P423" s="6"/>
      <c r="Q423" s="6"/>
    </row>
    <row r="424" spans="1:17">
      <c r="A424" t="s">
        <v>535</v>
      </c>
      <c r="B424" t="s">
        <v>2560</v>
      </c>
      <c r="C424" t="s">
        <v>1357</v>
      </c>
      <c r="D424">
        <v>699</v>
      </c>
      <c r="E424" s="1">
        <v>1199</v>
      </c>
      <c r="F424" s="8">
        <v>0.42</v>
      </c>
      <c r="G424" s="14">
        <v>4</v>
      </c>
      <c r="H424" s="3">
        <v>14404</v>
      </c>
      <c r="I424" s="28">
        <f t="shared" si="13"/>
        <v>0.4170141784820684</v>
      </c>
      <c r="J424" s="17">
        <f>IF(AND(ISNUMBER(amazon!$G424), G424&gt;=0, amazon!$G424&lt;=5), amazon!$G424, 0)</f>
        <v>4</v>
      </c>
      <c r="K424" s="6" t="str">
        <f t="shared" si="12"/>
        <v>No</v>
      </c>
      <c r="L424" s="16">
        <f>ROUND(amazon!$G424, 0)</f>
        <v>4</v>
      </c>
      <c r="M424" s="13">
        <f>amazon!$E424 * amazon!$H424</f>
        <v>17270396</v>
      </c>
      <c r="N424" s="6" t="str">
        <f>IF(amazon!$D424&lt;200,"&lt;200", IF(amazon!$D424&lt;=500,"200-500","&gt;500"))</f>
        <v>&gt;500</v>
      </c>
      <c r="O424" s="15">
        <f>Table4[[#This Row],[Clean Rating]] + (Table4[[#This Row],[Rating Count]] / 1000)</f>
        <v>18.404</v>
      </c>
      <c r="P424" s="6"/>
      <c r="Q424" s="6"/>
    </row>
    <row r="425" spans="1:17">
      <c r="A425" t="s">
        <v>535</v>
      </c>
      <c r="B425" t="s">
        <v>2560</v>
      </c>
      <c r="C425" t="s">
        <v>1357</v>
      </c>
      <c r="D425">
        <v>699</v>
      </c>
      <c r="E425" s="1">
        <v>1199</v>
      </c>
      <c r="F425" s="8">
        <v>0.42</v>
      </c>
      <c r="G425" s="14">
        <v>4</v>
      </c>
      <c r="H425" s="3">
        <v>14403</v>
      </c>
      <c r="I425" s="28">
        <f t="shared" si="13"/>
        <v>0.4170141784820684</v>
      </c>
      <c r="J425" s="17">
        <f>IF(AND(ISNUMBER(amazon!$G425), G425&gt;=0, amazon!$G425&lt;=5), amazon!$G425, 0)</f>
        <v>4</v>
      </c>
      <c r="K425" s="6" t="str">
        <f t="shared" si="12"/>
        <v>No</v>
      </c>
      <c r="L425" s="16">
        <f>ROUND(amazon!$G425, 0)</f>
        <v>4</v>
      </c>
      <c r="M425" s="13">
        <f>amazon!$E425 * amazon!$H425</f>
        <v>17269197</v>
      </c>
      <c r="N425" s="6" t="str">
        <f>IF(amazon!$D425&lt;200,"&lt;200", IF(amazon!$D425&lt;=500,"200-500","&gt;500"))</f>
        <v>&gt;500</v>
      </c>
      <c r="O425" s="15">
        <f>Table4[[#This Row],[Clean Rating]] + (Table4[[#This Row],[Rating Count]] / 1000)</f>
        <v>18.402999999999999</v>
      </c>
      <c r="P425" s="6"/>
      <c r="Q425" s="6"/>
    </row>
    <row r="426" spans="1:17">
      <c r="A426" t="s">
        <v>951</v>
      </c>
      <c r="B426" t="s">
        <v>2157</v>
      </c>
      <c r="C426" t="s">
        <v>1358</v>
      </c>
      <c r="D426" s="1">
        <v>1665</v>
      </c>
      <c r="E426" s="1">
        <v>2099</v>
      </c>
      <c r="F426" s="8">
        <v>0.21</v>
      </c>
      <c r="G426" s="14">
        <v>4</v>
      </c>
      <c r="H426" s="3">
        <v>14368</v>
      </c>
      <c r="I426" s="28">
        <f t="shared" si="13"/>
        <v>0.20676512625059551</v>
      </c>
      <c r="J426" s="17">
        <f>IF(AND(ISNUMBER(amazon!$G426), G426&gt;=0, amazon!$G426&lt;=5), amazon!$G426, 0)</f>
        <v>4</v>
      </c>
      <c r="K426" s="6" t="str">
        <f t="shared" si="12"/>
        <v>No</v>
      </c>
      <c r="L426" s="16">
        <f>ROUND(amazon!$G426, 0)</f>
        <v>4</v>
      </c>
      <c r="M426" s="13">
        <f>amazon!$E426 * amazon!$H426</f>
        <v>30158432</v>
      </c>
      <c r="N426" s="6" t="str">
        <f>IF(amazon!$D426&lt;200,"&lt;200", IF(amazon!$D426&lt;=500,"200-500","&gt;500"))</f>
        <v>&gt;500</v>
      </c>
      <c r="O426" s="15">
        <f>Table4[[#This Row],[Clean Rating]] + (Table4[[#This Row],[Rating Count]] / 1000)</f>
        <v>18.368000000000002</v>
      </c>
      <c r="P426" s="6"/>
      <c r="Q426" s="6"/>
    </row>
    <row r="427" spans="1:17">
      <c r="A427" t="s">
        <v>1304</v>
      </c>
      <c r="B427" t="s">
        <v>2511</v>
      </c>
      <c r="C427" t="s">
        <v>1358</v>
      </c>
      <c r="D427" s="1">
        <v>1745</v>
      </c>
      <c r="E427" s="1">
        <v>2400</v>
      </c>
      <c r="F427" s="8">
        <v>0.27</v>
      </c>
      <c r="G427" s="14">
        <v>4.2</v>
      </c>
      <c r="H427" s="3">
        <v>14160</v>
      </c>
      <c r="I427" s="28">
        <f t="shared" si="13"/>
        <v>0.27291666666666664</v>
      </c>
      <c r="J427" s="17">
        <f>IF(AND(ISNUMBER(amazon!$G427), G427&gt;=0, amazon!$G427&lt;=5), amazon!$G427, 0)</f>
        <v>4.2</v>
      </c>
      <c r="K427" s="6" t="str">
        <f t="shared" si="12"/>
        <v>No</v>
      </c>
      <c r="L427" s="16">
        <f>ROUND(amazon!$G427, 0)</f>
        <v>4</v>
      </c>
      <c r="M427" s="13">
        <f>amazon!$E427 * amazon!$H427</f>
        <v>33984000</v>
      </c>
      <c r="N427" s="6" t="str">
        <f>IF(amazon!$D427&lt;200,"&lt;200", IF(amazon!$D427&lt;=500,"200-500","&gt;500"))</f>
        <v>&gt;500</v>
      </c>
      <c r="O427" s="15">
        <f>Table4[[#This Row],[Clean Rating]] + (Table4[[#This Row],[Rating Count]] / 1000)</f>
        <v>18.36</v>
      </c>
      <c r="P427" s="6"/>
      <c r="Q427" s="6"/>
    </row>
    <row r="428" spans="1:17">
      <c r="A428" t="s">
        <v>353</v>
      </c>
      <c r="B428" t="s">
        <v>1653</v>
      </c>
      <c r="C428" t="s">
        <v>1357</v>
      </c>
      <c r="D428">
        <v>349</v>
      </c>
      <c r="E428" s="1">
        <v>1299</v>
      </c>
      <c r="F428" s="8">
        <v>0.73</v>
      </c>
      <c r="G428" s="14">
        <v>4</v>
      </c>
      <c r="H428" s="3">
        <v>14283</v>
      </c>
      <c r="I428" s="28">
        <f t="shared" si="13"/>
        <v>0.73133179368745194</v>
      </c>
      <c r="J428" s="17">
        <f>IF(AND(ISNUMBER(amazon!$G428), G428&gt;=0, amazon!$G428&lt;=5), amazon!$G428, 0)</f>
        <v>4</v>
      </c>
      <c r="K428" s="6" t="str">
        <f t="shared" si="12"/>
        <v>Yes</v>
      </c>
      <c r="L428" s="16">
        <f>ROUND(amazon!$G428, 0)</f>
        <v>4</v>
      </c>
      <c r="M428" s="13">
        <f>amazon!$E428 * amazon!$H428</f>
        <v>18553617</v>
      </c>
      <c r="N428" s="6" t="str">
        <f>IF(amazon!$D428&lt;200,"&lt;200", IF(amazon!$D428&lt;=500,"200-500","&gt;500"))</f>
        <v>200-500</v>
      </c>
      <c r="O428" s="15">
        <f>Table4[[#This Row],[Clean Rating]] + (Table4[[#This Row],[Rating Count]] / 1000)</f>
        <v>18.283000000000001</v>
      </c>
      <c r="P428" s="6"/>
      <c r="Q428" s="6"/>
    </row>
    <row r="429" spans="1:17">
      <c r="A429" t="s">
        <v>353</v>
      </c>
      <c r="B429" t="s">
        <v>1653</v>
      </c>
      <c r="C429" t="s">
        <v>1357</v>
      </c>
      <c r="D429">
        <v>349</v>
      </c>
      <c r="E429" s="1">
        <v>1299</v>
      </c>
      <c r="F429" s="8">
        <v>0.73</v>
      </c>
      <c r="G429" s="14">
        <v>4</v>
      </c>
      <c r="H429" s="3">
        <v>14282</v>
      </c>
      <c r="I429" s="28">
        <f t="shared" si="13"/>
        <v>0.73133179368745194</v>
      </c>
      <c r="J429" s="17">
        <f>IF(AND(ISNUMBER(amazon!$G429), G429&gt;=0, amazon!$G429&lt;=5), amazon!$G429, 0)</f>
        <v>4</v>
      </c>
      <c r="K429" s="6" t="str">
        <f t="shared" si="12"/>
        <v>Yes</v>
      </c>
      <c r="L429" s="16">
        <f>ROUND(amazon!$G429, 0)</f>
        <v>4</v>
      </c>
      <c r="M429" s="13">
        <f>amazon!$E429 * amazon!$H429</f>
        <v>18552318</v>
      </c>
      <c r="N429" s="6" t="str">
        <f>IF(amazon!$D429&lt;200,"&lt;200", IF(amazon!$D429&lt;=500,"200-500","&gt;500"))</f>
        <v>200-500</v>
      </c>
      <c r="O429" s="15">
        <f>Table4[[#This Row],[Clean Rating]] + (Table4[[#This Row],[Rating Count]] / 1000)</f>
        <v>18.282</v>
      </c>
      <c r="P429" s="6"/>
      <c r="Q429" s="6"/>
    </row>
    <row r="430" spans="1:17">
      <c r="A430" t="s">
        <v>864</v>
      </c>
      <c r="B430" t="s">
        <v>2078</v>
      </c>
      <c r="C430" t="s">
        <v>1356</v>
      </c>
      <c r="D430">
        <v>657</v>
      </c>
      <c r="E430">
        <v>999</v>
      </c>
      <c r="F430" s="8">
        <v>0.34</v>
      </c>
      <c r="G430" s="14">
        <v>4.3</v>
      </c>
      <c r="H430" s="3">
        <v>13944</v>
      </c>
      <c r="I430" s="28">
        <f t="shared" si="13"/>
        <v>0.34234234234234234</v>
      </c>
      <c r="J430" s="17">
        <f>IF(AND(ISNUMBER(amazon!$G430), G430&gt;=0, amazon!$G430&lt;=5), amazon!$G430, 0)</f>
        <v>4.3</v>
      </c>
      <c r="K430" s="6" t="str">
        <f t="shared" si="12"/>
        <v>No</v>
      </c>
      <c r="L430" s="16">
        <f>ROUND(amazon!$G430, 0)</f>
        <v>4</v>
      </c>
      <c r="M430" s="13">
        <f>amazon!$E430 * amazon!$H430</f>
        <v>13930056</v>
      </c>
      <c r="N430" s="6" t="str">
        <f>IF(amazon!$D430&lt;200,"&lt;200", IF(amazon!$D430&lt;=500,"200-500","&gt;500"))</f>
        <v>&gt;500</v>
      </c>
      <c r="O430" s="15">
        <f>Table4[[#This Row],[Clean Rating]] + (Table4[[#This Row],[Rating Count]] / 1000)</f>
        <v>18.244</v>
      </c>
      <c r="P430" s="6"/>
      <c r="Q430" s="6"/>
    </row>
    <row r="431" spans="1:17">
      <c r="A431" t="s">
        <v>923</v>
      </c>
      <c r="B431" t="s">
        <v>2132</v>
      </c>
      <c r="C431" t="s">
        <v>1358</v>
      </c>
      <c r="D431" s="1">
        <v>1464</v>
      </c>
      <c r="E431" s="1">
        <v>1650</v>
      </c>
      <c r="F431" s="8">
        <v>0.11</v>
      </c>
      <c r="G431" s="14">
        <v>4.0999999999999996</v>
      </c>
      <c r="H431" s="3">
        <v>14120</v>
      </c>
      <c r="I431" s="28">
        <f t="shared" si="13"/>
        <v>0.11272727272727273</v>
      </c>
      <c r="J431" s="17">
        <f>IF(AND(ISNUMBER(amazon!$G431), G431&gt;=0, amazon!$G431&lt;=5), amazon!$G431, 0)</f>
        <v>4.0999999999999996</v>
      </c>
      <c r="K431" s="6" t="str">
        <f t="shared" si="12"/>
        <v>No</v>
      </c>
      <c r="L431" s="16">
        <f>ROUND(amazon!$G431, 0)</f>
        <v>4</v>
      </c>
      <c r="M431" s="13">
        <f>amazon!$E431 * amazon!$H431</f>
        <v>23298000</v>
      </c>
      <c r="N431" s="6" t="str">
        <f>IF(amazon!$D431&lt;200,"&lt;200", IF(amazon!$D431&lt;=500,"200-500","&gt;500"))</f>
        <v>&gt;500</v>
      </c>
      <c r="O431" s="15">
        <f>Table4[[#This Row],[Clean Rating]] + (Table4[[#This Row],[Rating Count]] / 1000)</f>
        <v>18.22</v>
      </c>
      <c r="P431" s="6"/>
      <c r="Q431" s="6"/>
    </row>
    <row r="432" spans="1:17">
      <c r="A432" t="s">
        <v>514</v>
      </c>
      <c r="B432" t="s">
        <v>1759</v>
      </c>
      <c r="C432" t="s">
        <v>1357</v>
      </c>
      <c r="D432" s="1">
        <v>2599</v>
      </c>
      <c r="E432" s="1">
        <v>2999</v>
      </c>
      <c r="F432" s="8">
        <v>0.13</v>
      </c>
      <c r="G432" s="14">
        <v>3.9</v>
      </c>
      <c r="H432" s="3">
        <v>14266</v>
      </c>
      <c r="I432" s="28">
        <f t="shared" si="13"/>
        <v>0.13337779259753252</v>
      </c>
      <c r="J432" s="17">
        <f>IF(AND(ISNUMBER(amazon!$G432), G432&gt;=0, amazon!$G432&lt;=5), amazon!$G432, 0)</f>
        <v>3.9</v>
      </c>
      <c r="K432" s="6" t="str">
        <f t="shared" si="12"/>
        <v>No</v>
      </c>
      <c r="L432" s="16">
        <f>ROUND(amazon!$G432, 0)</f>
        <v>4</v>
      </c>
      <c r="M432" s="13">
        <f>amazon!$E432 * amazon!$H432</f>
        <v>42783734</v>
      </c>
      <c r="N432" s="6" t="str">
        <f>IF(amazon!$D432&lt;200,"&lt;200", IF(amazon!$D432&lt;=500,"200-500","&gt;500"))</f>
        <v>&gt;500</v>
      </c>
      <c r="O432" s="15">
        <f>Table4[[#This Row],[Clean Rating]] + (Table4[[#This Row],[Rating Count]] / 1000)</f>
        <v>18.166</v>
      </c>
      <c r="P432" s="6"/>
      <c r="Q432" s="6"/>
    </row>
    <row r="433" spans="1:17">
      <c r="A433" t="s">
        <v>336</v>
      </c>
      <c r="B433" t="s">
        <v>1637</v>
      </c>
      <c r="C433" t="s">
        <v>1357</v>
      </c>
      <c r="D433" s="1">
        <v>1799</v>
      </c>
      <c r="E433" s="1">
        <v>19999</v>
      </c>
      <c r="F433" s="8">
        <v>0.91</v>
      </c>
      <c r="G433" s="14">
        <v>4.2</v>
      </c>
      <c r="H433" s="3">
        <v>13937</v>
      </c>
      <c r="I433" s="28">
        <f t="shared" si="13"/>
        <v>0.91004550227511372</v>
      </c>
      <c r="J433" s="17">
        <f>IF(AND(ISNUMBER(amazon!$G433), G433&gt;=0, amazon!$G433&lt;=5), amazon!$G433, 0)</f>
        <v>4.2</v>
      </c>
      <c r="K433" s="6" t="str">
        <f t="shared" si="12"/>
        <v>Yes</v>
      </c>
      <c r="L433" s="16">
        <f>ROUND(amazon!$G433, 0)</f>
        <v>4</v>
      </c>
      <c r="M433" s="13">
        <f>amazon!$E433 * amazon!$H433</f>
        <v>278726063</v>
      </c>
      <c r="N433" s="6" t="str">
        <f>IF(amazon!$D433&lt;200,"&lt;200", IF(amazon!$D433&lt;=500,"200-500","&gt;500"))</f>
        <v>&gt;500</v>
      </c>
      <c r="O433" s="15">
        <f>Table4[[#This Row],[Clean Rating]] + (Table4[[#This Row],[Rating Count]] / 1000)</f>
        <v>18.137</v>
      </c>
      <c r="P433" s="6"/>
      <c r="Q433" s="6"/>
    </row>
    <row r="434" spans="1:17">
      <c r="A434" t="s">
        <v>366</v>
      </c>
      <c r="B434" t="s">
        <v>1637</v>
      </c>
      <c r="C434" t="s">
        <v>1357</v>
      </c>
      <c r="D434" s="1">
        <v>1799</v>
      </c>
      <c r="E434" s="1">
        <v>19999</v>
      </c>
      <c r="F434" s="8">
        <v>0.91</v>
      </c>
      <c r="G434" s="14">
        <v>4.2</v>
      </c>
      <c r="H434" s="3">
        <v>13937</v>
      </c>
      <c r="I434" s="28">
        <f t="shared" si="13"/>
        <v>0.91004550227511372</v>
      </c>
      <c r="J434" s="17">
        <f>IF(AND(ISNUMBER(amazon!$G434), G434&gt;=0, amazon!$G434&lt;=5), amazon!$G434, 0)</f>
        <v>4.2</v>
      </c>
      <c r="K434" s="6" t="str">
        <f t="shared" si="12"/>
        <v>Yes</v>
      </c>
      <c r="L434" s="16">
        <f>ROUND(amazon!$G434, 0)</f>
        <v>4</v>
      </c>
      <c r="M434" s="13">
        <f>amazon!$E434 * amazon!$H434</f>
        <v>278726063</v>
      </c>
      <c r="N434" s="6" t="str">
        <f>IF(amazon!$D434&lt;200,"&lt;200", IF(amazon!$D434&lt;=500,"200-500","&gt;500"))</f>
        <v>&gt;500</v>
      </c>
      <c r="O434" s="15">
        <f>Table4[[#This Row],[Clean Rating]] + (Table4[[#This Row],[Rating Count]] / 1000)</f>
        <v>18.137</v>
      </c>
      <c r="P434" s="6"/>
      <c r="Q434" s="6"/>
    </row>
    <row r="435" spans="1:17">
      <c r="A435" t="s">
        <v>370</v>
      </c>
      <c r="B435" t="s">
        <v>1637</v>
      </c>
      <c r="C435" t="s">
        <v>1357</v>
      </c>
      <c r="D435" s="1">
        <v>1799</v>
      </c>
      <c r="E435" s="1">
        <v>19999</v>
      </c>
      <c r="F435" s="8">
        <v>0.91</v>
      </c>
      <c r="G435" s="14">
        <v>4.2</v>
      </c>
      <c r="H435" s="3">
        <v>13937</v>
      </c>
      <c r="I435" s="28">
        <f t="shared" si="13"/>
        <v>0.91004550227511372</v>
      </c>
      <c r="J435" s="17">
        <f>IF(AND(ISNUMBER(amazon!$G435), G435&gt;=0, amazon!$G435&lt;=5), amazon!$G435, 0)</f>
        <v>4.2</v>
      </c>
      <c r="K435" s="6" t="str">
        <f t="shared" si="12"/>
        <v>Yes</v>
      </c>
      <c r="L435" s="16">
        <f>ROUND(amazon!$G435, 0)</f>
        <v>4</v>
      </c>
      <c r="M435" s="13">
        <f>amazon!$E435 * amazon!$H435</f>
        <v>278726063</v>
      </c>
      <c r="N435" s="6" t="str">
        <f>IF(amazon!$D435&lt;200,"&lt;200", IF(amazon!$D435&lt;=500,"200-500","&gt;500"))</f>
        <v>&gt;500</v>
      </c>
      <c r="O435" s="15">
        <f>Table4[[#This Row],[Clean Rating]] + (Table4[[#This Row],[Rating Count]] / 1000)</f>
        <v>18.137</v>
      </c>
      <c r="P435" s="6"/>
      <c r="Q435" s="6"/>
    </row>
    <row r="436" spans="1:17">
      <c r="A436" t="s">
        <v>373</v>
      </c>
      <c r="B436" t="s">
        <v>1637</v>
      </c>
      <c r="C436" t="s">
        <v>1357</v>
      </c>
      <c r="D436" s="1">
        <v>1799</v>
      </c>
      <c r="E436" s="1">
        <v>19999</v>
      </c>
      <c r="F436" s="8">
        <v>0.91</v>
      </c>
      <c r="G436" s="14">
        <v>4.2</v>
      </c>
      <c r="H436" s="3">
        <v>13937</v>
      </c>
      <c r="I436" s="28">
        <f t="shared" si="13"/>
        <v>0.91004550227511372</v>
      </c>
      <c r="J436" s="17">
        <f>IF(AND(ISNUMBER(amazon!$G436), G436&gt;=0, amazon!$G436&lt;=5), amazon!$G436, 0)</f>
        <v>4.2</v>
      </c>
      <c r="K436" s="6" t="str">
        <f t="shared" si="12"/>
        <v>Yes</v>
      </c>
      <c r="L436" s="16">
        <f>ROUND(amazon!$G436, 0)</f>
        <v>4</v>
      </c>
      <c r="M436" s="13">
        <f>amazon!$E436 * amazon!$H436</f>
        <v>278726063</v>
      </c>
      <c r="N436" s="6" t="str">
        <f>IF(amazon!$D436&lt;200,"&lt;200", IF(amazon!$D436&lt;=500,"200-500","&gt;500"))</f>
        <v>&gt;500</v>
      </c>
      <c r="O436" s="15">
        <f>Table4[[#This Row],[Clean Rating]] + (Table4[[#This Row],[Rating Count]] / 1000)</f>
        <v>18.137</v>
      </c>
      <c r="P436" s="6"/>
      <c r="Q436" s="6"/>
    </row>
    <row r="437" spans="1:17">
      <c r="A437" t="s">
        <v>379</v>
      </c>
      <c r="B437" t="s">
        <v>1637</v>
      </c>
      <c r="C437" t="s">
        <v>1357</v>
      </c>
      <c r="D437" s="1">
        <v>1799</v>
      </c>
      <c r="E437" s="1">
        <v>19999</v>
      </c>
      <c r="F437" s="8">
        <v>0.91</v>
      </c>
      <c r="G437" s="14">
        <v>4.2</v>
      </c>
      <c r="H437" s="3">
        <v>13937</v>
      </c>
      <c r="I437" s="28">
        <f t="shared" si="13"/>
        <v>0.91004550227511372</v>
      </c>
      <c r="J437" s="17">
        <f>IF(AND(ISNUMBER(amazon!$G437), G437&gt;=0, amazon!$G437&lt;=5), amazon!$G437, 0)</f>
        <v>4.2</v>
      </c>
      <c r="K437" s="6" t="str">
        <f t="shared" si="12"/>
        <v>Yes</v>
      </c>
      <c r="L437" s="16">
        <f>ROUND(amazon!$G437, 0)</f>
        <v>4</v>
      </c>
      <c r="M437" s="13">
        <f>amazon!$E437 * amazon!$H437</f>
        <v>278726063</v>
      </c>
      <c r="N437" s="6" t="str">
        <f>IF(amazon!$D437&lt;200,"&lt;200", IF(amazon!$D437&lt;=500,"200-500","&gt;500"))</f>
        <v>&gt;500</v>
      </c>
      <c r="O437" s="15">
        <f>Table4[[#This Row],[Clean Rating]] + (Table4[[#This Row],[Rating Count]] / 1000)</f>
        <v>18.137</v>
      </c>
      <c r="P437" s="6"/>
      <c r="Q437" s="6"/>
    </row>
    <row r="438" spans="1:17">
      <c r="A438" t="s">
        <v>607</v>
      </c>
      <c r="B438" t="s">
        <v>1842</v>
      </c>
      <c r="C438" t="s">
        <v>1356</v>
      </c>
      <c r="D438">
        <v>199</v>
      </c>
      <c r="E438">
        <v>599</v>
      </c>
      <c r="F438" s="8">
        <v>0.67</v>
      </c>
      <c r="G438" s="14">
        <v>4.5</v>
      </c>
      <c r="H438" s="3">
        <v>13568</v>
      </c>
      <c r="I438" s="28">
        <f t="shared" si="13"/>
        <v>0.667779632721202</v>
      </c>
      <c r="J438" s="17">
        <f>IF(AND(ISNUMBER(amazon!$G438), G438&gt;=0, amazon!$G438&lt;=5), amazon!$G438, 0)</f>
        <v>4.5</v>
      </c>
      <c r="K438" s="6" t="str">
        <f t="shared" si="12"/>
        <v>Yes</v>
      </c>
      <c r="L438" s="16">
        <f>ROUND(amazon!$G438, 0)</f>
        <v>5</v>
      </c>
      <c r="M438" s="13">
        <f>amazon!$E438 * amazon!$H438</f>
        <v>8127232</v>
      </c>
      <c r="N438" s="6" t="str">
        <f>IF(amazon!$D438&lt;200,"&lt;200", IF(amazon!$D438&lt;=500,"200-500","&gt;500"))</f>
        <v>&lt;200</v>
      </c>
      <c r="O438" s="15">
        <f>Table4[[#This Row],[Clean Rating]] + (Table4[[#This Row],[Rating Count]] / 1000)</f>
        <v>18.067999999999998</v>
      </c>
      <c r="P438" s="6"/>
      <c r="Q438" s="6"/>
    </row>
    <row r="439" spans="1:17">
      <c r="A439" t="s">
        <v>931</v>
      </c>
      <c r="B439" t="s">
        <v>2139</v>
      </c>
      <c r="C439" t="s">
        <v>1358</v>
      </c>
      <c r="D439" s="1">
        <v>1199</v>
      </c>
      <c r="E439" s="1">
        <v>2000</v>
      </c>
      <c r="F439" s="8">
        <v>0.4</v>
      </c>
      <c r="G439" s="14">
        <v>4</v>
      </c>
      <c r="H439" s="3">
        <v>14030</v>
      </c>
      <c r="I439" s="28">
        <f t="shared" si="13"/>
        <v>0.40050000000000002</v>
      </c>
      <c r="J439" s="17">
        <f>IF(AND(ISNUMBER(amazon!$G439), G439&gt;=0, amazon!$G439&lt;=5), amazon!$G439, 0)</f>
        <v>4</v>
      </c>
      <c r="K439" s="6" t="str">
        <f t="shared" si="12"/>
        <v>No</v>
      </c>
      <c r="L439" s="16">
        <f>ROUND(amazon!$G439, 0)</f>
        <v>4</v>
      </c>
      <c r="M439" s="13">
        <f>amazon!$E439 * amazon!$H439</f>
        <v>28060000</v>
      </c>
      <c r="N439" s="6" t="str">
        <f>IF(amazon!$D439&lt;200,"&lt;200", IF(amazon!$D439&lt;=500,"200-500","&gt;500"))</f>
        <v>&gt;500</v>
      </c>
      <c r="O439" s="15">
        <f>Table4[[#This Row],[Clean Rating]] + (Table4[[#This Row],[Rating Count]] / 1000)</f>
        <v>18.03</v>
      </c>
      <c r="P439" s="6"/>
      <c r="Q439" s="6"/>
    </row>
    <row r="440" spans="1:17">
      <c r="A440" t="s">
        <v>36</v>
      </c>
      <c r="B440" t="s">
        <v>1397</v>
      </c>
      <c r="C440" t="s">
        <v>1356</v>
      </c>
      <c r="D440">
        <v>899</v>
      </c>
      <c r="E440" s="1">
        <v>1900</v>
      </c>
      <c r="F440" s="8">
        <v>0.53</v>
      </c>
      <c r="G440" s="14">
        <v>4.4000000000000004</v>
      </c>
      <c r="H440" s="3">
        <v>13552</v>
      </c>
      <c r="I440" s="28">
        <f t="shared" si="13"/>
        <v>0.52684210526315789</v>
      </c>
      <c r="J440" s="17">
        <f>IF(AND(ISNUMBER(amazon!$G440), G440&gt;=0, amazon!$G440&lt;=5), amazon!$G440, 0)</f>
        <v>4.4000000000000004</v>
      </c>
      <c r="K440" s="6" t="str">
        <f t="shared" si="12"/>
        <v>Yes</v>
      </c>
      <c r="L440" s="16">
        <f>ROUND(amazon!$G440, 0)</f>
        <v>4</v>
      </c>
      <c r="M440" s="13">
        <f>amazon!$E440 * amazon!$H440</f>
        <v>25748800</v>
      </c>
      <c r="N440" s="6" t="str">
        <f>IF(amazon!$D440&lt;200,"&lt;200", IF(amazon!$D440&lt;=500,"200-500","&gt;500"))</f>
        <v>&gt;500</v>
      </c>
      <c r="O440" s="15">
        <f>Table4[[#This Row],[Clean Rating]] + (Table4[[#This Row],[Rating Count]] / 1000)</f>
        <v>17.951999999999998</v>
      </c>
      <c r="P440" s="6"/>
      <c r="Q440" s="6"/>
    </row>
    <row r="441" spans="1:17">
      <c r="A441" t="s">
        <v>184</v>
      </c>
      <c r="B441" t="s">
        <v>1522</v>
      </c>
      <c r="C441" t="s">
        <v>1356</v>
      </c>
      <c r="D441">
        <v>949</v>
      </c>
      <c r="E441" s="1">
        <v>1999</v>
      </c>
      <c r="F441" s="8">
        <v>0.53</v>
      </c>
      <c r="G441" s="14">
        <v>4.4000000000000004</v>
      </c>
      <c r="H441" s="3">
        <v>13552</v>
      </c>
      <c r="I441" s="28">
        <f t="shared" si="13"/>
        <v>0.52526263131565787</v>
      </c>
      <c r="J441" s="17">
        <f>IF(AND(ISNUMBER(amazon!$G441), G441&gt;=0, amazon!$G441&lt;=5), amazon!$G441, 0)</f>
        <v>4.4000000000000004</v>
      </c>
      <c r="K441" s="6" t="str">
        <f t="shared" si="12"/>
        <v>Yes</v>
      </c>
      <c r="L441" s="16">
        <f>ROUND(amazon!$G441, 0)</f>
        <v>4</v>
      </c>
      <c r="M441" s="13">
        <f>amazon!$E441 * amazon!$H441</f>
        <v>27090448</v>
      </c>
      <c r="N441" s="6" t="str">
        <f>IF(amazon!$D441&lt;200,"&lt;200", IF(amazon!$D441&lt;=500,"200-500","&gt;500"))</f>
        <v>&gt;500</v>
      </c>
      <c r="O441" s="15">
        <f>Table4[[#This Row],[Clean Rating]] + (Table4[[#This Row],[Rating Count]] / 1000)</f>
        <v>17.951999999999998</v>
      </c>
      <c r="P441" s="6"/>
      <c r="Q441" s="6"/>
    </row>
    <row r="442" spans="1:17">
      <c r="A442" t="s">
        <v>187</v>
      </c>
      <c r="B442" t="s">
        <v>1522</v>
      </c>
      <c r="C442" t="s">
        <v>1356</v>
      </c>
      <c r="D442">
        <v>949</v>
      </c>
      <c r="E442" s="1">
        <v>1999</v>
      </c>
      <c r="F442" s="8">
        <v>0.53</v>
      </c>
      <c r="G442" s="14">
        <v>4.4000000000000004</v>
      </c>
      <c r="H442" s="3">
        <v>13552</v>
      </c>
      <c r="I442" s="28">
        <f t="shared" si="13"/>
        <v>0.52526263131565787</v>
      </c>
      <c r="J442" s="17">
        <f>IF(AND(ISNUMBER(amazon!$G442), G442&gt;=0, amazon!$G442&lt;=5), amazon!$G442, 0)</f>
        <v>4.4000000000000004</v>
      </c>
      <c r="K442" s="6" t="str">
        <f t="shared" si="12"/>
        <v>Yes</v>
      </c>
      <c r="L442" s="16">
        <f>ROUND(amazon!$G442, 0)</f>
        <v>4</v>
      </c>
      <c r="M442" s="13">
        <f>amazon!$E442 * amazon!$H442</f>
        <v>27090448</v>
      </c>
      <c r="N442" s="6" t="str">
        <f>IF(amazon!$D442&lt;200,"&lt;200", IF(amazon!$D442&lt;=500,"200-500","&gt;500"))</f>
        <v>&gt;500</v>
      </c>
      <c r="O442" s="15">
        <f>Table4[[#This Row],[Clean Rating]] + (Table4[[#This Row],[Rating Count]] / 1000)</f>
        <v>17.951999999999998</v>
      </c>
      <c r="P442" s="6"/>
      <c r="Q442" s="6"/>
    </row>
    <row r="443" spans="1:17">
      <c r="A443" t="s">
        <v>36</v>
      </c>
      <c r="B443" t="s">
        <v>1397</v>
      </c>
      <c r="C443" t="s">
        <v>1356</v>
      </c>
      <c r="D443">
        <v>899</v>
      </c>
      <c r="E443" s="1">
        <v>1900</v>
      </c>
      <c r="F443" s="8">
        <v>0.53</v>
      </c>
      <c r="G443" s="14">
        <v>4.4000000000000004</v>
      </c>
      <c r="H443" s="3">
        <v>13552</v>
      </c>
      <c r="I443" s="28">
        <f t="shared" si="13"/>
        <v>0.52684210526315789</v>
      </c>
      <c r="J443" s="17">
        <f>IF(AND(ISNUMBER(amazon!$G443), G443&gt;=0, amazon!$G443&lt;=5), amazon!$G443, 0)</f>
        <v>4.4000000000000004</v>
      </c>
      <c r="K443" s="6" t="str">
        <f t="shared" si="12"/>
        <v>Yes</v>
      </c>
      <c r="L443" s="16">
        <f>ROUND(amazon!$G443, 0)</f>
        <v>4</v>
      </c>
      <c r="M443" s="13">
        <f>amazon!$E443 * amazon!$H443</f>
        <v>25748800</v>
      </c>
      <c r="N443" s="6" t="str">
        <f>IF(amazon!$D443&lt;200,"&lt;200", IF(amazon!$D443&lt;=500,"200-500","&gt;500"))</f>
        <v>&gt;500</v>
      </c>
      <c r="O443" s="15">
        <f>Table4[[#This Row],[Clean Rating]] + (Table4[[#This Row],[Rating Count]] / 1000)</f>
        <v>17.951999999999998</v>
      </c>
      <c r="P443" s="6"/>
      <c r="Q443" s="6"/>
    </row>
    <row r="444" spans="1:17">
      <c r="A444" t="s">
        <v>36</v>
      </c>
      <c r="B444" t="s">
        <v>1397</v>
      </c>
      <c r="C444" t="s">
        <v>1356</v>
      </c>
      <c r="D444">
        <v>899</v>
      </c>
      <c r="E444" s="1">
        <v>1900</v>
      </c>
      <c r="F444" s="8">
        <v>0.53</v>
      </c>
      <c r="G444" s="14">
        <v>4.4000000000000004</v>
      </c>
      <c r="H444" s="3">
        <v>13552</v>
      </c>
      <c r="I444" s="28">
        <f t="shared" si="13"/>
        <v>0.52684210526315789</v>
      </c>
      <c r="J444" s="17">
        <f>IF(AND(ISNUMBER(amazon!$G444), G444&gt;=0, amazon!$G444&lt;=5), amazon!$G444, 0)</f>
        <v>4.4000000000000004</v>
      </c>
      <c r="K444" s="6" t="str">
        <f t="shared" si="12"/>
        <v>Yes</v>
      </c>
      <c r="L444" s="16">
        <f>ROUND(amazon!$G444, 0)</f>
        <v>4</v>
      </c>
      <c r="M444" s="13">
        <f>amazon!$E444 * amazon!$H444</f>
        <v>25748800</v>
      </c>
      <c r="N444" s="6" t="str">
        <f>IF(amazon!$D444&lt;200,"&lt;200", IF(amazon!$D444&lt;=500,"200-500","&gt;500"))</f>
        <v>&gt;500</v>
      </c>
      <c r="O444" s="15">
        <f>Table4[[#This Row],[Clean Rating]] + (Table4[[#This Row],[Rating Count]] / 1000)</f>
        <v>17.951999999999998</v>
      </c>
      <c r="P444" s="6"/>
      <c r="Q444" s="6"/>
    </row>
    <row r="445" spans="1:17">
      <c r="A445" t="s">
        <v>792</v>
      </c>
      <c r="B445" t="s">
        <v>2446</v>
      </c>
      <c r="C445" t="s">
        <v>1356</v>
      </c>
      <c r="D445" s="1">
        <v>3303</v>
      </c>
      <c r="E445" s="1">
        <v>4699</v>
      </c>
      <c r="F445" s="8">
        <v>0.3</v>
      </c>
      <c r="G445" s="14">
        <v>4.4000000000000004</v>
      </c>
      <c r="H445" s="3">
        <v>13544</v>
      </c>
      <c r="I445" s="28">
        <f t="shared" si="13"/>
        <v>0.29708448606086402</v>
      </c>
      <c r="J445" s="17">
        <f>IF(AND(ISNUMBER(amazon!$G445), G445&gt;=0, amazon!$G445&lt;=5), amazon!$G445, 0)</f>
        <v>4.4000000000000004</v>
      </c>
      <c r="K445" s="6" t="str">
        <f t="shared" si="12"/>
        <v>No</v>
      </c>
      <c r="L445" s="16">
        <f>ROUND(amazon!$G445, 0)</f>
        <v>4</v>
      </c>
      <c r="M445" s="13">
        <f>amazon!$E445 * amazon!$H445</f>
        <v>63643256</v>
      </c>
      <c r="N445" s="6" t="str">
        <f>IF(amazon!$D445&lt;200,"&lt;200", IF(amazon!$D445&lt;=500,"200-500","&gt;500"))</f>
        <v>&gt;500</v>
      </c>
      <c r="O445" s="15">
        <f>Table4[[#This Row],[Clean Rating]] + (Table4[[#This Row],[Rating Count]] / 1000)</f>
        <v>17.944000000000003</v>
      </c>
      <c r="P445" s="6"/>
      <c r="Q445" s="6"/>
    </row>
    <row r="446" spans="1:17">
      <c r="A446" t="s">
        <v>759</v>
      </c>
      <c r="B446" t="s">
        <v>1982</v>
      </c>
      <c r="C446" t="s">
        <v>1357</v>
      </c>
      <c r="D446">
        <v>250</v>
      </c>
      <c r="E446">
        <v>250</v>
      </c>
      <c r="F446" s="8">
        <v>0</v>
      </c>
      <c r="G446" s="14">
        <v>3.9</v>
      </c>
      <c r="H446" s="3">
        <v>13971</v>
      </c>
      <c r="I446" s="28">
        <f t="shared" si="13"/>
        <v>0</v>
      </c>
      <c r="J446" s="17">
        <f>IF(AND(ISNUMBER(amazon!$G446), G446&gt;=0, amazon!$G446&lt;=5), amazon!$G446, 0)</f>
        <v>3.9</v>
      </c>
      <c r="K446" s="6" t="str">
        <f t="shared" si="12"/>
        <v>No</v>
      </c>
      <c r="L446" s="16">
        <f>ROUND(amazon!$G446, 0)</f>
        <v>4</v>
      </c>
      <c r="M446" s="13">
        <f>amazon!$E446 * amazon!$H446</f>
        <v>3492750</v>
      </c>
      <c r="N446" s="6" t="str">
        <f>IF(amazon!$D446&lt;200,"&lt;200", IF(amazon!$D446&lt;=500,"200-500","&gt;500"))</f>
        <v>200-500</v>
      </c>
      <c r="O446" s="15">
        <f>Table4[[#This Row],[Clean Rating]] + (Table4[[#This Row],[Rating Count]] / 1000)</f>
        <v>17.870999999999999</v>
      </c>
      <c r="P446" s="6"/>
      <c r="Q446" s="6"/>
    </row>
    <row r="447" spans="1:17">
      <c r="A447" t="s">
        <v>975</v>
      </c>
      <c r="B447" t="s">
        <v>2179</v>
      </c>
      <c r="C447" t="s">
        <v>1358</v>
      </c>
      <c r="D447" s="1">
        <v>3249</v>
      </c>
      <c r="E447" s="1">
        <v>6295</v>
      </c>
      <c r="F447" s="8">
        <v>0.48</v>
      </c>
      <c r="G447" s="14">
        <v>3.8</v>
      </c>
      <c r="H447" s="3">
        <v>14062</v>
      </c>
      <c r="I447" s="28">
        <f t="shared" si="13"/>
        <v>0.48387609213661636</v>
      </c>
      <c r="J447" s="17">
        <f>IF(AND(ISNUMBER(amazon!$G447), G447&gt;=0, amazon!$G447&lt;=5), amazon!$G447, 0)</f>
        <v>3.8</v>
      </c>
      <c r="K447" s="6" t="str">
        <f t="shared" si="12"/>
        <v>No</v>
      </c>
      <c r="L447" s="16">
        <f>ROUND(amazon!$G447, 0)</f>
        <v>4</v>
      </c>
      <c r="M447" s="13">
        <f>amazon!$E447 * amazon!$H447</f>
        <v>88520290</v>
      </c>
      <c r="N447" s="6" t="str">
        <f>IF(amazon!$D447&lt;200,"&lt;200", IF(amazon!$D447&lt;=500,"200-500","&gt;500"))</f>
        <v>&gt;500</v>
      </c>
      <c r="O447" s="15">
        <f>Table4[[#This Row],[Clean Rating]] + (Table4[[#This Row],[Rating Count]] / 1000)</f>
        <v>17.861999999999998</v>
      </c>
      <c r="P447" s="6"/>
      <c r="Q447" s="6"/>
    </row>
    <row r="448" spans="1:17">
      <c r="A448" t="s">
        <v>639</v>
      </c>
      <c r="B448" t="s">
        <v>1871</v>
      </c>
      <c r="C448" t="s">
        <v>1357</v>
      </c>
      <c r="D448">
        <v>745</v>
      </c>
      <c r="E448">
        <v>795</v>
      </c>
      <c r="F448" s="8">
        <v>0.06</v>
      </c>
      <c r="G448" s="14">
        <v>4</v>
      </c>
      <c r="H448" s="3">
        <v>13797</v>
      </c>
      <c r="I448" s="28">
        <f t="shared" si="13"/>
        <v>6.2893081761006289E-2</v>
      </c>
      <c r="J448" s="17">
        <f>IF(AND(ISNUMBER(amazon!$G448), G448&gt;=0, amazon!$G448&lt;=5), amazon!$G448, 0)</f>
        <v>4</v>
      </c>
      <c r="K448" s="6" t="str">
        <f t="shared" si="12"/>
        <v>No</v>
      </c>
      <c r="L448" s="16">
        <f>ROUND(amazon!$G448, 0)</f>
        <v>4</v>
      </c>
      <c r="M448" s="13">
        <f>amazon!$E448 * amazon!$H448</f>
        <v>10968615</v>
      </c>
      <c r="N448" s="6" t="str">
        <f>IF(amazon!$D448&lt;200,"&lt;200", IF(amazon!$D448&lt;=500,"200-500","&gt;500"))</f>
        <v>&gt;500</v>
      </c>
      <c r="O448" s="15">
        <f>Table4[[#This Row],[Clean Rating]] + (Table4[[#This Row],[Rating Count]] / 1000)</f>
        <v>17.797000000000001</v>
      </c>
      <c r="P448" s="6"/>
      <c r="Q448" s="6"/>
    </row>
    <row r="449" spans="1:17">
      <c r="A449" t="s">
        <v>10</v>
      </c>
      <c r="B449" t="s">
        <v>1374</v>
      </c>
      <c r="C449" t="s">
        <v>1356</v>
      </c>
      <c r="D449">
        <v>154</v>
      </c>
      <c r="E449">
        <v>339</v>
      </c>
      <c r="F449" s="8">
        <v>0.55000000000000004</v>
      </c>
      <c r="G449" s="14">
        <v>4.3</v>
      </c>
      <c r="H449" s="3">
        <v>13391</v>
      </c>
      <c r="I449" s="28">
        <f t="shared" si="13"/>
        <v>0.54572271386430682</v>
      </c>
      <c r="J449" s="17">
        <f>IF(AND(ISNUMBER(amazon!$G449), G449&gt;=0, amazon!$G449&lt;=5), amazon!$G449, 0)</f>
        <v>4.3</v>
      </c>
      <c r="K449" s="6" t="str">
        <f t="shared" si="12"/>
        <v>Yes</v>
      </c>
      <c r="L449" s="16">
        <f>ROUND(amazon!$G449, 0)</f>
        <v>4</v>
      </c>
      <c r="M449" s="13">
        <f>amazon!$E449 * amazon!$H449</f>
        <v>4539549</v>
      </c>
      <c r="N449" s="6" t="str">
        <f>IF(amazon!$D449&lt;200,"&lt;200", IF(amazon!$D449&lt;=500,"200-500","&gt;500"))</f>
        <v>&lt;200</v>
      </c>
      <c r="O449" s="15">
        <f>Table4[[#This Row],[Clean Rating]] + (Table4[[#This Row],[Rating Count]] / 1000)</f>
        <v>17.690999999999999</v>
      </c>
      <c r="P449" s="6"/>
      <c r="Q449" s="6"/>
    </row>
    <row r="450" spans="1:17">
      <c r="A450" t="s">
        <v>10</v>
      </c>
      <c r="B450" t="s">
        <v>1374</v>
      </c>
      <c r="C450" t="s">
        <v>1356</v>
      </c>
      <c r="D450">
        <v>154</v>
      </c>
      <c r="E450">
        <v>339</v>
      </c>
      <c r="F450" s="8">
        <v>0.55000000000000004</v>
      </c>
      <c r="G450" s="14">
        <v>4.3</v>
      </c>
      <c r="H450" s="3">
        <v>13391</v>
      </c>
      <c r="I450" s="28">
        <f t="shared" si="13"/>
        <v>0.54572271386430682</v>
      </c>
      <c r="J450" s="17">
        <f>IF(AND(ISNUMBER(amazon!$G450), G450&gt;=0, amazon!$G450&lt;=5), amazon!$G450, 0)</f>
        <v>4.3</v>
      </c>
      <c r="K450" s="6" t="str">
        <f t="shared" ref="K450:K513" si="14">IF(F450 &gt;=0.5, "Yes", "No")</f>
        <v>Yes</v>
      </c>
      <c r="L450" s="16">
        <f>ROUND(amazon!$G450, 0)</f>
        <v>4</v>
      </c>
      <c r="M450" s="13">
        <f>amazon!$E450 * amazon!$H450</f>
        <v>4539549</v>
      </c>
      <c r="N450" s="6" t="str">
        <f>IF(amazon!$D450&lt;200,"&lt;200", IF(amazon!$D450&lt;=500,"200-500","&gt;500"))</f>
        <v>&lt;200</v>
      </c>
      <c r="O450" s="15">
        <f>Table4[[#This Row],[Clean Rating]] + (Table4[[#This Row],[Rating Count]] / 1000)</f>
        <v>17.690999999999999</v>
      </c>
      <c r="P450" s="6"/>
      <c r="Q450" s="6"/>
    </row>
    <row r="451" spans="1:17">
      <c r="A451" t="s">
        <v>10</v>
      </c>
      <c r="B451" t="s">
        <v>1374</v>
      </c>
      <c r="C451" t="s">
        <v>1356</v>
      </c>
      <c r="D451">
        <v>154</v>
      </c>
      <c r="E451">
        <v>339</v>
      </c>
      <c r="F451" s="8">
        <v>0.55000000000000004</v>
      </c>
      <c r="G451" s="14">
        <v>4.3</v>
      </c>
      <c r="H451" s="3">
        <v>13391</v>
      </c>
      <c r="I451" s="28">
        <f t="shared" ref="I451:I514" si="15" xml:space="preserve"> (E451 - D451)/E451</f>
        <v>0.54572271386430682</v>
      </c>
      <c r="J451" s="17">
        <f>IF(AND(ISNUMBER(amazon!$G451), G451&gt;=0, amazon!$G451&lt;=5), amazon!$G451, 0)</f>
        <v>4.3</v>
      </c>
      <c r="K451" s="6" t="str">
        <f t="shared" si="14"/>
        <v>Yes</v>
      </c>
      <c r="L451" s="16">
        <f>ROUND(amazon!$G451, 0)</f>
        <v>4</v>
      </c>
      <c r="M451" s="13">
        <f>amazon!$E451 * amazon!$H451</f>
        <v>4539549</v>
      </c>
      <c r="N451" s="6" t="str">
        <f>IF(amazon!$D451&lt;200,"&lt;200", IF(amazon!$D451&lt;=500,"200-500","&gt;500"))</f>
        <v>&lt;200</v>
      </c>
      <c r="O451" s="15">
        <f>Table4[[#This Row],[Clean Rating]] + (Table4[[#This Row],[Rating Count]] / 1000)</f>
        <v>17.690999999999999</v>
      </c>
      <c r="P451" s="6"/>
      <c r="Q451" s="6"/>
    </row>
    <row r="452" spans="1:17">
      <c r="A452" t="s">
        <v>1130</v>
      </c>
      <c r="B452" t="s">
        <v>2313</v>
      </c>
      <c r="C452" t="s">
        <v>1358</v>
      </c>
      <c r="D452" s="1">
        <v>9799</v>
      </c>
      <c r="E452" s="1">
        <v>12150</v>
      </c>
      <c r="F452" s="8">
        <v>0.19</v>
      </c>
      <c r="G452" s="14">
        <v>4.3</v>
      </c>
      <c r="H452" s="3">
        <v>13251</v>
      </c>
      <c r="I452" s="28">
        <f t="shared" si="15"/>
        <v>0.19349794238683127</v>
      </c>
      <c r="J452" s="17">
        <f>IF(AND(ISNUMBER(amazon!$G452), G452&gt;=0, amazon!$G452&lt;=5), amazon!$G452, 0)</f>
        <v>4.3</v>
      </c>
      <c r="K452" s="6" t="str">
        <f t="shared" si="14"/>
        <v>No</v>
      </c>
      <c r="L452" s="16">
        <f>ROUND(amazon!$G452, 0)</f>
        <v>4</v>
      </c>
      <c r="M452" s="13">
        <f>amazon!$E452 * amazon!$H452</f>
        <v>160999650</v>
      </c>
      <c r="N452" s="6" t="str">
        <f>IF(amazon!$D452&lt;200,"&lt;200", IF(amazon!$D452&lt;=500,"200-500","&gt;500"))</f>
        <v>&gt;500</v>
      </c>
      <c r="O452" s="15">
        <f>Table4[[#This Row],[Clean Rating]] + (Table4[[#This Row],[Rating Count]] / 1000)</f>
        <v>17.550999999999998</v>
      </c>
      <c r="P452" s="6"/>
      <c r="Q452" s="6"/>
    </row>
    <row r="453" spans="1:17">
      <c r="A453" t="s">
        <v>1018</v>
      </c>
      <c r="B453" t="s">
        <v>2215</v>
      </c>
      <c r="C453" t="s">
        <v>1358</v>
      </c>
      <c r="D453" s="1">
        <v>1130</v>
      </c>
      <c r="E453" s="1">
        <v>1130</v>
      </c>
      <c r="F453" s="8">
        <v>0</v>
      </c>
      <c r="G453" s="14">
        <v>4.2</v>
      </c>
      <c r="H453" s="3">
        <v>13250</v>
      </c>
      <c r="I453" s="28">
        <f t="shared" si="15"/>
        <v>0</v>
      </c>
      <c r="J453" s="17">
        <f>IF(AND(ISNUMBER(amazon!$G453), G453&gt;=0, amazon!$G453&lt;=5), amazon!$G453, 0)</f>
        <v>4.2</v>
      </c>
      <c r="K453" s="6" t="str">
        <f t="shared" si="14"/>
        <v>No</v>
      </c>
      <c r="L453" s="16">
        <f>ROUND(amazon!$G453, 0)</f>
        <v>4</v>
      </c>
      <c r="M453" s="13">
        <f>amazon!$E453 * amazon!$H453</f>
        <v>14972500</v>
      </c>
      <c r="N453" s="6" t="str">
        <f>IF(amazon!$D453&lt;200,"&lt;200", IF(amazon!$D453&lt;=500,"200-500","&gt;500"))</f>
        <v>&gt;500</v>
      </c>
      <c r="O453" s="15">
        <f>Table4[[#This Row],[Clean Rating]] + (Table4[[#This Row],[Rating Count]] / 1000)</f>
        <v>17.45</v>
      </c>
      <c r="P453" s="6"/>
      <c r="Q453" s="6"/>
    </row>
    <row r="454" spans="1:17">
      <c r="A454" t="s">
        <v>382</v>
      </c>
      <c r="B454" t="s">
        <v>1676</v>
      </c>
      <c r="C454" t="s">
        <v>1357</v>
      </c>
      <c r="D454" s="1">
        <v>12999</v>
      </c>
      <c r="E454" s="1">
        <v>15999</v>
      </c>
      <c r="F454" s="8">
        <v>0.19</v>
      </c>
      <c r="G454" s="14">
        <v>4.2</v>
      </c>
      <c r="H454" s="3">
        <v>13246</v>
      </c>
      <c r="I454" s="28">
        <f t="shared" si="15"/>
        <v>0.18751171948246764</v>
      </c>
      <c r="J454" s="17">
        <f>IF(AND(ISNUMBER(amazon!$G454), G454&gt;=0, amazon!$G454&lt;=5), amazon!$G454, 0)</f>
        <v>4.2</v>
      </c>
      <c r="K454" s="6" t="str">
        <f t="shared" si="14"/>
        <v>No</v>
      </c>
      <c r="L454" s="16">
        <f>ROUND(amazon!$G454, 0)</f>
        <v>4</v>
      </c>
      <c r="M454" s="13">
        <f>amazon!$E454 * amazon!$H454</f>
        <v>211922754</v>
      </c>
      <c r="N454" s="6" t="str">
        <f>IF(amazon!$D454&lt;200,"&lt;200", IF(amazon!$D454&lt;=500,"200-500","&gt;500"))</f>
        <v>&gt;500</v>
      </c>
      <c r="O454" s="15">
        <f>Table4[[#This Row],[Clean Rating]] + (Table4[[#This Row],[Rating Count]] / 1000)</f>
        <v>17.446000000000002</v>
      </c>
      <c r="P454" s="6"/>
      <c r="Q454" s="6"/>
    </row>
    <row r="455" spans="1:17">
      <c r="A455" t="s">
        <v>105</v>
      </c>
      <c r="B455" t="s">
        <v>1366</v>
      </c>
      <c r="C455" t="s">
        <v>1356</v>
      </c>
      <c r="D455">
        <v>349</v>
      </c>
      <c r="E455">
        <v>999</v>
      </c>
      <c r="F455" s="8">
        <v>0.65</v>
      </c>
      <c r="G455" s="14">
        <v>4.2</v>
      </c>
      <c r="H455" s="3">
        <v>13120</v>
      </c>
      <c r="I455" s="28">
        <f t="shared" si="15"/>
        <v>0.65065065065065064</v>
      </c>
      <c r="J455" s="17">
        <f>IF(AND(ISNUMBER(amazon!$G455), G455&gt;=0, amazon!$G455&lt;=5), amazon!$G455, 0)</f>
        <v>4.2</v>
      </c>
      <c r="K455" s="6" t="str">
        <f t="shared" si="14"/>
        <v>Yes</v>
      </c>
      <c r="L455" s="16">
        <f>ROUND(amazon!$G455, 0)</f>
        <v>4</v>
      </c>
      <c r="M455" s="13">
        <f>amazon!$E455 * amazon!$H455</f>
        <v>13106880</v>
      </c>
      <c r="N455" s="6" t="str">
        <f>IF(amazon!$D455&lt;200,"&lt;200", IF(amazon!$D455&lt;=500,"200-500","&gt;500"))</f>
        <v>200-500</v>
      </c>
      <c r="O455" s="15">
        <f>Table4[[#This Row],[Clean Rating]] + (Table4[[#This Row],[Rating Count]] / 1000)</f>
        <v>17.32</v>
      </c>
      <c r="P455" s="6"/>
      <c r="Q455" s="6"/>
    </row>
    <row r="456" spans="1:17">
      <c r="A456" t="s">
        <v>167</v>
      </c>
      <c r="B456" t="s">
        <v>1509</v>
      </c>
      <c r="C456" t="s">
        <v>1356</v>
      </c>
      <c r="D456">
        <v>399</v>
      </c>
      <c r="E456" s="1">
        <v>1299</v>
      </c>
      <c r="F456" s="8">
        <v>0.69</v>
      </c>
      <c r="G456" s="14">
        <v>4.2</v>
      </c>
      <c r="H456" s="3">
        <v>13120</v>
      </c>
      <c r="I456" s="28">
        <f t="shared" si="15"/>
        <v>0.69284064665127021</v>
      </c>
      <c r="J456" s="17">
        <f>IF(AND(ISNUMBER(amazon!$G456), G456&gt;=0, amazon!$G456&lt;=5), amazon!$G456, 0)</f>
        <v>4.2</v>
      </c>
      <c r="K456" s="6" t="str">
        <f t="shared" si="14"/>
        <v>Yes</v>
      </c>
      <c r="L456" s="16">
        <f>ROUND(amazon!$G456, 0)</f>
        <v>4</v>
      </c>
      <c r="M456" s="13">
        <f>amazon!$E456 * amazon!$H456</f>
        <v>17042880</v>
      </c>
      <c r="N456" s="6" t="str">
        <f>IF(amazon!$D456&lt;200,"&lt;200", IF(amazon!$D456&lt;=500,"200-500","&gt;500"))</f>
        <v>200-500</v>
      </c>
      <c r="O456" s="15">
        <f>Table4[[#This Row],[Clean Rating]] + (Table4[[#This Row],[Rating Count]] / 1000)</f>
        <v>17.32</v>
      </c>
      <c r="P456" s="6"/>
      <c r="Q456" s="6"/>
    </row>
    <row r="457" spans="1:17">
      <c r="A457" t="s">
        <v>1028</v>
      </c>
      <c r="B457" t="s">
        <v>2225</v>
      </c>
      <c r="C457" t="s">
        <v>1358</v>
      </c>
      <c r="D457">
        <v>610</v>
      </c>
      <c r="E457">
        <v>825</v>
      </c>
      <c r="F457" s="8">
        <v>0.26</v>
      </c>
      <c r="G457" s="14">
        <v>4.0999999999999996</v>
      </c>
      <c r="H457" s="3">
        <v>13165</v>
      </c>
      <c r="I457" s="28">
        <f t="shared" si="15"/>
        <v>0.26060606060606062</v>
      </c>
      <c r="J457" s="17">
        <f>IF(AND(ISNUMBER(amazon!$G457), G457&gt;=0, amazon!$G457&lt;=5), amazon!$G457, 0)</f>
        <v>4.0999999999999996</v>
      </c>
      <c r="K457" s="6" t="str">
        <f t="shared" si="14"/>
        <v>No</v>
      </c>
      <c r="L457" s="16">
        <f>ROUND(amazon!$G457, 0)</f>
        <v>4</v>
      </c>
      <c r="M457" s="13">
        <f>amazon!$E457 * amazon!$H457</f>
        <v>10861125</v>
      </c>
      <c r="N457" s="6" t="str">
        <f>IF(amazon!$D457&lt;200,"&lt;200", IF(amazon!$D457&lt;=500,"200-500","&gt;500"))</f>
        <v>&gt;500</v>
      </c>
      <c r="O457" s="15">
        <f>Table4[[#This Row],[Clean Rating]] + (Table4[[#This Row],[Rating Count]] / 1000)</f>
        <v>17.265000000000001</v>
      </c>
      <c r="P457" s="6"/>
      <c r="Q457" s="6"/>
    </row>
    <row r="458" spans="1:17">
      <c r="A458" t="s">
        <v>961</v>
      </c>
      <c r="B458" t="s">
        <v>2166</v>
      </c>
      <c r="C458" t="s">
        <v>1358</v>
      </c>
      <c r="D458">
        <v>549</v>
      </c>
      <c r="E458" s="1">
        <v>1090</v>
      </c>
      <c r="F458" s="8">
        <v>0.5</v>
      </c>
      <c r="G458" s="14">
        <v>4.2</v>
      </c>
      <c r="H458" s="3">
        <v>13029</v>
      </c>
      <c r="I458" s="28">
        <f t="shared" si="15"/>
        <v>0.4963302752293578</v>
      </c>
      <c r="J458" s="17">
        <f>IF(AND(ISNUMBER(amazon!$G458), G458&gt;=0, amazon!$G458&lt;=5), amazon!$G458, 0)</f>
        <v>4.2</v>
      </c>
      <c r="K458" s="6" t="str">
        <f t="shared" si="14"/>
        <v>Yes</v>
      </c>
      <c r="L458" s="16">
        <f>ROUND(amazon!$G458, 0)</f>
        <v>4</v>
      </c>
      <c r="M458" s="13">
        <f>amazon!$E458 * amazon!$H458</f>
        <v>14201610</v>
      </c>
      <c r="N458" s="6" t="str">
        <f>IF(amazon!$D458&lt;200,"&lt;200", IF(amazon!$D458&lt;=500,"200-500","&gt;500"))</f>
        <v>&gt;500</v>
      </c>
      <c r="O458" s="15">
        <f>Table4[[#This Row],[Clean Rating]] + (Table4[[#This Row],[Rating Count]] / 1000)</f>
        <v>17.228999999999999</v>
      </c>
      <c r="P458" s="6"/>
      <c r="Q458" s="6"/>
    </row>
    <row r="459" spans="1:17">
      <c r="A459" t="s">
        <v>848</v>
      </c>
      <c r="B459" t="s">
        <v>2065</v>
      </c>
      <c r="C459" t="s">
        <v>1356</v>
      </c>
      <c r="D459">
        <v>749</v>
      </c>
      <c r="E459" s="1">
        <v>1799</v>
      </c>
      <c r="F459" s="8">
        <v>0.57999999999999996</v>
      </c>
      <c r="G459" s="14">
        <v>4</v>
      </c>
      <c r="H459" s="3">
        <v>13199</v>
      </c>
      <c r="I459" s="28">
        <f t="shared" si="15"/>
        <v>0.58365758754863817</v>
      </c>
      <c r="J459" s="17">
        <f>IF(AND(ISNUMBER(amazon!$G459), G459&gt;=0, amazon!$G459&lt;=5), amazon!$G459, 0)</f>
        <v>4</v>
      </c>
      <c r="K459" s="6" t="str">
        <f t="shared" si="14"/>
        <v>Yes</v>
      </c>
      <c r="L459" s="16">
        <f>ROUND(amazon!$G459, 0)</f>
        <v>4</v>
      </c>
      <c r="M459" s="13">
        <f>amazon!$E459 * amazon!$H459</f>
        <v>23745001</v>
      </c>
      <c r="N459" s="6" t="str">
        <f>IF(amazon!$D459&lt;200,"&lt;200", IF(amazon!$D459&lt;=500,"200-500","&gt;500"))</f>
        <v>&gt;500</v>
      </c>
      <c r="O459" s="15">
        <f>Table4[[#This Row],[Clean Rating]] + (Table4[[#This Row],[Rating Count]] / 1000)</f>
        <v>17.198999999999998</v>
      </c>
      <c r="P459" s="6"/>
      <c r="Q459" s="6"/>
    </row>
    <row r="460" spans="1:17">
      <c r="A460" t="s">
        <v>891</v>
      </c>
      <c r="B460" t="s">
        <v>2102</v>
      </c>
      <c r="C460" t="s">
        <v>1356</v>
      </c>
      <c r="D460">
        <v>39</v>
      </c>
      <c r="E460">
        <v>39</v>
      </c>
      <c r="F460" s="8">
        <v>0</v>
      </c>
      <c r="G460" s="14">
        <v>3.6</v>
      </c>
      <c r="H460" s="3">
        <v>13572</v>
      </c>
      <c r="I460" s="28">
        <f t="shared" si="15"/>
        <v>0</v>
      </c>
      <c r="J460" s="17">
        <f>IF(AND(ISNUMBER(amazon!$G460), G460&gt;=0, amazon!$G460&lt;=5), amazon!$G460, 0)</f>
        <v>3.6</v>
      </c>
      <c r="K460" s="6" t="str">
        <f t="shared" si="14"/>
        <v>No</v>
      </c>
      <c r="L460" s="16">
        <f>ROUND(amazon!$G460, 0)</f>
        <v>4</v>
      </c>
      <c r="M460" s="13">
        <f>amazon!$E460 * amazon!$H460</f>
        <v>529308</v>
      </c>
      <c r="N460" s="6" t="str">
        <f>IF(amazon!$D460&lt;200,"&lt;200", IF(amazon!$D460&lt;=500,"200-500","&gt;500"))</f>
        <v>&lt;200</v>
      </c>
      <c r="O460" s="15">
        <f>Table4[[#This Row],[Clean Rating]] + (Table4[[#This Row],[Rating Count]] / 1000)</f>
        <v>17.172000000000001</v>
      </c>
      <c r="P460" s="6"/>
      <c r="Q460" s="6"/>
    </row>
    <row r="461" spans="1:17">
      <c r="A461" t="s">
        <v>18</v>
      </c>
      <c r="B461" t="s">
        <v>1380</v>
      </c>
      <c r="C461" t="s">
        <v>1356</v>
      </c>
      <c r="D461">
        <v>199</v>
      </c>
      <c r="E461">
        <v>499</v>
      </c>
      <c r="F461" s="8">
        <v>0.6</v>
      </c>
      <c r="G461" s="14">
        <v>4.0999999999999996</v>
      </c>
      <c r="H461" s="3">
        <v>13045</v>
      </c>
      <c r="I461" s="28">
        <f t="shared" si="15"/>
        <v>0.60120240480961928</v>
      </c>
      <c r="J461" s="17">
        <f>IF(AND(ISNUMBER(amazon!$G461), G461&gt;=0, amazon!$G461&lt;=5), amazon!$G461, 0)</f>
        <v>4.0999999999999996</v>
      </c>
      <c r="K461" s="6" t="str">
        <f t="shared" si="14"/>
        <v>Yes</v>
      </c>
      <c r="L461" s="16">
        <f>ROUND(amazon!$G461, 0)</f>
        <v>4</v>
      </c>
      <c r="M461" s="13">
        <f>amazon!$E461 * amazon!$H461</f>
        <v>6509455</v>
      </c>
      <c r="N461" s="6" t="str">
        <f>IF(amazon!$D461&lt;200,"&lt;200", IF(amazon!$D461&lt;=500,"200-500","&gt;500"))</f>
        <v>&lt;200</v>
      </c>
      <c r="O461" s="15">
        <f>Table4[[#This Row],[Clean Rating]] + (Table4[[#This Row],[Rating Count]] / 1000)</f>
        <v>17.145</v>
      </c>
      <c r="P461" s="6"/>
      <c r="Q461" s="6"/>
    </row>
    <row r="462" spans="1:17">
      <c r="A462" t="s">
        <v>18</v>
      </c>
      <c r="B462" t="s">
        <v>1380</v>
      </c>
      <c r="C462" t="s">
        <v>1356</v>
      </c>
      <c r="D462">
        <v>199</v>
      </c>
      <c r="E462">
        <v>499</v>
      </c>
      <c r="F462" s="8">
        <v>0.6</v>
      </c>
      <c r="G462" s="14">
        <v>4.0999999999999996</v>
      </c>
      <c r="H462" s="3">
        <v>13045</v>
      </c>
      <c r="I462" s="28">
        <f t="shared" si="15"/>
        <v>0.60120240480961928</v>
      </c>
      <c r="J462" s="17">
        <f>IF(AND(ISNUMBER(amazon!$G462), G462&gt;=0, amazon!$G462&lt;=5), amazon!$G462, 0)</f>
        <v>4.0999999999999996</v>
      </c>
      <c r="K462" s="6" t="str">
        <f t="shared" si="14"/>
        <v>Yes</v>
      </c>
      <c r="L462" s="16">
        <f>ROUND(amazon!$G462, 0)</f>
        <v>4</v>
      </c>
      <c r="M462" s="13">
        <f>amazon!$E462 * amazon!$H462</f>
        <v>6509455</v>
      </c>
      <c r="N462" s="6" t="str">
        <f>IF(amazon!$D462&lt;200,"&lt;200", IF(amazon!$D462&lt;=500,"200-500","&gt;500"))</f>
        <v>&lt;200</v>
      </c>
      <c r="O462" s="15">
        <f>Table4[[#This Row],[Clean Rating]] + (Table4[[#This Row],[Rating Count]] / 1000)</f>
        <v>17.145</v>
      </c>
      <c r="P462" s="6"/>
      <c r="Q462" s="6"/>
    </row>
    <row r="463" spans="1:17">
      <c r="A463" t="s">
        <v>127</v>
      </c>
      <c r="B463" t="s">
        <v>1474</v>
      </c>
      <c r="C463" t="s">
        <v>1357</v>
      </c>
      <c r="D463">
        <v>229</v>
      </c>
      <c r="E463">
        <v>595</v>
      </c>
      <c r="F463" s="8">
        <v>0.62</v>
      </c>
      <c r="G463" s="14">
        <v>4.3</v>
      </c>
      <c r="H463" s="3">
        <v>12835</v>
      </c>
      <c r="I463" s="28">
        <f t="shared" si="15"/>
        <v>0.6151260504201681</v>
      </c>
      <c r="J463" s="17">
        <f>IF(AND(ISNUMBER(amazon!$G463), G463&gt;=0, amazon!$G463&lt;=5), amazon!$G463, 0)</f>
        <v>4.3</v>
      </c>
      <c r="K463" s="6" t="str">
        <f t="shared" si="14"/>
        <v>Yes</v>
      </c>
      <c r="L463" s="16">
        <f>ROUND(amazon!$G463, 0)</f>
        <v>4</v>
      </c>
      <c r="M463" s="13">
        <f>amazon!$E463 * amazon!$H463</f>
        <v>7636825</v>
      </c>
      <c r="N463" s="6" t="str">
        <f>IF(amazon!$D463&lt;200,"&lt;200", IF(amazon!$D463&lt;=500,"200-500","&gt;500"))</f>
        <v>200-500</v>
      </c>
      <c r="O463" s="15">
        <f>Table4[[#This Row],[Clean Rating]] + (Table4[[#This Row],[Rating Count]] / 1000)</f>
        <v>17.135000000000002</v>
      </c>
      <c r="P463" s="6"/>
      <c r="Q463" s="6"/>
    </row>
    <row r="464" spans="1:17">
      <c r="A464" t="s">
        <v>1033</v>
      </c>
      <c r="B464" t="s">
        <v>2229</v>
      </c>
      <c r="C464" t="s">
        <v>1358</v>
      </c>
      <c r="D464" s="1">
        <v>2719</v>
      </c>
      <c r="E464" s="1">
        <v>3945</v>
      </c>
      <c r="F464" s="8">
        <v>0.31</v>
      </c>
      <c r="G464" s="14">
        <v>3.7</v>
      </c>
      <c r="H464" s="3">
        <v>13406</v>
      </c>
      <c r="I464" s="28">
        <f t="shared" si="15"/>
        <v>0.31077313054499367</v>
      </c>
      <c r="J464" s="17">
        <f>IF(AND(ISNUMBER(amazon!$G464), G464&gt;=0, amazon!$G464&lt;=5), amazon!$G464, 0)</f>
        <v>3.7</v>
      </c>
      <c r="K464" s="6" t="str">
        <f t="shared" si="14"/>
        <v>No</v>
      </c>
      <c r="L464" s="16">
        <f>ROUND(amazon!$G464, 0)</f>
        <v>4</v>
      </c>
      <c r="M464" s="13">
        <f>amazon!$E464 * amazon!$H464</f>
        <v>52886670</v>
      </c>
      <c r="N464" s="6" t="str">
        <f>IF(amazon!$D464&lt;200,"&lt;200", IF(amazon!$D464&lt;=500,"200-500","&gt;500"))</f>
        <v>&gt;500</v>
      </c>
      <c r="O464" s="15">
        <f>Table4[[#This Row],[Clean Rating]] + (Table4[[#This Row],[Rating Count]] / 1000)</f>
        <v>17.106000000000002</v>
      </c>
      <c r="P464" s="6"/>
      <c r="Q464" s="6"/>
    </row>
    <row r="465" spans="1:17">
      <c r="A465" t="s">
        <v>1013</v>
      </c>
      <c r="B465" t="s">
        <v>2211</v>
      </c>
      <c r="C465" t="s">
        <v>1358</v>
      </c>
      <c r="D465">
        <v>999</v>
      </c>
      <c r="E465" s="1">
        <v>1490</v>
      </c>
      <c r="F465" s="8">
        <v>0.33</v>
      </c>
      <c r="G465" s="14">
        <v>4.0999999999999996</v>
      </c>
      <c r="H465" s="3">
        <v>12999</v>
      </c>
      <c r="I465" s="28">
        <f t="shared" si="15"/>
        <v>0.32953020134228189</v>
      </c>
      <c r="J465" s="17">
        <f>IF(AND(ISNUMBER(amazon!$G465), G465&gt;=0, amazon!$G465&lt;=5), amazon!$G465, 0)</f>
        <v>4.0999999999999996</v>
      </c>
      <c r="K465" s="6" t="str">
        <f t="shared" si="14"/>
        <v>No</v>
      </c>
      <c r="L465" s="16">
        <f>ROUND(amazon!$G465, 0)</f>
        <v>4</v>
      </c>
      <c r="M465" s="13">
        <f>amazon!$E465 * amazon!$H465</f>
        <v>19368510</v>
      </c>
      <c r="N465" s="6" t="str">
        <f>IF(amazon!$D465&lt;200,"&lt;200", IF(amazon!$D465&lt;=500,"200-500","&gt;500"))</f>
        <v>&gt;500</v>
      </c>
      <c r="O465" s="15">
        <f>Table4[[#This Row],[Clean Rating]] + (Table4[[#This Row],[Rating Count]] / 1000)</f>
        <v>17.099</v>
      </c>
      <c r="P465" s="6"/>
      <c r="Q465" s="6"/>
    </row>
    <row r="466" spans="1:17">
      <c r="A466" t="s">
        <v>860</v>
      </c>
      <c r="B466" t="s">
        <v>2074</v>
      </c>
      <c r="C466" t="s">
        <v>1356</v>
      </c>
      <c r="D466" s="1">
        <v>2499</v>
      </c>
      <c r="E466" s="1">
        <v>3999</v>
      </c>
      <c r="F466" s="8">
        <v>0.38</v>
      </c>
      <c r="G466" s="14">
        <v>4.4000000000000004</v>
      </c>
      <c r="H466" s="3">
        <v>12679</v>
      </c>
      <c r="I466" s="28">
        <f t="shared" si="15"/>
        <v>0.37509377344336087</v>
      </c>
      <c r="J466" s="17">
        <f>IF(AND(ISNUMBER(amazon!$G466), G466&gt;=0, amazon!$G466&lt;=5), amazon!$G466, 0)</f>
        <v>4.4000000000000004</v>
      </c>
      <c r="K466" s="6" t="str">
        <f t="shared" si="14"/>
        <v>No</v>
      </c>
      <c r="L466" s="16">
        <f>ROUND(amazon!$G466, 0)</f>
        <v>4</v>
      </c>
      <c r="M466" s="13">
        <f>amazon!$E466 * amazon!$H466</f>
        <v>50703321</v>
      </c>
      <c r="N466" s="6" t="str">
        <f>IF(amazon!$D466&lt;200,"&lt;200", IF(amazon!$D466&lt;=500,"200-500","&gt;500"))</f>
        <v>&gt;500</v>
      </c>
      <c r="O466" s="15">
        <f>Table4[[#This Row],[Clean Rating]] + (Table4[[#This Row],[Rating Count]] / 1000)</f>
        <v>17.079000000000001</v>
      </c>
      <c r="P466" s="6"/>
      <c r="Q466" s="6"/>
    </row>
    <row r="467" spans="1:17">
      <c r="A467" t="s">
        <v>1078</v>
      </c>
      <c r="B467" t="s">
        <v>2267</v>
      </c>
      <c r="C467" t="s">
        <v>1358</v>
      </c>
      <c r="D467">
        <v>260</v>
      </c>
      <c r="E467">
        <v>350</v>
      </c>
      <c r="F467" s="8">
        <v>0.26</v>
      </c>
      <c r="G467" s="14">
        <v>3.9</v>
      </c>
      <c r="H467" s="3">
        <v>13127</v>
      </c>
      <c r="I467" s="28">
        <f t="shared" si="15"/>
        <v>0.25714285714285712</v>
      </c>
      <c r="J467" s="17">
        <f>IF(AND(ISNUMBER(amazon!$G467), G467&gt;=0, amazon!$G467&lt;=5), amazon!$G467, 0)</f>
        <v>3.9</v>
      </c>
      <c r="K467" s="6" t="str">
        <f t="shared" si="14"/>
        <v>No</v>
      </c>
      <c r="L467" s="16">
        <f>ROUND(amazon!$G467, 0)</f>
        <v>4</v>
      </c>
      <c r="M467" s="13">
        <f>amazon!$E467 * amazon!$H467</f>
        <v>4594450</v>
      </c>
      <c r="N467" s="6" t="str">
        <f>IF(amazon!$D467&lt;200,"&lt;200", IF(amazon!$D467&lt;=500,"200-500","&gt;500"))</f>
        <v>200-500</v>
      </c>
      <c r="O467" s="15">
        <f>Table4[[#This Row],[Clean Rating]] + (Table4[[#This Row],[Rating Count]] / 1000)</f>
        <v>17.027000000000001</v>
      </c>
      <c r="P467" s="6"/>
      <c r="Q467" s="6"/>
    </row>
    <row r="468" spans="1:17">
      <c r="A468" t="s">
        <v>800</v>
      </c>
      <c r="B468" t="s">
        <v>2020</v>
      </c>
      <c r="C468" t="s">
        <v>1356</v>
      </c>
      <c r="D468" s="1">
        <v>1295</v>
      </c>
      <c r="E468" s="1">
        <v>1645</v>
      </c>
      <c r="F468" s="8">
        <v>0.21</v>
      </c>
      <c r="G468" s="14">
        <v>4.5999999999999996</v>
      </c>
      <c r="H468" s="3">
        <v>12375</v>
      </c>
      <c r="I468" s="28">
        <f t="shared" si="15"/>
        <v>0.21276595744680851</v>
      </c>
      <c r="J468" s="17">
        <f>IF(AND(ISNUMBER(amazon!$G468), G468&gt;=0, amazon!$G468&lt;=5), amazon!$G468, 0)</f>
        <v>4.5999999999999996</v>
      </c>
      <c r="K468" s="6" t="str">
        <f t="shared" si="14"/>
        <v>No</v>
      </c>
      <c r="L468" s="16">
        <f>ROUND(amazon!$G468, 0)</f>
        <v>5</v>
      </c>
      <c r="M468" s="13">
        <f>amazon!$E468 * amazon!$H468</f>
        <v>20356875</v>
      </c>
      <c r="N468" s="6" t="str">
        <f>IF(amazon!$D468&lt;200,"&lt;200", IF(amazon!$D468&lt;=500,"200-500","&gt;500"))</f>
        <v>&gt;500</v>
      </c>
      <c r="O468" s="15">
        <f>Table4[[#This Row],[Clean Rating]] + (Table4[[#This Row],[Rating Count]] / 1000)</f>
        <v>16.975000000000001</v>
      </c>
      <c r="P468" s="6"/>
      <c r="Q468" s="6"/>
    </row>
    <row r="469" spans="1:17">
      <c r="A469" t="s">
        <v>826</v>
      </c>
      <c r="B469" t="s">
        <v>2046</v>
      </c>
      <c r="C469" t="s">
        <v>1357</v>
      </c>
      <c r="D469">
        <v>649</v>
      </c>
      <c r="E469" s="1">
        <v>2499</v>
      </c>
      <c r="F469" s="8">
        <v>0.74</v>
      </c>
      <c r="G469" s="14">
        <v>3.9</v>
      </c>
      <c r="H469" s="3">
        <v>13049</v>
      </c>
      <c r="I469" s="28">
        <f t="shared" si="15"/>
        <v>0.74029611844737897</v>
      </c>
      <c r="J469" s="17">
        <f>IF(AND(ISNUMBER(amazon!$G469), G469&gt;=0, amazon!$G469&lt;=5), amazon!$G469, 0)</f>
        <v>3.9</v>
      </c>
      <c r="K469" s="6" t="str">
        <f t="shared" si="14"/>
        <v>Yes</v>
      </c>
      <c r="L469" s="16">
        <f>ROUND(amazon!$G469, 0)</f>
        <v>4</v>
      </c>
      <c r="M469" s="13">
        <f>amazon!$E469 * amazon!$H469</f>
        <v>32609451</v>
      </c>
      <c r="N469" s="6" t="str">
        <f>IF(amazon!$D469&lt;200,"&lt;200", IF(amazon!$D469&lt;=500,"200-500","&gt;500"))</f>
        <v>&gt;500</v>
      </c>
      <c r="O469" s="15">
        <f>Table4[[#This Row],[Clean Rating]] + (Table4[[#This Row],[Rating Count]] / 1000)</f>
        <v>16.948999999999998</v>
      </c>
      <c r="P469" s="6"/>
      <c r="Q469" s="6"/>
    </row>
    <row r="470" spans="1:17">
      <c r="A470" t="s">
        <v>911</v>
      </c>
      <c r="B470" t="s">
        <v>2121</v>
      </c>
      <c r="C470" t="s">
        <v>1358</v>
      </c>
      <c r="D470" s="1">
        <v>1199</v>
      </c>
      <c r="E470" s="1">
        <v>1695</v>
      </c>
      <c r="F470" s="8">
        <v>0.28999999999999998</v>
      </c>
      <c r="G470" s="14">
        <v>3.6</v>
      </c>
      <c r="H470" s="3">
        <v>13300</v>
      </c>
      <c r="I470" s="28">
        <f t="shared" si="15"/>
        <v>0.29262536873156342</v>
      </c>
      <c r="J470" s="17">
        <f>IF(AND(ISNUMBER(amazon!$G470), G470&gt;=0, amazon!$G470&lt;=5), amazon!$G470, 0)</f>
        <v>3.6</v>
      </c>
      <c r="K470" s="6" t="str">
        <f t="shared" si="14"/>
        <v>No</v>
      </c>
      <c r="L470" s="16">
        <f>ROUND(amazon!$G470, 0)</f>
        <v>4</v>
      </c>
      <c r="M470" s="13">
        <f>amazon!$E470 * amazon!$H470</f>
        <v>22543500</v>
      </c>
      <c r="N470" s="6" t="str">
        <f>IF(amazon!$D470&lt;200,"&lt;200", IF(amazon!$D470&lt;=500,"200-500","&gt;500"))</f>
        <v>&gt;500</v>
      </c>
      <c r="O470" s="15">
        <f>Table4[[#This Row],[Clean Rating]] + (Table4[[#This Row],[Rating Count]] / 1000)</f>
        <v>16.900000000000002</v>
      </c>
      <c r="P470" s="6"/>
      <c r="Q470" s="6"/>
    </row>
    <row r="471" spans="1:17">
      <c r="A471" t="s">
        <v>352</v>
      </c>
      <c r="B471" t="s">
        <v>1652</v>
      </c>
      <c r="C471" t="s">
        <v>1357</v>
      </c>
      <c r="D471" s="1">
        <v>8999</v>
      </c>
      <c r="E471" s="1">
        <v>11999</v>
      </c>
      <c r="F471" s="8">
        <v>0.25</v>
      </c>
      <c r="G471" s="14">
        <v>4</v>
      </c>
      <c r="H471" s="3">
        <v>12796</v>
      </c>
      <c r="I471" s="28">
        <f t="shared" si="15"/>
        <v>0.25002083506958911</v>
      </c>
      <c r="J471" s="17">
        <f>IF(AND(ISNUMBER(amazon!$G471), G471&gt;=0, amazon!$G471&lt;=5), amazon!$G471, 0)</f>
        <v>4</v>
      </c>
      <c r="K471" s="6" t="str">
        <f t="shared" si="14"/>
        <v>No</v>
      </c>
      <c r="L471" s="16">
        <f>ROUND(amazon!$G471, 0)</f>
        <v>4</v>
      </c>
      <c r="M471" s="13">
        <f>amazon!$E471 * amazon!$H471</f>
        <v>153539204</v>
      </c>
      <c r="N471" s="6" t="str">
        <f>IF(amazon!$D471&lt;200,"&lt;200", IF(amazon!$D471&lt;=500,"200-500","&gt;500"))</f>
        <v>&gt;500</v>
      </c>
      <c r="O471" s="15">
        <f>Table4[[#This Row],[Clean Rating]] + (Table4[[#This Row],[Rating Count]] / 1000)</f>
        <v>16.795999999999999</v>
      </c>
      <c r="P471" s="6"/>
      <c r="Q471" s="6"/>
    </row>
    <row r="472" spans="1:17">
      <c r="A472" t="s">
        <v>374</v>
      </c>
      <c r="B472" t="s">
        <v>1669</v>
      </c>
      <c r="C472" t="s">
        <v>1357</v>
      </c>
      <c r="D472" s="1">
        <v>8999</v>
      </c>
      <c r="E472" s="1">
        <v>11999</v>
      </c>
      <c r="F472" s="8">
        <v>0.25</v>
      </c>
      <c r="G472" s="14">
        <v>4</v>
      </c>
      <c r="H472" s="3">
        <v>12796</v>
      </c>
      <c r="I472" s="28">
        <f t="shared" si="15"/>
        <v>0.25002083506958911</v>
      </c>
      <c r="J472" s="17">
        <f>IF(AND(ISNUMBER(amazon!$G472), G472&gt;=0, amazon!$G472&lt;=5), amazon!$G472, 0)</f>
        <v>4</v>
      </c>
      <c r="K472" s="6" t="str">
        <f t="shared" si="14"/>
        <v>No</v>
      </c>
      <c r="L472" s="16">
        <f>ROUND(amazon!$G472, 0)</f>
        <v>4</v>
      </c>
      <c r="M472" s="13">
        <f>amazon!$E472 * amazon!$H472</f>
        <v>153539204</v>
      </c>
      <c r="N472" s="6" t="str">
        <f>IF(amazon!$D472&lt;200,"&lt;200", IF(amazon!$D472&lt;=500,"200-500","&gt;500"))</f>
        <v>&gt;500</v>
      </c>
      <c r="O472" s="15">
        <f>Table4[[#This Row],[Clean Rating]] + (Table4[[#This Row],[Rating Count]] / 1000)</f>
        <v>16.795999999999999</v>
      </c>
      <c r="P472" s="6"/>
      <c r="Q472" s="6"/>
    </row>
    <row r="473" spans="1:17">
      <c r="A473" t="s">
        <v>380</v>
      </c>
      <c r="B473" t="s">
        <v>1674</v>
      </c>
      <c r="C473" t="s">
        <v>1357</v>
      </c>
      <c r="D473" s="1">
        <v>8999</v>
      </c>
      <c r="E473" s="1">
        <v>11999</v>
      </c>
      <c r="F473" s="8">
        <v>0.25</v>
      </c>
      <c r="G473" s="14">
        <v>4</v>
      </c>
      <c r="H473" s="3">
        <v>12796</v>
      </c>
      <c r="I473" s="28">
        <f t="shared" si="15"/>
        <v>0.25002083506958911</v>
      </c>
      <c r="J473" s="17">
        <f>IF(AND(ISNUMBER(amazon!$G473), G473&gt;=0, amazon!$G473&lt;=5), amazon!$G473, 0)</f>
        <v>4</v>
      </c>
      <c r="K473" s="6" t="str">
        <f t="shared" si="14"/>
        <v>No</v>
      </c>
      <c r="L473" s="16">
        <f>ROUND(amazon!$G473, 0)</f>
        <v>4</v>
      </c>
      <c r="M473" s="13">
        <f>amazon!$E473 * amazon!$H473</f>
        <v>153539204</v>
      </c>
      <c r="N473" s="6" t="str">
        <f>IF(amazon!$D473&lt;200,"&lt;200", IF(amazon!$D473&lt;=500,"200-500","&gt;500"))</f>
        <v>&gt;500</v>
      </c>
      <c r="O473" s="15">
        <f>Table4[[#This Row],[Clean Rating]] + (Table4[[#This Row],[Rating Count]] / 1000)</f>
        <v>16.795999999999999</v>
      </c>
      <c r="P473" s="6"/>
      <c r="Q473" s="6"/>
    </row>
    <row r="474" spans="1:17">
      <c r="A474" t="s">
        <v>611</v>
      </c>
      <c r="B474" t="s">
        <v>1846</v>
      </c>
      <c r="C474" t="s">
        <v>1357</v>
      </c>
      <c r="D474">
        <v>799</v>
      </c>
      <c r="E474" s="1">
        <v>1999</v>
      </c>
      <c r="F474" s="8">
        <v>0.6</v>
      </c>
      <c r="G474" s="14">
        <v>3.8</v>
      </c>
      <c r="H474" s="3">
        <v>12958</v>
      </c>
      <c r="I474" s="28">
        <f t="shared" si="15"/>
        <v>0.60030015007503756</v>
      </c>
      <c r="J474" s="17">
        <f>IF(AND(ISNUMBER(amazon!$G474), G474&gt;=0, amazon!$G474&lt;=5), amazon!$G474, 0)</f>
        <v>3.8</v>
      </c>
      <c r="K474" s="6" t="str">
        <f t="shared" si="14"/>
        <v>Yes</v>
      </c>
      <c r="L474" s="16">
        <f>ROUND(amazon!$G474, 0)</f>
        <v>4</v>
      </c>
      <c r="M474" s="13">
        <f>amazon!$E474 * amazon!$H474</f>
        <v>25903042</v>
      </c>
      <c r="N474" s="6" t="str">
        <f>IF(amazon!$D474&lt;200,"&lt;200", IF(amazon!$D474&lt;=500,"200-500","&gt;500"))</f>
        <v>&gt;500</v>
      </c>
      <c r="O474" s="15">
        <f>Table4[[#This Row],[Clean Rating]] + (Table4[[#This Row],[Rating Count]] / 1000)</f>
        <v>16.757999999999999</v>
      </c>
      <c r="P474" s="6"/>
      <c r="Q474" s="6"/>
    </row>
    <row r="475" spans="1:17">
      <c r="A475" t="s">
        <v>1094</v>
      </c>
      <c r="B475" t="s">
        <v>2283</v>
      </c>
      <c r="C475" t="s">
        <v>1358</v>
      </c>
      <c r="D475" s="2">
        <v>3657.66</v>
      </c>
      <c r="E475" s="1">
        <v>5156</v>
      </c>
      <c r="F475" s="8">
        <v>0.28999999999999998</v>
      </c>
      <c r="G475" s="14">
        <v>3.9</v>
      </c>
      <c r="H475" s="3">
        <v>12837</v>
      </c>
      <c r="I475" s="28">
        <f t="shared" si="15"/>
        <v>0.29060124127230413</v>
      </c>
      <c r="J475" s="17">
        <f>IF(AND(ISNUMBER(amazon!$G475), G475&gt;=0, amazon!$G475&lt;=5), amazon!$G475, 0)</f>
        <v>3.9</v>
      </c>
      <c r="K475" s="6" t="str">
        <f t="shared" si="14"/>
        <v>No</v>
      </c>
      <c r="L475" s="16">
        <f>ROUND(amazon!$G475, 0)</f>
        <v>4</v>
      </c>
      <c r="M475" s="13">
        <f>amazon!$E475 * amazon!$H475</f>
        <v>66187572</v>
      </c>
      <c r="N475" s="6" t="str">
        <f>IF(amazon!$D475&lt;200,"&lt;200", IF(amazon!$D475&lt;=500,"200-500","&gt;500"))</f>
        <v>&gt;500</v>
      </c>
      <c r="O475" s="15">
        <f>Table4[[#This Row],[Clean Rating]] + (Table4[[#This Row],[Rating Count]] / 1000)</f>
        <v>16.736999999999998</v>
      </c>
      <c r="P475" s="6"/>
      <c r="Q475" s="6"/>
    </row>
    <row r="476" spans="1:17">
      <c r="A476" t="s">
        <v>610</v>
      </c>
      <c r="B476" t="s">
        <v>1845</v>
      </c>
      <c r="C476" t="s">
        <v>2598</v>
      </c>
      <c r="D476">
        <v>522</v>
      </c>
      <c r="E476">
        <v>550</v>
      </c>
      <c r="F476" s="8">
        <v>0.05</v>
      </c>
      <c r="G476" s="14">
        <v>4.4000000000000004</v>
      </c>
      <c r="H476" s="3">
        <v>12179</v>
      </c>
      <c r="I476" s="28">
        <f t="shared" si="15"/>
        <v>5.0909090909090911E-2</v>
      </c>
      <c r="J476" s="17">
        <f>IF(AND(ISNUMBER(amazon!$G476), G476&gt;=0, amazon!$G476&lt;=5), amazon!$G476, 0)</f>
        <v>4.4000000000000004</v>
      </c>
      <c r="K476" s="6" t="str">
        <f t="shared" si="14"/>
        <v>No</v>
      </c>
      <c r="L476" s="16">
        <f>ROUND(amazon!$G476, 0)</f>
        <v>4</v>
      </c>
      <c r="M476" s="13">
        <f>amazon!$E476 * amazon!$H476</f>
        <v>6698450</v>
      </c>
      <c r="N476" s="6" t="str">
        <f>IF(amazon!$D476&lt;200,"&lt;200", IF(amazon!$D476&lt;=500,"200-500","&gt;500"))</f>
        <v>&gt;500</v>
      </c>
      <c r="O476" s="15">
        <f>Table4[[#This Row],[Clean Rating]] + (Table4[[#This Row],[Rating Count]] / 1000)</f>
        <v>16.579000000000001</v>
      </c>
      <c r="P476" s="6"/>
      <c r="Q476" s="6"/>
    </row>
    <row r="477" spans="1:17">
      <c r="A477" t="s">
        <v>241</v>
      </c>
      <c r="B477" t="s">
        <v>1565</v>
      </c>
      <c r="C477" t="s">
        <v>1357</v>
      </c>
      <c r="D477">
        <v>399</v>
      </c>
      <c r="E477">
        <v>795</v>
      </c>
      <c r="F477" s="8">
        <v>0.5</v>
      </c>
      <c r="G477" s="14">
        <v>4.4000000000000004</v>
      </c>
      <c r="H477" s="3">
        <v>12091</v>
      </c>
      <c r="I477" s="28">
        <f t="shared" si="15"/>
        <v>0.49811320754716981</v>
      </c>
      <c r="J477" s="17">
        <f>IF(AND(ISNUMBER(amazon!$G477), G477&gt;=0, amazon!$G477&lt;=5), amazon!$G477, 0)</f>
        <v>4.4000000000000004</v>
      </c>
      <c r="K477" s="6" t="str">
        <f t="shared" si="14"/>
        <v>Yes</v>
      </c>
      <c r="L477" s="16">
        <f>ROUND(amazon!$G477, 0)</f>
        <v>4</v>
      </c>
      <c r="M477" s="13">
        <f>amazon!$E477 * amazon!$H477</f>
        <v>9612345</v>
      </c>
      <c r="N477" s="6" t="str">
        <f>IF(amazon!$D477&lt;200,"&lt;200", IF(amazon!$D477&lt;=500,"200-500","&gt;500"))</f>
        <v>200-500</v>
      </c>
      <c r="O477" s="15">
        <f>Table4[[#This Row],[Clean Rating]] + (Table4[[#This Row],[Rating Count]] / 1000)</f>
        <v>16.491</v>
      </c>
      <c r="P477" s="6"/>
      <c r="Q477" s="6"/>
    </row>
    <row r="478" spans="1:17">
      <c r="A478" t="s">
        <v>784</v>
      </c>
      <c r="B478" t="s">
        <v>2007</v>
      </c>
      <c r="C478" t="s">
        <v>1357</v>
      </c>
      <c r="D478" s="1">
        <v>1099</v>
      </c>
      <c r="E478" s="1">
        <v>5999</v>
      </c>
      <c r="F478" s="8">
        <v>0.82</v>
      </c>
      <c r="G478" s="14">
        <v>3.5</v>
      </c>
      <c r="H478" s="3">
        <v>12966</v>
      </c>
      <c r="I478" s="28">
        <f t="shared" si="15"/>
        <v>0.81680280046674447</v>
      </c>
      <c r="J478" s="17">
        <f>IF(AND(ISNUMBER(amazon!$G478), G478&gt;=0, amazon!$G478&lt;=5), amazon!$G478, 0)</f>
        <v>3.5</v>
      </c>
      <c r="K478" s="6" t="str">
        <f t="shared" si="14"/>
        <v>Yes</v>
      </c>
      <c r="L478" s="16">
        <f>ROUND(amazon!$G478, 0)</f>
        <v>4</v>
      </c>
      <c r="M478" s="13">
        <f>amazon!$E478 * amazon!$H478</f>
        <v>77783034</v>
      </c>
      <c r="N478" s="6" t="str">
        <f>IF(amazon!$D478&lt;200,"&lt;200", IF(amazon!$D478&lt;=500,"200-500","&gt;500"))</f>
        <v>&gt;500</v>
      </c>
      <c r="O478" s="15">
        <f>Table4[[#This Row],[Clean Rating]] + (Table4[[#This Row],[Rating Count]] / 1000)</f>
        <v>16.466000000000001</v>
      </c>
      <c r="P478" s="6"/>
      <c r="Q478" s="6"/>
    </row>
    <row r="479" spans="1:17">
      <c r="A479" t="s">
        <v>43</v>
      </c>
      <c r="B479" t="s">
        <v>1404</v>
      </c>
      <c r="C479" t="s">
        <v>1356</v>
      </c>
      <c r="D479">
        <v>999</v>
      </c>
      <c r="E479" s="1">
        <v>1599</v>
      </c>
      <c r="F479" s="8">
        <v>0.38</v>
      </c>
      <c r="G479" s="14">
        <v>4.3</v>
      </c>
      <c r="H479" s="3">
        <v>12093</v>
      </c>
      <c r="I479" s="28">
        <f t="shared" si="15"/>
        <v>0.37523452157598497</v>
      </c>
      <c r="J479" s="17">
        <f>IF(AND(ISNUMBER(amazon!$G479), G479&gt;=0, amazon!$G479&lt;=5), amazon!$G479, 0)</f>
        <v>4.3</v>
      </c>
      <c r="K479" s="6" t="str">
        <f t="shared" si="14"/>
        <v>No</v>
      </c>
      <c r="L479" s="16">
        <f>ROUND(amazon!$G479, 0)</f>
        <v>4</v>
      </c>
      <c r="M479" s="13">
        <f>amazon!$E479 * amazon!$H479</f>
        <v>19336707</v>
      </c>
      <c r="N479" s="6" t="str">
        <f>IF(amazon!$D479&lt;200,"&lt;200", IF(amazon!$D479&lt;=500,"200-500","&gt;500"))</f>
        <v>&gt;500</v>
      </c>
      <c r="O479" s="15">
        <f>Table4[[#This Row],[Clean Rating]] + (Table4[[#This Row],[Rating Count]] / 1000)</f>
        <v>16.393000000000001</v>
      </c>
      <c r="P479" s="6"/>
      <c r="Q479" s="6"/>
    </row>
    <row r="480" spans="1:17">
      <c r="A480" t="s">
        <v>43</v>
      </c>
      <c r="B480" t="s">
        <v>1404</v>
      </c>
      <c r="C480" t="s">
        <v>1356</v>
      </c>
      <c r="D480">
        <v>999</v>
      </c>
      <c r="E480" s="1">
        <v>1599</v>
      </c>
      <c r="F480" s="8">
        <v>0.38</v>
      </c>
      <c r="G480" s="14">
        <v>4.3</v>
      </c>
      <c r="H480" s="3">
        <v>12093</v>
      </c>
      <c r="I480" s="28">
        <f t="shared" si="15"/>
        <v>0.37523452157598497</v>
      </c>
      <c r="J480" s="17">
        <f>IF(AND(ISNUMBER(amazon!$G480), G480&gt;=0, amazon!$G480&lt;=5), amazon!$G480, 0)</f>
        <v>4.3</v>
      </c>
      <c r="K480" s="6" t="str">
        <f t="shared" si="14"/>
        <v>No</v>
      </c>
      <c r="L480" s="16">
        <f>ROUND(amazon!$G480, 0)</f>
        <v>4</v>
      </c>
      <c r="M480" s="13">
        <f>amazon!$E480 * amazon!$H480</f>
        <v>19336707</v>
      </c>
      <c r="N480" s="6" t="str">
        <f>IF(amazon!$D480&lt;200,"&lt;200", IF(amazon!$D480&lt;=500,"200-500","&gt;500"))</f>
        <v>&gt;500</v>
      </c>
      <c r="O480" s="15">
        <f>Table4[[#This Row],[Clean Rating]] + (Table4[[#This Row],[Rating Count]] / 1000)</f>
        <v>16.393000000000001</v>
      </c>
      <c r="P480" s="6"/>
      <c r="Q480" s="6"/>
    </row>
    <row r="481" spans="1:17">
      <c r="A481" t="s">
        <v>25</v>
      </c>
      <c r="B481" t="s">
        <v>1387</v>
      </c>
      <c r="C481" t="s">
        <v>1357</v>
      </c>
      <c r="D481">
        <v>199</v>
      </c>
      <c r="E481">
        <v>699</v>
      </c>
      <c r="F481" s="8">
        <v>0.72</v>
      </c>
      <c r="G481" s="14">
        <v>4.2</v>
      </c>
      <c r="H481" s="3">
        <v>12153</v>
      </c>
      <c r="I481" s="28">
        <f t="shared" si="15"/>
        <v>0.71530758226037194</v>
      </c>
      <c r="J481" s="17">
        <f>IF(AND(ISNUMBER(amazon!$G481), G481&gt;=0, amazon!$G481&lt;=5), amazon!$G481, 0)</f>
        <v>4.2</v>
      </c>
      <c r="K481" s="6" t="str">
        <f t="shared" si="14"/>
        <v>Yes</v>
      </c>
      <c r="L481" s="16">
        <f>ROUND(amazon!$G481, 0)</f>
        <v>4</v>
      </c>
      <c r="M481" s="13">
        <f>amazon!$E481 * amazon!$H481</f>
        <v>8494947</v>
      </c>
      <c r="N481" s="6" t="str">
        <f>IF(amazon!$D481&lt;200,"&lt;200", IF(amazon!$D481&lt;=500,"200-500","&gt;500"))</f>
        <v>&lt;200</v>
      </c>
      <c r="O481" s="15">
        <f>Table4[[#This Row],[Clean Rating]] + (Table4[[#This Row],[Rating Count]] / 1000)</f>
        <v>16.353000000000002</v>
      </c>
      <c r="P481" s="6"/>
      <c r="Q481" s="6"/>
    </row>
    <row r="482" spans="1:17">
      <c r="A482" t="s">
        <v>303</v>
      </c>
      <c r="B482" t="s">
        <v>1609</v>
      </c>
      <c r="C482" t="s">
        <v>1357</v>
      </c>
      <c r="D482">
        <v>379</v>
      </c>
      <c r="E482">
        <v>999</v>
      </c>
      <c r="F482" s="8">
        <v>0.62</v>
      </c>
      <c r="G482" s="14">
        <v>4.2</v>
      </c>
      <c r="H482" s="3">
        <v>12153</v>
      </c>
      <c r="I482" s="28">
        <f t="shared" si="15"/>
        <v>0.62062062062062062</v>
      </c>
      <c r="J482" s="17">
        <f>IF(AND(ISNUMBER(amazon!$G482), G482&gt;=0, amazon!$G482&lt;=5), amazon!$G482, 0)</f>
        <v>4.2</v>
      </c>
      <c r="K482" s="6" t="str">
        <f t="shared" si="14"/>
        <v>Yes</v>
      </c>
      <c r="L482" s="16">
        <f>ROUND(amazon!$G482, 0)</f>
        <v>4</v>
      </c>
      <c r="M482" s="13">
        <f>amazon!$E482 * amazon!$H482</f>
        <v>12140847</v>
      </c>
      <c r="N482" s="6" t="str">
        <f>IF(amazon!$D482&lt;200,"&lt;200", IF(amazon!$D482&lt;=500,"200-500","&gt;500"))</f>
        <v>200-500</v>
      </c>
      <c r="O482" s="15">
        <f>Table4[[#This Row],[Clean Rating]] + (Table4[[#This Row],[Rating Count]] / 1000)</f>
        <v>16.353000000000002</v>
      </c>
      <c r="P482" s="6"/>
      <c r="Q482" s="6"/>
    </row>
    <row r="483" spans="1:17">
      <c r="A483" t="s">
        <v>25</v>
      </c>
      <c r="B483" t="s">
        <v>1387</v>
      </c>
      <c r="C483" t="s">
        <v>1357</v>
      </c>
      <c r="D483">
        <v>199</v>
      </c>
      <c r="E483">
        <v>699</v>
      </c>
      <c r="F483" s="8">
        <v>0.72</v>
      </c>
      <c r="G483" s="14">
        <v>4.2</v>
      </c>
      <c r="H483" s="3">
        <v>12153</v>
      </c>
      <c r="I483" s="28">
        <f t="shared" si="15"/>
        <v>0.71530758226037194</v>
      </c>
      <c r="J483" s="17">
        <f>IF(AND(ISNUMBER(amazon!$G483), G483&gt;=0, amazon!$G483&lt;=5), amazon!$G483, 0)</f>
        <v>4.2</v>
      </c>
      <c r="K483" s="6" t="str">
        <f t="shared" si="14"/>
        <v>Yes</v>
      </c>
      <c r="L483" s="16">
        <f>ROUND(amazon!$G483, 0)</f>
        <v>4</v>
      </c>
      <c r="M483" s="13">
        <f>amazon!$E483 * amazon!$H483</f>
        <v>8494947</v>
      </c>
      <c r="N483" s="6" t="str">
        <f>IF(amazon!$D483&lt;200,"&lt;200", IF(amazon!$D483&lt;=500,"200-500","&gt;500"))</f>
        <v>&lt;200</v>
      </c>
      <c r="O483" s="15">
        <f>Table4[[#This Row],[Clean Rating]] + (Table4[[#This Row],[Rating Count]] / 1000)</f>
        <v>16.353000000000002</v>
      </c>
      <c r="P483" s="6"/>
      <c r="Q483" s="6"/>
    </row>
    <row r="484" spans="1:17">
      <c r="A484" t="s">
        <v>645</v>
      </c>
      <c r="B484" t="s">
        <v>1876</v>
      </c>
      <c r="C484" t="s">
        <v>1357</v>
      </c>
      <c r="D484" s="1">
        <v>1299</v>
      </c>
      <c r="E484" s="1">
        <v>3499</v>
      </c>
      <c r="F484" s="8">
        <v>0.63</v>
      </c>
      <c r="G484" s="14">
        <v>3.9</v>
      </c>
      <c r="H484" s="3">
        <v>12452</v>
      </c>
      <c r="I484" s="28">
        <f t="shared" si="15"/>
        <v>0.6287510717347814</v>
      </c>
      <c r="J484" s="17">
        <f>IF(AND(ISNUMBER(amazon!$G484), G484&gt;=0, amazon!$G484&lt;=5), amazon!$G484, 0)</f>
        <v>3.9</v>
      </c>
      <c r="K484" s="6" t="str">
        <f t="shared" si="14"/>
        <v>Yes</v>
      </c>
      <c r="L484" s="16">
        <f>ROUND(amazon!$G484, 0)</f>
        <v>4</v>
      </c>
      <c r="M484" s="13">
        <f>amazon!$E484 * amazon!$H484</f>
        <v>43569548</v>
      </c>
      <c r="N484" s="6" t="str">
        <f>IF(amazon!$D484&lt;200,"&lt;200", IF(amazon!$D484&lt;=500,"200-500","&gt;500"))</f>
        <v>&gt;500</v>
      </c>
      <c r="O484" s="15">
        <f>Table4[[#This Row],[Clean Rating]] + (Table4[[#This Row],[Rating Count]] / 1000)</f>
        <v>16.352</v>
      </c>
      <c r="P484" s="6"/>
      <c r="Q484" s="6"/>
    </row>
    <row r="485" spans="1:17">
      <c r="A485" t="s">
        <v>19</v>
      </c>
      <c r="B485" t="s">
        <v>1381</v>
      </c>
      <c r="C485" t="s">
        <v>1357</v>
      </c>
      <c r="D485" s="1">
        <v>13490</v>
      </c>
      <c r="E485" s="1">
        <v>21990</v>
      </c>
      <c r="F485" s="8">
        <v>0.39</v>
      </c>
      <c r="G485" s="14">
        <v>4.3</v>
      </c>
      <c r="H485" s="3">
        <v>11976</v>
      </c>
      <c r="I485" s="28">
        <f t="shared" si="15"/>
        <v>0.38653933606184632</v>
      </c>
      <c r="J485" s="17">
        <f>IF(AND(ISNUMBER(amazon!$G485), G485&gt;=0, amazon!$G485&lt;=5), amazon!$G485, 0)</f>
        <v>4.3</v>
      </c>
      <c r="K485" s="6" t="str">
        <f t="shared" si="14"/>
        <v>No</v>
      </c>
      <c r="L485" s="16">
        <f>ROUND(amazon!$G485, 0)</f>
        <v>4</v>
      </c>
      <c r="M485" s="13">
        <f>amazon!$E485 * amazon!$H485</f>
        <v>263352240</v>
      </c>
      <c r="N485" s="6" t="str">
        <f>IF(amazon!$D485&lt;200,"&lt;200", IF(amazon!$D485&lt;=500,"200-500","&gt;500"))</f>
        <v>&gt;500</v>
      </c>
      <c r="O485" s="15">
        <f>Table4[[#This Row],[Clean Rating]] + (Table4[[#This Row],[Rating Count]] / 1000)</f>
        <v>16.276</v>
      </c>
      <c r="P485" s="6"/>
      <c r="Q485" s="6"/>
    </row>
    <row r="486" spans="1:17">
      <c r="A486" t="s">
        <v>19</v>
      </c>
      <c r="B486" t="s">
        <v>1381</v>
      </c>
      <c r="C486" t="s">
        <v>1357</v>
      </c>
      <c r="D486" s="1">
        <v>13490</v>
      </c>
      <c r="E486" s="1">
        <v>21990</v>
      </c>
      <c r="F486" s="8">
        <v>0.39</v>
      </c>
      <c r="G486" s="14">
        <v>4.3</v>
      </c>
      <c r="H486" s="3">
        <v>11976</v>
      </c>
      <c r="I486" s="28">
        <f t="shared" si="15"/>
        <v>0.38653933606184632</v>
      </c>
      <c r="J486" s="17">
        <f>IF(AND(ISNUMBER(amazon!$G486), G486&gt;=0, amazon!$G486&lt;=5), amazon!$G486, 0)</f>
        <v>4.3</v>
      </c>
      <c r="K486" s="6" t="str">
        <f t="shared" si="14"/>
        <v>No</v>
      </c>
      <c r="L486" s="16">
        <f>ROUND(amazon!$G486, 0)</f>
        <v>4</v>
      </c>
      <c r="M486" s="13">
        <f>amazon!$E486 * amazon!$H486</f>
        <v>263352240</v>
      </c>
      <c r="N486" s="6" t="str">
        <f>IF(amazon!$D486&lt;200,"&lt;200", IF(amazon!$D486&lt;=500,"200-500","&gt;500"))</f>
        <v>&gt;500</v>
      </c>
      <c r="O486" s="15">
        <f>Table4[[#This Row],[Clean Rating]] + (Table4[[#This Row],[Rating Count]] / 1000)</f>
        <v>16.276</v>
      </c>
      <c r="P486" s="6"/>
      <c r="Q486" s="6"/>
    </row>
    <row r="487" spans="1:17">
      <c r="A487" t="s">
        <v>927</v>
      </c>
      <c r="B487" t="s">
        <v>2135</v>
      </c>
      <c r="C487" t="s">
        <v>1358</v>
      </c>
      <c r="D487" s="1">
        <v>3600</v>
      </c>
      <c r="E487" s="1">
        <v>6190</v>
      </c>
      <c r="F487" s="8">
        <v>0.42</v>
      </c>
      <c r="G487" s="14">
        <v>4.3</v>
      </c>
      <c r="H487" s="3">
        <v>11924</v>
      </c>
      <c r="I487" s="28">
        <f t="shared" si="15"/>
        <v>0.4184168012924071</v>
      </c>
      <c r="J487" s="17">
        <f>IF(AND(ISNUMBER(amazon!$G487), G487&gt;=0, amazon!$G487&lt;=5), amazon!$G487, 0)</f>
        <v>4.3</v>
      </c>
      <c r="K487" s="6" t="str">
        <f t="shared" si="14"/>
        <v>No</v>
      </c>
      <c r="L487" s="16">
        <f>ROUND(amazon!$G487, 0)</f>
        <v>4</v>
      </c>
      <c r="M487" s="13">
        <f>amazon!$E487 * amazon!$H487</f>
        <v>73809560</v>
      </c>
      <c r="N487" s="6" t="str">
        <f>IF(amazon!$D487&lt;200,"&lt;200", IF(amazon!$D487&lt;=500,"200-500","&gt;500"))</f>
        <v>&gt;500</v>
      </c>
      <c r="O487" s="15">
        <f>Table4[[#This Row],[Clean Rating]] + (Table4[[#This Row],[Rating Count]] / 1000)</f>
        <v>16.224</v>
      </c>
      <c r="P487" s="6"/>
      <c r="Q487" s="6"/>
    </row>
    <row r="488" spans="1:17">
      <c r="A488" t="s">
        <v>1211</v>
      </c>
      <c r="B488" t="s">
        <v>2385</v>
      </c>
      <c r="C488" t="s">
        <v>1358</v>
      </c>
      <c r="D488" s="1">
        <v>7349</v>
      </c>
      <c r="E488" s="1">
        <v>10900</v>
      </c>
      <c r="F488" s="8">
        <v>0.33</v>
      </c>
      <c r="G488" s="14">
        <v>4.2</v>
      </c>
      <c r="H488" s="3">
        <v>11957</v>
      </c>
      <c r="I488" s="28">
        <f t="shared" si="15"/>
        <v>0.32577981651376148</v>
      </c>
      <c r="J488" s="17">
        <f>IF(AND(ISNUMBER(amazon!$G488), G488&gt;=0, amazon!$G488&lt;=5), amazon!$G488, 0)</f>
        <v>4.2</v>
      </c>
      <c r="K488" s="6" t="str">
        <f t="shared" si="14"/>
        <v>No</v>
      </c>
      <c r="L488" s="16">
        <f>ROUND(amazon!$G488, 0)</f>
        <v>4</v>
      </c>
      <c r="M488" s="13">
        <f>amazon!$E488 * amazon!$H488</f>
        <v>130331300</v>
      </c>
      <c r="N488" s="6" t="str">
        <f>IF(amazon!$D488&lt;200,"&lt;200", IF(amazon!$D488&lt;=500,"200-500","&gt;500"))</f>
        <v>&gt;500</v>
      </c>
      <c r="O488" s="15">
        <f>Table4[[#This Row],[Clean Rating]] + (Table4[[#This Row],[Rating Count]] / 1000)</f>
        <v>16.157</v>
      </c>
      <c r="P488" s="6"/>
      <c r="Q488" s="6"/>
    </row>
    <row r="489" spans="1:17">
      <c r="A489" t="s">
        <v>1228</v>
      </c>
      <c r="B489" t="s">
        <v>2402</v>
      </c>
      <c r="C489" t="s">
        <v>1358</v>
      </c>
      <c r="D489" s="1">
        <v>3799</v>
      </c>
      <c r="E489" s="1">
        <v>6000</v>
      </c>
      <c r="F489" s="8">
        <v>0.37</v>
      </c>
      <c r="G489" s="14">
        <v>4.2</v>
      </c>
      <c r="H489" s="3">
        <v>11935</v>
      </c>
      <c r="I489" s="28">
        <f t="shared" si="15"/>
        <v>0.36683333333333334</v>
      </c>
      <c r="J489" s="17">
        <f>IF(AND(ISNUMBER(amazon!$G489), G489&gt;=0, amazon!$G489&lt;=5), amazon!$G489, 0)</f>
        <v>4.2</v>
      </c>
      <c r="K489" s="6" t="str">
        <f t="shared" si="14"/>
        <v>No</v>
      </c>
      <c r="L489" s="16">
        <f>ROUND(amazon!$G489, 0)</f>
        <v>4</v>
      </c>
      <c r="M489" s="13">
        <f>amazon!$E489 * amazon!$H489</f>
        <v>71610000</v>
      </c>
      <c r="N489" s="6" t="str">
        <f>IF(amazon!$D489&lt;200,"&lt;200", IF(amazon!$D489&lt;=500,"200-500","&gt;500"))</f>
        <v>&gt;500</v>
      </c>
      <c r="O489" s="15">
        <f>Table4[[#This Row],[Clean Rating]] + (Table4[[#This Row],[Rating Count]] / 1000)</f>
        <v>16.135000000000002</v>
      </c>
      <c r="P489" s="6"/>
      <c r="Q489" s="6"/>
    </row>
    <row r="490" spans="1:17">
      <c r="A490" t="s">
        <v>633</v>
      </c>
      <c r="B490" t="s">
        <v>1866</v>
      </c>
      <c r="C490" t="s">
        <v>1357</v>
      </c>
      <c r="D490">
        <v>479</v>
      </c>
      <c r="E490">
        <v>599</v>
      </c>
      <c r="F490" s="8">
        <v>0.2</v>
      </c>
      <c r="G490" s="14">
        <v>4.3</v>
      </c>
      <c r="H490" s="3">
        <v>11687</v>
      </c>
      <c r="I490" s="28">
        <f t="shared" si="15"/>
        <v>0.20033388981636061</v>
      </c>
      <c r="J490" s="17">
        <f>IF(AND(ISNUMBER(amazon!$G490), G490&gt;=0, amazon!$G490&lt;=5), amazon!$G490, 0)</f>
        <v>4.3</v>
      </c>
      <c r="K490" s="6" t="str">
        <f t="shared" si="14"/>
        <v>No</v>
      </c>
      <c r="L490" s="16">
        <f>ROUND(amazon!$G490, 0)</f>
        <v>4</v>
      </c>
      <c r="M490" s="13">
        <f>amazon!$E490 * amazon!$H490</f>
        <v>7000513</v>
      </c>
      <c r="N490" s="6" t="str">
        <f>IF(amazon!$D490&lt;200,"&lt;200", IF(amazon!$D490&lt;=500,"200-500","&gt;500"))</f>
        <v>200-500</v>
      </c>
      <c r="O490" s="15">
        <f>Table4[[#This Row],[Clean Rating]] + (Table4[[#This Row],[Rating Count]] / 1000)</f>
        <v>15.986999999999998</v>
      </c>
      <c r="P490" s="6"/>
      <c r="Q490" s="6"/>
    </row>
    <row r="491" spans="1:17">
      <c r="A491" t="s">
        <v>1020</v>
      </c>
      <c r="B491" t="s">
        <v>2217</v>
      </c>
      <c r="C491" t="s">
        <v>1358</v>
      </c>
      <c r="D491" s="1">
        <v>3599</v>
      </c>
      <c r="E491" s="1">
        <v>9455</v>
      </c>
      <c r="F491" s="8">
        <v>0.62</v>
      </c>
      <c r="G491" s="14">
        <v>4.0999999999999996</v>
      </c>
      <c r="H491" s="3">
        <v>11828</v>
      </c>
      <c r="I491" s="28">
        <f t="shared" si="15"/>
        <v>0.61935483870967745</v>
      </c>
      <c r="J491" s="17">
        <f>IF(AND(ISNUMBER(amazon!$G491), G491&gt;=0, amazon!$G491&lt;=5), amazon!$G491, 0)</f>
        <v>4.0999999999999996</v>
      </c>
      <c r="K491" s="6" t="str">
        <f t="shared" si="14"/>
        <v>Yes</v>
      </c>
      <c r="L491" s="16">
        <f>ROUND(amazon!$G491, 0)</f>
        <v>4</v>
      </c>
      <c r="M491" s="13">
        <f>amazon!$E491 * amazon!$H491</f>
        <v>111833740</v>
      </c>
      <c r="N491" s="6" t="str">
        <f>IF(amazon!$D491&lt;200,"&lt;200", IF(amazon!$D491&lt;=500,"200-500","&gt;500"))</f>
        <v>&gt;500</v>
      </c>
      <c r="O491" s="15">
        <f>Table4[[#This Row],[Clean Rating]] + (Table4[[#This Row],[Rating Count]] / 1000)</f>
        <v>15.927999999999999</v>
      </c>
      <c r="P491" s="6"/>
      <c r="Q491" s="6"/>
    </row>
    <row r="492" spans="1:17">
      <c r="A492" t="s">
        <v>980</v>
      </c>
      <c r="B492" t="s">
        <v>2182</v>
      </c>
      <c r="C492" t="s">
        <v>1358</v>
      </c>
      <c r="D492" s="1">
        <v>6999</v>
      </c>
      <c r="E492" s="1">
        <v>10590</v>
      </c>
      <c r="F492" s="8">
        <v>0.34</v>
      </c>
      <c r="G492" s="14">
        <v>4.4000000000000004</v>
      </c>
      <c r="H492" s="3">
        <v>11499</v>
      </c>
      <c r="I492" s="28">
        <f t="shared" si="15"/>
        <v>0.33909348441926346</v>
      </c>
      <c r="J492" s="17">
        <f>IF(AND(ISNUMBER(amazon!$G492), G492&gt;=0, amazon!$G492&lt;=5), amazon!$G492, 0)</f>
        <v>4.4000000000000004</v>
      </c>
      <c r="K492" s="6" t="str">
        <f t="shared" si="14"/>
        <v>No</v>
      </c>
      <c r="L492" s="16">
        <f>ROUND(amazon!$G492, 0)</f>
        <v>4</v>
      </c>
      <c r="M492" s="13">
        <f>amazon!$E492 * amazon!$H492</f>
        <v>121774410</v>
      </c>
      <c r="N492" s="6" t="str">
        <f>IF(amazon!$D492&lt;200,"&lt;200", IF(amazon!$D492&lt;=500,"200-500","&gt;500"))</f>
        <v>&gt;500</v>
      </c>
      <c r="O492" s="15">
        <f>Table4[[#This Row],[Clean Rating]] + (Table4[[#This Row],[Rating Count]] / 1000)</f>
        <v>15.899000000000001</v>
      </c>
      <c r="P492" s="6"/>
      <c r="Q492" s="6"/>
    </row>
    <row r="493" spans="1:17">
      <c r="A493" t="s">
        <v>423</v>
      </c>
      <c r="B493" t="s">
        <v>1705</v>
      </c>
      <c r="C493" t="s">
        <v>1357</v>
      </c>
      <c r="D493">
        <v>99</v>
      </c>
      <c r="E493">
        <v>171</v>
      </c>
      <c r="F493" s="8">
        <v>0.42</v>
      </c>
      <c r="G493" s="14">
        <v>4.5</v>
      </c>
      <c r="H493" s="3">
        <v>11339</v>
      </c>
      <c r="I493" s="28">
        <f t="shared" si="15"/>
        <v>0.42105263157894735</v>
      </c>
      <c r="J493" s="17">
        <f>IF(AND(ISNUMBER(amazon!$G493), G493&gt;=0, amazon!$G493&lt;=5), amazon!$G493, 0)</f>
        <v>4.5</v>
      </c>
      <c r="K493" s="6" t="str">
        <f t="shared" si="14"/>
        <v>No</v>
      </c>
      <c r="L493" s="16">
        <f>ROUND(amazon!$G493, 0)</f>
        <v>5</v>
      </c>
      <c r="M493" s="13">
        <f>amazon!$E493 * amazon!$H493</f>
        <v>1938969</v>
      </c>
      <c r="N493" s="6" t="str">
        <f>IF(amazon!$D493&lt;200,"&lt;200", IF(amazon!$D493&lt;=500,"200-500","&gt;500"))</f>
        <v>&lt;200</v>
      </c>
      <c r="O493" s="15">
        <f>Table4[[#This Row],[Clean Rating]] + (Table4[[#This Row],[Rating Count]] / 1000)</f>
        <v>15.839</v>
      </c>
      <c r="P493" s="6"/>
      <c r="Q493" s="6"/>
    </row>
    <row r="494" spans="1:17">
      <c r="A494" t="s">
        <v>613</v>
      </c>
      <c r="B494" t="s">
        <v>1848</v>
      </c>
      <c r="C494" t="s">
        <v>1356</v>
      </c>
      <c r="D494" s="1">
        <v>1199</v>
      </c>
      <c r="E494" s="1">
        <v>3490</v>
      </c>
      <c r="F494" s="8">
        <v>0.66</v>
      </c>
      <c r="G494" s="14">
        <v>4.0999999999999996</v>
      </c>
      <c r="H494" s="3">
        <v>11716</v>
      </c>
      <c r="I494" s="28">
        <f t="shared" si="15"/>
        <v>0.65644699140401142</v>
      </c>
      <c r="J494" s="17">
        <f>IF(AND(ISNUMBER(amazon!$G494), G494&gt;=0, amazon!$G494&lt;=5), amazon!$G494, 0)</f>
        <v>4.0999999999999996</v>
      </c>
      <c r="K494" s="6" t="str">
        <f t="shared" si="14"/>
        <v>Yes</v>
      </c>
      <c r="L494" s="16">
        <f>ROUND(amazon!$G494, 0)</f>
        <v>4</v>
      </c>
      <c r="M494" s="13">
        <f>amazon!$E494 * amazon!$H494</f>
        <v>40888840</v>
      </c>
      <c r="N494" s="6" t="str">
        <f>IF(amazon!$D494&lt;200,"&lt;200", IF(amazon!$D494&lt;=500,"200-500","&gt;500"))</f>
        <v>&gt;500</v>
      </c>
      <c r="O494" s="15">
        <f>Table4[[#This Row],[Clean Rating]] + (Table4[[#This Row],[Rating Count]] / 1000)</f>
        <v>15.815999999999999</v>
      </c>
      <c r="P494" s="6"/>
      <c r="Q494" s="6"/>
    </row>
    <row r="495" spans="1:17">
      <c r="A495" t="s">
        <v>723</v>
      </c>
      <c r="B495" t="s">
        <v>1913</v>
      </c>
      <c r="C495" t="s">
        <v>1356</v>
      </c>
      <c r="D495">
        <v>449</v>
      </c>
      <c r="E495">
        <v>999</v>
      </c>
      <c r="F495" s="8">
        <v>0.55000000000000004</v>
      </c>
      <c r="G495" s="14">
        <v>4.3</v>
      </c>
      <c r="H495" s="3">
        <v>11330</v>
      </c>
      <c r="I495" s="28">
        <f t="shared" si="15"/>
        <v>0.55055055055055058</v>
      </c>
      <c r="J495" s="17">
        <f>IF(AND(ISNUMBER(amazon!$G495), G495&gt;=0, amazon!$G495&lt;=5), amazon!$G495, 0)</f>
        <v>4.3</v>
      </c>
      <c r="K495" s="6" t="str">
        <f t="shared" si="14"/>
        <v>Yes</v>
      </c>
      <c r="L495" s="16">
        <f>ROUND(amazon!$G495, 0)</f>
        <v>4</v>
      </c>
      <c r="M495" s="13">
        <f>amazon!$E495 * amazon!$H495</f>
        <v>11318670</v>
      </c>
      <c r="N495" s="6" t="str">
        <f>IF(amazon!$D495&lt;200,"&lt;200", IF(amazon!$D495&lt;=500,"200-500","&gt;500"))</f>
        <v>200-500</v>
      </c>
      <c r="O495" s="15">
        <f>Table4[[#This Row],[Clean Rating]] + (Table4[[#This Row],[Rating Count]] / 1000)</f>
        <v>15.629999999999999</v>
      </c>
      <c r="P495" s="6"/>
      <c r="Q495" s="6"/>
    </row>
    <row r="496" spans="1:17">
      <c r="A496" t="s">
        <v>830</v>
      </c>
      <c r="B496" t="s">
        <v>2050</v>
      </c>
      <c r="C496" t="s">
        <v>1356</v>
      </c>
      <c r="D496" s="1">
        <v>3498</v>
      </c>
      <c r="E496" s="1">
        <v>3875</v>
      </c>
      <c r="F496" s="8">
        <v>0.1</v>
      </c>
      <c r="G496" s="14">
        <v>3.4</v>
      </c>
      <c r="H496" s="3">
        <v>12185</v>
      </c>
      <c r="I496" s="28">
        <f t="shared" si="15"/>
        <v>9.7290322580645155E-2</v>
      </c>
      <c r="J496" s="17">
        <f>IF(AND(ISNUMBER(amazon!$G496), G496&gt;=0, amazon!$G496&lt;=5), amazon!$G496, 0)</f>
        <v>3.4</v>
      </c>
      <c r="K496" s="6" t="str">
        <f t="shared" si="14"/>
        <v>No</v>
      </c>
      <c r="L496" s="16">
        <f>ROUND(amazon!$G496, 0)</f>
        <v>3</v>
      </c>
      <c r="M496" s="13">
        <f>amazon!$E496 * amazon!$H496</f>
        <v>47216875</v>
      </c>
      <c r="N496" s="6" t="str">
        <f>IF(amazon!$D496&lt;200,"&lt;200", IF(amazon!$D496&lt;=500,"200-500","&gt;500"))</f>
        <v>&gt;500</v>
      </c>
      <c r="O496" s="15">
        <f>Table4[[#This Row],[Clean Rating]] + (Table4[[#This Row],[Rating Count]] / 1000)</f>
        <v>15.585000000000001</v>
      </c>
      <c r="P496" s="6"/>
      <c r="Q496" s="6"/>
    </row>
    <row r="497" spans="1:17">
      <c r="A497" t="s">
        <v>1139</v>
      </c>
      <c r="B497" t="s">
        <v>2321</v>
      </c>
      <c r="C497" t="s">
        <v>1358</v>
      </c>
      <c r="D497" s="1">
        <v>2742</v>
      </c>
      <c r="E497" s="1">
        <v>3995</v>
      </c>
      <c r="F497" s="8">
        <v>0.31</v>
      </c>
      <c r="G497" s="14">
        <v>4.4000000000000004</v>
      </c>
      <c r="H497" s="3">
        <v>11148</v>
      </c>
      <c r="I497" s="28">
        <f t="shared" si="15"/>
        <v>0.31364205256570715</v>
      </c>
      <c r="J497" s="17">
        <f>IF(AND(ISNUMBER(amazon!$G497), G497&gt;=0, amazon!$G497&lt;=5), amazon!$G497, 0)</f>
        <v>4.4000000000000004</v>
      </c>
      <c r="K497" s="6" t="str">
        <f t="shared" si="14"/>
        <v>No</v>
      </c>
      <c r="L497" s="16">
        <f>ROUND(amazon!$G497, 0)</f>
        <v>4</v>
      </c>
      <c r="M497" s="13">
        <f>amazon!$E497 * amazon!$H497</f>
        <v>44536260</v>
      </c>
      <c r="N497" s="6" t="str">
        <f>IF(amazon!$D497&lt;200,"&lt;200", IF(amazon!$D497&lt;=500,"200-500","&gt;500"))</f>
        <v>&gt;500</v>
      </c>
      <c r="O497" s="15">
        <f>Table4[[#This Row],[Clean Rating]] + (Table4[[#This Row],[Rating Count]] / 1000)</f>
        <v>15.548</v>
      </c>
      <c r="P497" s="6"/>
      <c r="Q497" s="6"/>
    </row>
    <row r="498" spans="1:17">
      <c r="A498" t="s">
        <v>1045</v>
      </c>
      <c r="B498" t="s">
        <v>2239</v>
      </c>
      <c r="C498" t="s">
        <v>1358</v>
      </c>
      <c r="D498" s="1">
        <v>2089</v>
      </c>
      <c r="E498" s="1">
        <v>4000</v>
      </c>
      <c r="F498" s="8">
        <v>0.48</v>
      </c>
      <c r="G498" s="14">
        <v>4.2</v>
      </c>
      <c r="H498" s="3">
        <v>11199</v>
      </c>
      <c r="I498" s="28">
        <f t="shared" si="15"/>
        <v>0.47775000000000001</v>
      </c>
      <c r="J498" s="17">
        <f>IF(AND(ISNUMBER(amazon!$G498), G498&gt;=0, amazon!$G498&lt;=5), amazon!$G498, 0)</f>
        <v>4.2</v>
      </c>
      <c r="K498" s="6" t="str">
        <f t="shared" si="14"/>
        <v>No</v>
      </c>
      <c r="L498" s="16">
        <f>ROUND(amazon!$G498, 0)</f>
        <v>4</v>
      </c>
      <c r="M498" s="13">
        <f>amazon!$E498 * amazon!$H498</f>
        <v>44796000</v>
      </c>
      <c r="N498" s="6" t="str">
        <f>IF(amazon!$D498&lt;200,"&lt;200", IF(amazon!$D498&lt;=500,"200-500","&gt;500"))</f>
        <v>&gt;500</v>
      </c>
      <c r="O498" s="15">
        <f>Table4[[#This Row],[Clean Rating]] + (Table4[[#This Row],[Rating Count]] / 1000)</f>
        <v>15.399000000000001</v>
      </c>
      <c r="P498" s="6"/>
      <c r="Q498" s="6"/>
    </row>
    <row r="499" spans="1:17">
      <c r="A499" t="s">
        <v>728</v>
      </c>
      <c r="B499" t="s">
        <v>1953</v>
      </c>
      <c r="C499" t="s">
        <v>1356</v>
      </c>
      <c r="D499" s="1">
        <v>1399</v>
      </c>
      <c r="E499" s="1">
        <v>2490</v>
      </c>
      <c r="F499" s="8">
        <v>0.44</v>
      </c>
      <c r="G499" s="14">
        <v>4.3</v>
      </c>
      <c r="H499" s="3">
        <v>11074</v>
      </c>
      <c r="I499" s="28">
        <f t="shared" si="15"/>
        <v>0.43815261044176707</v>
      </c>
      <c r="J499" s="17">
        <f>IF(AND(ISNUMBER(amazon!$G499), G499&gt;=0, amazon!$G499&lt;=5), amazon!$G499, 0)</f>
        <v>4.3</v>
      </c>
      <c r="K499" s="6" t="str">
        <f t="shared" si="14"/>
        <v>No</v>
      </c>
      <c r="L499" s="16">
        <f>ROUND(amazon!$G499, 0)</f>
        <v>4</v>
      </c>
      <c r="M499" s="13">
        <f>amazon!$E499 * amazon!$H499</f>
        <v>27574260</v>
      </c>
      <c r="N499" s="6" t="str">
        <f>IF(amazon!$D499&lt;200,"&lt;200", IF(amazon!$D499&lt;=500,"200-500","&gt;500"))</f>
        <v>&gt;500</v>
      </c>
      <c r="O499" s="15">
        <f>Table4[[#This Row],[Clean Rating]] + (Table4[[#This Row],[Rating Count]] / 1000)</f>
        <v>15.373999999999999</v>
      </c>
      <c r="P499" s="6"/>
      <c r="Q499" s="6"/>
    </row>
    <row r="500" spans="1:17">
      <c r="A500" t="s">
        <v>865</v>
      </c>
      <c r="B500" t="s">
        <v>2079</v>
      </c>
      <c r="C500" t="s">
        <v>1356</v>
      </c>
      <c r="D500" s="1">
        <v>1995</v>
      </c>
      <c r="E500" s="1">
        <v>2895</v>
      </c>
      <c r="F500" s="8">
        <v>0.31</v>
      </c>
      <c r="G500" s="14">
        <v>4.5999999999999996</v>
      </c>
      <c r="H500" s="3">
        <v>10760</v>
      </c>
      <c r="I500" s="28">
        <f t="shared" si="15"/>
        <v>0.31088082901554404</v>
      </c>
      <c r="J500" s="17">
        <f>IF(AND(ISNUMBER(amazon!$G500), G500&gt;=0, amazon!$G500&lt;=5), amazon!$G500, 0)</f>
        <v>4.5999999999999996</v>
      </c>
      <c r="K500" s="6" t="str">
        <f t="shared" si="14"/>
        <v>No</v>
      </c>
      <c r="L500" s="16">
        <f>ROUND(amazon!$G500, 0)</f>
        <v>5</v>
      </c>
      <c r="M500" s="13">
        <f>amazon!$E500 * amazon!$H500</f>
        <v>31150200</v>
      </c>
      <c r="N500" s="6" t="str">
        <f>IF(amazon!$D500&lt;200,"&lt;200", IF(amazon!$D500&lt;=500,"200-500","&gt;500"))</f>
        <v>&gt;500</v>
      </c>
      <c r="O500" s="15">
        <f>Table4[[#This Row],[Clean Rating]] + (Table4[[#This Row],[Rating Count]] / 1000)</f>
        <v>15.36</v>
      </c>
      <c r="P500" s="6"/>
      <c r="Q500" s="6"/>
    </row>
    <row r="501" spans="1:17">
      <c r="A501" t="s">
        <v>587</v>
      </c>
      <c r="B501" t="s">
        <v>1823</v>
      </c>
      <c r="C501" t="s">
        <v>1356</v>
      </c>
      <c r="D501">
        <v>299</v>
      </c>
      <c r="E501">
        <v>449</v>
      </c>
      <c r="F501" s="8">
        <v>0.33</v>
      </c>
      <c r="G501" s="14">
        <v>3.5</v>
      </c>
      <c r="H501" s="3">
        <v>11827</v>
      </c>
      <c r="I501" s="28">
        <f t="shared" si="15"/>
        <v>0.33407572383073497</v>
      </c>
      <c r="J501" s="17">
        <f>IF(AND(ISNUMBER(amazon!$G501), G501&gt;=0, amazon!$G501&lt;=5), amazon!$G501, 0)</f>
        <v>3.5</v>
      </c>
      <c r="K501" s="6" t="str">
        <f t="shared" si="14"/>
        <v>No</v>
      </c>
      <c r="L501" s="16">
        <f>ROUND(amazon!$G501, 0)</f>
        <v>4</v>
      </c>
      <c r="M501" s="13">
        <f>amazon!$E501 * amazon!$H501</f>
        <v>5310323</v>
      </c>
      <c r="N501" s="6" t="str">
        <f>IF(amazon!$D501&lt;200,"&lt;200", IF(amazon!$D501&lt;=500,"200-500","&gt;500"))</f>
        <v>200-500</v>
      </c>
      <c r="O501" s="15">
        <f>Table4[[#This Row],[Clean Rating]] + (Table4[[#This Row],[Rating Count]] / 1000)</f>
        <v>15.327</v>
      </c>
      <c r="P501" s="6"/>
      <c r="Q501" s="6"/>
    </row>
    <row r="502" spans="1:17">
      <c r="A502" t="s">
        <v>768</v>
      </c>
      <c r="B502" t="s">
        <v>1991</v>
      </c>
      <c r="C502" t="s">
        <v>1356</v>
      </c>
      <c r="D502">
        <v>549</v>
      </c>
      <c r="E502" s="1">
        <v>1499</v>
      </c>
      <c r="F502" s="8">
        <v>0.63</v>
      </c>
      <c r="G502" s="14">
        <v>4.3</v>
      </c>
      <c r="H502" s="3">
        <v>11006</v>
      </c>
      <c r="I502" s="28">
        <f t="shared" si="15"/>
        <v>0.63375583722481654</v>
      </c>
      <c r="J502" s="17">
        <f>IF(AND(ISNUMBER(amazon!$G502), G502&gt;=0, amazon!$G502&lt;=5), amazon!$G502, 0)</f>
        <v>4.3</v>
      </c>
      <c r="K502" s="6" t="str">
        <f t="shared" si="14"/>
        <v>Yes</v>
      </c>
      <c r="L502" s="16">
        <f>ROUND(amazon!$G502, 0)</f>
        <v>4</v>
      </c>
      <c r="M502" s="13">
        <f>amazon!$E502 * amazon!$H502</f>
        <v>16497994</v>
      </c>
      <c r="N502" s="6" t="str">
        <f>IF(amazon!$D502&lt;200,"&lt;200", IF(amazon!$D502&lt;=500,"200-500","&gt;500"))</f>
        <v>&gt;500</v>
      </c>
      <c r="O502" s="15">
        <f>Table4[[#This Row],[Clean Rating]] + (Table4[[#This Row],[Rating Count]] / 1000)</f>
        <v>15.306000000000001</v>
      </c>
      <c r="P502" s="6"/>
      <c r="Q502" s="6"/>
    </row>
    <row r="503" spans="1:17">
      <c r="A503" t="s">
        <v>771</v>
      </c>
      <c r="B503" t="s">
        <v>1994</v>
      </c>
      <c r="C503" t="s">
        <v>1356</v>
      </c>
      <c r="D503" s="1">
        <v>1490</v>
      </c>
      <c r="E503" s="1">
        <v>2295</v>
      </c>
      <c r="F503" s="8">
        <v>0.35</v>
      </c>
      <c r="G503" s="14">
        <v>4.5999999999999996</v>
      </c>
      <c r="H503" s="3">
        <v>10652</v>
      </c>
      <c r="I503" s="28">
        <f t="shared" si="15"/>
        <v>0.35076252723311546</v>
      </c>
      <c r="J503" s="17">
        <f>IF(AND(ISNUMBER(amazon!$G503), G503&gt;=0, amazon!$G503&lt;=5), amazon!$G503, 0)</f>
        <v>4.5999999999999996</v>
      </c>
      <c r="K503" s="6" t="str">
        <f t="shared" si="14"/>
        <v>No</v>
      </c>
      <c r="L503" s="16">
        <f>ROUND(amazon!$G503, 0)</f>
        <v>5</v>
      </c>
      <c r="M503" s="13">
        <f>amazon!$E503 * amazon!$H503</f>
        <v>24446340</v>
      </c>
      <c r="N503" s="6" t="str">
        <f>IF(amazon!$D503&lt;200,"&lt;200", IF(amazon!$D503&lt;=500,"200-500","&gt;500"))</f>
        <v>&gt;500</v>
      </c>
      <c r="O503" s="15">
        <f>Table4[[#This Row],[Clean Rating]] + (Table4[[#This Row],[Rating Count]] / 1000)</f>
        <v>15.251999999999999</v>
      </c>
      <c r="P503" s="6"/>
      <c r="Q503" s="6"/>
    </row>
    <row r="504" spans="1:17">
      <c r="A504" t="s">
        <v>406</v>
      </c>
      <c r="B504" t="s">
        <v>1694</v>
      </c>
      <c r="C504" t="s">
        <v>1357</v>
      </c>
      <c r="D504" s="1">
        <v>34999</v>
      </c>
      <c r="E504" s="1">
        <v>38999</v>
      </c>
      <c r="F504" s="8">
        <v>0.1</v>
      </c>
      <c r="G504" s="14">
        <v>4.2</v>
      </c>
      <c r="H504" s="3">
        <v>11029</v>
      </c>
      <c r="I504" s="28">
        <f t="shared" si="15"/>
        <v>0.10256673248032001</v>
      </c>
      <c r="J504" s="17">
        <f>IF(AND(ISNUMBER(amazon!$G504), G504&gt;=0, amazon!$G504&lt;=5), amazon!$G504, 0)</f>
        <v>4.2</v>
      </c>
      <c r="K504" s="6" t="str">
        <f t="shared" si="14"/>
        <v>No</v>
      </c>
      <c r="L504" s="16">
        <f>ROUND(amazon!$G504, 0)</f>
        <v>4</v>
      </c>
      <c r="M504" s="13">
        <f>amazon!$E504 * amazon!$H504</f>
        <v>430119971</v>
      </c>
      <c r="N504" s="6" t="str">
        <f>IF(amazon!$D504&lt;200,"&lt;200", IF(amazon!$D504&lt;=500,"200-500","&gt;500"))</f>
        <v>&gt;500</v>
      </c>
      <c r="O504" s="15">
        <f>Table4[[#This Row],[Clean Rating]] + (Table4[[#This Row],[Rating Count]] / 1000)</f>
        <v>15.228999999999999</v>
      </c>
      <c r="P504" s="6"/>
      <c r="Q504" s="6"/>
    </row>
    <row r="505" spans="1:17">
      <c r="A505" t="s">
        <v>186</v>
      </c>
      <c r="B505" t="s">
        <v>1524</v>
      </c>
      <c r="C505" t="s">
        <v>1356</v>
      </c>
      <c r="D505">
        <v>299</v>
      </c>
      <c r="E505">
        <v>485</v>
      </c>
      <c r="F505" s="8">
        <v>0.38</v>
      </c>
      <c r="G505" s="14">
        <v>4.3</v>
      </c>
      <c r="H505" s="3">
        <v>10911</v>
      </c>
      <c r="I505" s="28">
        <f t="shared" si="15"/>
        <v>0.38350515463917528</v>
      </c>
      <c r="J505" s="17">
        <f>IF(AND(ISNUMBER(amazon!$G505), G505&gt;=0, amazon!$G505&lt;=5), amazon!$G505, 0)</f>
        <v>4.3</v>
      </c>
      <c r="K505" s="6" t="str">
        <f t="shared" si="14"/>
        <v>No</v>
      </c>
      <c r="L505" s="16">
        <f>ROUND(amazon!$G505, 0)</f>
        <v>4</v>
      </c>
      <c r="M505" s="13">
        <f>amazon!$E505 * amazon!$H505</f>
        <v>5291835</v>
      </c>
      <c r="N505" s="6" t="str">
        <f>IF(amazon!$D505&lt;200,"&lt;200", IF(amazon!$D505&lt;=500,"200-500","&gt;500"))</f>
        <v>200-500</v>
      </c>
      <c r="O505" s="15">
        <f>Table4[[#This Row],[Clean Rating]] + (Table4[[#This Row],[Rating Count]] / 1000)</f>
        <v>15.210999999999999</v>
      </c>
      <c r="P505" s="6"/>
      <c r="Q505" s="6"/>
    </row>
    <row r="506" spans="1:17">
      <c r="A506" t="s">
        <v>1215</v>
      </c>
      <c r="B506" t="s">
        <v>2389</v>
      </c>
      <c r="C506" t="s">
        <v>1358</v>
      </c>
      <c r="D506" s="1">
        <v>15999</v>
      </c>
      <c r="E506" s="1">
        <v>24500</v>
      </c>
      <c r="F506" s="8">
        <v>0.35</v>
      </c>
      <c r="G506" s="14">
        <v>4</v>
      </c>
      <c r="H506" s="3">
        <v>11206</v>
      </c>
      <c r="I506" s="28">
        <f t="shared" si="15"/>
        <v>0.34697959183673471</v>
      </c>
      <c r="J506" s="17">
        <f>IF(AND(ISNUMBER(amazon!$G506), G506&gt;=0, amazon!$G506&lt;=5), amazon!$G506, 0)</f>
        <v>4</v>
      </c>
      <c r="K506" s="6" t="str">
        <f t="shared" si="14"/>
        <v>No</v>
      </c>
      <c r="L506" s="16">
        <f>ROUND(amazon!$G506, 0)</f>
        <v>4</v>
      </c>
      <c r="M506" s="13">
        <f>amazon!$E506 * amazon!$H506</f>
        <v>274547000</v>
      </c>
      <c r="N506" s="6" t="str">
        <f>IF(amazon!$D506&lt;200,"&lt;200", IF(amazon!$D506&lt;=500,"200-500","&gt;500"))</f>
        <v>&gt;500</v>
      </c>
      <c r="O506" s="15">
        <f>Table4[[#This Row],[Clean Rating]] + (Table4[[#This Row],[Rating Count]] / 1000)</f>
        <v>15.206</v>
      </c>
      <c r="P506" s="6"/>
      <c r="Q506" s="6"/>
    </row>
    <row r="507" spans="1:17">
      <c r="A507" t="s">
        <v>863</v>
      </c>
      <c r="B507" t="s">
        <v>2077</v>
      </c>
      <c r="C507" t="s">
        <v>1357</v>
      </c>
      <c r="D507">
        <v>326</v>
      </c>
      <c r="E507">
        <v>799</v>
      </c>
      <c r="F507" s="8">
        <v>0.59</v>
      </c>
      <c r="G507" s="14">
        <v>4.4000000000000004</v>
      </c>
      <c r="H507" s="3">
        <v>10773</v>
      </c>
      <c r="I507" s="28">
        <f t="shared" si="15"/>
        <v>0.5919899874843555</v>
      </c>
      <c r="J507" s="17">
        <f>IF(AND(ISNUMBER(amazon!$G507), G507&gt;=0, amazon!$G507&lt;=5), amazon!$G507, 0)</f>
        <v>4.4000000000000004</v>
      </c>
      <c r="K507" s="6" t="str">
        <f t="shared" si="14"/>
        <v>Yes</v>
      </c>
      <c r="L507" s="16">
        <f>ROUND(amazon!$G507, 0)</f>
        <v>4</v>
      </c>
      <c r="M507" s="13">
        <f>amazon!$E507 * amazon!$H507</f>
        <v>8607627</v>
      </c>
      <c r="N507" s="6" t="str">
        <f>IF(amazon!$D507&lt;200,"&lt;200", IF(amazon!$D507&lt;=500,"200-500","&gt;500"))</f>
        <v>200-500</v>
      </c>
      <c r="O507" s="15">
        <f>Table4[[#This Row],[Clean Rating]] + (Table4[[#This Row],[Rating Count]] / 1000)</f>
        <v>15.173</v>
      </c>
      <c r="P507" s="6"/>
      <c r="Q507" s="6"/>
    </row>
    <row r="508" spans="1:17">
      <c r="A508" t="s">
        <v>519</v>
      </c>
      <c r="B508" t="s">
        <v>1763</v>
      </c>
      <c r="C508" t="s">
        <v>1356</v>
      </c>
      <c r="D508">
        <v>149</v>
      </c>
      <c r="E508">
        <v>149</v>
      </c>
      <c r="F508" s="8">
        <v>0</v>
      </c>
      <c r="G508" s="14">
        <v>4.3</v>
      </c>
      <c r="H508" s="3">
        <v>10833</v>
      </c>
      <c r="I508" s="28">
        <f t="shared" si="15"/>
        <v>0</v>
      </c>
      <c r="J508" s="17">
        <f>IF(AND(ISNUMBER(amazon!$G508), G508&gt;=0, amazon!$G508&lt;=5), amazon!$G508, 0)</f>
        <v>4.3</v>
      </c>
      <c r="K508" s="6" t="str">
        <f t="shared" si="14"/>
        <v>No</v>
      </c>
      <c r="L508" s="16">
        <f>ROUND(amazon!$G508, 0)</f>
        <v>4</v>
      </c>
      <c r="M508" s="13">
        <f>amazon!$E508 * amazon!$H508</f>
        <v>1614117</v>
      </c>
      <c r="N508" s="6" t="str">
        <f>IF(amazon!$D508&lt;200,"&lt;200", IF(amazon!$D508&lt;=500,"200-500","&gt;500"))</f>
        <v>&lt;200</v>
      </c>
      <c r="O508" s="15">
        <f>Table4[[#This Row],[Clean Rating]] + (Table4[[#This Row],[Rating Count]] / 1000)</f>
        <v>15.132999999999999</v>
      </c>
      <c r="P508" s="6"/>
      <c r="Q508" s="6"/>
    </row>
    <row r="509" spans="1:17">
      <c r="A509" t="s">
        <v>519</v>
      </c>
      <c r="B509" t="s">
        <v>1763</v>
      </c>
      <c r="C509" t="s">
        <v>1356</v>
      </c>
      <c r="D509">
        <v>149</v>
      </c>
      <c r="E509">
        <v>149</v>
      </c>
      <c r="F509" s="8">
        <v>0</v>
      </c>
      <c r="G509" s="14">
        <v>4.3</v>
      </c>
      <c r="H509" s="3">
        <v>10833</v>
      </c>
      <c r="I509" s="28">
        <f t="shared" si="15"/>
        <v>0</v>
      </c>
      <c r="J509" s="17">
        <f>IF(AND(ISNUMBER(amazon!$G509), G509&gt;=0, amazon!$G509&lt;=5), amazon!$G509, 0)</f>
        <v>4.3</v>
      </c>
      <c r="K509" s="6" t="str">
        <f t="shared" si="14"/>
        <v>No</v>
      </c>
      <c r="L509" s="16">
        <f>ROUND(amazon!$G509, 0)</f>
        <v>4</v>
      </c>
      <c r="M509" s="13">
        <f>amazon!$E509 * amazon!$H509</f>
        <v>1614117</v>
      </c>
      <c r="N509" s="6" t="str">
        <f>IF(amazon!$D509&lt;200,"&lt;200", IF(amazon!$D509&lt;=500,"200-500","&gt;500"))</f>
        <v>&lt;200</v>
      </c>
      <c r="O509" s="15">
        <f>Table4[[#This Row],[Clean Rating]] + (Table4[[#This Row],[Rating Count]] / 1000)</f>
        <v>15.132999999999999</v>
      </c>
      <c r="P509" s="6"/>
      <c r="Q509" s="6"/>
    </row>
    <row r="510" spans="1:17">
      <c r="A510" t="s">
        <v>807</v>
      </c>
      <c r="B510" t="s">
        <v>2027</v>
      </c>
      <c r="C510" t="s">
        <v>1358</v>
      </c>
      <c r="D510">
        <v>90</v>
      </c>
      <c r="E510">
        <v>100</v>
      </c>
      <c r="F510" s="8">
        <v>0.1</v>
      </c>
      <c r="G510" s="14">
        <v>4.4000000000000004</v>
      </c>
      <c r="H510" s="3">
        <v>10718</v>
      </c>
      <c r="I510" s="28">
        <f t="shared" si="15"/>
        <v>0.1</v>
      </c>
      <c r="J510" s="17">
        <f>IF(AND(ISNUMBER(amazon!$G510), G510&gt;=0, amazon!$G510&lt;=5), amazon!$G510, 0)</f>
        <v>4.4000000000000004</v>
      </c>
      <c r="K510" s="6" t="str">
        <f t="shared" si="14"/>
        <v>No</v>
      </c>
      <c r="L510" s="16">
        <f>ROUND(amazon!$G510, 0)</f>
        <v>4</v>
      </c>
      <c r="M510" s="13">
        <f>amazon!$E510 * amazon!$H510</f>
        <v>1071800</v>
      </c>
      <c r="N510" s="6" t="str">
        <f>IF(amazon!$D510&lt;200,"&lt;200", IF(amazon!$D510&lt;=500,"200-500","&gt;500"))</f>
        <v>&lt;200</v>
      </c>
      <c r="O510" s="15">
        <f>Table4[[#This Row],[Clean Rating]] + (Table4[[#This Row],[Rating Count]] / 1000)</f>
        <v>15.118</v>
      </c>
      <c r="P510" s="6"/>
      <c r="Q510" s="6"/>
    </row>
    <row r="511" spans="1:17">
      <c r="A511" t="s">
        <v>862</v>
      </c>
      <c r="B511" t="s">
        <v>2076</v>
      </c>
      <c r="C511" t="s">
        <v>1356</v>
      </c>
      <c r="D511" s="1">
        <v>1565</v>
      </c>
      <c r="E511" s="1">
        <v>2999</v>
      </c>
      <c r="F511" s="8">
        <v>0.48</v>
      </c>
      <c r="G511" s="14">
        <v>4</v>
      </c>
      <c r="H511" s="3">
        <v>11113</v>
      </c>
      <c r="I511" s="28">
        <f t="shared" si="15"/>
        <v>0.47815938646215406</v>
      </c>
      <c r="J511" s="17">
        <f>IF(AND(ISNUMBER(amazon!$G511), G511&gt;=0, amazon!$G511&lt;=5), amazon!$G511, 0)</f>
        <v>4</v>
      </c>
      <c r="K511" s="6" t="str">
        <f t="shared" si="14"/>
        <v>No</v>
      </c>
      <c r="L511" s="16">
        <f>ROUND(amazon!$G511, 0)</f>
        <v>4</v>
      </c>
      <c r="M511" s="13">
        <f>amazon!$E511 * amazon!$H511</f>
        <v>33327887</v>
      </c>
      <c r="N511" s="6" t="str">
        <f>IF(amazon!$D511&lt;200,"&lt;200", IF(amazon!$D511&lt;=500,"200-500","&gt;500"))</f>
        <v>&gt;500</v>
      </c>
      <c r="O511" s="15">
        <f>Table4[[#This Row],[Clean Rating]] + (Table4[[#This Row],[Rating Count]] / 1000)</f>
        <v>15.113</v>
      </c>
      <c r="P511" s="6"/>
      <c r="Q511" s="6"/>
    </row>
    <row r="512" spans="1:17">
      <c r="A512" t="s">
        <v>793</v>
      </c>
      <c r="B512" t="s">
        <v>2013</v>
      </c>
      <c r="C512" t="s">
        <v>1356</v>
      </c>
      <c r="D512" s="1">
        <v>1890</v>
      </c>
      <c r="E512" s="1">
        <v>5490</v>
      </c>
      <c r="F512" s="8">
        <v>0.66</v>
      </c>
      <c r="G512" s="14">
        <v>4.0999999999999996</v>
      </c>
      <c r="H512" s="3">
        <v>10976</v>
      </c>
      <c r="I512" s="28">
        <f t="shared" si="15"/>
        <v>0.65573770491803274</v>
      </c>
      <c r="J512" s="17">
        <f>IF(AND(ISNUMBER(amazon!$G512), G512&gt;=0, amazon!$G512&lt;=5), amazon!$G512, 0)</f>
        <v>4.0999999999999996</v>
      </c>
      <c r="K512" s="6" t="str">
        <f t="shared" si="14"/>
        <v>Yes</v>
      </c>
      <c r="L512" s="16">
        <f>ROUND(amazon!$G512, 0)</f>
        <v>4</v>
      </c>
      <c r="M512" s="13">
        <f>amazon!$E512 * amazon!$H512</f>
        <v>60258240</v>
      </c>
      <c r="N512" s="6" t="str">
        <f>IF(amazon!$D512&lt;200,"&lt;200", IF(amazon!$D512&lt;=500,"200-500","&gt;500"))</f>
        <v>&gt;500</v>
      </c>
      <c r="O512" s="15">
        <f>Table4[[#This Row],[Clean Rating]] + (Table4[[#This Row],[Rating Count]] / 1000)</f>
        <v>15.076000000000001</v>
      </c>
      <c r="P512" s="6"/>
      <c r="Q512" s="6"/>
    </row>
    <row r="513" spans="1:17">
      <c r="A513" t="s">
        <v>1072</v>
      </c>
      <c r="B513" t="s">
        <v>2261</v>
      </c>
      <c r="C513" t="s">
        <v>1358</v>
      </c>
      <c r="D513" s="1">
        <v>1699</v>
      </c>
      <c r="E513" s="1">
        <v>1900</v>
      </c>
      <c r="F513" s="8">
        <v>0.11</v>
      </c>
      <c r="G513" s="14">
        <v>3.6</v>
      </c>
      <c r="H513" s="3">
        <v>11456</v>
      </c>
      <c r="I513" s="28">
        <f t="shared" si="15"/>
        <v>0.10578947368421053</v>
      </c>
      <c r="J513" s="17">
        <f>IF(AND(ISNUMBER(amazon!$G513), G513&gt;=0, amazon!$G513&lt;=5), amazon!$G513, 0)</f>
        <v>3.6</v>
      </c>
      <c r="K513" s="6" t="str">
        <f t="shared" si="14"/>
        <v>No</v>
      </c>
      <c r="L513" s="16">
        <f>ROUND(amazon!$G513, 0)</f>
        <v>4</v>
      </c>
      <c r="M513" s="13">
        <f>amazon!$E513 * amazon!$H513</f>
        <v>21766400</v>
      </c>
      <c r="N513" s="6" t="str">
        <f>IF(amazon!$D513&lt;200,"&lt;200", IF(amazon!$D513&lt;=500,"200-500","&gt;500"))</f>
        <v>&gt;500</v>
      </c>
      <c r="O513" s="15">
        <f>Table4[[#This Row],[Clean Rating]] + (Table4[[#This Row],[Rating Count]] / 1000)</f>
        <v>15.055999999999999</v>
      </c>
      <c r="P513" s="6"/>
      <c r="Q513" s="6"/>
    </row>
    <row r="514" spans="1:17">
      <c r="A514" t="s">
        <v>809</v>
      </c>
      <c r="B514" t="s">
        <v>2029</v>
      </c>
      <c r="C514" t="s">
        <v>1356</v>
      </c>
      <c r="D514" s="1">
        <v>1495</v>
      </c>
      <c r="E514" s="1">
        <v>1995</v>
      </c>
      <c r="F514" s="8">
        <v>0.25</v>
      </c>
      <c r="G514" s="14">
        <v>4.5</v>
      </c>
      <c r="H514" s="3">
        <v>10541</v>
      </c>
      <c r="I514" s="28">
        <f t="shared" si="15"/>
        <v>0.25062656641604009</v>
      </c>
      <c r="J514" s="17">
        <f>IF(AND(ISNUMBER(amazon!$G514), G514&gt;=0, amazon!$G514&lt;=5), amazon!$G514, 0)</f>
        <v>4.5</v>
      </c>
      <c r="K514" s="6" t="str">
        <f t="shared" ref="K514:K577" si="16">IF(F514 &gt;=0.5, "Yes", "No")</f>
        <v>No</v>
      </c>
      <c r="L514" s="16">
        <f>ROUND(amazon!$G514, 0)</f>
        <v>5</v>
      </c>
      <c r="M514" s="13">
        <f>amazon!$E514 * amazon!$H514</f>
        <v>21029295</v>
      </c>
      <c r="N514" s="6" t="str">
        <f>IF(amazon!$D514&lt;200,"&lt;200", IF(amazon!$D514&lt;=500,"200-500","&gt;500"))</f>
        <v>&gt;500</v>
      </c>
      <c r="O514" s="15">
        <f>Table4[[#This Row],[Clean Rating]] + (Table4[[#This Row],[Rating Count]] / 1000)</f>
        <v>15.041</v>
      </c>
      <c r="P514" s="6"/>
      <c r="Q514" s="6"/>
    </row>
    <row r="515" spans="1:17">
      <c r="A515" t="s">
        <v>752</v>
      </c>
      <c r="B515" t="s">
        <v>1976</v>
      </c>
      <c r="C515" t="s">
        <v>1356</v>
      </c>
      <c r="D515" s="1">
        <v>2099</v>
      </c>
      <c r="E515" s="1">
        <v>3250</v>
      </c>
      <c r="F515" s="8">
        <v>0.35</v>
      </c>
      <c r="G515" s="14">
        <v>3.8</v>
      </c>
      <c r="H515" s="3">
        <v>11213</v>
      </c>
      <c r="I515" s="28">
        <f t="shared" ref="I515:I578" si="17" xml:space="preserve"> (E515 - D515)/E515</f>
        <v>0.35415384615384615</v>
      </c>
      <c r="J515" s="17">
        <f>IF(AND(ISNUMBER(amazon!$G515), G515&gt;=0, amazon!$G515&lt;=5), amazon!$G515, 0)</f>
        <v>3.8</v>
      </c>
      <c r="K515" s="6" t="str">
        <f t="shared" si="16"/>
        <v>No</v>
      </c>
      <c r="L515" s="16">
        <f>ROUND(amazon!$G515, 0)</f>
        <v>4</v>
      </c>
      <c r="M515" s="13">
        <f>amazon!$E515 * amazon!$H515</f>
        <v>36442250</v>
      </c>
      <c r="N515" s="6" t="str">
        <f>IF(amazon!$D515&lt;200,"&lt;200", IF(amazon!$D515&lt;=500,"200-500","&gt;500"))</f>
        <v>&gt;500</v>
      </c>
      <c r="O515" s="15">
        <f>Table4[[#This Row],[Clean Rating]] + (Table4[[#This Row],[Rating Count]] / 1000)</f>
        <v>15.012999999999998</v>
      </c>
      <c r="P515" s="6"/>
      <c r="Q515" s="6"/>
    </row>
    <row r="516" spans="1:17">
      <c r="A516" t="s">
        <v>1017</v>
      </c>
      <c r="B516" t="s">
        <v>2215</v>
      </c>
      <c r="C516" t="s">
        <v>1358</v>
      </c>
      <c r="D516">
        <v>600</v>
      </c>
      <c r="E516">
        <v>600</v>
      </c>
      <c r="F516" s="8">
        <v>0</v>
      </c>
      <c r="G516" s="14">
        <v>4.0999999999999996</v>
      </c>
      <c r="H516" s="3">
        <v>10907</v>
      </c>
      <c r="I516" s="28">
        <f t="shared" si="17"/>
        <v>0</v>
      </c>
      <c r="J516" s="17">
        <f>IF(AND(ISNUMBER(amazon!$G516), G516&gt;=0, amazon!$G516&lt;=5), amazon!$G516, 0)</f>
        <v>4.0999999999999996</v>
      </c>
      <c r="K516" s="6" t="str">
        <f t="shared" si="16"/>
        <v>No</v>
      </c>
      <c r="L516" s="16">
        <f>ROUND(amazon!$G516, 0)</f>
        <v>4</v>
      </c>
      <c r="M516" s="13">
        <f>amazon!$E516 * amazon!$H516</f>
        <v>6544200</v>
      </c>
      <c r="N516" s="6" t="str">
        <f>IF(amazon!$D516&lt;200,"&lt;200", IF(amazon!$D516&lt;=500,"200-500","&gt;500"))</f>
        <v>&gt;500</v>
      </c>
      <c r="O516" s="15">
        <f>Table4[[#This Row],[Clean Rating]] + (Table4[[#This Row],[Rating Count]] / 1000)</f>
        <v>15.007</v>
      </c>
      <c r="P516" s="6"/>
      <c r="Q516" s="6"/>
    </row>
    <row r="517" spans="1:17">
      <c r="A517" t="s">
        <v>1082</v>
      </c>
      <c r="B517" t="s">
        <v>2271</v>
      </c>
      <c r="C517" t="s">
        <v>1358</v>
      </c>
      <c r="D517" s="1">
        <v>3299</v>
      </c>
      <c r="E517" s="1">
        <v>6500</v>
      </c>
      <c r="F517" s="8">
        <v>0.49</v>
      </c>
      <c r="G517" s="14">
        <v>3.7</v>
      </c>
      <c r="H517" s="3">
        <v>11217</v>
      </c>
      <c r="I517" s="28">
        <f t="shared" si="17"/>
        <v>0.49246153846153845</v>
      </c>
      <c r="J517" s="17">
        <f>IF(AND(ISNUMBER(amazon!$G517), G517&gt;=0, amazon!$G517&lt;=5), amazon!$G517, 0)</f>
        <v>3.7</v>
      </c>
      <c r="K517" s="6" t="str">
        <f t="shared" si="16"/>
        <v>No</v>
      </c>
      <c r="L517" s="16">
        <f>ROUND(amazon!$G517, 0)</f>
        <v>4</v>
      </c>
      <c r="M517" s="13">
        <f>amazon!$E517 * amazon!$H517</f>
        <v>72910500</v>
      </c>
      <c r="N517" s="6" t="str">
        <f>IF(amazon!$D517&lt;200,"&lt;200", IF(amazon!$D517&lt;=500,"200-500","&gt;500"))</f>
        <v>&gt;500</v>
      </c>
      <c r="O517" s="15">
        <f>Table4[[#This Row],[Clean Rating]] + (Table4[[#This Row],[Rating Count]] / 1000)</f>
        <v>14.917000000000002</v>
      </c>
      <c r="P517" s="6"/>
      <c r="Q517" s="6"/>
    </row>
    <row r="518" spans="1:17">
      <c r="A518" t="s">
        <v>1242</v>
      </c>
      <c r="B518" t="s">
        <v>2416</v>
      </c>
      <c r="C518" t="s">
        <v>1358</v>
      </c>
      <c r="D518" s="2">
        <v>2237.81</v>
      </c>
      <c r="E518" s="1">
        <v>3899</v>
      </c>
      <c r="F518" s="8">
        <v>0.43</v>
      </c>
      <c r="G518" s="14">
        <v>3.9</v>
      </c>
      <c r="H518" s="3">
        <v>11004</v>
      </c>
      <c r="I518" s="28">
        <f t="shared" si="17"/>
        <v>0.42605539882021032</v>
      </c>
      <c r="J518" s="17">
        <f>IF(AND(ISNUMBER(amazon!$G518), G518&gt;=0, amazon!$G518&lt;=5), amazon!$G518, 0)</f>
        <v>3.9</v>
      </c>
      <c r="K518" s="6" t="str">
        <f t="shared" si="16"/>
        <v>No</v>
      </c>
      <c r="L518" s="16">
        <f>ROUND(amazon!$G518, 0)</f>
        <v>4</v>
      </c>
      <c r="M518" s="13">
        <f>amazon!$E518 * amazon!$H518</f>
        <v>42904596</v>
      </c>
      <c r="N518" s="6" t="str">
        <f>IF(amazon!$D518&lt;200,"&lt;200", IF(amazon!$D518&lt;=500,"200-500","&gt;500"))</f>
        <v>&gt;500</v>
      </c>
      <c r="O518" s="15">
        <f>Table4[[#This Row],[Clean Rating]] + (Table4[[#This Row],[Rating Count]] / 1000)</f>
        <v>14.904</v>
      </c>
      <c r="P518" s="6"/>
      <c r="Q518" s="6"/>
    </row>
    <row r="519" spans="1:17">
      <c r="A519" t="s">
        <v>834</v>
      </c>
      <c r="B519" t="s">
        <v>2053</v>
      </c>
      <c r="C519" t="s">
        <v>1356</v>
      </c>
      <c r="D519" s="1">
        <v>1199</v>
      </c>
      <c r="E519" s="1">
        <v>2999</v>
      </c>
      <c r="F519" s="8">
        <v>0.6</v>
      </c>
      <c r="G519" s="14">
        <v>4.0999999999999996</v>
      </c>
      <c r="H519" s="3">
        <v>10725</v>
      </c>
      <c r="I519" s="28">
        <f t="shared" si="17"/>
        <v>0.60020006668889625</v>
      </c>
      <c r="J519" s="17">
        <f>IF(AND(ISNUMBER(amazon!$G519), G519&gt;=0, amazon!$G519&lt;=5), amazon!$G519, 0)</f>
        <v>4.0999999999999996</v>
      </c>
      <c r="K519" s="6" t="str">
        <f t="shared" si="16"/>
        <v>Yes</v>
      </c>
      <c r="L519" s="16">
        <f>ROUND(amazon!$G519, 0)</f>
        <v>4</v>
      </c>
      <c r="M519" s="13">
        <f>amazon!$E519 * amazon!$H519</f>
        <v>32164275</v>
      </c>
      <c r="N519" s="6" t="str">
        <f>IF(amazon!$D519&lt;200,"&lt;200", IF(amazon!$D519&lt;=500,"200-500","&gt;500"))</f>
        <v>&gt;500</v>
      </c>
      <c r="O519" s="15">
        <f>Table4[[#This Row],[Clean Rating]] + (Table4[[#This Row],[Rating Count]] / 1000)</f>
        <v>14.824999999999999</v>
      </c>
      <c r="P519" s="6"/>
      <c r="Q519" s="6"/>
    </row>
    <row r="520" spans="1:17">
      <c r="A520" t="s">
        <v>634</v>
      </c>
      <c r="B520" t="s">
        <v>1867</v>
      </c>
      <c r="C520" t="s">
        <v>1357</v>
      </c>
      <c r="D520" s="1">
        <v>1598</v>
      </c>
      <c r="E520" s="1">
        <v>2990</v>
      </c>
      <c r="F520" s="8">
        <v>0.47</v>
      </c>
      <c r="G520" s="14">
        <v>3.8</v>
      </c>
      <c r="H520" s="3">
        <v>11015</v>
      </c>
      <c r="I520" s="28">
        <f t="shared" si="17"/>
        <v>0.46555183946488293</v>
      </c>
      <c r="J520" s="17">
        <f>IF(AND(ISNUMBER(amazon!$G520), G520&gt;=0, amazon!$G520&lt;=5), amazon!$G520, 0)</f>
        <v>3.8</v>
      </c>
      <c r="K520" s="6" t="str">
        <f t="shared" si="16"/>
        <v>No</v>
      </c>
      <c r="L520" s="16">
        <f>ROUND(amazon!$G520, 0)</f>
        <v>4</v>
      </c>
      <c r="M520" s="13">
        <f>amazon!$E520 * amazon!$H520</f>
        <v>32934850</v>
      </c>
      <c r="N520" s="6" t="str">
        <f>IF(amazon!$D520&lt;200,"&lt;200", IF(amazon!$D520&lt;=500,"200-500","&gt;500"))</f>
        <v>&gt;500</v>
      </c>
      <c r="O520" s="15">
        <f>Table4[[#This Row],[Clean Rating]] + (Table4[[#This Row],[Rating Count]] / 1000)</f>
        <v>14.815000000000001</v>
      </c>
      <c r="P520" s="6"/>
      <c r="Q520" s="6"/>
    </row>
    <row r="521" spans="1:17">
      <c r="A521" t="s">
        <v>346</v>
      </c>
      <c r="B521" t="s">
        <v>1646</v>
      </c>
      <c r="C521" t="s">
        <v>1357</v>
      </c>
      <c r="D521" s="1">
        <v>1898</v>
      </c>
      <c r="E521" s="1">
        <v>4999</v>
      </c>
      <c r="F521" s="8">
        <v>0.62</v>
      </c>
      <c r="G521" s="14">
        <v>4.0999999999999996</v>
      </c>
      <c r="H521" s="3">
        <v>10689</v>
      </c>
      <c r="I521" s="28">
        <f t="shared" si="17"/>
        <v>0.62032406481296254</v>
      </c>
      <c r="J521" s="17">
        <f>IF(AND(ISNUMBER(amazon!$G521), G521&gt;=0, amazon!$G521&lt;=5), amazon!$G521, 0)</f>
        <v>4.0999999999999996</v>
      </c>
      <c r="K521" s="6" t="str">
        <f t="shared" si="16"/>
        <v>Yes</v>
      </c>
      <c r="L521" s="16">
        <f>ROUND(amazon!$G521, 0)</f>
        <v>4</v>
      </c>
      <c r="M521" s="13">
        <f>amazon!$E521 * amazon!$H521</f>
        <v>53434311</v>
      </c>
      <c r="N521" s="6" t="str">
        <f>IF(amazon!$D521&lt;200,"&lt;200", IF(amazon!$D521&lt;=500,"200-500","&gt;500"))</f>
        <v>&gt;500</v>
      </c>
      <c r="O521" s="15">
        <f>Table4[[#This Row],[Clean Rating]] + (Table4[[#This Row],[Rating Count]] / 1000)</f>
        <v>14.789</v>
      </c>
      <c r="P521" s="6"/>
      <c r="Q521" s="6"/>
    </row>
    <row r="522" spans="1:17">
      <c r="A522" t="s">
        <v>346</v>
      </c>
      <c r="B522" t="s">
        <v>1646</v>
      </c>
      <c r="C522" t="s">
        <v>1357</v>
      </c>
      <c r="D522" s="1">
        <v>1999</v>
      </c>
      <c r="E522" s="1">
        <v>4999</v>
      </c>
      <c r="F522" s="8">
        <v>0.6</v>
      </c>
      <c r="G522" s="14">
        <v>4.0999999999999996</v>
      </c>
      <c r="H522" s="3">
        <v>10689</v>
      </c>
      <c r="I522" s="28">
        <f t="shared" si="17"/>
        <v>0.60012002400480091</v>
      </c>
      <c r="J522" s="17">
        <f>IF(AND(ISNUMBER(amazon!$G522), G522&gt;=0, amazon!$G522&lt;=5), amazon!$G522, 0)</f>
        <v>4.0999999999999996</v>
      </c>
      <c r="K522" s="6" t="str">
        <f t="shared" si="16"/>
        <v>Yes</v>
      </c>
      <c r="L522" s="16">
        <f>ROUND(amazon!$G522, 0)</f>
        <v>4</v>
      </c>
      <c r="M522" s="13">
        <f>amazon!$E522 * amazon!$H522</f>
        <v>53434311</v>
      </c>
      <c r="N522" s="6" t="str">
        <f>IF(amazon!$D522&lt;200,"&lt;200", IF(amazon!$D522&lt;=500,"200-500","&gt;500"))</f>
        <v>&gt;500</v>
      </c>
      <c r="O522" s="15">
        <f>Table4[[#This Row],[Clean Rating]] + (Table4[[#This Row],[Rating Count]] / 1000)</f>
        <v>14.789</v>
      </c>
      <c r="P522" s="6"/>
      <c r="Q522" s="6"/>
    </row>
    <row r="523" spans="1:17">
      <c r="A523" t="s">
        <v>85</v>
      </c>
      <c r="B523" t="s">
        <v>1440</v>
      </c>
      <c r="C523" t="s">
        <v>1356</v>
      </c>
      <c r="D523">
        <v>325</v>
      </c>
      <c r="E523" s="1">
        <v>1299</v>
      </c>
      <c r="F523" s="8">
        <v>0.75</v>
      </c>
      <c r="G523" s="14">
        <v>4.2</v>
      </c>
      <c r="H523" s="3">
        <v>10576</v>
      </c>
      <c r="I523" s="28">
        <f t="shared" si="17"/>
        <v>0.7498075442648191</v>
      </c>
      <c r="J523" s="17">
        <f>IF(AND(ISNUMBER(amazon!$G523), G523&gt;=0, amazon!$G523&lt;=5), amazon!$G523, 0)</f>
        <v>4.2</v>
      </c>
      <c r="K523" s="6" t="str">
        <f t="shared" si="16"/>
        <v>Yes</v>
      </c>
      <c r="L523" s="16">
        <f>ROUND(amazon!$G523, 0)</f>
        <v>4</v>
      </c>
      <c r="M523" s="13">
        <f>amazon!$E523 * amazon!$H523</f>
        <v>13738224</v>
      </c>
      <c r="N523" s="6" t="str">
        <f>IF(amazon!$D523&lt;200,"&lt;200", IF(amazon!$D523&lt;=500,"200-500","&gt;500"))</f>
        <v>200-500</v>
      </c>
      <c r="O523" s="15">
        <f>Table4[[#This Row],[Clean Rating]] + (Table4[[#This Row],[Rating Count]] / 1000)</f>
        <v>14.776</v>
      </c>
      <c r="P523" s="6"/>
      <c r="Q523" s="6"/>
    </row>
    <row r="524" spans="1:17">
      <c r="A524" t="s">
        <v>263</v>
      </c>
      <c r="B524" t="s">
        <v>1551</v>
      </c>
      <c r="C524" t="s">
        <v>1356</v>
      </c>
      <c r="D524">
        <v>325</v>
      </c>
      <c r="E524" s="1">
        <v>1099</v>
      </c>
      <c r="F524" s="8">
        <v>0.7</v>
      </c>
      <c r="G524" s="14">
        <v>4.2</v>
      </c>
      <c r="H524" s="3">
        <v>10576</v>
      </c>
      <c r="I524" s="28">
        <f t="shared" si="17"/>
        <v>0.70427661510464057</v>
      </c>
      <c r="J524" s="17">
        <f>IF(AND(ISNUMBER(amazon!$G524), G524&gt;=0, amazon!$G524&lt;=5), amazon!$G524, 0)</f>
        <v>4.2</v>
      </c>
      <c r="K524" s="6" t="str">
        <f t="shared" si="16"/>
        <v>Yes</v>
      </c>
      <c r="L524" s="16">
        <f>ROUND(amazon!$G524, 0)</f>
        <v>4</v>
      </c>
      <c r="M524" s="13">
        <f>amazon!$E524 * amazon!$H524</f>
        <v>11623024</v>
      </c>
      <c r="N524" s="6" t="str">
        <f>IF(amazon!$D524&lt;200,"&lt;200", IF(amazon!$D524&lt;=500,"200-500","&gt;500"))</f>
        <v>200-500</v>
      </c>
      <c r="O524" s="15">
        <f>Table4[[#This Row],[Clean Rating]] + (Table4[[#This Row],[Rating Count]] / 1000)</f>
        <v>14.776</v>
      </c>
      <c r="P524" s="6"/>
      <c r="Q524" s="6"/>
    </row>
    <row r="525" spans="1:17">
      <c r="A525" t="s">
        <v>85</v>
      </c>
      <c r="B525" t="s">
        <v>1440</v>
      </c>
      <c r="C525" t="s">
        <v>1356</v>
      </c>
      <c r="D525">
        <v>325</v>
      </c>
      <c r="E525" s="1">
        <v>1299</v>
      </c>
      <c r="F525" s="8">
        <v>0.75</v>
      </c>
      <c r="G525" s="14">
        <v>4.2</v>
      </c>
      <c r="H525" s="3">
        <v>10576</v>
      </c>
      <c r="I525" s="28">
        <f t="shared" si="17"/>
        <v>0.7498075442648191</v>
      </c>
      <c r="J525" s="17">
        <f>IF(AND(ISNUMBER(amazon!$G525), G525&gt;=0, amazon!$G525&lt;=5), amazon!$G525, 0)</f>
        <v>4.2</v>
      </c>
      <c r="K525" s="6" t="str">
        <f t="shared" si="16"/>
        <v>Yes</v>
      </c>
      <c r="L525" s="16">
        <f>ROUND(amazon!$G525, 0)</f>
        <v>4</v>
      </c>
      <c r="M525" s="13">
        <f>amazon!$E525 * amazon!$H525</f>
        <v>13738224</v>
      </c>
      <c r="N525" s="6" t="str">
        <f>IF(amazon!$D525&lt;200,"&lt;200", IF(amazon!$D525&lt;=500,"200-500","&gt;500"))</f>
        <v>200-500</v>
      </c>
      <c r="O525" s="15">
        <f>Table4[[#This Row],[Clean Rating]] + (Table4[[#This Row],[Rating Count]] / 1000)</f>
        <v>14.776</v>
      </c>
      <c r="P525" s="6"/>
      <c r="Q525" s="6"/>
    </row>
    <row r="526" spans="1:17">
      <c r="A526" t="s">
        <v>21</v>
      </c>
      <c r="B526" t="s">
        <v>1383</v>
      </c>
      <c r="C526" t="s">
        <v>1357</v>
      </c>
      <c r="D526">
        <v>279</v>
      </c>
      <c r="E526">
        <v>499</v>
      </c>
      <c r="F526" s="8">
        <v>0.44</v>
      </c>
      <c r="G526" s="14">
        <v>3.7</v>
      </c>
      <c r="H526" s="3">
        <v>10962</v>
      </c>
      <c r="I526" s="28">
        <f t="shared" si="17"/>
        <v>0.4408817635270541</v>
      </c>
      <c r="J526" s="17">
        <f>IF(AND(ISNUMBER(amazon!$G526), G526&gt;=0, amazon!$G526&lt;=5), amazon!$G526, 0)</f>
        <v>3.7</v>
      </c>
      <c r="K526" s="6" t="str">
        <f t="shared" si="16"/>
        <v>No</v>
      </c>
      <c r="L526" s="16">
        <f>ROUND(amazon!$G526, 0)</f>
        <v>4</v>
      </c>
      <c r="M526" s="13">
        <f>amazon!$E526 * amazon!$H526</f>
        <v>5470038</v>
      </c>
      <c r="N526" s="6" t="str">
        <f>IF(amazon!$D526&lt;200,"&lt;200", IF(amazon!$D526&lt;=500,"200-500","&gt;500"))</f>
        <v>200-500</v>
      </c>
      <c r="O526" s="15">
        <f>Table4[[#This Row],[Clean Rating]] + (Table4[[#This Row],[Rating Count]] / 1000)</f>
        <v>14.661999999999999</v>
      </c>
      <c r="P526" s="6"/>
      <c r="Q526" s="6"/>
    </row>
    <row r="527" spans="1:17">
      <c r="A527" t="s">
        <v>21</v>
      </c>
      <c r="B527" t="s">
        <v>1383</v>
      </c>
      <c r="C527" t="s">
        <v>1357</v>
      </c>
      <c r="D527">
        <v>279</v>
      </c>
      <c r="E527">
        <v>499</v>
      </c>
      <c r="F527" s="8">
        <v>0.44</v>
      </c>
      <c r="G527" s="14">
        <v>3.7</v>
      </c>
      <c r="H527" s="3">
        <v>10962</v>
      </c>
      <c r="I527" s="28">
        <f t="shared" si="17"/>
        <v>0.4408817635270541</v>
      </c>
      <c r="J527" s="17">
        <f>IF(AND(ISNUMBER(amazon!$G527), G527&gt;=0, amazon!$G527&lt;=5), amazon!$G527, 0)</f>
        <v>3.7</v>
      </c>
      <c r="K527" s="6" t="str">
        <f t="shared" si="16"/>
        <v>No</v>
      </c>
      <c r="L527" s="16">
        <f>ROUND(amazon!$G527, 0)</f>
        <v>4</v>
      </c>
      <c r="M527" s="13">
        <f>amazon!$E527 * amazon!$H527</f>
        <v>5470038</v>
      </c>
      <c r="N527" s="6" t="str">
        <f>IF(amazon!$D527&lt;200,"&lt;200", IF(amazon!$D527&lt;=500,"200-500","&gt;500"))</f>
        <v>200-500</v>
      </c>
      <c r="O527" s="15">
        <f>Table4[[#This Row],[Clean Rating]] + (Table4[[#This Row],[Rating Count]] / 1000)</f>
        <v>14.661999999999999</v>
      </c>
      <c r="P527" s="6"/>
      <c r="Q527" s="6"/>
    </row>
    <row r="528" spans="1:17">
      <c r="A528" t="s">
        <v>1327</v>
      </c>
      <c r="B528" t="s">
        <v>2533</v>
      </c>
      <c r="C528" t="s">
        <v>1358</v>
      </c>
      <c r="D528" s="1">
        <v>6199</v>
      </c>
      <c r="E528" s="1">
        <v>10999</v>
      </c>
      <c r="F528" s="8">
        <v>0.44</v>
      </c>
      <c r="G528" s="14">
        <v>4.2</v>
      </c>
      <c r="H528" s="3">
        <v>10429</v>
      </c>
      <c r="I528" s="28">
        <f t="shared" si="17"/>
        <v>0.43640330939176286</v>
      </c>
      <c r="J528" s="17">
        <f>IF(AND(ISNUMBER(amazon!$G528), G528&gt;=0, amazon!$G528&lt;=5), amazon!$G528, 0)</f>
        <v>4.2</v>
      </c>
      <c r="K528" s="6" t="str">
        <f t="shared" si="16"/>
        <v>No</v>
      </c>
      <c r="L528" s="16">
        <f>ROUND(amazon!$G528, 0)</f>
        <v>4</v>
      </c>
      <c r="M528" s="13">
        <f>amazon!$E528 * amazon!$H528</f>
        <v>114708571</v>
      </c>
      <c r="N528" s="6" t="str">
        <f>IF(amazon!$D528&lt;200,"&lt;200", IF(amazon!$D528&lt;=500,"200-500","&gt;500"))</f>
        <v>&gt;500</v>
      </c>
      <c r="O528" s="15">
        <f>Table4[[#This Row],[Clean Rating]] + (Table4[[#This Row],[Rating Count]] / 1000)</f>
        <v>14.629000000000001</v>
      </c>
      <c r="P528" s="6"/>
      <c r="Q528" s="6"/>
    </row>
    <row r="529" spans="1:17">
      <c r="A529" t="s">
        <v>815</v>
      </c>
      <c r="B529" t="s">
        <v>2035</v>
      </c>
      <c r="C529" t="s">
        <v>1358</v>
      </c>
      <c r="D529">
        <v>200</v>
      </c>
      <c r="E529">
        <v>230</v>
      </c>
      <c r="F529" s="8">
        <v>0.13</v>
      </c>
      <c r="G529" s="14">
        <v>4.4000000000000004</v>
      </c>
      <c r="H529" s="3">
        <v>10170</v>
      </c>
      <c r="I529" s="28">
        <f t="shared" si="17"/>
        <v>0.13043478260869565</v>
      </c>
      <c r="J529" s="17">
        <f>IF(AND(ISNUMBER(amazon!$G529), G529&gt;=0, amazon!$G529&lt;=5), amazon!$G529, 0)</f>
        <v>4.4000000000000004</v>
      </c>
      <c r="K529" s="6" t="str">
        <f t="shared" si="16"/>
        <v>No</v>
      </c>
      <c r="L529" s="16">
        <f>ROUND(amazon!$G529, 0)</f>
        <v>4</v>
      </c>
      <c r="M529" s="13">
        <f>amazon!$E529 * amazon!$H529</f>
        <v>2339100</v>
      </c>
      <c r="N529" s="6" t="str">
        <f>IF(amazon!$D529&lt;200,"&lt;200", IF(amazon!$D529&lt;=500,"200-500","&gt;500"))</f>
        <v>200-500</v>
      </c>
      <c r="O529" s="15">
        <f>Table4[[#This Row],[Clean Rating]] + (Table4[[#This Row],[Rating Count]] / 1000)</f>
        <v>14.57</v>
      </c>
      <c r="P529" s="6"/>
      <c r="Q529" s="6"/>
    </row>
    <row r="530" spans="1:17">
      <c r="A530" t="s">
        <v>810</v>
      </c>
      <c r="B530" t="s">
        <v>2030</v>
      </c>
      <c r="C530" t="s">
        <v>1357</v>
      </c>
      <c r="D530">
        <v>899</v>
      </c>
      <c r="E530" s="1">
        <v>1199</v>
      </c>
      <c r="F530" s="8">
        <v>0.25</v>
      </c>
      <c r="G530" s="14">
        <v>3.8</v>
      </c>
      <c r="H530" s="3">
        <v>10751</v>
      </c>
      <c r="I530" s="28">
        <f t="shared" si="17"/>
        <v>0.25020850708924103</v>
      </c>
      <c r="J530" s="17">
        <f>IF(AND(ISNUMBER(amazon!$G530), G530&gt;=0, amazon!$G530&lt;=5), amazon!$G530, 0)</f>
        <v>3.8</v>
      </c>
      <c r="K530" s="6" t="str">
        <f t="shared" si="16"/>
        <v>No</v>
      </c>
      <c r="L530" s="16">
        <f>ROUND(amazon!$G530, 0)</f>
        <v>4</v>
      </c>
      <c r="M530" s="13">
        <f>amazon!$E530 * amazon!$H530</f>
        <v>12890449</v>
      </c>
      <c r="N530" s="6" t="str">
        <f>IF(amazon!$D530&lt;200,"&lt;200", IF(amazon!$D530&lt;=500,"200-500","&gt;500"))</f>
        <v>&gt;500</v>
      </c>
      <c r="O530" s="15">
        <f>Table4[[#This Row],[Clean Rating]] + (Table4[[#This Row],[Rating Count]] / 1000)</f>
        <v>14.550999999999998</v>
      </c>
      <c r="P530" s="6"/>
      <c r="Q530" s="6"/>
    </row>
    <row r="531" spans="1:17">
      <c r="A531" t="s">
        <v>802</v>
      </c>
      <c r="B531" t="s">
        <v>2022</v>
      </c>
      <c r="C531" t="s">
        <v>1356</v>
      </c>
      <c r="D531" s="1">
        <v>1149</v>
      </c>
      <c r="E531" s="1">
        <v>1499</v>
      </c>
      <c r="F531" s="8">
        <v>0.23</v>
      </c>
      <c r="G531" s="14">
        <v>4.0999999999999996</v>
      </c>
      <c r="H531" s="3">
        <v>10443</v>
      </c>
      <c r="I531" s="28">
        <f t="shared" si="17"/>
        <v>0.2334889926617745</v>
      </c>
      <c r="J531" s="17">
        <f>IF(AND(ISNUMBER(amazon!$G531), G531&gt;=0, amazon!$G531&lt;=5), amazon!$G531, 0)</f>
        <v>4.0999999999999996</v>
      </c>
      <c r="K531" s="6" t="str">
        <f t="shared" si="16"/>
        <v>No</v>
      </c>
      <c r="L531" s="16">
        <f>ROUND(amazon!$G531, 0)</f>
        <v>4</v>
      </c>
      <c r="M531" s="13">
        <f>amazon!$E531 * amazon!$H531</f>
        <v>15654057</v>
      </c>
      <c r="N531" s="6" t="str">
        <f>IF(amazon!$D531&lt;200,"&lt;200", IF(amazon!$D531&lt;=500,"200-500","&gt;500"))</f>
        <v>&gt;500</v>
      </c>
      <c r="O531" s="15">
        <f>Table4[[#This Row],[Clean Rating]] + (Table4[[#This Row],[Rating Count]] / 1000)</f>
        <v>14.542999999999999</v>
      </c>
      <c r="P531" s="6"/>
      <c r="Q531" s="6"/>
    </row>
    <row r="532" spans="1:17">
      <c r="A532" t="s">
        <v>1167</v>
      </c>
      <c r="B532" t="s">
        <v>2345</v>
      </c>
      <c r="C532" t="s">
        <v>1358</v>
      </c>
      <c r="D532" s="1">
        <v>6800</v>
      </c>
      <c r="E532" s="1">
        <v>11500</v>
      </c>
      <c r="F532" s="8">
        <v>0.41</v>
      </c>
      <c r="G532" s="14">
        <v>4.0999999999999996</v>
      </c>
      <c r="H532" s="3">
        <v>10308</v>
      </c>
      <c r="I532" s="28">
        <f t="shared" si="17"/>
        <v>0.40869565217391307</v>
      </c>
      <c r="J532" s="17">
        <f>IF(AND(ISNUMBER(amazon!$G532), G532&gt;=0, amazon!$G532&lt;=5), amazon!$G532, 0)</f>
        <v>4.0999999999999996</v>
      </c>
      <c r="K532" s="6" t="str">
        <f t="shared" si="16"/>
        <v>No</v>
      </c>
      <c r="L532" s="16">
        <f>ROUND(amazon!$G532, 0)</f>
        <v>4</v>
      </c>
      <c r="M532" s="13">
        <f>amazon!$E532 * amazon!$H532</f>
        <v>118542000</v>
      </c>
      <c r="N532" s="6" t="str">
        <f>IF(amazon!$D532&lt;200,"&lt;200", IF(amazon!$D532&lt;=500,"200-500","&gt;500"))</f>
        <v>&gt;500</v>
      </c>
      <c r="O532" s="15">
        <f>Table4[[#This Row],[Clean Rating]] + (Table4[[#This Row],[Rating Count]] / 1000)</f>
        <v>14.407999999999999</v>
      </c>
      <c r="P532" s="6"/>
      <c r="Q532" s="6"/>
    </row>
    <row r="533" spans="1:17">
      <c r="A533" t="s">
        <v>158</v>
      </c>
      <c r="B533" t="s">
        <v>1501</v>
      </c>
      <c r="C533" t="s">
        <v>1357</v>
      </c>
      <c r="D533" s="1">
        <v>9490</v>
      </c>
      <c r="E533" s="1">
        <v>15990</v>
      </c>
      <c r="F533" s="8">
        <v>0.41</v>
      </c>
      <c r="G533" s="14">
        <v>3.9</v>
      </c>
      <c r="H533" s="3">
        <v>10480</v>
      </c>
      <c r="I533" s="28">
        <f t="shared" si="17"/>
        <v>0.4065040650406504</v>
      </c>
      <c r="J533" s="17">
        <f>IF(AND(ISNUMBER(amazon!$G533), G533&gt;=0, amazon!$G533&lt;=5), amazon!$G533, 0)</f>
        <v>3.9</v>
      </c>
      <c r="K533" s="6" t="str">
        <f t="shared" si="16"/>
        <v>No</v>
      </c>
      <c r="L533" s="16">
        <f>ROUND(amazon!$G533, 0)</f>
        <v>4</v>
      </c>
      <c r="M533" s="13">
        <f>amazon!$E533 * amazon!$H533</f>
        <v>167575200</v>
      </c>
      <c r="N533" s="6" t="str">
        <f>IF(amazon!$D533&lt;200,"&lt;200", IF(amazon!$D533&lt;=500,"200-500","&gt;500"))</f>
        <v>&gt;500</v>
      </c>
      <c r="O533" s="15">
        <f>Table4[[#This Row],[Clean Rating]] + (Table4[[#This Row],[Rating Count]] / 1000)</f>
        <v>14.38</v>
      </c>
      <c r="P533" s="6"/>
      <c r="Q533" s="6"/>
    </row>
    <row r="534" spans="1:17">
      <c r="A534" t="s">
        <v>685</v>
      </c>
      <c r="B534" t="s">
        <v>1913</v>
      </c>
      <c r="C534" t="s">
        <v>1356</v>
      </c>
      <c r="D534">
        <v>449</v>
      </c>
      <c r="E534">
        <v>999</v>
      </c>
      <c r="F534" s="8">
        <v>0.55000000000000004</v>
      </c>
      <c r="G534" s="14">
        <v>4.4000000000000004</v>
      </c>
      <c r="H534" s="3">
        <v>9940</v>
      </c>
      <c r="I534" s="28">
        <f t="shared" si="17"/>
        <v>0.55055055055055058</v>
      </c>
      <c r="J534" s="17">
        <f>IF(AND(ISNUMBER(amazon!$G534), G534&gt;=0, amazon!$G534&lt;=5), amazon!$G534, 0)</f>
        <v>4.4000000000000004</v>
      </c>
      <c r="K534" s="6" t="str">
        <f t="shared" si="16"/>
        <v>Yes</v>
      </c>
      <c r="L534" s="16">
        <f>ROUND(amazon!$G534, 0)</f>
        <v>4</v>
      </c>
      <c r="M534" s="13">
        <f>amazon!$E534 * amazon!$H534</f>
        <v>9930060</v>
      </c>
      <c r="N534" s="6" t="str">
        <f>IF(amazon!$D534&lt;200,"&lt;200", IF(amazon!$D534&lt;=500,"200-500","&gt;500"))</f>
        <v>200-500</v>
      </c>
      <c r="O534" s="15">
        <f>Table4[[#This Row],[Clean Rating]] + (Table4[[#This Row],[Rating Count]] / 1000)</f>
        <v>14.34</v>
      </c>
      <c r="P534" s="6"/>
      <c r="Q534" s="6"/>
    </row>
    <row r="535" spans="1:17">
      <c r="A535" t="s">
        <v>532</v>
      </c>
      <c r="B535" t="s">
        <v>1776</v>
      </c>
      <c r="C535" t="s">
        <v>1357</v>
      </c>
      <c r="D535" s="1">
        <v>3999</v>
      </c>
      <c r="E535" s="1">
        <v>6999</v>
      </c>
      <c r="F535" s="8">
        <v>0.43</v>
      </c>
      <c r="G535" s="14">
        <v>4.0999999999999996</v>
      </c>
      <c r="H535" s="3">
        <v>10229</v>
      </c>
      <c r="I535" s="28">
        <f t="shared" si="17"/>
        <v>0.42863266180882981</v>
      </c>
      <c r="J535" s="17">
        <f>IF(AND(ISNUMBER(amazon!$G535), G535&gt;=0, amazon!$G535&lt;=5), amazon!$G535, 0)</f>
        <v>4.0999999999999996</v>
      </c>
      <c r="K535" s="6" t="str">
        <f t="shared" si="16"/>
        <v>No</v>
      </c>
      <c r="L535" s="16">
        <f>ROUND(amazon!$G535, 0)</f>
        <v>4</v>
      </c>
      <c r="M535" s="13">
        <f>amazon!$E535 * amazon!$H535</f>
        <v>71592771</v>
      </c>
      <c r="N535" s="6" t="str">
        <f>IF(amazon!$D535&lt;200,"&lt;200", IF(amazon!$D535&lt;=500,"200-500","&gt;500"))</f>
        <v>&gt;500</v>
      </c>
      <c r="O535" s="15">
        <f>Table4[[#This Row],[Clean Rating]] + (Table4[[#This Row],[Rating Count]] / 1000)</f>
        <v>14.328999999999999</v>
      </c>
      <c r="P535" s="6"/>
      <c r="Q535" s="6"/>
    </row>
    <row r="536" spans="1:17">
      <c r="A536" t="s">
        <v>989</v>
      </c>
      <c r="B536" t="s">
        <v>2191</v>
      </c>
      <c r="C536" t="s">
        <v>1358</v>
      </c>
      <c r="D536" s="1">
        <v>3599</v>
      </c>
      <c r="E536" s="1">
        <v>7299</v>
      </c>
      <c r="F536" s="8">
        <v>0.51</v>
      </c>
      <c r="G536" s="14">
        <v>4</v>
      </c>
      <c r="H536" s="3">
        <v>10324</v>
      </c>
      <c r="I536" s="28">
        <f t="shared" si="17"/>
        <v>0.50691875599397174</v>
      </c>
      <c r="J536" s="17">
        <f>IF(AND(ISNUMBER(amazon!$G536), G536&gt;=0, amazon!$G536&lt;=5), amazon!$G536, 0)</f>
        <v>4</v>
      </c>
      <c r="K536" s="6" t="str">
        <f t="shared" si="16"/>
        <v>Yes</v>
      </c>
      <c r="L536" s="16">
        <f>ROUND(amazon!$G536, 0)</f>
        <v>4</v>
      </c>
      <c r="M536" s="13">
        <f>amazon!$E536 * amazon!$H536</f>
        <v>75354876</v>
      </c>
      <c r="N536" s="6" t="str">
        <f>IF(amazon!$D536&lt;200,"&lt;200", IF(amazon!$D536&lt;=500,"200-500","&gt;500"))</f>
        <v>&gt;500</v>
      </c>
      <c r="O536" s="15">
        <f>Table4[[#This Row],[Clean Rating]] + (Table4[[#This Row],[Rating Count]] / 1000)</f>
        <v>14.324</v>
      </c>
      <c r="P536" s="6"/>
      <c r="Q536" s="6"/>
    </row>
    <row r="537" spans="1:17">
      <c r="A537" t="s">
        <v>778</v>
      </c>
      <c r="B537" t="s">
        <v>2001</v>
      </c>
      <c r="C537" t="s">
        <v>1356</v>
      </c>
      <c r="D537">
        <v>199</v>
      </c>
      <c r="E537">
        <v>499</v>
      </c>
      <c r="F537" s="8">
        <v>0.6</v>
      </c>
      <c r="G537" s="14">
        <v>4.3</v>
      </c>
      <c r="H537" s="3">
        <v>9998</v>
      </c>
      <c r="I537" s="28">
        <f t="shared" si="17"/>
        <v>0.60120240480961928</v>
      </c>
      <c r="J537" s="17">
        <f>IF(AND(ISNUMBER(amazon!$G537), G537&gt;=0, amazon!$G537&lt;=5), amazon!$G537, 0)</f>
        <v>4.3</v>
      </c>
      <c r="K537" s="6" t="str">
        <f t="shared" si="16"/>
        <v>Yes</v>
      </c>
      <c r="L537" s="16">
        <f>ROUND(amazon!$G537, 0)</f>
        <v>4</v>
      </c>
      <c r="M537" s="13">
        <f>amazon!$E537 * amazon!$H537</f>
        <v>4989002</v>
      </c>
      <c r="N537" s="6" t="str">
        <f>IF(amazon!$D537&lt;200,"&lt;200", IF(amazon!$D537&lt;=500,"200-500","&gt;500"))</f>
        <v>&lt;200</v>
      </c>
      <c r="O537" s="15">
        <f>Table4[[#This Row],[Clean Rating]] + (Table4[[#This Row],[Rating Count]] / 1000)</f>
        <v>14.297999999999998</v>
      </c>
      <c r="P537" s="6"/>
      <c r="Q537" s="6"/>
    </row>
    <row r="538" spans="1:17">
      <c r="A538" t="s">
        <v>753</v>
      </c>
      <c r="B538" t="s">
        <v>1977</v>
      </c>
      <c r="C538" t="s">
        <v>1356</v>
      </c>
      <c r="D538">
        <v>179</v>
      </c>
      <c r="E538">
        <v>499</v>
      </c>
      <c r="F538" s="8">
        <v>0.64</v>
      </c>
      <c r="G538" s="14">
        <v>4.0999999999999996</v>
      </c>
      <c r="H538" s="3">
        <v>10174</v>
      </c>
      <c r="I538" s="28">
        <f t="shared" si="17"/>
        <v>0.6412825651302605</v>
      </c>
      <c r="J538" s="17">
        <f>IF(AND(ISNUMBER(amazon!$G538), G538&gt;=0, amazon!$G538&lt;=5), amazon!$G538, 0)</f>
        <v>4.0999999999999996</v>
      </c>
      <c r="K538" s="6" t="str">
        <f t="shared" si="16"/>
        <v>Yes</v>
      </c>
      <c r="L538" s="16">
        <f>ROUND(amazon!$G538, 0)</f>
        <v>4</v>
      </c>
      <c r="M538" s="13">
        <f>amazon!$E538 * amazon!$H538</f>
        <v>5076826</v>
      </c>
      <c r="N538" s="6" t="str">
        <f>IF(amazon!$D538&lt;200,"&lt;200", IF(amazon!$D538&lt;=500,"200-500","&gt;500"))</f>
        <v>&lt;200</v>
      </c>
      <c r="O538" s="15">
        <f>Table4[[#This Row],[Clean Rating]] + (Table4[[#This Row],[Rating Count]] / 1000)</f>
        <v>14.273999999999999</v>
      </c>
      <c r="P538" s="6"/>
      <c r="Q538" s="6"/>
    </row>
    <row r="539" spans="1:17">
      <c r="A539" t="s">
        <v>1088</v>
      </c>
      <c r="B539" t="s">
        <v>2277</v>
      </c>
      <c r="C539" t="s">
        <v>1358</v>
      </c>
      <c r="D539">
        <v>199</v>
      </c>
      <c r="E539">
        <v>499</v>
      </c>
      <c r="F539" s="8">
        <v>0.6</v>
      </c>
      <c r="G539" s="14">
        <v>4</v>
      </c>
      <c r="H539" s="3">
        <v>10234</v>
      </c>
      <c r="I539" s="28">
        <f t="shared" si="17"/>
        <v>0.60120240480961928</v>
      </c>
      <c r="J539" s="17">
        <f>IF(AND(ISNUMBER(amazon!$G539), G539&gt;=0, amazon!$G539&lt;=5), amazon!$G539, 0)</f>
        <v>4</v>
      </c>
      <c r="K539" s="6" t="str">
        <f t="shared" si="16"/>
        <v>Yes</v>
      </c>
      <c r="L539" s="16">
        <f>ROUND(amazon!$G539, 0)</f>
        <v>4</v>
      </c>
      <c r="M539" s="13">
        <f>amazon!$E539 * amazon!$H539</f>
        <v>5106766</v>
      </c>
      <c r="N539" s="6" t="str">
        <f>IF(amazon!$D539&lt;200,"&lt;200", IF(amazon!$D539&lt;=500,"200-500","&gt;500"))</f>
        <v>&lt;200</v>
      </c>
      <c r="O539" s="15">
        <f>Table4[[#This Row],[Clean Rating]] + (Table4[[#This Row],[Rating Count]] / 1000)</f>
        <v>14.234</v>
      </c>
      <c r="P539" s="6"/>
      <c r="Q539" s="6"/>
    </row>
    <row r="540" spans="1:17">
      <c r="A540" t="s">
        <v>1276</v>
      </c>
      <c r="B540" t="s">
        <v>2483</v>
      </c>
      <c r="C540" t="s">
        <v>1358</v>
      </c>
      <c r="D540" s="1">
        <v>8599</v>
      </c>
      <c r="E540" s="1">
        <v>8995</v>
      </c>
      <c r="F540" s="8">
        <v>0.04</v>
      </c>
      <c r="G540" s="14">
        <v>4.4000000000000004</v>
      </c>
      <c r="H540" s="3">
        <v>9734</v>
      </c>
      <c r="I540" s="28">
        <f t="shared" si="17"/>
        <v>4.4024458032240137E-2</v>
      </c>
      <c r="J540" s="17">
        <f>IF(AND(ISNUMBER(amazon!$G540), G540&gt;=0, amazon!$G540&lt;=5), amazon!$G540, 0)</f>
        <v>4.4000000000000004</v>
      </c>
      <c r="K540" s="6" t="str">
        <f t="shared" si="16"/>
        <v>No</v>
      </c>
      <c r="L540" s="16">
        <f>ROUND(amazon!$G540, 0)</f>
        <v>4</v>
      </c>
      <c r="M540" s="13">
        <f>amazon!$E540 * amazon!$H540</f>
        <v>87557330</v>
      </c>
      <c r="N540" s="6" t="str">
        <f>IF(amazon!$D540&lt;200,"&lt;200", IF(amazon!$D540&lt;=500,"200-500","&gt;500"))</f>
        <v>&gt;500</v>
      </c>
      <c r="O540" s="15">
        <f>Table4[[#This Row],[Clean Rating]] + (Table4[[#This Row],[Rating Count]] / 1000)</f>
        <v>14.134</v>
      </c>
      <c r="P540" s="6"/>
      <c r="Q540" s="6"/>
    </row>
    <row r="541" spans="1:17">
      <c r="A541" t="s">
        <v>832</v>
      </c>
      <c r="B541" t="s">
        <v>1913</v>
      </c>
      <c r="C541" t="s">
        <v>1356</v>
      </c>
      <c r="D541">
        <v>449</v>
      </c>
      <c r="E541">
        <v>999</v>
      </c>
      <c r="F541" s="8">
        <v>0.55000000000000004</v>
      </c>
      <c r="G541" s="14">
        <v>4.3</v>
      </c>
      <c r="H541" s="3">
        <v>9701</v>
      </c>
      <c r="I541" s="28">
        <f t="shared" si="17"/>
        <v>0.55055055055055058</v>
      </c>
      <c r="J541" s="17">
        <f>IF(AND(ISNUMBER(amazon!$G541), G541&gt;=0, amazon!$G541&lt;=5), amazon!$G541, 0)</f>
        <v>4.3</v>
      </c>
      <c r="K541" s="6" t="str">
        <f t="shared" si="16"/>
        <v>Yes</v>
      </c>
      <c r="L541" s="16">
        <f>ROUND(amazon!$G541, 0)</f>
        <v>4</v>
      </c>
      <c r="M541" s="13">
        <f>amazon!$E541 * amazon!$H541</f>
        <v>9691299</v>
      </c>
      <c r="N541" s="6" t="str">
        <f>IF(amazon!$D541&lt;200,"&lt;200", IF(amazon!$D541&lt;=500,"200-500","&gt;500"))</f>
        <v>200-500</v>
      </c>
      <c r="O541" s="15">
        <f>Table4[[#This Row],[Clean Rating]] + (Table4[[#This Row],[Rating Count]] / 1000)</f>
        <v>14.001000000000001</v>
      </c>
      <c r="P541" s="6"/>
      <c r="Q541" s="6"/>
    </row>
    <row r="542" spans="1:17">
      <c r="A542" t="s">
        <v>978</v>
      </c>
      <c r="B542" t="s">
        <v>2181</v>
      </c>
      <c r="C542" t="s">
        <v>1358</v>
      </c>
      <c r="D542">
        <v>799</v>
      </c>
      <c r="E542" s="1">
        <v>1500</v>
      </c>
      <c r="F542" s="8">
        <v>0.47</v>
      </c>
      <c r="G542" s="14">
        <v>4.3</v>
      </c>
      <c r="H542" s="3">
        <v>9695</v>
      </c>
      <c r="I542" s="28">
        <f t="shared" si="17"/>
        <v>0.46733333333333332</v>
      </c>
      <c r="J542" s="17">
        <f>IF(AND(ISNUMBER(amazon!$G542), G542&gt;=0, amazon!$G542&lt;=5), amazon!$G542, 0)</f>
        <v>4.3</v>
      </c>
      <c r="K542" s="6" t="str">
        <f t="shared" si="16"/>
        <v>No</v>
      </c>
      <c r="L542" s="16">
        <f>ROUND(amazon!$G542, 0)</f>
        <v>4</v>
      </c>
      <c r="M542" s="13">
        <f>amazon!$E542 * amazon!$H542</f>
        <v>14542500</v>
      </c>
      <c r="N542" s="6" t="str">
        <f>IF(amazon!$D542&lt;200,"&lt;200", IF(amazon!$D542&lt;=500,"200-500","&gt;500"))</f>
        <v>&gt;500</v>
      </c>
      <c r="O542" s="15">
        <f>Table4[[#This Row],[Clean Rating]] + (Table4[[#This Row],[Rating Count]] / 1000)</f>
        <v>13.995000000000001</v>
      </c>
      <c r="P542" s="6"/>
      <c r="Q542" s="6"/>
    </row>
    <row r="543" spans="1:17">
      <c r="A543" t="s">
        <v>1098</v>
      </c>
      <c r="B543" t="s">
        <v>2286</v>
      </c>
      <c r="C543" t="s">
        <v>1358</v>
      </c>
      <c r="D543" s="1">
        <v>1099</v>
      </c>
      <c r="E543" s="1">
        <v>1920</v>
      </c>
      <c r="F543" s="8">
        <v>0.43</v>
      </c>
      <c r="G543" s="14">
        <v>4.2</v>
      </c>
      <c r="H543" s="3">
        <v>9772</v>
      </c>
      <c r="I543" s="28">
        <f t="shared" si="17"/>
        <v>0.42760416666666667</v>
      </c>
      <c r="J543" s="17">
        <f>IF(AND(ISNUMBER(amazon!$G543), G543&gt;=0, amazon!$G543&lt;=5), amazon!$G543, 0)</f>
        <v>4.2</v>
      </c>
      <c r="K543" s="6" t="str">
        <f t="shared" si="16"/>
        <v>No</v>
      </c>
      <c r="L543" s="16">
        <f>ROUND(amazon!$G543, 0)</f>
        <v>4</v>
      </c>
      <c r="M543" s="13">
        <f>amazon!$E543 * amazon!$H543</f>
        <v>18762240</v>
      </c>
      <c r="N543" s="6" t="str">
        <f>IF(amazon!$D543&lt;200,"&lt;200", IF(amazon!$D543&lt;=500,"200-500","&gt;500"))</f>
        <v>&gt;500</v>
      </c>
      <c r="O543" s="15">
        <f>Table4[[#This Row],[Clean Rating]] + (Table4[[#This Row],[Rating Count]] / 1000)</f>
        <v>13.972000000000001</v>
      </c>
      <c r="P543" s="6"/>
      <c r="Q543" s="6"/>
    </row>
    <row r="544" spans="1:17">
      <c r="A544" t="s">
        <v>1064</v>
      </c>
      <c r="B544" t="s">
        <v>2254</v>
      </c>
      <c r="C544" t="s">
        <v>1358</v>
      </c>
      <c r="D544" s="1">
        <v>2199</v>
      </c>
      <c r="E544" s="1">
        <v>3190</v>
      </c>
      <c r="F544" s="8">
        <v>0.31</v>
      </c>
      <c r="G544" s="14">
        <v>4.3</v>
      </c>
      <c r="H544" s="3">
        <v>9650</v>
      </c>
      <c r="I544" s="28">
        <f t="shared" si="17"/>
        <v>0.31065830721003135</v>
      </c>
      <c r="J544" s="17">
        <f>IF(AND(ISNUMBER(amazon!$G544), G544&gt;=0, amazon!$G544&lt;=5), amazon!$G544, 0)</f>
        <v>4.3</v>
      </c>
      <c r="K544" s="6" t="str">
        <f t="shared" si="16"/>
        <v>No</v>
      </c>
      <c r="L544" s="16">
        <f>ROUND(amazon!$G544, 0)</f>
        <v>4</v>
      </c>
      <c r="M544" s="13">
        <f>amazon!$E544 * amazon!$H544</f>
        <v>30783500</v>
      </c>
      <c r="N544" s="6" t="str">
        <f>IF(amazon!$D544&lt;200,"&lt;200", IF(amazon!$D544&lt;=500,"200-500","&gt;500"))</f>
        <v>&gt;500</v>
      </c>
      <c r="O544" s="15">
        <f>Table4[[#This Row],[Clean Rating]] + (Table4[[#This Row],[Rating Count]] / 1000)</f>
        <v>13.95</v>
      </c>
      <c r="P544" s="6"/>
      <c r="Q544" s="6"/>
    </row>
    <row r="545" spans="1:17">
      <c r="A545" t="s">
        <v>881</v>
      </c>
      <c r="B545" t="s">
        <v>2094</v>
      </c>
      <c r="C545" t="s">
        <v>1358</v>
      </c>
      <c r="D545">
        <v>230</v>
      </c>
      <c r="E545">
        <v>230</v>
      </c>
      <c r="F545" s="8">
        <v>0</v>
      </c>
      <c r="G545" s="14">
        <v>4.5</v>
      </c>
      <c r="H545" s="3">
        <v>9427</v>
      </c>
      <c r="I545" s="28">
        <f t="shared" si="17"/>
        <v>0</v>
      </c>
      <c r="J545" s="17">
        <f>IF(AND(ISNUMBER(amazon!$G545), G545&gt;=0, amazon!$G545&lt;=5), amazon!$G545, 0)</f>
        <v>4.5</v>
      </c>
      <c r="K545" s="6" t="str">
        <f t="shared" si="16"/>
        <v>No</v>
      </c>
      <c r="L545" s="16">
        <f>ROUND(amazon!$G545, 0)</f>
        <v>5</v>
      </c>
      <c r="M545" s="13">
        <f>amazon!$E545 * amazon!$H545</f>
        <v>2168210</v>
      </c>
      <c r="N545" s="6" t="str">
        <f>IF(amazon!$D545&lt;200,"&lt;200", IF(amazon!$D545&lt;=500,"200-500","&gt;500"))</f>
        <v>200-500</v>
      </c>
      <c r="O545" s="15">
        <f>Table4[[#This Row],[Clean Rating]] + (Table4[[#This Row],[Rating Count]] / 1000)</f>
        <v>13.927</v>
      </c>
      <c r="P545" s="6"/>
      <c r="Q545" s="6"/>
    </row>
    <row r="546" spans="1:17">
      <c r="A546" t="s">
        <v>441</v>
      </c>
      <c r="B546" t="s">
        <v>1717</v>
      </c>
      <c r="C546" t="s">
        <v>1357</v>
      </c>
      <c r="D546" s="1">
        <v>20999</v>
      </c>
      <c r="E546" s="1">
        <v>29990</v>
      </c>
      <c r="F546" s="8">
        <v>0.3</v>
      </c>
      <c r="G546" s="14">
        <v>4.3</v>
      </c>
      <c r="H546" s="3">
        <v>9499</v>
      </c>
      <c r="I546" s="28">
        <f t="shared" si="17"/>
        <v>0.29979993331110372</v>
      </c>
      <c r="J546" s="17">
        <f>IF(AND(ISNUMBER(amazon!$G546), G546&gt;=0, amazon!$G546&lt;=5), amazon!$G546, 0)</f>
        <v>4.3</v>
      </c>
      <c r="K546" s="6" t="str">
        <f t="shared" si="16"/>
        <v>No</v>
      </c>
      <c r="L546" s="16">
        <f>ROUND(amazon!$G546, 0)</f>
        <v>4</v>
      </c>
      <c r="M546" s="13">
        <f>amazon!$E546 * amazon!$H546</f>
        <v>284875010</v>
      </c>
      <c r="N546" s="6" t="str">
        <f>IF(amazon!$D546&lt;200,"&lt;200", IF(amazon!$D546&lt;=500,"200-500","&gt;500"))</f>
        <v>&gt;500</v>
      </c>
      <c r="O546" s="15">
        <f>Table4[[#This Row],[Clean Rating]] + (Table4[[#This Row],[Rating Count]] / 1000)</f>
        <v>13.798999999999999</v>
      </c>
      <c r="P546" s="6"/>
      <c r="Q546" s="6"/>
    </row>
    <row r="547" spans="1:17">
      <c r="A547" t="s">
        <v>481</v>
      </c>
      <c r="B547" t="s">
        <v>1717</v>
      </c>
      <c r="C547" t="s">
        <v>1357</v>
      </c>
      <c r="D547" s="1">
        <v>20999</v>
      </c>
      <c r="E547" s="1">
        <v>29990</v>
      </c>
      <c r="F547" s="8">
        <v>0.3</v>
      </c>
      <c r="G547" s="14">
        <v>4.3</v>
      </c>
      <c r="H547" s="3">
        <v>9499</v>
      </c>
      <c r="I547" s="28">
        <f t="shared" si="17"/>
        <v>0.29979993331110372</v>
      </c>
      <c r="J547" s="17">
        <f>IF(AND(ISNUMBER(amazon!$G547), G547&gt;=0, amazon!$G547&lt;=5), amazon!$G547, 0)</f>
        <v>4.3</v>
      </c>
      <c r="K547" s="6" t="str">
        <f t="shared" si="16"/>
        <v>No</v>
      </c>
      <c r="L547" s="16">
        <f>ROUND(amazon!$G547, 0)</f>
        <v>4</v>
      </c>
      <c r="M547" s="13">
        <f>amazon!$E547 * amazon!$H547</f>
        <v>284875010</v>
      </c>
      <c r="N547" s="6" t="str">
        <f>IF(amazon!$D547&lt;200,"&lt;200", IF(amazon!$D547&lt;=500,"200-500","&gt;500"))</f>
        <v>&gt;500</v>
      </c>
      <c r="O547" s="15">
        <f>Table4[[#This Row],[Clean Rating]] + (Table4[[#This Row],[Rating Count]] / 1000)</f>
        <v>13.798999999999999</v>
      </c>
      <c r="P547" s="6"/>
      <c r="Q547" s="6"/>
    </row>
    <row r="548" spans="1:17">
      <c r="A548" t="s">
        <v>484</v>
      </c>
      <c r="B548" t="s">
        <v>1717</v>
      </c>
      <c r="C548" t="s">
        <v>1357</v>
      </c>
      <c r="D548" s="1">
        <v>19999</v>
      </c>
      <c r="E548" s="1">
        <v>27990</v>
      </c>
      <c r="F548" s="8">
        <v>0.28999999999999998</v>
      </c>
      <c r="G548" s="14">
        <v>4.3</v>
      </c>
      <c r="H548" s="3">
        <v>9499</v>
      </c>
      <c r="I548" s="28">
        <f t="shared" si="17"/>
        <v>0.28549481957842088</v>
      </c>
      <c r="J548" s="17">
        <f>IF(AND(ISNUMBER(amazon!$G548), G548&gt;=0, amazon!$G548&lt;=5), amazon!$G548, 0)</f>
        <v>4.3</v>
      </c>
      <c r="K548" s="6" t="str">
        <f t="shared" si="16"/>
        <v>No</v>
      </c>
      <c r="L548" s="16">
        <f>ROUND(amazon!$G548, 0)</f>
        <v>4</v>
      </c>
      <c r="M548" s="13">
        <f>amazon!$E548 * amazon!$H548</f>
        <v>265877010</v>
      </c>
      <c r="N548" s="6" t="str">
        <f>IF(amazon!$D548&lt;200,"&lt;200", IF(amazon!$D548&lt;=500,"200-500","&gt;500"))</f>
        <v>&gt;500</v>
      </c>
      <c r="O548" s="15">
        <f>Table4[[#This Row],[Clean Rating]] + (Table4[[#This Row],[Rating Count]] / 1000)</f>
        <v>13.798999999999999</v>
      </c>
      <c r="P548" s="6"/>
      <c r="Q548" s="6"/>
    </row>
    <row r="549" spans="1:17">
      <c r="A549" t="s">
        <v>91</v>
      </c>
      <c r="B549" t="s">
        <v>1445</v>
      </c>
      <c r="C549" t="s">
        <v>1356</v>
      </c>
      <c r="D549">
        <v>269</v>
      </c>
      <c r="E549">
        <v>800</v>
      </c>
      <c r="F549" s="8">
        <v>0.66</v>
      </c>
      <c r="G549" s="14">
        <v>3.6</v>
      </c>
      <c r="H549" s="3">
        <v>10134</v>
      </c>
      <c r="I549" s="28">
        <f t="shared" si="17"/>
        <v>0.66374999999999995</v>
      </c>
      <c r="J549" s="17">
        <f>IF(AND(ISNUMBER(amazon!$G549), G549&gt;=0, amazon!$G549&lt;=5), amazon!$G549, 0)</f>
        <v>3.6</v>
      </c>
      <c r="K549" s="6" t="str">
        <f t="shared" si="16"/>
        <v>Yes</v>
      </c>
      <c r="L549" s="16">
        <f>ROUND(amazon!$G549, 0)</f>
        <v>4</v>
      </c>
      <c r="M549" s="13">
        <f>amazon!$E549 * amazon!$H549</f>
        <v>8107200</v>
      </c>
      <c r="N549" s="6" t="str">
        <f>IF(amazon!$D549&lt;200,"&lt;200", IF(amazon!$D549&lt;=500,"200-500","&gt;500"))</f>
        <v>200-500</v>
      </c>
      <c r="O549" s="15">
        <f>Table4[[#This Row],[Clean Rating]] + (Table4[[#This Row],[Rating Count]] / 1000)</f>
        <v>13.734</v>
      </c>
      <c r="P549" s="6"/>
      <c r="Q549" s="6"/>
    </row>
    <row r="550" spans="1:17">
      <c r="A550" t="s">
        <v>91</v>
      </c>
      <c r="B550" t="s">
        <v>1445</v>
      </c>
      <c r="C550" t="s">
        <v>1356</v>
      </c>
      <c r="D550">
        <v>269</v>
      </c>
      <c r="E550">
        <v>800</v>
      </c>
      <c r="F550" s="8">
        <v>0.66</v>
      </c>
      <c r="G550" s="14">
        <v>3.6</v>
      </c>
      <c r="H550" s="3">
        <v>10134</v>
      </c>
      <c r="I550" s="28">
        <f t="shared" si="17"/>
        <v>0.66374999999999995</v>
      </c>
      <c r="J550" s="17">
        <f>IF(AND(ISNUMBER(amazon!$G550), G550&gt;=0, amazon!$G550&lt;=5), amazon!$G550, 0)</f>
        <v>3.6</v>
      </c>
      <c r="K550" s="6" t="str">
        <f t="shared" si="16"/>
        <v>Yes</v>
      </c>
      <c r="L550" s="16">
        <f>ROUND(amazon!$G550, 0)</f>
        <v>4</v>
      </c>
      <c r="M550" s="13">
        <f>amazon!$E550 * amazon!$H550</f>
        <v>8107200</v>
      </c>
      <c r="N550" s="6" t="str">
        <f>IF(amazon!$D550&lt;200,"&lt;200", IF(amazon!$D550&lt;=500,"200-500","&gt;500"))</f>
        <v>200-500</v>
      </c>
      <c r="O550" s="15">
        <f>Table4[[#This Row],[Clean Rating]] + (Table4[[#This Row],[Rating Count]] / 1000)</f>
        <v>13.734</v>
      </c>
      <c r="P550" s="6"/>
      <c r="Q550" s="6"/>
    </row>
    <row r="551" spans="1:17">
      <c r="A551" t="s">
        <v>601</v>
      </c>
      <c r="B551" t="s">
        <v>1836</v>
      </c>
      <c r="C551" t="s">
        <v>1356</v>
      </c>
      <c r="D551">
        <v>569</v>
      </c>
      <c r="E551" s="1">
        <v>1299</v>
      </c>
      <c r="F551" s="8">
        <v>0.56000000000000005</v>
      </c>
      <c r="G551" s="14">
        <v>4.4000000000000004</v>
      </c>
      <c r="H551" s="3">
        <v>9275</v>
      </c>
      <c r="I551" s="28">
        <f t="shared" si="17"/>
        <v>0.56197074672825253</v>
      </c>
      <c r="J551" s="17">
        <f>IF(AND(ISNUMBER(amazon!$G551), G551&gt;=0, amazon!$G551&lt;=5), amazon!$G551, 0)</f>
        <v>4.4000000000000004</v>
      </c>
      <c r="K551" s="6" t="str">
        <f t="shared" si="16"/>
        <v>Yes</v>
      </c>
      <c r="L551" s="16">
        <f>ROUND(amazon!$G551, 0)</f>
        <v>4</v>
      </c>
      <c r="M551" s="13">
        <f>amazon!$E551 * amazon!$H551</f>
        <v>12048225</v>
      </c>
      <c r="N551" s="6" t="str">
        <f>IF(amazon!$D551&lt;200,"&lt;200", IF(amazon!$D551&lt;=500,"200-500","&gt;500"))</f>
        <v>&gt;500</v>
      </c>
      <c r="O551" s="15">
        <f>Table4[[#This Row],[Clean Rating]] + (Table4[[#This Row],[Rating Count]] / 1000)</f>
        <v>13.675000000000001</v>
      </c>
      <c r="P551" s="6"/>
      <c r="Q551" s="6"/>
    </row>
    <row r="552" spans="1:17">
      <c r="A552" t="s">
        <v>1070</v>
      </c>
      <c r="B552" t="s">
        <v>2259</v>
      </c>
      <c r="C552" t="s">
        <v>1358</v>
      </c>
      <c r="D552" s="1">
        <v>1499</v>
      </c>
      <c r="E552" s="1">
        <v>1499</v>
      </c>
      <c r="F552" s="8">
        <v>0</v>
      </c>
      <c r="G552" s="14">
        <v>4.3</v>
      </c>
      <c r="H552" s="3">
        <v>9331</v>
      </c>
      <c r="I552" s="28">
        <f t="shared" si="17"/>
        <v>0</v>
      </c>
      <c r="J552" s="17">
        <f>IF(AND(ISNUMBER(amazon!$G552), G552&gt;=0, amazon!$G552&lt;=5), amazon!$G552, 0)</f>
        <v>4.3</v>
      </c>
      <c r="K552" s="6" t="str">
        <f t="shared" si="16"/>
        <v>No</v>
      </c>
      <c r="L552" s="16">
        <f>ROUND(amazon!$G552, 0)</f>
        <v>4</v>
      </c>
      <c r="M552" s="13">
        <f>amazon!$E552 * amazon!$H552</f>
        <v>13987169</v>
      </c>
      <c r="N552" s="6" t="str">
        <f>IF(amazon!$D552&lt;200,"&lt;200", IF(amazon!$D552&lt;=500,"200-500","&gt;500"))</f>
        <v>&gt;500</v>
      </c>
      <c r="O552" s="15">
        <f>Table4[[#This Row],[Clean Rating]] + (Table4[[#This Row],[Rating Count]] / 1000)</f>
        <v>13.631</v>
      </c>
      <c r="P552" s="6"/>
      <c r="Q552" s="6"/>
    </row>
    <row r="553" spans="1:17">
      <c r="A553" t="s">
        <v>953</v>
      </c>
      <c r="B553" t="s">
        <v>2158</v>
      </c>
      <c r="C553" t="s">
        <v>1358</v>
      </c>
      <c r="D553" s="1">
        <v>1799</v>
      </c>
      <c r="E553" s="1">
        <v>3595</v>
      </c>
      <c r="F553" s="8">
        <v>0.5</v>
      </c>
      <c r="G553" s="14">
        <v>3.8</v>
      </c>
      <c r="H553" s="3">
        <v>9791</v>
      </c>
      <c r="I553" s="28">
        <f t="shared" si="17"/>
        <v>0.49958275382475659</v>
      </c>
      <c r="J553" s="17">
        <f>IF(AND(ISNUMBER(amazon!$G553), G553&gt;=0, amazon!$G553&lt;=5), amazon!$G553, 0)</f>
        <v>3.8</v>
      </c>
      <c r="K553" s="6" t="str">
        <f t="shared" si="16"/>
        <v>Yes</v>
      </c>
      <c r="L553" s="16">
        <f>ROUND(amazon!$G553, 0)</f>
        <v>4</v>
      </c>
      <c r="M553" s="13">
        <f>amazon!$E553 * amazon!$H553</f>
        <v>35198645</v>
      </c>
      <c r="N553" s="6" t="str">
        <f>IF(amazon!$D553&lt;200,"&lt;200", IF(amazon!$D553&lt;=500,"200-500","&gt;500"))</f>
        <v>&gt;500</v>
      </c>
      <c r="O553" s="15">
        <f>Table4[[#This Row],[Clean Rating]] + (Table4[[#This Row],[Rating Count]] / 1000)</f>
        <v>13.591000000000001</v>
      </c>
      <c r="P553" s="6"/>
      <c r="Q553" s="6"/>
    </row>
    <row r="554" spans="1:17">
      <c r="A554" t="s">
        <v>1068</v>
      </c>
      <c r="B554" t="s">
        <v>2257</v>
      </c>
      <c r="C554" t="s">
        <v>1358</v>
      </c>
      <c r="D554" s="1">
        <v>1399</v>
      </c>
      <c r="E554" s="1">
        <v>2660</v>
      </c>
      <c r="F554" s="8">
        <v>0.47</v>
      </c>
      <c r="G554" s="14">
        <v>4.0999999999999996</v>
      </c>
      <c r="H554" s="3">
        <v>9349</v>
      </c>
      <c r="I554" s="28">
        <f t="shared" si="17"/>
        <v>0.47406015037593985</v>
      </c>
      <c r="J554" s="17">
        <f>IF(AND(ISNUMBER(amazon!$G554), G554&gt;=0, amazon!$G554&lt;=5), amazon!$G554, 0)</f>
        <v>4.0999999999999996</v>
      </c>
      <c r="K554" s="6" t="str">
        <f t="shared" si="16"/>
        <v>No</v>
      </c>
      <c r="L554" s="16">
        <f>ROUND(amazon!$G554, 0)</f>
        <v>4</v>
      </c>
      <c r="M554" s="13">
        <f>amazon!$E554 * amazon!$H554</f>
        <v>24868340</v>
      </c>
      <c r="N554" s="6" t="str">
        <f>IF(amazon!$D554&lt;200,"&lt;200", IF(amazon!$D554&lt;=500,"200-500","&gt;500"))</f>
        <v>&gt;500</v>
      </c>
      <c r="O554" s="15">
        <f>Table4[[#This Row],[Clean Rating]] + (Table4[[#This Row],[Rating Count]] / 1000)</f>
        <v>13.449</v>
      </c>
      <c r="P554" s="6"/>
      <c r="Q554" s="6"/>
    </row>
    <row r="555" spans="1:17">
      <c r="A555" t="s">
        <v>642</v>
      </c>
      <c r="B555" t="s">
        <v>2442</v>
      </c>
      <c r="C555" t="s">
        <v>2598</v>
      </c>
      <c r="D555">
        <v>198</v>
      </c>
      <c r="E555">
        <v>800</v>
      </c>
      <c r="F555" s="8">
        <v>0.75</v>
      </c>
      <c r="G555" s="14">
        <v>4.0999999999999996</v>
      </c>
      <c r="H555" s="3">
        <v>9344</v>
      </c>
      <c r="I555" s="28">
        <f t="shared" si="17"/>
        <v>0.75249999999999995</v>
      </c>
      <c r="J555" s="17">
        <f>IF(AND(ISNUMBER(amazon!$G555), G555&gt;=0, amazon!$G555&lt;=5), amazon!$G555, 0)</f>
        <v>4.0999999999999996</v>
      </c>
      <c r="K555" s="6" t="str">
        <f t="shared" si="16"/>
        <v>Yes</v>
      </c>
      <c r="L555" s="16">
        <f>ROUND(amazon!$G555, 0)</f>
        <v>4</v>
      </c>
      <c r="M555" s="13">
        <f>amazon!$E555 * amazon!$H555</f>
        <v>7475200</v>
      </c>
      <c r="N555" s="6" t="str">
        <f>IF(amazon!$D555&lt;200,"&lt;200", IF(amazon!$D555&lt;=500,"200-500","&gt;500"))</f>
        <v>&lt;200</v>
      </c>
      <c r="O555" s="15">
        <f>Table4[[#This Row],[Clean Rating]] + (Table4[[#This Row],[Rating Count]] / 1000)</f>
        <v>13.443999999999999</v>
      </c>
      <c r="P555" s="6"/>
      <c r="Q555" s="6"/>
    </row>
    <row r="556" spans="1:17">
      <c r="A556" t="s">
        <v>553</v>
      </c>
      <c r="B556" t="s">
        <v>1790</v>
      </c>
      <c r="C556" t="s">
        <v>1357</v>
      </c>
      <c r="D556">
        <v>89</v>
      </c>
      <c r="E556">
        <v>499</v>
      </c>
      <c r="F556" s="8">
        <v>0.82</v>
      </c>
      <c r="G556" s="14">
        <v>4.0999999999999996</v>
      </c>
      <c r="H556" s="3">
        <v>9340</v>
      </c>
      <c r="I556" s="28">
        <f t="shared" si="17"/>
        <v>0.82164328657314634</v>
      </c>
      <c r="J556" s="17">
        <f>IF(AND(ISNUMBER(amazon!$G556), G556&gt;=0, amazon!$G556&lt;=5), amazon!$G556, 0)</f>
        <v>4.0999999999999996</v>
      </c>
      <c r="K556" s="6" t="str">
        <f t="shared" si="16"/>
        <v>Yes</v>
      </c>
      <c r="L556" s="16">
        <f>ROUND(amazon!$G556, 0)</f>
        <v>4</v>
      </c>
      <c r="M556" s="13">
        <f>amazon!$E556 * amazon!$H556</f>
        <v>4660660</v>
      </c>
      <c r="N556" s="6" t="str">
        <f>IF(amazon!$D556&lt;200,"&lt;200", IF(amazon!$D556&lt;=500,"200-500","&gt;500"))</f>
        <v>&lt;200</v>
      </c>
      <c r="O556" s="15">
        <f>Table4[[#This Row],[Clean Rating]] + (Table4[[#This Row],[Rating Count]] / 1000)</f>
        <v>13.44</v>
      </c>
      <c r="P556" s="6"/>
      <c r="Q556" s="6"/>
    </row>
    <row r="557" spans="1:17">
      <c r="A557" t="s">
        <v>590</v>
      </c>
      <c r="B557" t="s">
        <v>1826</v>
      </c>
      <c r="C557" t="s">
        <v>1357</v>
      </c>
      <c r="D557" s="1">
        <v>1399</v>
      </c>
      <c r="E557" s="1">
        <v>5499</v>
      </c>
      <c r="F557" s="8">
        <v>0.75</v>
      </c>
      <c r="G557" s="14">
        <v>3.9</v>
      </c>
      <c r="H557" s="3">
        <v>9504</v>
      </c>
      <c r="I557" s="28">
        <f t="shared" si="17"/>
        <v>0.74559010729223496</v>
      </c>
      <c r="J557" s="17">
        <f>IF(AND(ISNUMBER(amazon!$G557), G557&gt;=0, amazon!$G557&lt;=5), amazon!$G557, 0)</f>
        <v>3.9</v>
      </c>
      <c r="K557" s="6" t="str">
        <f t="shared" si="16"/>
        <v>Yes</v>
      </c>
      <c r="L557" s="16">
        <f>ROUND(amazon!$G557, 0)</f>
        <v>4</v>
      </c>
      <c r="M557" s="13">
        <f>amazon!$E557 * amazon!$H557</f>
        <v>52262496</v>
      </c>
      <c r="N557" s="6" t="str">
        <f>IF(amazon!$D557&lt;200,"&lt;200", IF(amazon!$D557&lt;=500,"200-500","&gt;500"))</f>
        <v>&gt;500</v>
      </c>
      <c r="O557" s="15">
        <f>Table4[[#This Row],[Clean Rating]] + (Table4[[#This Row],[Rating Count]] / 1000)</f>
        <v>13.404</v>
      </c>
      <c r="P557" s="6"/>
      <c r="Q557" s="6"/>
    </row>
    <row r="558" spans="1:17">
      <c r="A558" t="s">
        <v>23</v>
      </c>
      <c r="B558" t="s">
        <v>1385</v>
      </c>
      <c r="C558" t="s">
        <v>1356</v>
      </c>
      <c r="D558">
        <v>59</v>
      </c>
      <c r="E558">
        <v>199</v>
      </c>
      <c r="F558" s="8">
        <v>0.7</v>
      </c>
      <c r="G558" s="14">
        <v>4</v>
      </c>
      <c r="H558" s="3">
        <v>9378</v>
      </c>
      <c r="I558" s="28">
        <f t="shared" si="17"/>
        <v>0.70351758793969854</v>
      </c>
      <c r="J558" s="17">
        <f>IF(AND(ISNUMBER(amazon!$G558), G558&gt;=0, amazon!$G558&lt;=5), amazon!$G558, 0)</f>
        <v>4</v>
      </c>
      <c r="K558" s="6" t="str">
        <f t="shared" si="16"/>
        <v>Yes</v>
      </c>
      <c r="L558" s="16">
        <f>ROUND(amazon!$G558, 0)</f>
        <v>4</v>
      </c>
      <c r="M558" s="13">
        <f>amazon!$E558 * amazon!$H558</f>
        <v>1866222</v>
      </c>
      <c r="N558" s="6" t="str">
        <f>IF(amazon!$D558&lt;200,"&lt;200", IF(amazon!$D558&lt;=500,"200-500","&gt;500"))</f>
        <v>&lt;200</v>
      </c>
      <c r="O558" s="15">
        <f>Table4[[#This Row],[Clean Rating]] + (Table4[[#This Row],[Rating Count]] / 1000)</f>
        <v>13.378</v>
      </c>
      <c r="P558" s="6"/>
      <c r="Q558" s="6"/>
    </row>
    <row r="559" spans="1:17">
      <c r="A559" t="s">
        <v>44</v>
      </c>
      <c r="B559" t="s">
        <v>1405</v>
      </c>
      <c r="C559" t="s">
        <v>1356</v>
      </c>
      <c r="D559">
        <v>59</v>
      </c>
      <c r="E559">
        <v>199</v>
      </c>
      <c r="F559" s="8">
        <v>0.7</v>
      </c>
      <c r="G559" s="14">
        <v>4</v>
      </c>
      <c r="H559" s="3">
        <v>9378</v>
      </c>
      <c r="I559" s="28">
        <f t="shared" si="17"/>
        <v>0.70351758793969854</v>
      </c>
      <c r="J559" s="17">
        <f>IF(AND(ISNUMBER(amazon!$G559), G559&gt;=0, amazon!$G559&lt;=5), amazon!$G559, 0)</f>
        <v>4</v>
      </c>
      <c r="K559" s="6" t="str">
        <f t="shared" si="16"/>
        <v>Yes</v>
      </c>
      <c r="L559" s="16">
        <f>ROUND(amazon!$G559, 0)</f>
        <v>4</v>
      </c>
      <c r="M559" s="13">
        <f>amazon!$E559 * amazon!$H559</f>
        <v>1866222</v>
      </c>
      <c r="N559" s="6" t="str">
        <f>IF(amazon!$D559&lt;200,"&lt;200", IF(amazon!$D559&lt;=500,"200-500","&gt;500"))</f>
        <v>&lt;200</v>
      </c>
      <c r="O559" s="15">
        <f>Table4[[#This Row],[Clean Rating]] + (Table4[[#This Row],[Rating Count]] / 1000)</f>
        <v>13.378</v>
      </c>
      <c r="P559" s="6"/>
      <c r="Q559" s="6"/>
    </row>
    <row r="560" spans="1:17">
      <c r="A560" t="s">
        <v>82</v>
      </c>
      <c r="B560" t="s">
        <v>1437</v>
      </c>
      <c r="C560" t="s">
        <v>1356</v>
      </c>
      <c r="D560">
        <v>139</v>
      </c>
      <c r="E560">
        <v>249</v>
      </c>
      <c r="F560" s="8">
        <v>0.44</v>
      </c>
      <c r="G560" s="14">
        <v>4</v>
      </c>
      <c r="H560" s="3">
        <v>9378</v>
      </c>
      <c r="I560" s="28">
        <f t="shared" si="17"/>
        <v>0.44176706827309237</v>
      </c>
      <c r="J560" s="17">
        <f>IF(AND(ISNUMBER(amazon!$G560), G560&gt;=0, amazon!$G560&lt;=5), amazon!$G560, 0)</f>
        <v>4</v>
      </c>
      <c r="K560" s="6" t="str">
        <f t="shared" si="16"/>
        <v>No</v>
      </c>
      <c r="L560" s="16">
        <f>ROUND(amazon!$G560, 0)</f>
        <v>4</v>
      </c>
      <c r="M560" s="13">
        <f>amazon!$E560 * amazon!$H560</f>
        <v>2335122</v>
      </c>
      <c r="N560" s="6" t="str">
        <f>IF(amazon!$D560&lt;200,"&lt;200", IF(amazon!$D560&lt;=500,"200-500","&gt;500"))</f>
        <v>&lt;200</v>
      </c>
      <c r="O560" s="15">
        <f>Table4[[#This Row],[Clean Rating]] + (Table4[[#This Row],[Rating Count]] / 1000)</f>
        <v>13.378</v>
      </c>
      <c r="P560" s="6"/>
      <c r="Q560" s="6"/>
    </row>
    <row r="561" spans="1:17">
      <c r="A561" t="s">
        <v>177</v>
      </c>
      <c r="B561" t="s">
        <v>1405</v>
      </c>
      <c r="C561" t="s">
        <v>1356</v>
      </c>
      <c r="D561">
        <v>88</v>
      </c>
      <c r="E561">
        <v>299</v>
      </c>
      <c r="F561" s="8">
        <v>0.71</v>
      </c>
      <c r="G561" s="14">
        <v>4</v>
      </c>
      <c r="H561" s="3">
        <v>9378</v>
      </c>
      <c r="I561" s="28">
        <f t="shared" si="17"/>
        <v>0.70568561872909696</v>
      </c>
      <c r="J561" s="17">
        <f>IF(AND(ISNUMBER(amazon!$G561), G561&gt;=0, amazon!$G561&lt;=5), amazon!$G561, 0)</f>
        <v>4</v>
      </c>
      <c r="K561" s="6" t="str">
        <f t="shared" si="16"/>
        <v>Yes</v>
      </c>
      <c r="L561" s="16">
        <f>ROUND(amazon!$G561, 0)</f>
        <v>4</v>
      </c>
      <c r="M561" s="13">
        <f>amazon!$E561 * amazon!$H561</f>
        <v>2804022</v>
      </c>
      <c r="N561" s="6" t="str">
        <f>IF(amazon!$D561&lt;200,"&lt;200", IF(amazon!$D561&lt;=500,"200-500","&gt;500"))</f>
        <v>&lt;200</v>
      </c>
      <c r="O561" s="15">
        <f>Table4[[#This Row],[Clean Rating]] + (Table4[[#This Row],[Rating Count]] / 1000)</f>
        <v>13.378</v>
      </c>
      <c r="P561" s="6"/>
      <c r="Q561" s="6"/>
    </row>
    <row r="562" spans="1:17">
      <c r="A562" t="s">
        <v>179</v>
      </c>
      <c r="B562" t="s">
        <v>1517</v>
      </c>
      <c r="C562" t="s">
        <v>1356</v>
      </c>
      <c r="D562">
        <v>57.89</v>
      </c>
      <c r="E562">
        <v>199</v>
      </c>
      <c r="F562" s="8">
        <v>0.71</v>
      </c>
      <c r="G562" s="14">
        <v>4</v>
      </c>
      <c r="H562" s="3">
        <v>9378</v>
      </c>
      <c r="I562" s="28">
        <f t="shared" si="17"/>
        <v>0.70909547738693479</v>
      </c>
      <c r="J562" s="17">
        <f>IF(AND(ISNUMBER(amazon!$G562), G562&gt;=0, amazon!$G562&lt;=5), amazon!$G562, 0)</f>
        <v>4</v>
      </c>
      <c r="K562" s="6" t="str">
        <f t="shared" si="16"/>
        <v>Yes</v>
      </c>
      <c r="L562" s="16">
        <f>ROUND(amazon!$G562, 0)</f>
        <v>4</v>
      </c>
      <c r="M562" s="13">
        <f>amazon!$E562 * amazon!$H562</f>
        <v>1866222</v>
      </c>
      <c r="N562" s="6" t="str">
        <f>IF(amazon!$D562&lt;200,"&lt;200", IF(amazon!$D562&lt;=500,"200-500","&gt;500"))</f>
        <v>&lt;200</v>
      </c>
      <c r="O562" s="15">
        <f>Table4[[#This Row],[Clean Rating]] + (Table4[[#This Row],[Rating Count]] / 1000)</f>
        <v>13.378</v>
      </c>
      <c r="P562" s="6"/>
      <c r="Q562" s="6"/>
    </row>
    <row r="563" spans="1:17">
      <c r="A563" t="s">
        <v>197</v>
      </c>
      <c r="B563" t="s">
        <v>1532</v>
      </c>
      <c r="C563" t="s">
        <v>1356</v>
      </c>
      <c r="D563">
        <v>129</v>
      </c>
      <c r="E563">
        <v>249</v>
      </c>
      <c r="F563" s="8">
        <v>0.48</v>
      </c>
      <c r="G563" s="14">
        <v>4</v>
      </c>
      <c r="H563" s="3">
        <v>9378</v>
      </c>
      <c r="I563" s="28">
        <f t="shared" si="17"/>
        <v>0.48192771084337349</v>
      </c>
      <c r="J563" s="17">
        <f>IF(AND(ISNUMBER(amazon!$G563), G563&gt;=0, amazon!$G563&lt;=5), amazon!$G563, 0)</f>
        <v>4</v>
      </c>
      <c r="K563" s="6" t="str">
        <f t="shared" si="16"/>
        <v>No</v>
      </c>
      <c r="L563" s="16">
        <f>ROUND(amazon!$G563, 0)</f>
        <v>4</v>
      </c>
      <c r="M563" s="13">
        <f>amazon!$E563 * amazon!$H563</f>
        <v>2335122</v>
      </c>
      <c r="N563" s="6" t="str">
        <f>IF(amazon!$D563&lt;200,"&lt;200", IF(amazon!$D563&lt;=500,"200-500","&gt;500"))</f>
        <v>&lt;200</v>
      </c>
      <c r="O563" s="15">
        <f>Table4[[#This Row],[Clean Rating]] + (Table4[[#This Row],[Rating Count]] / 1000)</f>
        <v>13.378</v>
      </c>
      <c r="P563" s="6"/>
      <c r="Q563" s="6"/>
    </row>
    <row r="564" spans="1:17">
      <c r="A564" t="s">
        <v>255</v>
      </c>
      <c r="B564" t="s">
        <v>1575</v>
      </c>
      <c r="C564" t="s">
        <v>1356</v>
      </c>
      <c r="D564">
        <v>182</v>
      </c>
      <c r="E564">
        <v>599</v>
      </c>
      <c r="F564" s="8">
        <v>0.7</v>
      </c>
      <c r="G564" s="14">
        <v>4</v>
      </c>
      <c r="H564" s="3">
        <v>9378</v>
      </c>
      <c r="I564" s="28">
        <f t="shared" si="17"/>
        <v>0.69616026711185308</v>
      </c>
      <c r="J564" s="17">
        <f>IF(AND(ISNUMBER(amazon!$G564), G564&gt;=0, amazon!$G564&lt;=5), amazon!$G564, 0)</f>
        <v>4</v>
      </c>
      <c r="K564" s="6" t="str">
        <f t="shared" si="16"/>
        <v>Yes</v>
      </c>
      <c r="L564" s="16">
        <f>ROUND(amazon!$G564, 0)</f>
        <v>4</v>
      </c>
      <c r="M564" s="13">
        <f>amazon!$E564 * amazon!$H564</f>
        <v>5617422</v>
      </c>
      <c r="N564" s="6" t="str">
        <f>IF(amazon!$D564&lt;200,"&lt;200", IF(amazon!$D564&lt;=500,"200-500","&gt;500"))</f>
        <v>&lt;200</v>
      </c>
      <c r="O564" s="15">
        <f>Table4[[#This Row],[Clean Rating]] + (Table4[[#This Row],[Rating Count]] / 1000)</f>
        <v>13.378</v>
      </c>
      <c r="P564" s="6"/>
      <c r="Q564" s="6"/>
    </row>
    <row r="565" spans="1:17">
      <c r="A565" t="s">
        <v>445</v>
      </c>
      <c r="B565" t="s">
        <v>1720</v>
      </c>
      <c r="C565" t="s">
        <v>1357</v>
      </c>
      <c r="D565" s="1">
        <v>1399</v>
      </c>
      <c r="E565" s="1">
        <v>1630</v>
      </c>
      <c r="F565" s="8">
        <v>0.14000000000000001</v>
      </c>
      <c r="G565" s="14">
        <v>4</v>
      </c>
      <c r="H565" s="3">
        <v>9378</v>
      </c>
      <c r="I565" s="28">
        <f t="shared" si="17"/>
        <v>0.14171779141104293</v>
      </c>
      <c r="J565" s="17">
        <f>IF(AND(ISNUMBER(amazon!$G565), G565&gt;=0, amazon!$G565&lt;=5), amazon!$G565, 0)</f>
        <v>4</v>
      </c>
      <c r="K565" s="6" t="str">
        <f t="shared" si="16"/>
        <v>No</v>
      </c>
      <c r="L565" s="16">
        <f>ROUND(amazon!$G565, 0)</f>
        <v>4</v>
      </c>
      <c r="M565" s="13">
        <f>amazon!$E565 * amazon!$H565</f>
        <v>15286140</v>
      </c>
      <c r="N565" s="6" t="str">
        <f>IF(amazon!$D565&lt;200,"&lt;200", IF(amazon!$D565&lt;=500,"200-500","&gt;500"))</f>
        <v>&gt;500</v>
      </c>
      <c r="O565" s="15">
        <f>Table4[[#This Row],[Clean Rating]] + (Table4[[#This Row],[Rating Count]] / 1000)</f>
        <v>13.378</v>
      </c>
      <c r="P565" s="6"/>
      <c r="Q565" s="6"/>
    </row>
    <row r="566" spans="1:17">
      <c r="A566" t="s">
        <v>497</v>
      </c>
      <c r="B566" t="s">
        <v>1720</v>
      </c>
      <c r="C566" t="s">
        <v>1357</v>
      </c>
      <c r="D566" s="1">
        <v>1399</v>
      </c>
      <c r="E566" s="1">
        <v>1630</v>
      </c>
      <c r="F566" s="8">
        <v>0.14000000000000001</v>
      </c>
      <c r="G566" s="14">
        <v>4</v>
      </c>
      <c r="H566" s="3">
        <v>9378</v>
      </c>
      <c r="I566" s="28">
        <f t="shared" si="17"/>
        <v>0.14171779141104293</v>
      </c>
      <c r="J566" s="17">
        <f>IF(AND(ISNUMBER(amazon!$G566), G566&gt;=0, amazon!$G566&lt;=5), amazon!$G566, 0)</f>
        <v>4</v>
      </c>
      <c r="K566" s="6" t="str">
        <f t="shared" si="16"/>
        <v>No</v>
      </c>
      <c r="L566" s="16">
        <f>ROUND(amazon!$G566, 0)</f>
        <v>4</v>
      </c>
      <c r="M566" s="13">
        <f>amazon!$E566 * amazon!$H566</f>
        <v>15286140</v>
      </c>
      <c r="N566" s="6" t="str">
        <f>IF(amazon!$D566&lt;200,"&lt;200", IF(amazon!$D566&lt;=500,"200-500","&gt;500"))</f>
        <v>&gt;500</v>
      </c>
      <c r="O566" s="15">
        <f>Table4[[#This Row],[Clean Rating]] + (Table4[[#This Row],[Rating Count]] / 1000)</f>
        <v>13.378</v>
      </c>
      <c r="P566" s="6"/>
      <c r="Q566" s="6"/>
    </row>
    <row r="567" spans="1:17">
      <c r="A567" t="s">
        <v>23</v>
      </c>
      <c r="B567" t="s">
        <v>1385</v>
      </c>
      <c r="C567" t="s">
        <v>1356</v>
      </c>
      <c r="D567">
        <v>59</v>
      </c>
      <c r="E567">
        <v>199</v>
      </c>
      <c r="F567" s="8">
        <v>0.7</v>
      </c>
      <c r="G567" s="14">
        <v>4</v>
      </c>
      <c r="H567" s="3">
        <v>9377</v>
      </c>
      <c r="I567" s="28">
        <f t="shared" si="17"/>
        <v>0.70351758793969854</v>
      </c>
      <c r="J567" s="17">
        <f>IF(AND(ISNUMBER(amazon!$G567), G567&gt;=0, amazon!$G567&lt;=5), amazon!$G567, 0)</f>
        <v>4</v>
      </c>
      <c r="K567" s="6" t="str">
        <f t="shared" si="16"/>
        <v>Yes</v>
      </c>
      <c r="L567" s="16">
        <f>ROUND(amazon!$G567, 0)</f>
        <v>4</v>
      </c>
      <c r="M567" s="13">
        <f>amazon!$E567 * amazon!$H567</f>
        <v>1866023</v>
      </c>
      <c r="N567" s="6" t="str">
        <f>IF(amazon!$D567&lt;200,"&lt;200", IF(amazon!$D567&lt;=500,"200-500","&gt;500"))</f>
        <v>&lt;200</v>
      </c>
      <c r="O567" s="15">
        <f>Table4[[#This Row],[Clean Rating]] + (Table4[[#This Row],[Rating Count]] / 1000)</f>
        <v>13.377000000000001</v>
      </c>
      <c r="P567" s="6"/>
      <c r="Q567" s="6"/>
    </row>
    <row r="568" spans="1:17">
      <c r="A568" t="s">
        <v>470</v>
      </c>
      <c r="B568" t="s">
        <v>1532</v>
      </c>
      <c r="C568" t="s">
        <v>1356</v>
      </c>
      <c r="D568">
        <v>139</v>
      </c>
      <c r="E568">
        <v>249</v>
      </c>
      <c r="F568" s="8">
        <v>0.44</v>
      </c>
      <c r="G568" s="14">
        <v>4</v>
      </c>
      <c r="H568" s="3">
        <v>9377</v>
      </c>
      <c r="I568" s="28">
        <f t="shared" si="17"/>
        <v>0.44176706827309237</v>
      </c>
      <c r="J568" s="17">
        <f>IF(AND(ISNUMBER(amazon!$G568), G568&gt;=0, amazon!$G568&lt;=5), amazon!$G568, 0)</f>
        <v>4</v>
      </c>
      <c r="K568" s="6" t="str">
        <f t="shared" si="16"/>
        <v>No</v>
      </c>
      <c r="L568" s="16">
        <f>ROUND(amazon!$G568, 0)</f>
        <v>4</v>
      </c>
      <c r="M568" s="13">
        <f>amazon!$E568 * amazon!$H568</f>
        <v>2334873</v>
      </c>
      <c r="N568" s="6" t="str">
        <f>IF(amazon!$D568&lt;200,"&lt;200", IF(amazon!$D568&lt;=500,"200-500","&gt;500"))</f>
        <v>&lt;200</v>
      </c>
      <c r="O568" s="15">
        <f>Table4[[#This Row],[Clean Rating]] + (Table4[[#This Row],[Rating Count]] / 1000)</f>
        <v>13.377000000000001</v>
      </c>
      <c r="P568" s="6"/>
      <c r="Q568" s="6"/>
    </row>
    <row r="569" spans="1:17">
      <c r="A569" t="s">
        <v>23</v>
      </c>
      <c r="B569" t="s">
        <v>1385</v>
      </c>
      <c r="C569" t="s">
        <v>1356</v>
      </c>
      <c r="D569">
        <v>59</v>
      </c>
      <c r="E569">
        <v>199</v>
      </c>
      <c r="F569" s="8">
        <v>0.7</v>
      </c>
      <c r="G569" s="14">
        <v>4</v>
      </c>
      <c r="H569" s="3">
        <v>9377</v>
      </c>
      <c r="I569" s="28">
        <f t="shared" si="17"/>
        <v>0.70351758793969854</v>
      </c>
      <c r="J569" s="17">
        <f>IF(AND(ISNUMBER(amazon!$G569), G569&gt;=0, amazon!$G569&lt;=5), amazon!$G569, 0)</f>
        <v>4</v>
      </c>
      <c r="K569" s="6" t="str">
        <f t="shared" si="16"/>
        <v>Yes</v>
      </c>
      <c r="L569" s="16">
        <f>ROUND(amazon!$G569, 0)</f>
        <v>4</v>
      </c>
      <c r="M569" s="13">
        <f>amazon!$E569 * amazon!$H569</f>
        <v>1866023</v>
      </c>
      <c r="N569" s="6" t="str">
        <f>IF(amazon!$D569&lt;200,"&lt;200", IF(amazon!$D569&lt;=500,"200-500","&gt;500"))</f>
        <v>&lt;200</v>
      </c>
      <c r="O569" s="15">
        <f>Table4[[#This Row],[Clean Rating]] + (Table4[[#This Row],[Rating Count]] / 1000)</f>
        <v>13.377000000000001</v>
      </c>
      <c r="P569" s="6"/>
      <c r="Q569" s="6"/>
    </row>
    <row r="570" spans="1:17">
      <c r="A570" t="s">
        <v>1145</v>
      </c>
      <c r="B570" t="s">
        <v>2327</v>
      </c>
      <c r="C570" t="s">
        <v>1358</v>
      </c>
      <c r="D570">
        <v>999</v>
      </c>
      <c r="E570" s="1">
        <v>1075</v>
      </c>
      <c r="F570" s="8">
        <v>7.0000000000000007E-2</v>
      </c>
      <c r="G570" s="14">
        <v>4.0999999999999996</v>
      </c>
      <c r="H570" s="3">
        <v>9275</v>
      </c>
      <c r="I570" s="28">
        <f t="shared" si="17"/>
        <v>7.0697674418604653E-2</v>
      </c>
      <c r="J570" s="17">
        <f>IF(AND(ISNUMBER(amazon!$G570), G570&gt;=0, amazon!$G570&lt;=5), amazon!$G570, 0)</f>
        <v>4.0999999999999996</v>
      </c>
      <c r="K570" s="6" t="str">
        <f t="shared" si="16"/>
        <v>No</v>
      </c>
      <c r="L570" s="16">
        <f>ROUND(amazon!$G570, 0)</f>
        <v>4</v>
      </c>
      <c r="M570" s="13">
        <f>amazon!$E570 * amazon!$H570</f>
        <v>9970625</v>
      </c>
      <c r="N570" s="6" t="str">
        <f>IF(amazon!$D570&lt;200,"&lt;200", IF(amazon!$D570&lt;=500,"200-500","&gt;500"))</f>
        <v>&gt;500</v>
      </c>
      <c r="O570" s="15">
        <f>Table4[[#This Row],[Clean Rating]] + (Table4[[#This Row],[Rating Count]] / 1000)</f>
        <v>13.375</v>
      </c>
      <c r="P570" s="6"/>
      <c r="Q570" s="6"/>
    </row>
    <row r="571" spans="1:17">
      <c r="A571" t="s">
        <v>1190</v>
      </c>
      <c r="B571" t="s">
        <v>2366</v>
      </c>
      <c r="C571" t="s">
        <v>1358</v>
      </c>
      <c r="D571" s="1">
        <v>13999</v>
      </c>
      <c r="E571" s="1">
        <v>24850</v>
      </c>
      <c r="F571" s="8">
        <v>0.44</v>
      </c>
      <c r="G571" s="14">
        <v>4.4000000000000004</v>
      </c>
      <c r="H571" s="3">
        <v>8948</v>
      </c>
      <c r="I571" s="28">
        <f t="shared" si="17"/>
        <v>0.43665995975855132</v>
      </c>
      <c r="J571" s="17">
        <f>IF(AND(ISNUMBER(amazon!$G571), G571&gt;=0, amazon!$G571&lt;=5), amazon!$G571, 0)</f>
        <v>4.4000000000000004</v>
      </c>
      <c r="K571" s="6" t="str">
        <f t="shared" si="16"/>
        <v>No</v>
      </c>
      <c r="L571" s="16">
        <f>ROUND(amazon!$G571, 0)</f>
        <v>4</v>
      </c>
      <c r="M571" s="13">
        <f>amazon!$E571 * amazon!$H571</f>
        <v>222357800</v>
      </c>
      <c r="N571" s="6" t="str">
        <f>IF(amazon!$D571&lt;200,"&lt;200", IF(amazon!$D571&lt;=500,"200-500","&gt;500"))</f>
        <v>&gt;500</v>
      </c>
      <c r="O571" s="15">
        <f>Table4[[#This Row],[Clean Rating]] + (Table4[[#This Row],[Rating Count]] / 1000)</f>
        <v>13.348000000000001</v>
      </c>
      <c r="P571" s="6"/>
      <c r="Q571" s="6"/>
    </row>
    <row r="572" spans="1:17">
      <c r="A572" t="s">
        <v>360</v>
      </c>
      <c r="B572" t="s">
        <v>1659</v>
      </c>
      <c r="C572" t="s">
        <v>1357</v>
      </c>
      <c r="D572" s="1">
        <v>1219</v>
      </c>
      <c r="E572" s="1">
        <v>1699</v>
      </c>
      <c r="F572" s="8">
        <v>0.28000000000000003</v>
      </c>
      <c r="G572" s="14">
        <v>4.4000000000000004</v>
      </c>
      <c r="H572" s="3">
        <v>8891</v>
      </c>
      <c r="I572" s="28">
        <f t="shared" si="17"/>
        <v>0.28251912889935255</v>
      </c>
      <c r="J572" s="17">
        <f>IF(AND(ISNUMBER(amazon!$G572), G572&gt;=0, amazon!$G572&lt;=5), amazon!$G572, 0)</f>
        <v>4.4000000000000004</v>
      </c>
      <c r="K572" s="6" t="str">
        <f t="shared" si="16"/>
        <v>No</v>
      </c>
      <c r="L572" s="16">
        <f>ROUND(amazon!$G572, 0)</f>
        <v>4</v>
      </c>
      <c r="M572" s="13">
        <f>amazon!$E572 * amazon!$H572</f>
        <v>15105809</v>
      </c>
      <c r="N572" s="6" t="str">
        <f>IF(amazon!$D572&lt;200,"&lt;200", IF(amazon!$D572&lt;=500,"200-500","&gt;500"))</f>
        <v>&gt;500</v>
      </c>
      <c r="O572" s="15">
        <f>Table4[[#This Row],[Clean Rating]] + (Table4[[#This Row],[Rating Count]] / 1000)</f>
        <v>13.291</v>
      </c>
      <c r="P572" s="6"/>
      <c r="Q572" s="6"/>
    </row>
    <row r="573" spans="1:17">
      <c r="A573" t="s">
        <v>508</v>
      </c>
      <c r="B573" t="s">
        <v>1754</v>
      </c>
      <c r="C573" t="s">
        <v>1357</v>
      </c>
      <c r="D573">
        <v>299</v>
      </c>
      <c r="E573">
        <v>999</v>
      </c>
      <c r="F573" s="8">
        <v>0.7</v>
      </c>
      <c r="G573" s="14">
        <v>4.3</v>
      </c>
      <c r="H573" s="3">
        <v>8891</v>
      </c>
      <c r="I573" s="28">
        <f t="shared" si="17"/>
        <v>0.70070070070070067</v>
      </c>
      <c r="J573" s="17">
        <f>IF(AND(ISNUMBER(amazon!$G573), G573&gt;=0, amazon!$G573&lt;=5), amazon!$G573, 0)</f>
        <v>4.3</v>
      </c>
      <c r="K573" s="6" t="str">
        <f t="shared" si="16"/>
        <v>Yes</v>
      </c>
      <c r="L573" s="16">
        <f>ROUND(amazon!$G573, 0)</f>
        <v>4</v>
      </c>
      <c r="M573" s="13">
        <f>amazon!$E573 * amazon!$H573</f>
        <v>8882109</v>
      </c>
      <c r="N573" s="6" t="str">
        <f>IF(amazon!$D573&lt;200,"&lt;200", IF(amazon!$D573&lt;=500,"200-500","&gt;500"))</f>
        <v>200-500</v>
      </c>
      <c r="O573" s="15">
        <f>Table4[[#This Row],[Clean Rating]] + (Table4[[#This Row],[Rating Count]] / 1000)</f>
        <v>13.190999999999999</v>
      </c>
      <c r="P573" s="6"/>
      <c r="Q573" s="6"/>
    </row>
    <row r="574" spans="1:17">
      <c r="A574" t="s">
        <v>735</v>
      </c>
      <c r="B574" t="s">
        <v>1960</v>
      </c>
      <c r="C574" t="s">
        <v>1356</v>
      </c>
      <c r="D574" s="1">
        <v>1499</v>
      </c>
      <c r="E574" s="1">
        <v>2999</v>
      </c>
      <c r="F574" s="8">
        <v>0.5</v>
      </c>
      <c r="G574" s="14">
        <v>4.5</v>
      </c>
      <c r="H574" s="3">
        <v>8656</v>
      </c>
      <c r="I574" s="28">
        <f t="shared" si="17"/>
        <v>0.50016672224074687</v>
      </c>
      <c r="J574" s="17">
        <f>IF(AND(ISNUMBER(amazon!$G574), G574&gt;=0, amazon!$G574&lt;=5), amazon!$G574, 0)</f>
        <v>4.5</v>
      </c>
      <c r="K574" s="6" t="str">
        <f t="shared" si="16"/>
        <v>Yes</v>
      </c>
      <c r="L574" s="16">
        <f>ROUND(amazon!$G574, 0)</f>
        <v>5</v>
      </c>
      <c r="M574" s="13">
        <f>amazon!$E574 * amazon!$H574</f>
        <v>25959344</v>
      </c>
      <c r="N574" s="6" t="str">
        <f>IF(amazon!$D574&lt;200,"&lt;200", IF(amazon!$D574&lt;=500,"200-500","&gt;500"))</f>
        <v>&gt;500</v>
      </c>
      <c r="O574" s="15">
        <f>Table4[[#This Row],[Clean Rating]] + (Table4[[#This Row],[Rating Count]] / 1000)</f>
        <v>13.156000000000001</v>
      </c>
      <c r="P574" s="6"/>
      <c r="Q574" s="6"/>
    </row>
    <row r="575" spans="1:17">
      <c r="A575" t="s">
        <v>769</v>
      </c>
      <c r="B575" t="s">
        <v>1992</v>
      </c>
      <c r="C575" t="s">
        <v>2598</v>
      </c>
      <c r="D575">
        <v>114</v>
      </c>
      <c r="E575">
        <v>120</v>
      </c>
      <c r="F575" s="8">
        <v>0.05</v>
      </c>
      <c r="G575" s="14">
        <v>4.2</v>
      </c>
      <c r="H575" s="3">
        <v>8938</v>
      </c>
      <c r="I575" s="28">
        <f t="shared" si="17"/>
        <v>0.05</v>
      </c>
      <c r="J575" s="17">
        <f>IF(AND(ISNUMBER(amazon!$G575), G575&gt;=0, amazon!$G575&lt;=5), amazon!$G575, 0)</f>
        <v>4.2</v>
      </c>
      <c r="K575" s="6" t="str">
        <f t="shared" si="16"/>
        <v>No</v>
      </c>
      <c r="L575" s="16">
        <f>ROUND(amazon!$G575, 0)</f>
        <v>4</v>
      </c>
      <c r="M575" s="13">
        <f>amazon!$E575 * amazon!$H575</f>
        <v>1072560</v>
      </c>
      <c r="N575" s="6" t="str">
        <f>IF(amazon!$D575&lt;200,"&lt;200", IF(amazon!$D575&lt;=500,"200-500","&gt;500"))</f>
        <v>&lt;200</v>
      </c>
      <c r="O575" s="15">
        <f>Table4[[#This Row],[Clean Rating]] + (Table4[[#This Row],[Rating Count]] / 1000)</f>
        <v>13.138000000000002</v>
      </c>
      <c r="P575" s="6"/>
      <c r="Q575" s="6"/>
    </row>
    <row r="576" spans="1:17">
      <c r="A576" t="s">
        <v>617</v>
      </c>
      <c r="B576" t="s">
        <v>1852</v>
      </c>
      <c r="C576" t="s">
        <v>1356</v>
      </c>
      <c r="D576">
        <v>100</v>
      </c>
      <c r="E576">
        <v>499</v>
      </c>
      <c r="F576" s="8">
        <v>0.8</v>
      </c>
      <c r="G576" s="14">
        <v>3.5</v>
      </c>
      <c r="H576" s="3">
        <v>9638</v>
      </c>
      <c r="I576" s="28">
        <f t="shared" si="17"/>
        <v>0.79959919839679361</v>
      </c>
      <c r="J576" s="17">
        <f>IF(AND(ISNUMBER(amazon!$G576), G576&gt;=0, amazon!$G576&lt;=5), amazon!$G576, 0)</f>
        <v>3.5</v>
      </c>
      <c r="K576" s="6" t="str">
        <f t="shared" si="16"/>
        <v>Yes</v>
      </c>
      <c r="L576" s="16">
        <f>ROUND(amazon!$G576, 0)</f>
        <v>4</v>
      </c>
      <c r="M576" s="13">
        <f>amazon!$E576 * amazon!$H576</f>
        <v>4809362</v>
      </c>
      <c r="N576" s="6" t="str">
        <f>IF(amazon!$D576&lt;200,"&lt;200", IF(amazon!$D576&lt;=500,"200-500","&gt;500"))</f>
        <v>&lt;200</v>
      </c>
      <c r="O576" s="15">
        <f>Table4[[#This Row],[Clean Rating]] + (Table4[[#This Row],[Rating Count]] / 1000)</f>
        <v>13.138</v>
      </c>
      <c r="P576" s="6"/>
      <c r="Q576" s="6"/>
    </row>
    <row r="577" spans="1:17">
      <c r="A577" t="s">
        <v>631</v>
      </c>
      <c r="B577" t="s">
        <v>1864</v>
      </c>
      <c r="C577" t="s">
        <v>2598</v>
      </c>
      <c r="D577">
        <v>157</v>
      </c>
      <c r="E577">
        <v>160</v>
      </c>
      <c r="F577" s="8">
        <v>0.02</v>
      </c>
      <c r="G577" s="14">
        <v>4.5</v>
      </c>
      <c r="H577" s="3">
        <v>8618</v>
      </c>
      <c r="I577" s="28">
        <f t="shared" si="17"/>
        <v>1.8749999999999999E-2</v>
      </c>
      <c r="J577" s="17">
        <f>IF(AND(ISNUMBER(amazon!$G577), G577&gt;=0, amazon!$G577&lt;=5), amazon!$G577, 0)</f>
        <v>4.5</v>
      </c>
      <c r="K577" s="6" t="str">
        <f t="shared" si="16"/>
        <v>No</v>
      </c>
      <c r="L577" s="16">
        <f>ROUND(amazon!$G577, 0)</f>
        <v>5</v>
      </c>
      <c r="M577" s="13">
        <f>amazon!$E577 * amazon!$H577</f>
        <v>1378880</v>
      </c>
      <c r="N577" s="6" t="str">
        <f>IF(amazon!$D577&lt;200,"&lt;200", IF(amazon!$D577&lt;=500,"200-500","&gt;500"))</f>
        <v>&lt;200</v>
      </c>
      <c r="O577" s="15">
        <f>Table4[[#This Row],[Clean Rating]] + (Table4[[#This Row],[Rating Count]] / 1000)</f>
        <v>13.118</v>
      </c>
      <c r="P577" s="6"/>
      <c r="Q577" s="6"/>
    </row>
    <row r="578" spans="1:17">
      <c r="A578" t="s">
        <v>262</v>
      </c>
      <c r="B578" t="s">
        <v>1580</v>
      </c>
      <c r="C578" t="s">
        <v>1357</v>
      </c>
      <c r="D578">
        <v>299</v>
      </c>
      <c r="E578">
        <v>700</v>
      </c>
      <c r="F578" s="8">
        <v>0.56999999999999995</v>
      </c>
      <c r="G578" s="14">
        <v>4.4000000000000004</v>
      </c>
      <c r="H578" s="3">
        <v>8714</v>
      </c>
      <c r="I578" s="28">
        <f t="shared" si="17"/>
        <v>0.57285714285714284</v>
      </c>
      <c r="J578" s="17">
        <f>IF(AND(ISNUMBER(amazon!$G578), G578&gt;=0, amazon!$G578&lt;=5), amazon!$G578, 0)</f>
        <v>4.4000000000000004</v>
      </c>
      <c r="K578" s="6" t="str">
        <f t="shared" ref="K578:K641" si="18">IF(F578 &gt;=0.5, "Yes", "No")</f>
        <v>Yes</v>
      </c>
      <c r="L578" s="16">
        <f>ROUND(amazon!$G578, 0)</f>
        <v>4</v>
      </c>
      <c r="M578" s="13">
        <f>amazon!$E578 * amazon!$H578</f>
        <v>6099800</v>
      </c>
      <c r="N578" s="6" t="str">
        <f>IF(amazon!$D578&lt;200,"&lt;200", IF(amazon!$D578&lt;=500,"200-500","&gt;500"))</f>
        <v>200-500</v>
      </c>
      <c r="O578" s="15">
        <f>Table4[[#This Row],[Clean Rating]] + (Table4[[#This Row],[Rating Count]] / 1000)</f>
        <v>13.114000000000001</v>
      </c>
      <c r="P578" s="6"/>
      <c r="Q578" s="6"/>
    </row>
    <row r="579" spans="1:17">
      <c r="A579" t="s">
        <v>671</v>
      </c>
      <c r="B579" t="s">
        <v>1901</v>
      </c>
      <c r="C579" t="s">
        <v>2598</v>
      </c>
      <c r="D579">
        <v>440</v>
      </c>
      <c r="E579">
        <v>440</v>
      </c>
      <c r="F579" s="8">
        <v>0</v>
      </c>
      <c r="G579" s="14">
        <v>4.5</v>
      </c>
      <c r="H579" s="3">
        <v>8610</v>
      </c>
      <c r="I579" s="28">
        <f t="shared" ref="I579:I642" si="19" xml:space="preserve"> (E579 - D579)/E579</f>
        <v>0</v>
      </c>
      <c r="J579" s="17">
        <f>IF(AND(ISNUMBER(amazon!$G579), G579&gt;=0, amazon!$G579&lt;=5), amazon!$G579, 0)</f>
        <v>4.5</v>
      </c>
      <c r="K579" s="6" t="str">
        <f t="shared" si="18"/>
        <v>No</v>
      </c>
      <c r="L579" s="16">
        <f>ROUND(amazon!$G579, 0)</f>
        <v>5</v>
      </c>
      <c r="M579" s="13">
        <f>amazon!$E579 * amazon!$H579</f>
        <v>3788400</v>
      </c>
      <c r="N579" s="6" t="str">
        <f>IF(amazon!$D579&lt;200,"&lt;200", IF(amazon!$D579&lt;=500,"200-500","&gt;500"))</f>
        <v>200-500</v>
      </c>
      <c r="O579" s="15">
        <f>Table4[[#This Row],[Clean Rating]] + (Table4[[#This Row],[Rating Count]] / 1000)</f>
        <v>13.11</v>
      </c>
      <c r="P579" s="6"/>
      <c r="Q579" s="6"/>
    </row>
    <row r="580" spans="1:17">
      <c r="A580" t="s">
        <v>45</v>
      </c>
      <c r="B580" t="s">
        <v>1406</v>
      </c>
      <c r="C580" t="s">
        <v>1356</v>
      </c>
      <c r="D580">
        <v>333</v>
      </c>
      <c r="E580">
        <v>999</v>
      </c>
      <c r="F580" s="8">
        <v>0.67</v>
      </c>
      <c r="G580" s="14">
        <v>3.3</v>
      </c>
      <c r="H580" s="3">
        <v>9792</v>
      </c>
      <c r="I580" s="28">
        <f t="shared" si="19"/>
        <v>0.66666666666666663</v>
      </c>
      <c r="J580" s="17">
        <f>IF(AND(ISNUMBER(amazon!$G580), G580&gt;=0, amazon!$G580&lt;=5), amazon!$G580, 0)</f>
        <v>3.3</v>
      </c>
      <c r="K580" s="6" t="str">
        <f t="shared" si="18"/>
        <v>Yes</v>
      </c>
      <c r="L580" s="16">
        <f>ROUND(amazon!$G580, 0)</f>
        <v>3</v>
      </c>
      <c r="M580" s="13">
        <f>amazon!$E580 * amazon!$H580</f>
        <v>9782208</v>
      </c>
      <c r="N580" s="6" t="str">
        <f>IF(amazon!$D580&lt;200,"&lt;200", IF(amazon!$D580&lt;=500,"200-500","&gt;500"))</f>
        <v>200-500</v>
      </c>
      <c r="O580" s="15">
        <f>Table4[[#This Row],[Clean Rating]] + (Table4[[#This Row],[Rating Count]] / 1000)</f>
        <v>13.091999999999999</v>
      </c>
      <c r="P580" s="6"/>
      <c r="Q580" s="6"/>
    </row>
    <row r="581" spans="1:17">
      <c r="A581" t="s">
        <v>45</v>
      </c>
      <c r="B581" t="s">
        <v>1406</v>
      </c>
      <c r="C581" t="s">
        <v>1356</v>
      </c>
      <c r="D581">
        <v>333</v>
      </c>
      <c r="E581">
        <v>999</v>
      </c>
      <c r="F581" s="8">
        <v>0.67</v>
      </c>
      <c r="G581" s="14">
        <v>3.3</v>
      </c>
      <c r="H581" s="3">
        <v>9792</v>
      </c>
      <c r="I581" s="28">
        <f t="shared" si="19"/>
        <v>0.66666666666666663</v>
      </c>
      <c r="J581" s="17">
        <f>IF(AND(ISNUMBER(amazon!$G581), G581&gt;=0, amazon!$G581&lt;=5), amazon!$G581, 0)</f>
        <v>3.3</v>
      </c>
      <c r="K581" s="6" t="str">
        <f t="shared" si="18"/>
        <v>Yes</v>
      </c>
      <c r="L581" s="16">
        <f>ROUND(amazon!$G581, 0)</f>
        <v>3</v>
      </c>
      <c r="M581" s="13">
        <f>amazon!$E581 * amazon!$H581</f>
        <v>9782208</v>
      </c>
      <c r="N581" s="6" t="str">
        <f>IF(amazon!$D581&lt;200,"&lt;200", IF(amazon!$D581&lt;=500,"200-500","&gt;500"))</f>
        <v>200-500</v>
      </c>
      <c r="O581" s="15">
        <f>Table4[[#This Row],[Clean Rating]] + (Table4[[#This Row],[Rating Count]] / 1000)</f>
        <v>13.091999999999999</v>
      </c>
      <c r="P581" s="6"/>
      <c r="Q581" s="6"/>
    </row>
    <row r="582" spans="1:17">
      <c r="A582" t="s">
        <v>782</v>
      </c>
      <c r="B582" t="s">
        <v>2005</v>
      </c>
      <c r="C582" t="s">
        <v>1357</v>
      </c>
      <c r="D582" s="1">
        <v>2499</v>
      </c>
      <c r="E582" s="1">
        <v>9999</v>
      </c>
      <c r="F582" s="8">
        <v>0.75</v>
      </c>
      <c r="G582" s="14">
        <v>4</v>
      </c>
      <c r="H582" s="3">
        <v>9090</v>
      </c>
      <c r="I582" s="28">
        <f t="shared" si="19"/>
        <v>0.75007500750075007</v>
      </c>
      <c r="J582" s="17">
        <f>IF(AND(ISNUMBER(amazon!$G582), G582&gt;=0, amazon!$G582&lt;=5), amazon!$G582, 0)</f>
        <v>4</v>
      </c>
      <c r="K582" s="6" t="str">
        <f t="shared" si="18"/>
        <v>Yes</v>
      </c>
      <c r="L582" s="16">
        <f>ROUND(amazon!$G582, 0)</f>
        <v>4</v>
      </c>
      <c r="M582" s="13">
        <f>amazon!$E582 * amazon!$H582</f>
        <v>90890910</v>
      </c>
      <c r="N582" s="6" t="str">
        <f>IF(amazon!$D582&lt;200,"&lt;200", IF(amazon!$D582&lt;=500,"200-500","&gt;500"))</f>
        <v>&gt;500</v>
      </c>
      <c r="O582" s="15">
        <f>Table4[[#This Row],[Clean Rating]] + (Table4[[#This Row],[Rating Count]] / 1000)</f>
        <v>13.09</v>
      </c>
      <c r="P582" s="6"/>
      <c r="Q582" s="6"/>
    </row>
    <row r="583" spans="1:17">
      <c r="A583" t="s">
        <v>626</v>
      </c>
      <c r="B583" t="s">
        <v>1859</v>
      </c>
      <c r="C583" t="s">
        <v>1356</v>
      </c>
      <c r="D583">
        <v>309</v>
      </c>
      <c r="E583">
        <v>404</v>
      </c>
      <c r="F583" s="8">
        <v>0.24</v>
      </c>
      <c r="G583" s="14">
        <v>4.4000000000000004</v>
      </c>
      <c r="H583" s="3">
        <v>8614</v>
      </c>
      <c r="I583" s="28">
        <f t="shared" si="19"/>
        <v>0.23514851485148514</v>
      </c>
      <c r="J583" s="17">
        <f>IF(AND(ISNUMBER(amazon!$G583), G583&gt;=0, amazon!$G583&lt;=5), amazon!$G583, 0)</f>
        <v>4.4000000000000004</v>
      </c>
      <c r="K583" s="6" t="str">
        <f t="shared" si="18"/>
        <v>No</v>
      </c>
      <c r="L583" s="16">
        <f>ROUND(amazon!$G583, 0)</f>
        <v>4</v>
      </c>
      <c r="M583" s="13">
        <f>amazon!$E583 * amazon!$H583</f>
        <v>3480056</v>
      </c>
      <c r="N583" s="6" t="str">
        <f>IF(amazon!$D583&lt;200,"&lt;200", IF(amazon!$D583&lt;=500,"200-500","&gt;500"))</f>
        <v>200-500</v>
      </c>
      <c r="O583" s="15">
        <f>Table4[[#This Row],[Clean Rating]] + (Table4[[#This Row],[Rating Count]] / 1000)</f>
        <v>13.014000000000001</v>
      </c>
      <c r="P583" s="6"/>
      <c r="Q583" s="6"/>
    </row>
    <row r="584" spans="1:17">
      <c r="A584" t="s">
        <v>1095</v>
      </c>
      <c r="B584" t="s">
        <v>2284</v>
      </c>
      <c r="C584" t="s">
        <v>1358</v>
      </c>
      <c r="D584" s="1">
        <v>1699</v>
      </c>
      <c r="E584" s="1">
        <v>1999</v>
      </c>
      <c r="F584" s="8">
        <v>0.15</v>
      </c>
      <c r="G584" s="14">
        <v>4.0999999999999996</v>
      </c>
      <c r="H584" s="3">
        <v>8873</v>
      </c>
      <c r="I584" s="28">
        <f t="shared" si="19"/>
        <v>0.15007503751875939</v>
      </c>
      <c r="J584" s="17">
        <f>IF(AND(ISNUMBER(amazon!$G584), G584&gt;=0, amazon!$G584&lt;=5), amazon!$G584, 0)</f>
        <v>4.0999999999999996</v>
      </c>
      <c r="K584" s="6" t="str">
        <f t="shared" si="18"/>
        <v>No</v>
      </c>
      <c r="L584" s="16">
        <f>ROUND(amazon!$G584, 0)</f>
        <v>4</v>
      </c>
      <c r="M584" s="13">
        <f>amazon!$E584 * amazon!$H584</f>
        <v>17737127</v>
      </c>
      <c r="N584" s="6" t="str">
        <f>IF(amazon!$D584&lt;200,"&lt;200", IF(amazon!$D584&lt;=500,"200-500","&gt;500"))</f>
        <v>&gt;500</v>
      </c>
      <c r="O584" s="15">
        <f>Table4[[#This Row],[Clean Rating]] + (Table4[[#This Row],[Rating Count]] / 1000)</f>
        <v>12.972999999999999</v>
      </c>
      <c r="P584" s="6"/>
      <c r="Q584" s="6"/>
    </row>
    <row r="585" spans="1:17">
      <c r="A585" t="s">
        <v>1032</v>
      </c>
      <c r="B585" t="s">
        <v>2228</v>
      </c>
      <c r="C585" t="s">
        <v>1358</v>
      </c>
      <c r="D585" s="1">
        <v>2464</v>
      </c>
      <c r="E585" s="1">
        <v>6000</v>
      </c>
      <c r="F585" s="8">
        <v>0.59</v>
      </c>
      <c r="G585" s="14">
        <v>4.0999999999999996</v>
      </c>
      <c r="H585" s="3">
        <v>8866</v>
      </c>
      <c r="I585" s="28">
        <f t="shared" si="19"/>
        <v>0.58933333333333338</v>
      </c>
      <c r="J585" s="17">
        <f>IF(AND(ISNUMBER(amazon!$G585), G585&gt;=0, amazon!$G585&lt;=5), amazon!$G585, 0)</f>
        <v>4.0999999999999996</v>
      </c>
      <c r="K585" s="6" t="str">
        <f t="shared" si="18"/>
        <v>Yes</v>
      </c>
      <c r="L585" s="16">
        <f>ROUND(amazon!$G585, 0)</f>
        <v>4</v>
      </c>
      <c r="M585" s="13">
        <f>amazon!$E585 * amazon!$H585</f>
        <v>53196000</v>
      </c>
      <c r="N585" s="6" t="str">
        <f>IF(amazon!$D585&lt;200,"&lt;200", IF(amazon!$D585&lt;=500,"200-500","&gt;500"))</f>
        <v>&gt;500</v>
      </c>
      <c r="O585" s="15">
        <f>Table4[[#This Row],[Clean Rating]] + (Table4[[#This Row],[Rating Count]] / 1000)</f>
        <v>12.965999999999999</v>
      </c>
      <c r="P585" s="6"/>
      <c r="Q585" s="6"/>
    </row>
    <row r="586" spans="1:17">
      <c r="A586" t="s">
        <v>1087</v>
      </c>
      <c r="B586" t="s">
        <v>2276</v>
      </c>
      <c r="C586" t="s">
        <v>1358</v>
      </c>
      <c r="D586" s="1">
        <v>1449</v>
      </c>
      <c r="E586" s="1">
        <v>2349</v>
      </c>
      <c r="F586" s="8">
        <v>0.38</v>
      </c>
      <c r="G586" s="14">
        <v>3.9</v>
      </c>
      <c r="H586" s="3">
        <v>9019</v>
      </c>
      <c r="I586" s="28">
        <f t="shared" si="19"/>
        <v>0.38314176245210729</v>
      </c>
      <c r="J586" s="17">
        <f>IF(AND(ISNUMBER(amazon!$G586), G586&gt;=0, amazon!$G586&lt;=5), amazon!$G586, 0)</f>
        <v>3.9</v>
      </c>
      <c r="K586" s="6" t="str">
        <f t="shared" si="18"/>
        <v>No</v>
      </c>
      <c r="L586" s="16">
        <f>ROUND(amazon!$G586, 0)</f>
        <v>4</v>
      </c>
      <c r="M586" s="13">
        <f>amazon!$E586 * amazon!$H586</f>
        <v>21185631</v>
      </c>
      <c r="N586" s="6" t="str">
        <f>IF(amazon!$D586&lt;200,"&lt;200", IF(amazon!$D586&lt;=500,"200-500","&gt;500"))</f>
        <v>&gt;500</v>
      </c>
      <c r="O586" s="15">
        <f>Table4[[#This Row],[Clean Rating]] + (Table4[[#This Row],[Rating Count]] / 1000)</f>
        <v>12.919</v>
      </c>
      <c r="P586" s="6"/>
      <c r="Q586" s="6"/>
    </row>
    <row r="587" spans="1:17">
      <c r="A587" t="s">
        <v>571</v>
      </c>
      <c r="B587" t="s">
        <v>1807</v>
      </c>
      <c r="C587" t="s">
        <v>1356</v>
      </c>
      <c r="D587">
        <v>99</v>
      </c>
      <c r="E587">
        <v>999</v>
      </c>
      <c r="F587" s="8">
        <v>0.9</v>
      </c>
      <c r="G587" s="14">
        <v>4.0999999999999996</v>
      </c>
      <c r="H587" s="3">
        <v>8751</v>
      </c>
      <c r="I587" s="28">
        <f t="shared" si="19"/>
        <v>0.90090090090090091</v>
      </c>
      <c r="J587" s="17">
        <f>IF(AND(ISNUMBER(amazon!$G587), G587&gt;=0, amazon!$G587&lt;=5), amazon!$G587, 0)</f>
        <v>4.0999999999999996</v>
      </c>
      <c r="K587" s="6" t="str">
        <f t="shared" si="18"/>
        <v>Yes</v>
      </c>
      <c r="L587" s="16">
        <f>ROUND(amazon!$G587, 0)</f>
        <v>4</v>
      </c>
      <c r="M587" s="13">
        <f>amazon!$E587 * amazon!$H587</f>
        <v>8742249</v>
      </c>
      <c r="N587" s="6" t="str">
        <f>IF(amazon!$D587&lt;200,"&lt;200", IF(amazon!$D587&lt;=500,"200-500","&gt;500"))</f>
        <v>&lt;200</v>
      </c>
      <c r="O587" s="15">
        <f>Table4[[#This Row],[Clean Rating]] + (Table4[[#This Row],[Rating Count]] / 1000)</f>
        <v>12.850999999999999</v>
      </c>
      <c r="P587" s="6"/>
      <c r="Q587" s="6"/>
    </row>
    <row r="588" spans="1:17">
      <c r="A588" t="s">
        <v>675</v>
      </c>
      <c r="B588" t="s">
        <v>1905</v>
      </c>
      <c r="C588" t="s">
        <v>1356</v>
      </c>
      <c r="D588">
        <v>179</v>
      </c>
      <c r="E588">
        <v>499</v>
      </c>
      <c r="F588" s="8">
        <v>0.64</v>
      </c>
      <c r="G588" s="14">
        <v>3.4</v>
      </c>
      <c r="H588" s="3">
        <v>9385</v>
      </c>
      <c r="I588" s="28">
        <f t="shared" si="19"/>
        <v>0.6412825651302605</v>
      </c>
      <c r="J588" s="17">
        <f>IF(AND(ISNUMBER(amazon!$G588), G588&gt;=0, amazon!$G588&lt;=5), amazon!$G588, 0)</f>
        <v>3.4</v>
      </c>
      <c r="K588" s="6" t="str">
        <f t="shared" si="18"/>
        <v>Yes</v>
      </c>
      <c r="L588" s="16">
        <f>ROUND(amazon!$G588, 0)</f>
        <v>3</v>
      </c>
      <c r="M588" s="13">
        <f>amazon!$E588 * amazon!$H588</f>
        <v>4683115</v>
      </c>
      <c r="N588" s="6" t="str">
        <f>IF(amazon!$D588&lt;200,"&lt;200", IF(amazon!$D588&lt;=500,"200-500","&gt;500"))</f>
        <v>&lt;200</v>
      </c>
      <c r="O588" s="15">
        <f>Table4[[#This Row],[Clean Rating]] + (Table4[[#This Row],[Rating Count]] / 1000)</f>
        <v>12.785</v>
      </c>
      <c r="P588" s="6"/>
      <c r="Q588" s="6"/>
    </row>
    <row r="589" spans="1:17">
      <c r="A589" t="s">
        <v>214</v>
      </c>
      <c r="B589" t="s">
        <v>1546</v>
      </c>
      <c r="C589" t="s">
        <v>1356</v>
      </c>
      <c r="D589">
        <v>799</v>
      </c>
      <c r="E589" s="1">
        <v>1999</v>
      </c>
      <c r="F589" s="8">
        <v>0.6</v>
      </c>
      <c r="G589" s="14">
        <v>4.2</v>
      </c>
      <c r="H589" s="3">
        <v>8583</v>
      </c>
      <c r="I589" s="28">
        <f t="shared" si="19"/>
        <v>0.60030015007503756</v>
      </c>
      <c r="J589" s="17">
        <f>IF(AND(ISNUMBER(amazon!$G589), G589&gt;=0, amazon!$G589&lt;=5), amazon!$G589, 0)</f>
        <v>4.2</v>
      </c>
      <c r="K589" s="6" t="str">
        <f t="shared" si="18"/>
        <v>Yes</v>
      </c>
      <c r="L589" s="16">
        <f>ROUND(amazon!$G589, 0)</f>
        <v>4</v>
      </c>
      <c r="M589" s="13">
        <f>amazon!$E589 * amazon!$H589</f>
        <v>17157417</v>
      </c>
      <c r="N589" s="6" t="str">
        <f>IF(amazon!$D589&lt;200,"&lt;200", IF(amazon!$D589&lt;=500,"200-500","&gt;500"))</f>
        <v>&gt;500</v>
      </c>
      <c r="O589" s="15">
        <f>Table4[[#This Row],[Clean Rating]] + (Table4[[#This Row],[Rating Count]] / 1000)</f>
        <v>12.783000000000001</v>
      </c>
      <c r="P589" s="6"/>
      <c r="Q589" s="6"/>
    </row>
    <row r="590" spans="1:17">
      <c r="A590" t="s">
        <v>698</v>
      </c>
      <c r="B590" t="s">
        <v>1926</v>
      </c>
      <c r="C590" t="s">
        <v>1356</v>
      </c>
      <c r="D590">
        <v>238</v>
      </c>
      <c r="E590">
        <v>699</v>
      </c>
      <c r="F590" s="8">
        <v>0.66</v>
      </c>
      <c r="G590" s="14">
        <v>4.4000000000000004</v>
      </c>
      <c r="H590" s="3">
        <v>8372</v>
      </c>
      <c r="I590" s="28">
        <f t="shared" si="19"/>
        <v>0.65951359084406291</v>
      </c>
      <c r="J590" s="17">
        <f>IF(AND(ISNUMBER(amazon!$G590), G590&gt;=0, amazon!$G590&lt;=5), amazon!$G590, 0)</f>
        <v>4.4000000000000004</v>
      </c>
      <c r="K590" s="6" t="str">
        <f t="shared" si="18"/>
        <v>Yes</v>
      </c>
      <c r="L590" s="16">
        <f>ROUND(amazon!$G590, 0)</f>
        <v>4</v>
      </c>
      <c r="M590" s="13">
        <f>amazon!$E590 * amazon!$H590</f>
        <v>5852028</v>
      </c>
      <c r="N590" s="6" t="str">
        <f>IF(amazon!$D590&lt;200,"&lt;200", IF(amazon!$D590&lt;=500,"200-500","&gt;500"))</f>
        <v>200-500</v>
      </c>
      <c r="O590" s="15">
        <f>Table4[[#This Row],[Clean Rating]] + (Table4[[#This Row],[Rating Count]] / 1000)</f>
        <v>12.772</v>
      </c>
      <c r="P590" s="6"/>
      <c r="Q590" s="6"/>
    </row>
    <row r="591" spans="1:17">
      <c r="A591" t="s">
        <v>739</v>
      </c>
      <c r="B591" t="s">
        <v>1964</v>
      </c>
      <c r="C591" t="s">
        <v>1357</v>
      </c>
      <c r="D591">
        <v>499</v>
      </c>
      <c r="E591" s="1">
        <v>1499</v>
      </c>
      <c r="F591" s="8">
        <v>0.67</v>
      </c>
      <c r="G591" s="14">
        <v>3.6</v>
      </c>
      <c r="H591" s="3">
        <v>9169</v>
      </c>
      <c r="I591" s="28">
        <f t="shared" si="19"/>
        <v>0.66711140760507004</v>
      </c>
      <c r="J591" s="17">
        <f>IF(AND(ISNUMBER(amazon!$G591), G591&gt;=0, amazon!$G591&lt;=5), amazon!$G591, 0)</f>
        <v>3.6</v>
      </c>
      <c r="K591" s="6" t="str">
        <f t="shared" si="18"/>
        <v>Yes</v>
      </c>
      <c r="L591" s="16">
        <f>ROUND(amazon!$G591, 0)</f>
        <v>4</v>
      </c>
      <c r="M591" s="13">
        <f>amazon!$E591 * amazon!$H591</f>
        <v>13744331</v>
      </c>
      <c r="N591" s="6" t="str">
        <f>IF(amazon!$D591&lt;200,"&lt;200", IF(amazon!$D591&lt;=500,"200-500","&gt;500"))</f>
        <v>200-500</v>
      </c>
      <c r="O591" s="15">
        <f>Table4[[#This Row],[Clean Rating]] + (Table4[[#This Row],[Rating Count]] / 1000)</f>
        <v>12.769</v>
      </c>
      <c r="P591" s="6"/>
      <c r="Q591" s="6"/>
    </row>
    <row r="592" spans="1:17">
      <c r="A592" t="s">
        <v>522</v>
      </c>
      <c r="B592" t="s">
        <v>1766</v>
      </c>
      <c r="C592" t="s">
        <v>1357</v>
      </c>
      <c r="D592" s="1">
        <v>23999</v>
      </c>
      <c r="E592" s="1">
        <v>32999</v>
      </c>
      <c r="F592" s="8">
        <v>0.27</v>
      </c>
      <c r="G592" s="14">
        <v>3.9</v>
      </c>
      <c r="H592" s="3">
        <v>8866</v>
      </c>
      <c r="I592" s="28">
        <f t="shared" si="19"/>
        <v>0.27273553744052847</v>
      </c>
      <c r="J592" s="17">
        <f>IF(AND(ISNUMBER(amazon!$G592), G592&gt;=0, amazon!$G592&lt;=5), amazon!$G592, 0)</f>
        <v>3.9</v>
      </c>
      <c r="K592" s="6" t="str">
        <f t="shared" si="18"/>
        <v>No</v>
      </c>
      <c r="L592" s="16">
        <f>ROUND(amazon!$G592, 0)</f>
        <v>4</v>
      </c>
      <c r="M592" s="13">
        <f>amazon!$E592 * amazon!$H592</f>
        <v>292569134</v>
      </c>
      <c r="N592" s="6" t="str">
        <f>IF(amazon!$D592&lt;200,"&lt;200", IF(amazon!$D592&lt;=500,"200-500","&gt;500"))</f>
        <v>&gt;500</v>
      </c>
      <c r="O592" s="15">
        <f>Table4[[#This Row],[Clean Rating]] + (Table4[[#This Row],[Rating Count]] / 1000)</f>
        <v>12.766</v>
      </c>
      <c r="P592" s="6"/>
      <c r="Q592" s="6"/>
    </row>
    <row r="593" spans="1:17">
      <c r="A593" t="s">
        <v>1129</v>
      </c>
      <c r="B593" t="s">
        <v>2173</v>
      </c>
      <c r="C593" t="s">
        <v>1358</v>
      </c>
      <c r="D593" s="1">
        <v>2899</v>
      </c>
      <c r="E593" s="1">
        <v>5500</v>
      </c>
      <c r="F593" s="8">
        <v>0.47</v>
      </c>
      <c r="G593" s="14">
        <v>3.8</v>
      </c>
      <c r="H593" s="3">
        <v>8958</v>
      </c>
      <c r="I593" s="28">
        <f t="shared" si="19"/>
        <v>0.47290909090909089</v>
      </c>
      <c r="J593" s="17">
        <f>IF(AND(ISNUMBER(amazon!$G593), G593&gt;=0, amazon!$G593&lt;=5), amazon!$G593, 0)</f>
        <v>3.8</v>
      </c>
      <c r="K593" s="6" t="str">
        <f t="shared" si="18"/>
        <v>No</v>
      </c>
      <c r="L593" s="16">
        <f>ROUND(amazon!$G593, 0)</f>
        <v>4</v>
      </c>
      <c r="M593" s="13">
        <f>amazon!$E593 * amazon!$H593</f>
        <v>49269000</v>
      </c>
      <c r="N593" s="6" t="str">
        <f>IF(amazon!$D593&lt;200,"&lt;200", IF(amazon!$D593&lt;=500,"200-500","&gt;500"))</f>
        <v>&gt;500</v>
      </c>
      <c r="O593" s="15">
        <f>Table4[[#This Row],[Clean Rating]] + (Table4[[#This Row],[Rating Count]] / 1000)</f>
        <v>12.757999999999999</v>
      </c>
      <c r="P593" s="6"/>
      <c r="Q593" s="6"/>
    </row>
    <row r="594" spans="1:17">
      <c r="A594" t="s">
        <v>774</v>
      </c>
      <c r="B594" t="s">
        <v>1997</v>
      </c>
      <c r="C594" t="s">
        <v>1356</v>
      </c>
      <c r="D594">
        <v>575</v>
      </c>
      <c r="E594" s="1">
        <v>2799</v>
      </c>
      <c r="F594" s="8">
        <v>0.79</v>
      </c>
      <c r="G594" s="14">
        <v>4.2</v>
      </c>
      <c r="H594" s="3">
        <v>8537</v>
      </c>
      <c r="I594" s="28">
        <f t="shared" si="19"/>
        <v>0.7945694891032512</v>
      </c>
      <c r="J594" s="17">
        <f>IF(AND(ISNUMBER(amazon!$G594), G594&gt;=0, amazon!$G594&lt;=5), amazon!$G594, 0)</f>
        <v>4.2</v>
      </c>
      <c r="K594" s="6" t="str">
        <f t="shared" si="18"/>
        <v>Yes</v>
      </c>
      <c r="L594" s="16">
        <f>ROUND(amazon!$G594, 0)</f>
        <v>4</v>
      </c>
      <c r="M594" s="13">
        <f>amazon!$E594 * amazon!$H594</f>
        <v>23895063</v>
      </c>
      <c r="N594" s="6" t="str">
        <f>IF(amazon!$D594&lt;200,"&lt;200", IF(amazon!$D594&lt;=500,"200-500","&gt;500"))</f>
        <v>&gt;500</v>
      </c>
      <c r="O594" s="15">
        <f>Table4[[#This Row],[Clean Rating]] + (Table4[[#This Row],[Rating Count]] / 1000)</f>
        <v>12.737000000000002</v>
      </c>
      <c r="P594" s="6"/>
      <c r="Q594" s="6"/>
    </row>
    <row r="595" spans="1:17">
      <c r="A595" t="s">
        <v>395</v>
      </c>
      <c r="B595" t="s">
        <v>1686</v>
      </c>
      <c r="C595" t="s">
        <v>1357</v>
      </c>
      <c r="D595">
        <v>529</v>
      </c>
      <c r="E595" s="1">
        <v>1499</v>
      </c>
      <c r="F595" s="8">
        <v>0.65</v>
      </c>
      <c r="G595" s="14">
        <v>4.0999999999999996</v>
      </c>
      <c r="H595" s="3">
        <v>8599</v>
      </c>
      <c r="I595" s="28">
        <f t="shared" si="19"/>
        <v>0.64709806537691794</v>
      </c>
      <c r="J595" s="17">
        <f>IF(AND(ISNUMBER(amazon!$G595), G595&gt;=0, amazon!$G595&lt;=5), amazon!$G595, 0)</f>
        <v>4.0999999999999996</v>
      </c>
      <c r="K595" s="6" t="str">
        <f t="shared" si="18"/>
        <v>Yes</v>
      </c>
      <c r="L595" s="16">
        <f>ROUND(amazon!$G595, 0)</f>
        <v>4</v>
      </c>
      <c r="M595" s="13">
        <f>amazon!$E595 * amazon!$H595</f>
        <v>12889901</v>
      </c>
      <c r="N595" s="6" t="str">
        <f>IF(amazon!$D595&lt;200,"&lt;200", IF(amazon!$D595&lt;=500,"200-500","&gt;500"))</f>
        <v>&gt;500</v>
      </c>
      <c r="O595" s="15">
        <f>Table4[[#This Row],[Clean Rating]] + (Table4[[#This Row],[Rating Count]] / 1000)</f>
        <v>12.699</v>
      </c>
      <c r="P595" s="6"/>
      <c r="Q595" s="6"/>
    </row>
    <row r="596" spans="1:17">
      <c r="A596" t="s">
        <v>523</v>
      </c>
      <c r="B596" t="s">
        <v>1767</v>
      </c>
      <c r="C596" t="s">
        <v>1357</v>
      </c>
      <c r="D596" s="1">
        <v>29990</v>
      </c>
      <c r="E596" s="1">
        <v>39990</v>
      </c>
      <c r="F596" s="8">
        <v>0.25</v>
      </c>
      <c r="G596" s="14">
        <v>4.3</v>
      </c>
      <c r="H596" s="3">
        <v>8399</v>
      </c>
      <c r="I596" s="28">
        <f t="shared" si="19"/>
        <v>0.25006251562890724</v>
      </c>
      <c r="J596" s="17">
        <f>IF(AND(ISNUMBER(amazon!$G596), G596&gt;=0, amazon!$G596&lt;=5), amazon!$G596, 0)</f>
        <v>4.3</v>
      </c>
      <c r="K596" s="6" t="str">
        <f t="shared" si="18"/>
        <v>No</v>
      </c>
      <c r="L596" s="16">
        <f>ROUND(amazon!$G596, 0)</f>
        <v>4</v>
      </c>
      <c r="M596" s="13">
        <f>amazon!$E596 * amazon!$H596</f>
        <v>335876010</v>
      </c>
      <c r="N596" s="6" t="str">
        <f>IF(amazon!$D596&lt;200,"&lt;200", IF(amazon!$D596&lt;=500,"200-500","&gt;500"))</f>
        <v>&gt;500</v>
      </c>
      <c r="O596" s="15">
        <f>Table4[[#This Row],[Clean Rating]] + (Table4[[#This Row],[Rating Count]] / 1000)</f>
        <v>12.698999999999998</v>
      </c>
      <c r="P596" s="6"/>
      <c r="Q596" s="6"/>
    </row>
    <row r="597" spans="1:17">
      <c r="A597" t="s">
        <v>52</v>
      </c>
      <c r="B597" t="s">
        <v>1413</v>
      </c>
      <c r="C597" t="s">
        <v>1356</v>
      </c>
      <c r="D597">
        <v>799</v>
      </c>
      <c r="E597" s="1">
        <v>2100</v>
      </c>
      <c r="F597" s="8">
        <v>0.62</v>
      </c>
      <c r="G597" s="14">
        <v>4.3</v>
      </c>
      <c r="H597" s="3">
        <v>8188</v>
      </c>
      <c r="I597" s="28">
        <f t="shared" si="19"/>
        <v>0.61952380952380948</v>
      </c>
      <c r="J597" s="17">
        <f>IF(AND(ISNUMBER(amazon!$G597), G597&gt;=0, amazon!$G597&lt;=5), amazon!$G597, 0)</f>
        <v>4.3</v>
      </c>
      <c r="K597" s="6" t="str">
        <f t="shared" si="18"/>
        <v>Yes</v>
      </c>
      <c r="L597" s="16">
        <f>ROUND(amazon!$G597, 0)</f>
        <v>4</v>
      </c>
      <c r="M597" s="13">
        <f>amazon!$E597 * amazon!$H597</f>
        <v>17194800</v>
      </c>
      <c r="N597" s="6" t="str">
        <f>IF(amazon!$D597&lt;200,"&lt;200", IF(amazon!$D597&lt;=500,"200-500","&gt;500"))</f>
        <v>&gt;500</v>
      </c>
      <c r="O597" s="15">
        <f>Table4[[#This Row],[Clean Rating]] + (Table4[[#This Row],[Rating Count]] / 1000)</f>
        <v>12.488</v>
      </c>
      <c r="P597" s="6"/>
      <c r="Q597" s="6"/>
    </row>
    <row r="598" spans="1:17">
      <c r="A598" t="s">
        <v>52</v>
      </c>
      <c r="B598" t="s">
        <v>1413</v>
      </c>
      <c r="C598" t="s">
        <v>1356</v>
      </c>
      <c r="D598">
        <v>799</v>
      </c>
      <c r="E598" s="1">
        <v>2100</v>
      </c>
      <c r="F598" s="8">
        <v>0.62</v>
      </c>
      <c r="G598" s="14">
        <v>4.3</v>
      </c>
      <c r="H598" s="3">
        <v>8188</v>
      </c>
      <c r="I598" s="28">
        <f t="shared" si="19"/>
        <v>0.61952380952380948</v>
      </c>
      <c r="J598" s="17">
        <f>IF(AND(ISNUMBER(amazon!$G598), G598&gt;=0, amazon!$G598&lt;=5), amazon!$G598, 0)</f>
        <v>4.3</v>
      </c>
      <c r="K598" s="6" t="str">
        <f t="shared" si="18"/>
        <v>Yes</v>
      </c>
      <c r="L598" s="16">
        <f>ROUND(amazon!$G598, 0)</f>
        <v>4</v>
      </c>
      <c r="M598" s="13">
        <f>amazon!$E598 * amazon!$H598</f>
        <v>17194800</v>
      </c>
      <c r="N598" s="6" t="str">
        <f>IF(amazon!$D598&lt;200,"&lt;200", IF(amazon!$D598&lt;=500,"200-500","&gt;500"))</f>
        <v>&gt;500</v>
      </c>
      <c r="O598" s="15">
        <f>Table4[[#This Row],[Clean Rating]] + (Table4[[#This Row],[Rating Count]] / 1000)</f>
        <v>12.488</v>
      </c>
      <c r="P598" s="6"/>
      <c r="Q598" s="6"/>
    </row>
    <row r="599" spans="1:17">
      <c r="A599" t="s">
        <v>52</v>
      </c>
      <c r="B599" t="s">
        <v>1413</v>
      </c>
      <c r="C599" t="s">
        <v>1356</v>
      </c>
      <c r="D599">
        <v>799</v>
      </c>
      <c r="E599" s="1">
        <v>2100</v>
      </c>
      <c r="F599" s="8">
        <v>0.62</v>
      </c>
      <c r="G599" s="14">
        <v>4.3</v>
      </c>
      <c r="H599" s="3">
        <v>8188</v>
      </c>
      <c r="I599" s="28">
        <f t="shared" si="19"/>
        <v>0.61952380952380948</v>
      </c>
      <c r="J599" s="17">
        <f>IF(AND(ISNUMBER(amazon!$G599), G599&gt;=0, amazon!$G599&lt;=5), amazon!$G599, 0)</f>
        <v>4.3</v>
      </c>
      <c r="K599" s="6" t="str">
        <f t="shared" si="18"/>
        <v>Yes</v>
      </c>
      <c r="L599" s="16">
        <f>ROUND(amazon!$G599, 0)</f>
        <v>4</v>
      </c>
      <c r="M599" s="13">
        <f>amazon!$E599 * amazon!$H599</f>
        <v>17194800</v>
      </c>
      <c r="N599" s="6" t="str">
        <f>IF(amazon!$D599&lt;200,"&lt;200", IF(amazon!$D599&lt;=500,"200-500","&gt;500"))</f>
        <v>&gt;500</v>
      </c>
      <c r="O599" s="15">
        <f>Table4[[#This Row],[Clean Rating]] + (Table4[[#This Row],[Rating Count]] / 1000)</f>
        <v>12.488</v>
      </c>
      <c r="P599" s="6"/>
      <c r="Q599" s="6"/>
    </row>
    <row r="600" spans="1:17">
      <c r="A600" t="s">
        <v>448</v>
      </c>
      <c r="B600" t="s">
        <v>1715</v>
      </c>
      <c r="C600" t="s">
        <v>1357</v>
      </c>
      <c r="D600">
        <v>999</v>
      </c>
      <c r="E600" s="1">
        <v>2899</v>
      </c>
      <c r="F600" s="8">
        <v>0.66</v>
      </c>
      <c r="G600" s="14">
        <v>4.7</v>
      </c>
      <c r="H600" s="3">
        <v>7779</v>
      </c>
      <c r="I600" s="28">
        <f t="shared" si="19"/>
        <v>0.65539841324594683</v>
      </c>
      <c r="J600" s="17">
        <f>IF(AND(ISNUMBER(amazon!$G600), G600&gt;=0, amazon!$G600&lt;=5), amazon!$G600, 0)</f>
        <v>4.7</v>
      </c>
      <c r="K600" s="6" t="str">
        <f t="shared" si="18"/>
        <v>Yes</v>
      </c>
      <c r="L600" s="16">
        <f>ROUND(amazon!$G600, 0)</f>
        <v>5</v>
      </c>
      <c r="M600" s="13">
        <f>amazon!$E600 * amazon!$H600</f>
        <v>22551321</v>
      </c>
      <c r="N600" s="6" t="str">
        <f>IF(amazon!$D600&lt;200,"&lt;200", IF(amazon!$D600&lt;=500,"200-500","&gt;500"))</f>
        <v>&gt;500</v>
      </c>
      <c r="O600" s="15">
        <f>Table4[[#This Row],[Clean Rating]] + (Table4[[#This Row],[Rating Count]] / 1000)</f>
        <v>12.478999999999999</v>
      </c>
      <c r="P600" s="6"/>
      <c r="Q600" s="6"/>
    </row>
    <row r="601" spans="1:17">
      <c r="A601" t="s">
        <v>756</v>
      </c>
      <c r="B601" t="s">
        <v>1980</v>
      </c>
      <c r="C601" t="s">
        <v>1356</v>
      </c>
      <c r="D601">
        <v>287</v>
      </c>
      <c r="E601">
        <v>499</v>
      </c>
      <c r="F601" s="8">
        <v>0.42</v>
      </c>
      <c r="G601" s="14">
        <v>4.4000000000000004</v>
      </c>
      <c r="H601" s="3">
        <v>8076</v>
      </c>
      <c r="I601" s="28">
        <f t="shared" si="19"/>
        <v>0.42484969939879758</v>
      </c>
      <c r="J601" s="17">
        <f>IF(AND(ISNUMBER(amazon!$G601), G601&gt;=0, amazon!$G601&lt;=5), amazon!$G601, 0)</f>
        <v>4.4000000000000004</v>
      </c>
      <c r="K601" s="6" t="str">
        <f t="shared" si="18"/>
        <v>No</v>
      </c>
      <c r="L601" s="16">
        <f>ROUND(amazon!$G601, 0)</f>
        <v>4</v>
      </c>
      <c r="M601" s="13">
        <f>amazon!$E601 * amazon!$H601</f>
        <v>4029924</v>
      </c>
      <c r="N601" s="6" t="str">
        <f>IF(amazon!$D601&lt;200,"&lt;200", IF(amazon!$D601&lt;=500,"200-500","&gt;500"))</f>
        <v>200-500</v>
      </c>
      <c r="O601" s="15">
        <f>Table4[[#This Row],[Clean Rating]] + (Table4[[#This Row],[Rating Count]] / 1000)</f>
        <v>12.476000000000001</v>
      </c>
      <c r="P601" s="6"/>
      <c r="Q601" s="6"/>
    </row>
    <row r="602" spans="1:17">
      <c r="A602" t="s">
        <v>612</v>
      </c>
      <c r="B602" t="s">
        <v>1847</v>
      </c>
      <c r="C602" t="s">
        <v>1356</v>
      </c>
      <c r="D602">
        <v>681</v>
      </c>
      <c r="E602" s="1">
        <v>1199</v>
      </c>
      <c r="F602" s="8">
        <v>0.43</v>
      </c>
      <c r="G602" s="14">
        <v>4.2</v>
      </c>
      <c r="H602" s="3">
        <v>8258</v>
      </c>
      <c r="I602" s="28">
        <f t="shared" si="19"/>
        <v>0.43202668890742285</v>
      </c>
      <c r="J602" s="17">
        <f>IF(AND(ISNUMBER(amazon!$G602), G602&gt;=0, amazon!$G602&lt;=5), amazon!$G602, 0)</f>
        <v>4.2</v>
      </c>
      <c r="K602" s="6" t="str">
        <f t="shared" si="18"/>
        <v>No</v>
      </c>
      <c r="L602" s="16">
        <f>ROUND(amazon!$G602, 0)</f>
        <v>4</v>
      </c>
      <c r="M602" s="13">
        <f>amazon!$E602 * amazon!$H602</f>
        <v>9901342</v>
      </c>
      <c r="N602" s="6" t="str">
        <f>IF(amazon!$D602&lt;200,"&lt;200", IF(amazon!$D602&lt;=500,"200-500","&gt;500"))</f>
        <v>&gt;500</v>
      </c>
      <c r="O602" s="15">
        <f>Table4[[#This Row],[Clean Rating]] + (Table4[[#This Row],[Rating Count]] / 1000)</f>
        <v>12.457999999999998</v>
      </c>
      <c r="P602" s="6"/>
      <c r="Q602" s="6"/>
    </row>
    <row r="603" spans="1:17">
      <c r="A603" t="s">
        <v>706</v>
      </c>
      <c r="B603" t="s">
        <v>1920</v>
      </c>
      <c r="C603" t="s">
        <v>2598</v>
      </c>
      <c r="D603">
        <v>125</v>
      </c>
      <c r="E603">
        <v>180</v>
      </c>
      <c r="F603" s="8">
        <v>0.31</v>
      </c>
      <c r="G603" s="14">
        <v>4.4000000000000004</v>
      </c>
      <c r="H603" s="3">
        <v>8053</v>
      </c>
      <c r="I603" s="28">
        <f t="shared" si="19"/>
        <v>0.30555555555555558</v>
      </c>
      <c r="J603" s="17">
        <f>IF(AND(ISNUMBER(amazon!$G603), G603&gt;=0, amazon!$G603&lt;=5), amazon!$G603, 0)</f>
        <v>4.4000000000000004</v>
      </c>
      <c r="K603" s="6" t="str">
        <f t="shared" si="18"/>
        <v>No</v>
      </c>
      <c r="L603" s="16">
        <f>ROUND(amazon!$G603, 0)</f>
        <v>4</v>
      </c>
      <c r="M603" s="13">
        <f>amazon!$E603 * amazon!$H603</f>
        <v>1449540</v>
      </c>
      <c r="N603" s="6" t="str">
        <f>IF(amazon!$D603&lt;200,"&lt;200", IF(amazon!$D603&lt;=500,"200-500","&gt;500"))</f>
        <v>&lt;200</v>
      </c>
      <c r="O603" s="15">
        <f>Table4[[#This Row],[Clean Rating]] + (Table4[[#This Row],[Rating Count]] / 1000)</f>
        <v>12.453000000000001</v>
      </c>
      <c r="P603" s="6"/>
      <c r="Q603" s="6"/>
    </row>
    <row r="604" spans="1:17">
      <c r="A604" t="s">
        <v>999</v>
      </c>
      <c r="B604" t="s">
        <v>2455</v>
      </c>
      <c r="C604" t="s">
        <v>1358</v>
      </c>
      <c r="D604" s="1">
        <v>2095</v>
      </c>
      <c r="E604" s="1">
        <v>2095</v>
      </c>
      <c r="F604" s="8">
        <v>0</v>
      </c>
      <c r="G604" s="14">
        <v>4.5</v>
      </c>
      <c r="H604" s="3">
        <v>7949</v>
      </c>
      <c r="I604" s="28">
        <f t="shared" si="19"/>
        <v>0</v>
      </c>
      <c r="J604" s="17">
        <f>IF(AND(ISNUMBER(amazon!$G604), G604&gt;=0, amazon!$G604&lt;=5), amazon!$G604, 0)</f>
        <v>4.5</v>
      </c>
      <c r="K604" s="6" t="str">
        <f t="shared" si="18"/>
        <v>No</v>
      </c>
      <c r="L604" s="16">
        <f>ROUND(amazon!$G604, 0)</f>
        <v>5</v>
      </c>
      <c r="M604" s="13">
        <f>amazon!$E604 * amazon!$H604</f>
        <v>16653155</v>
      </c>
      <c r="N604" s="6" t="str">
        <f>IF(amazon!$D604&lt;200,"&lt;200", IF(amazon!$D604&lt;=500,"200-500","&gt;500"))</f>
        <v>&gt;500</v>
      </c>
      <c r="O604" s="15">
        <f>Table4[[#This Row],[Clean Rating]] + (Table4[[#This Row],[Rating Count]] / 1000)</f>
        <v>12.449</v>
      </c>
      <c r="P604" s="6"/>
      <c r="Q604" s="6"/>
    </row>
    <row r="605" spans="1:17">
      <c r="A605" t="s">
        <v>511</v>
      </c>
      <c r="B605" t="s">
        <v>1757</v>
      </c>
      <c r="C605" t="s">
        <v>1357</v>
      </c>
      <c r="D605" s="1">
        <v>2179</v>
      </c>
      <c r="E605" s="1">
        <v>3999</v>
      </c>
      <c r="F605" s="8">
        <v>0.46</v>
      </c>
      <c r="G605" s="14">
        <v>4</v>
      </c>
      <c r="H605" s="3">
        <v>8380</v>
      </c>
      <c r="I605" s="28">
        <f t="shared" si="19"/>
        <v>0.45511377844461115</v>
      </c>
      <c r="J605" s="17">
        <f>IF(AND(ISNUMBER(amazon!$G605), G605&gt;=0, amazon!$G605&lt;=5), amazon!$G605, 0)</f>
        <v>4</v>
      </c>
      <c r="K605" s="6" t="str">
        <f t="shared" si="18"/>
        <v>No</v>
      </c>
      <c r="L605" s="16">
        <f>ROUND(amazon!$G605, 0)</f>
        <v>4</v>
      </c>
      <c r="M605" s="13">
        <f>amazon!$E605 * amazon!$H605</f>
        <v>33511620</v>
      </c>
      <c r="N605" s="6" t="str">
        <f>IF(amazon!$D605&lt;200,"&lt;200", IF(amazon!$D605&lt;=500,"200-500","&gt;500"))</f>
        <v>&gt;500</v>
      </c>
      <c r="O605" s="15">
        <f>Table4[[#This Row],[Clean Rating]] + (Table4[[#This Row],[Rating Count]] / 1000)</f>
        <v>12.38</v>
      </c>
      <c r="P605" s="6"/>
      <c r="Q605" s="6"/>
    </row>
    <row r="606" spans="1:17">
      <c r="A606" t="s">
        <v>973</v>
      </c>
      <c r="B606" t="s">
        <v>2177</v>
      </c>
      <c r="C606" t="s">
        <v>1358</v>
      </c>
      <c r="D606" s="1">
        <v>1819</v>
      </c>
      <c r="E606" s="1">
        <v>2490</v>
      </c>
      <c r="F606" s="8">
        <v>0.27</v>
      </c>
      <c r="G606" s="14">
        <v>4.4000000000000004</v>
      </c>
      <c r="H606" s="3">
        <v>7946</v>
      </c>
      <c r="I606" s="28">
        <f t="shared" si="19"/>
        <v>0.26947791164658635</v>
      </c>
      <c r="J606" s="17">
        <f>IF(AND(ISNUMBER(amazon!$G606), G606&gt;=0, amazon!$G606&lt;=5), amazon!$G606, 0)</f>
        <v>4.4000000000000004</v>
      </c>
      <c r="K606" s="6" t="str">
        <f t="shared" si="18"/>
        <v>No</v>
      </c>
      <c r="L606" s="16">
        <f>ROUND(amazon!$G606, 0)</f>
        <v>4</v>
      </c>
      <c r="M606" s="13">
        <f>amazon!$E606 * amazon!$H606</f>
        <v>19785540</v>
      </c>
      <c r="N606" s="6" t="str">
        <f>IF(amazon!$D606&lt;200,"&lt;200", IF(amazon!$D606&lt;=500,"200-500","&gt;500"))</f>
        <v>&gt;500</v>
      </c>
      <c r="O606" s="15">
        <f>Table4[[#This Row],[Clean Rating]] + (Table4[[#This Row],[Rating Count]] / 1000)</f>
        <v>12.346</v>
      </c>
      <c r="P606" s="6"/>
      <c r="Q606" s="6"/>
    </row>
    <row r="607" spans="1:17">
      <c r="A607" t="s">
        <v>1044</v>
      </c>
      <c r="B607" t="s">
        <v>2120</v>
      </c>
      <c r="C607" t="s">
        <v>1358</v>
      </c>
      <c r="D607">
        <v>699</v>
      </c>
      <c r="E607" s="1">
        <v>1345</v>
      </c>
      <c r="F607" s="8">
        <v>0.48</v>
      </c>
      <c r="G607" s="14">
        <v>3.9</v>
      </c>
      <c r="H607" s="3">
        <v>8446</v>
      </c>
      <c r="I607" s="28">
        <f t="shared" si="19"/>
        <v>0.48029739776951674</v>
      </c>
      <c r="J607" s="17">
        <f>IF(AND(ISNUMBER(amazon!$G607), G607&gt;=0, amazon!$G607&lt;=5), amazon!$G607, 0)</f>
        <v>3.9</v>
      </c>
      <c r="K607" s="6" t="str">
        <f t="shared" si="18"/>
        <v>No</v>
      </c>
      <c r="L607" s="16">
        <f>ROUND(amazon!$G607, 0)</f>
        <v>4</v>
      </c>
      <c r="M607" s="13">
        <f>amazon!$E607 * amazon!$H607</f>
        <v>11359870</v>
      </c>
      <c r="N607" s="6" t="str">
        <f>IF(amazon!$D607&lt;200,"&lt;200", IF(amazon!$D607&lt;=500,"200-500","&gt;500"))</f>
        <v>&gt;500</v>
      </c>
      <c r="O607" s="15">
        <f>Table4[[#This Row],[Clean Rating]] + (Table4[[#This Row],[Rating Count]] / 1000)</f>
        <v>12.346</v>
      </c>
      <c r="P607" s="6"/>
      <c r="Q607" s="6"/>
    </row>
    <row r="608" spans="1:17">
      <c r="A608" t="s">
        <v>825</v>
      </c>
      <c r="B608" t="s">
        <v>2045</v>
      </c>
      <c r="C608" t="s">
        <v>1356</v>
      </c>
      <c r="D608">
        <v>330</v>
      </c>
      <c r="E608">
        <v>499</v>
      </c>
      <c r="F608" s="8">
        <v>0.34</v>
      </c>
      <c r="G608" s="14">
        <v>3.7</v>
      </c>
      <c r="H608" s="3">
        <v>8566</v>
      </c>
      <c r="I608" s="28">
        <f t="shared" si="19"/>
        <v>0.33867735470941884</v>
      </c>
      <c r="J608" s="17">
        <f>IF(AND(ISNUMBER(amazon!$G608), G608&gt;=0, amazon!$G608&lt;=5), amazon!$G608, 0)</f>
        <v>3.7</v>
      </c>
      <c r="K608" s="6" t="str">
        <f t="shared" si="18"/>
        <v>No</v>
      </c>
      <c r="L608" s="16">
        <f>ROUND(amazon!$G608, 0)</f>
        <v>4</v>
      </c>
      <c r="M608" s="13">
        <f>amazon!$E608 * amazon!$H608</f>
        <v>4274434</v>
      </c>
      <c r="N608" s="6" t="str">
        <f>IF(amazon!$D608&lt;200,"&lt;200", IF(amazon!$D608&lt;=500,"200-500","&gt;500"))</f>
        <v>200-500</v>
      </c>
      <c r="O608" s="15">
        <f>Table4[[#This Row],[Clean Rating]] + (Table4[[#This Row],[Rating Count]] / 1000)</f>
        <v>12.266000000000002</v>
      </c>
      <c r="P608" s="6"/>
      <c r="Q608" s="6"/>
    </row>
    <row r="609" spans="1:17">
      <c r="A609" t="s">
        <v>46</v>
      </c>
      <c r="B609" t="s">
        <v>1407</v>
      </c>
      <c r="C609" t="s">
        <v>1356</v>
      </c>
      <c r="D609">
        <v>507</v>
      </c>
      <c r="E609" s="1">
        <v>1208</v>
      </c>
      <c r="F609" s="8">
        <v>0.57999999999999996</v>
      </c>
      <c r="G609" s="14">
        <v>4.0999999999999996</v>
      </c>
      <c r="H609" s="3">
        <v>8131</v>
      </c>
      <c r="I609" s="28">
        <f t="shared" si="19"/>
        <v>0.58029801324503316</v>
      </c>
      <c r="J609" s="17">
        <f>IF(AND(ISNUMBER(amazon!$G609), G609&gt;=0, amazon!$G609&lt;=5), amazon!$G609, 0)</f>
        <v>4.0999999999999996</v>
      </c>
      <c r="K609" s="6" t="str">
        <f t="shared" si="18"/>
        <v>Yes</v>
      </c>
      <c r="L609" s="16">
        <f>ROUND(amazon!$G609, 0)</f>
        <v>4</v>
      </c>
      <c r="M609" s="13">
        <f>amazon!$E609 * amazon!$H609</f>
        <v>9822248</v>
      </c>
      <c r="N609" s="6" t="str">
        <f>IF(amazon!$D609&lt;200,"&lt;200", IF(amazon!$D609&lt;=500,"200-500","&gt;500"))</f>
        <v>&gt;500</v>
      </c>
      <c r="O609" s="15">
        <f>Table4[[#This Row],[Clean Rating]] + (Table4[[#This Row],[Rating Count]] / 1000)</f>
        <v>12.231</v>
      </c>
      <c r="P609" s="6"/>
      <c r="Q609" s="6"/>
    </row>
    <row r="610" spans="1:17">
      <c r="A610" t="s">
        <v>46</v>
      </c>
      <c r="B610" t="s">
        <v>1407</v>
      </c>
      <c r="C610" t="s">
        <v>1356</v>
      </c>
      <c r="D610">
        <v>507</v>
      </c>
      <c r="E610" s="1">
        <v>1208</v>
      </c>
      <c r="F610" s="8">
        <v>0.57999999999999996</v>
      </c>
      <c r="G610" s="14">
        <v>4.0999999999999996</v>
      </c>
      <c r="H610" s="3">
        <v>8131</v>
      </c>
      <c r="I610" s="28">
        <f t="shared" si="19"/>
        <v>0.58029801324503316</v>
      </c>
      <c r="J610" s="17">
        <f>IF(AND(ISNUMBER(amazon!$G610), G610&gt;=0, amazon!$G610&lt;=5), amazon!$G610, 0)</f>
        <v>4.0999999999999996</v>
      </c>
      <c r="K610" s="6" t="str">
        <f t="shared" si="18"/>
        <v>Yes</v>
      </c>
      <c r="L610" s="16">
        <f>ROUND(amazon!$G610, 0)</f>
        <v>4</v>
      </c>
      <c r="M610" s="13">
        <f>amazon!$E610 * amazon!$H610</f>
        <v>9822248</v>
      </c>
      <c r="N610" s="6" t="str">
        <f>IF(amazon!$D610&lt;200,"&lt;200", IF(amazon!$D610&lt;=500,"200-500","&gt;500"))</f>
        <v>&gt;500</v>
      </c>
      <c r="O610" s="15">
        <f>Table4[[#This Row],[Clean Rating]] + (Table4[[#This Row],[Rating Count]] / 1000)</f>
        <v>12.231</v>
      </c>
      <c r="P610" s="6"/>
      <c r="Q610" s="6"/>
    </row>
    <row r="611" spans="1:17">
      <c r="A611" t="s">
        <v>208</v>
      </c>
      <c r="B611" t="s">
        <v>1541</v>
      </c>
      <c r="C611" t="s">
        <v>1356</v>
      </c>
      <c r="D611">
        <v>350</v>
      </c>
      <c r="E611">
        <v>599</v>
      </c>
      <c r="F611" s="8">
        <v>0.42</v>
      </c>
      <c r="G611" s="14">
        <v>3.9</v>
      </c>
      <c r="H611" s="3">
        <v>8314</v>
      </c>
      <c r="I611" s="28">
        <f t="shared" si="19"/>
        <v>0.41569282136894825</v>
      </c>
      <c r="J611" s="17">
        <f>IF(AND(ISNUMBER(amazon!$G611), G611&gt;=0, amazon!$G611&lt;=5), amazon!$G611, 0)</f>
        <v>3.9</v>
      </c>
      <c r="K611" s="6" t="str">
        <f t="shared" si="18"/>
        <v>No</v>
      </c>
      <c r="L611" s="16">
        <f>ROUND(amazon!$G611, 0)</f>
        <v>4</v>
      </c>
      <c r="M611" s="13">
        <f>amazon!$E611 * amazon!$H611</f>
        <v>4980086</v>
      </c>
      <c r="N611" s="6" t="str">
        <f>IF(amazon!$D611&lt;200,"&lt;200", IF(amazon!$D611&lt;=500,"200-500","&gt;500"))</f>
        <v>200-500</v>
      </c>
      <c r="O611" s="15">
        <f>Table4[[#This Row],[Clean Rating]] + (Table4[[#This Row],[Rating Count]] / 1000)</f>
        <v>12.214</v>
      </c>
      <c r="P611" s="6"/>
      <c r="Q611" s="6"/>
    </row>
    <row r="612" spans="1:17">
      <c r="A612" t="s">
        <v>940</v>
      </c>
      <c r="B612" t="s">
        <v>2147</v>
      </c>
      <c r="C612" t="s">
        <v>1358</v>
      </c>
      <c r="D612">
        <v>699</v>
      </c>
      <c r="E612" s="1">
        <v>1595</v>
      </c>
      <c r="F612" s="8">
        <v>0.56000000000000005</v>
      </c>
      <c r="G612" s="14">
        <v>4.0999999999999996</v>
      </c>
      <c r="H612" s="3">
        <v>8090</v>
      </c>
      <c r="I612" s="28">
        <f t="shared" si="19"/>
        <v>0.56175548589341695</v>
      </c>
      <c r="J612" s="17">
        <f>IF(AND(ISNUMBER(amazon!$G612), G612&gt;=0, amazon!$G612&lt;=5), amazon!$G612, 0)</f>
        <v>4.0999999999999996</v>
      </c>
      <c r="K612" s="6" t="str">
        <f t="shared" si="18"/>
        <v>Yes</v>
      </c>
      <c r="L612" s="16">
        <f>ROUND(amazon!$G612, 0)</f>
        <v>4</v>
      </c>
      <c r="M612" s="13">
        <f>amazon!$E612 * amazon!$H612</f>
        <v>12903550</v>
      </c>
      <c r="N612" s="6" t="str">
        <f>IF(amazon!$D612&lt;200,"&lt;200", IF(amazon!$D612&lt;=500,"200-500","&gt;500"))</f>
        <v>&gt;500</v>
      </c>
      <c r="O612" s="15">
        <f>Table4[[#This Row],[Clean Rating]] + (Table4[[#This Row],[Rating Count]] / 1000)</f>
        <v>12.19</v>
      </c>
      <c r="P612" s="6"/>
      <c r="Q612" s="6"/>
    </row>
    <row r="613" spans="1:17">
      <c r="A613" t="s">
        <v>868</v>
      </c>
      <c r="B613" t="s">
        <v>2082</v>
      </c>
      <c r="C613" t="s">
        <v>1356</v>
      </c>
      <c r="D613" s="1">
        <v>5299</v>
      </c>
      <c r="E613" s="1">
        <v>6355</v>
      </c>
      <c r="F613" s="8">
        <v>0.17</v>
      </c>
      <c r="G613" s="14">
        <v>3.9</v>
      </c>
      <c r="H613" s="3">
        <v>8280</v>
      </c>
      <c r="I613" s="28">
        <f t="shared" si="19"/>
        <v>0.16616837136113297</v>
      </c>
      <c r="J613" s="17">
        <f>IF(AND(ISNUMBER(amazon!$G613), G613&gt;=0, amazon!$G613&lt;=5), amazon!$G613, 0)</f>
        <v>3.9</v>
      </c>
      <c r="K613" s="6" t="str">
        <f t="shared" si="18"/>
        <v>No</v>
      </c>
      <c r="L613" s="16">
        <f>ROUND(amazon!$G613, 0)</f>
        <v>4</v>
      </c>
      <c r="M613" s="13">
        <f>amazon!$E613 * amazon!$H613</f>
        <v>52619400</v>
      </c>
      <c r="N613" s="6" t="str">
        <f>IF(amazon!$D613&lt;200,"&lt;200", IF(amazon!$D613&lt;=500,"200-500","&gt;500"))</f>
        <v>&gt;500</v>
      </c>
      <c r="O613" s="15">
        <f>Table4[[#This Row],[Clean Rating]] + (Table4[[#This Row],[Rating Count]] / 1000)</f>
        <v>12.18</v>
      </c>
      <c r="P613" s="6"/>
      <c r="Q613" s="6"/>
    </row>
    <row r="614" spans="1:17">
      <c r="A614" t="s">
        <v>1256</v>
      </c>
      <c r="B614" t="s">
        <v>2430</v>
      </c>
      <c r="C614" t="s">
        <v>1358</v>
      </c>
      <c r="D614" s="1">
        <v>2949</v>
      </c>
      <c r="E614" s="1">
        <v>4849</v>
      </c>
      <c r="F614" s="8">
        <v>0.39</v>
      </c>
      <c r="G614" s="14">
        <v>4.2</v>
      </c>
      <c r="H614" s="3">
        <v>7968</v>
      </c>
      <c r="I614" s="28">
        <f t="shared" si="19"/>
        <v>0.39183336770468136</v>
      </c>
      <c r="J614" s="17">
        <f>IF(AND(ISNUMBER(amazon!$G614), G614&gt;=0, amazon!$G614&lt;=5), amazon!$G614, 0)</f>
        <v>4.2</v>
      </c>
      <c r="K614" s="6" t="str">
        <f t="shared" si="18"/>
        <v>No</v>
      </c>
      <c r="L614" s="16">
        <f>ROUND(amazon!$G614, 0)</f>
        <v>4</v>
      </c>
      <c r="M614" s="13">
        <f>amazon!$E614 * amazon!$H614</f>
        <v>38636832</v>
      </c>
      <c r="N614" s="6" t="str">
        <f>IF(amazon!$D614&lt;200,"&lt;200", IF(amazon!$D614&lt;=500,"200-500","&gt;500"))</f>
        <v>&gt;500</v>
      </c>
      <c r="O614" s="15">
        <f>Table4[[#This Row],[Clean Rating]] + (Table4[[#This Row],[Rating Count]] / 1000)</f>
        <v>12.167999999999999</v>
      </c>
      <c r="P614" s="6"/>
      <c r="Q614" s="6"/>
    </row>
    <row r="615" spans="1:17">
      <c r="A615" t="s">
        <v>686</v>
      </c>
      <c r="B615" t="s">
        <v>1914</v>
      </c>
      <c r="C615" t="s">
        <v>1356</v>
      </c>
      <c r="D615">
        <v>549</v>
      </c>
      <c r="E615">
        <v>999</v>
      </c>
      <c r="F615" s="8">
        <v>0.45</v>
      </c>
      <c r="G615" s="14">
        <v>4.3</v>
      </c>
      <c r="H615" s="3">
        <v>7758</v>
      </c>
      <c r="I615" s="28">
        <f t="shared" si="19"/>
        <v>0.45045045045045046</v>
      </c>
      <c r="J615" s="17">
        <f>IF(AND(ISNUMBER(amazon!$G615), G615&gt;=0, amazon!$G615&lt;=5), amazon!$G615, 0)</f>
        <v>4.3</v>
      </c>
      <c r="K615" s="6" t="str">
        <f t="shared" si="18"/>
        <v>No</v>
      </c>
      <c r="L615" s="16">
        <f>ROUND(amazon!$G615, 0)</f>
        <v>4</v>
      </c>
      <c r="M615" s="13">
        <f>amazon!$E615 * amazon!$H615</f>
        <v>7750242</v>
      </c>
      <c r="N615" s="6" t="str">
        <f>IF(amazon!$D615&lt;200,"&lt;200", IF(amazon!$D615&lt;=500,"200-500","&gt;500"))</f>
        <v>&gt;500</v>
      </c>
      <c r="O615" s="15">
        <f>Table4[[#This Row],[Clean Rating]] + (Table4[[#This Row],[Rating Count]] / 1000)</f>
        <v>12.058</v>
      </c>
      <c r="P615" s="6"/>
      <c r="Q615" s="6"/>
    </row>
    <row r="616" spans="1:17">
      <c r="A616" t="s">
        <v>1353</v>
      </c>
      <c r="B616" t="s">
        <v>2557</v>
      </c>
      <c r="C616" t="s">
        <v>1358</v>
      </c>
      <c r="D616" s="1">
        <v>1399</v>
      </c>
      <c r="E616" s="1">
        <v>1890</v>
      </c>
      <c r="F616" s="8">
        <v>0.26</v>
      </c>
      <c r="G616" s="14">
        <v>4</v>
      </c>
      <c r="H616" s="3">
        <v>8031</v>
      </c>
      <c r="I616" s="28">
        <f t="shared" si="19"/>
        <v>0.25978835978835979</v>
      </c>
      <c r="J616" s="17">
        <f>IF(AND(ISNUMBER(amazon!$G616), G616&gt;=0, amazon!$G616&lt;=5), amazon!$G616, 0)</f>
        <v>4</v>
      </c>
      <c r="K616" s="6" t="str">
        <f t="shared" si="18"/>
        <v>No</v>
      </c>
      <c r="L616" s="16">
        <f>ROUND(amazon!$G616, 0)</f>
        <v>4</v>
      </c>
      <c r="M616" s="13">
        <f>amazon!$E616 * amazon!$H616</f>
        <v>15178590</v>
      </c>
      <c r="N616" s="6" t="str">
        <f>IF(amazon!$D616&lt;200,"&lt;200", IF(amazon!$D616&lt;=500,"200-500","&gt;500"))</f>
        <v>&gt;500</v>
      </c>
      <c r="O616" s="15">
        <f>Table4[[#This Row],[Clean Rating]] + (Table4[[#This Row],[Rating Count]] / 1000)</f>
        <v>12.031000000000001</v>
      </c>
      <c r="P616" s="6"/>
      <c r="Q616" s="6"/>
    </row>
    <row r="617" spans="1:17">
      <c r="A617" t="s">
        <v>1321</v>
      </c>
      <c r="B617" t="s">
        <v>2528</v>
      </c>
      <c r="C617" t="s">
        <v>1358</v>
      </c>
      <c r="D617" s="1">
        <v>1999</v>
      </c>
      <c r="E617" s="1">
        <v>2360</v>
      </c>
      <c r="F617" s="8">
        <v>0.15</v>
      </c>
      <c r="G617" s="14">
        <v>4.2</v>
      </c>
      <c r="H617" s="3">
        <v>7801</v>
      </c>
      <c r="I617" s="28">
        <f t="shared" si="19"/>
        <v>0.15296610169491526</v>
      </c>
      <c r="J617" s="17">
        <f>IF(AND(ISNUMBER(amazon!$G617), G617&gt;=0, amazon!$G617&lt;=5), amazon!$G617, 0)</f>
        <v>4.2</v>
      </c>
      <c r="K617" s="6" t="str">
        <f t="shared" si="18"/>
        <v>No</v>
      </c>
      <c r="L617" s="16">
        <f>ROUND(amazon!$G617, 0)</f>
        <v>4</v>
      </c>
      <c r="M617" s="13">
        <f>amazon!$E617 * amazon!$H617</f>
        <v>18410360</v>
      </c>
      <c r="N617" s="6" t="str">
        <f>IF(amazon!$D617&lt;200,"&lt;200", IF(amazon!$D617&lt;=500,"200-500","&gt;500"))</f>
        <v>&gt;500</v>
      </c>
      <c r="O617" s="15">
        <f>Table4[[#This Row],[Clean Rating]] + (Table4[[#This Row],[Rating Count]] / 1000)</f>
        <v>12.001000000000001</v>
      </c>
      <c r="P617" s="6"/>
      <c r="Q617" s="6"/>
    </row>
    <row r="618" spans="1:17">
      <c r="A618" t="s">
        <v>1175</v>
      </c>
      <c r="B618" t="s">
        <v>2352</v>
      </c>
      <c r="C618" t="s">
        <v>1358</v>
      </c>
      <c r="D618" s="1">
        <v>3859</v>
      </c>
      <c r="E618" s="1">
        <v>10295</v>
      </c>
      <c r="F618" s="8">
        <v>0.63</v>
      </c>
      <c r="G618" s="14">
        <v>3.9</v>
      </c>
      <c r="H618" s="3">
        <v>8095</v>
      </c>
      <c r="I618" s="28">
        <f t="shared" si="19"/>
        <v>0.62515784361340454</v>
      </c>
      <c r="J618" s="17">
        <f>IF(AND(ISNUMBER(amazon!$G618), G618&gt;=0, amazon!$G618&lt;=5), amazon!$G618, 0)</f>
        <v>3.9</v>
      </c>
      <c r="K618" s="6" t="str">
        <f t="shared" si="18"/>
        <v>Yes</v>
      </c>
      <c r="L618" s="16">
        <f>ROUND(amazon!$G618, 0)</f>
        <v>4</v>
      </c>
      <c r="M618" s="13">
        <f>amazon!$E618 * amazon!$H618</f>
        <v>83338025</v>
      </c>
      <c r="N618" s="6" t="str">
        <f>IF(amazon!$D618&lt;200,"&lt;200", IF(amazon!$D618&lt;=500,"200-500","&gt;500"))</f>
        <v>&gt;500</v>
      </c>
      <c r="O618" s="15">
        <f>Table4[[#This Row],[Clean Rating]] + (Table4[[#This Row],[Rating Count]] / 1000)</f>
        <v>11.995000000000001</v>
      </c>
      <c r="P618" s="6"/>
      <c r="Q618" s="6"/>
    </row>
    <row r="619" spans="1:17">
      <c r="A619" t="s">
        <v>1096</v>
      </c>
      <c r="B619" t="s">
        <v>2461</v>
      </c>
      <c r="C619" t="s">
        <v>1358</v>
      </c>
      <c r="D619" s="1">
        <v>1849</v>
      </c>
      <c r="E619" s="1">
        <v>2095</v>
      </c>
      <c r="F619" s="8">
        <v>0.12</v>
      </c>
      <c r="G619" s="14">
        <v>4.3</v>
      </c>
      <c r="H619" s="3">
        <v>7681</v>
      </c>
      <c r="I619" s="28">
        <f t="shared" si="19"/>
        <v>0.11742243436754177</v>
      </c>
      <c r="J619" s="17">
        <f>IF(AND(ISNUMBER(amazon!$G619), G619&gt;=0, amazon!$G619&lt;=5), amazon!$G619, 0)</f>
        <v>4.3</v>
      </c>
      <c r="K619" s="6" t="str">
        <f t="shared" si="18"/>
        <v>No</v>
      </c>
      <c r="L619" s="16">
        <f>ROUND(amazon!$G619, 0)</f>
        <v>4</v>
      </c>
      <c r="M619" s="13">
        <f>amazon!$E619 * amazon!$H619</f>
        <v>16091695</v>
      </c>
      <c r="N619" s="6" t="str">
        <f>IF(amazon!$D619&lt;200,"&lt;200", IF(amazon!$D619&lt;=500,"200-500","&gt;500"))</f>
        <v>&gt;500</v>
      </c>
      <c r="O619" s="15">
        <f>Table4[[#This Row],[Clean Rating]] + (Table4[[#This Row],[Rating Count]] / 1000)</f>
        <v>11.981</v>
      </c>
      <c r="P619" s="6"/>
      <c r="Q619" s="6"/>
    </row>
    <row r="620" spans="1:17">
      <c r="A620" t="s">
        <v>226</v>
      </c>
      <c r="B620" t="s">
        <v>1555</v>
      </c>
      <c r="C620" t="s">
        <v>1357</v>
      </c>
      <c r="D620" s="1">
        <v>1249</v>
      </c>
      <c r="E620" s="1">
        <v>2299</v>
      </c>
      <c r="F620" s="8">
        <v>0.46</v>
      </c>
      <c r="G620" s="14">
        <v>4.3</v>
      </c>
      <c r="H620" s="3">
        <v>7636</v>
      </c>
      <c r="I620" s="28">
        <f t="shared" si="19"/>
        <v>0.45672031317964334</v>
      </c>
      <c r="J620" s="17">
        <f>IF(AND(ISNUMBER(amazon!$G620), G620&gt;=0, amazon!$G620&lt;=5), amazon!$G620, 0)</f>
        <v>4.3</v>
      </c>
      <c r="K620" s="6" t="str">
        <f t="shared" si="18"/>
        <v>No</v>
      </c>
      <c r="L620" s="16">
        <f>ROUND(amazon!$G620, 0)</f>
        <v>4</v>
      </c>
      <c r="M620" s="13">
        <f>amazon!$E620 * amazon!$H620</f>
        <v>17555164</v>
      </c>
      <c r="N620" s="6" t="str">
        <f>IF(amazon!$D620&lt;200,"&lt;200", IF(amazon!$D620&lt;=500,"200-500","&gt;500"))</f>
        <v>&gt;500</v>
      </c>
      <c r="O620" s="15">
        <f>Table4[[#This Row],[Clean Rating]] + (Table4[[#This Row],[Rating Count]] / 1000)</f>
        <v>11.936</v>
      </c>
      <c r="P620" s="6"/>
      <c r="Q620" s="6"/>
    </row>
    <row r="621" spans="1:17">
      <c r="A621" t="s">
        <v>1197</v>
      </c>
      <c r="B621" t="s">
        <v>2373</v>
      </c>
      <c r="C621" t="s">
        <v>1358</v>
      </c>
      <c r="D621">
        <v>649</v>
      </c>
      <c r="E621">
        <v>670</v>
      </c>
      <c r="F621" s="8">
        <v>0.03</v>
      </c>
      <c r="G621" s="14">
        <v>4.0999999999999996</v>
      </c>
      <c r="H621" s="3">
        <v>7786</v>
      </c>
      <c r="I621" s="28">
        <f t="shared" si="19"/>
        <v>3.134328358208955E-2</v>
      </c>
      <c r="J621" s="17">
        <f>IF(AND(ISNUMBER(amazon!$G621), G621&gt;=0, amazon!$G621&lt;=5), amazon!$G621, 0)</f>
        <v>4.0999999999999996</v>
      </c>
      <c r="K621" s="6" t="str">
        <f t="shared" si="18"/>
        <v>No</v>
      </c>
      <c r="L621" s="16">
        <f>ROUND(amazon!$G621, 0)</f>
        <v>4</v>
      </c>
      <c r="M621" s="13">
        <f>amazon!$E621 * amazon!$H621</f>
        <v>5216620</v>
      </c>
      <c r="N621" s="6" t="str">
        <f>IF(amazon!$D621&lt;200,"&lt;200", IF(amazon!$D621&lt;=500,"200-500","&gt;500"))</f>
        <v>&gt;500</v>
      </c>
      <c r="O621" s="15">
        <f>Table4[[#This Row],[Clean Rating]] + (Table4[[#This Row],[Rating Count]] / 1000)</f>
        <v>11.885999999999999</v>
      </c>
      <c r="P621" s="6"/>
      <c r="Q621" s="6"/>
    </row>
    <row r="622" spans="1:17">
      <c r="A622" t="s">
        <v>387</v>
      </c>
      <c r="B622" t="s">
        <v>1680</v>
      </c>
      <c r="C622" t="s">
        <v>1357</v>
      </c>
      <c r="D622" s="1">
        <v>1075</v>
      </c>
      <c r="E622" s="1">
        <v>1699</v>
      </c>
      <c r="F622" s="8">
        <v>0.37</v>
      </c>
      <c r="G622" s="14">
        <v>4.4000000000000004</v>
      </c>
      <c r="H622" s="3">
        <v>7462</v>
      </c>
      <c r="I622" s="28">
        <f t="shared" si="19"/>
        <v>0.36727486756915834</v>
      </c>
      <c r="J622" s="17">
        <f>IF(AND(ISNUMBER(amazon!$G622), G622&gt;=0, amazon!$G622&lt;=5), amazon!$G622, 0)</f>
        <v>4.4000000000000004</v>
      </c>
      <c r="K622" s="6" t="str">
        <f t="shared" si="18"/>
        <v>No</v>
      </c>
      <c r="L622" s="16">
        <f>ROUND(amazon!$G622, 0)</f>
        <v>4</v>
      </c>
      <c r="M622" s="13">
        <f>amazon!$E622 * amazon!$H622</f>
        <v>12677938</v>
      </c>
      <c r="N622" s="6" t="str">
        <f>IF(amazon!$D622&lt;200,"&lt;200", IF(amazon!$D622&lt;=500,"200-500","&gt;500"))</f>
        <v>&gt;500</v>
      </c>
      <c r="O622" s="15">
        <f>Table4[[#This Row],[Clean Rating]] + (Table4[[#This Row],[Rating Count]] / 1000)</f>
        <v>11.862</v>
      </c>
      <c r="P622" s="6"/>
      <c r="Q622" s="6"/>
    </row>
    <row r="623" spans="1:17">
      <c r="A623" t="s">
        <v>749</v>
      </c>
      <c r="B623" t="s">
        <v>1974</v>
      </c>
      <c r="C623" t="s">
        <v>2598</v>
      </c>
      <c r="D623">
        <v>90</v>
      </c>
      <c r="E623">
        <v>175</v>
      </c>
      <c r="F623" s="8">
        <v>0.49</v>
      </c>
      <c r="G623" s="14">
        <v>4.4000000000000004</v>
      </c>
      <c r="H623" s="3">
        <v>7429</v>
      </c>
      <c r="I623" s="28">
        <f t="shared" si="19"/>
        <v>0.48571428571428571</v>
      </c>
      <c r="J623" s="17">
        <f>IF(AND(ISNUMBER(amazon!$G623), G623&gt;=0, amazon!$G623&lt;=5), amazon!$G623, 0)</f>
        <v>4.4000000000000004</v>
      </c>
      <c r="K623" s="6" t="str">
        <f t="shared" si="18"/>
        <v>No</v>
      </c>
      <c r="L623" s="16">
        <f>ROUND(amazon!$G623, 0)</f>
        <v>4</v>
      </c>
      <c r="M623" s="13">
        <f>amazon!$E623 * amazon!$H623</f>
        <v>1300075</v>
      </c>
      <c r="N623" s="6" t="str">
        <f>IF(amazon!$D623&lt;200,"&lt;200", IF(amazon!$D623&lt;=500,"200-500","&gt;500"))</f>
        <v>&lt;200</v>
      </c>
      <c r="O623" s="15">
        <f>Table4[[#This Row],[Clean Rating]] + (Table4[[#This Row],[Rating Count]] / 1000)</f>
        <v>11.829000000000001</v>
      </c>
      <c r="P623" s="6"/>
      <c r="Q623" s="6"/>
    </row>
    <row r="624" spans="1:17">
      <c r="A624" t="s">
        <v>2</v>
      </c>
      <c r="B624" t="s">
        <v>1367</v>
      </c>
      <c r="C624" t="s">
        <v>1356</v>
      </c>
      <c r="D624">
        <v>199</v>
      </c>
      <c r="E624" s="1">
        <v>1899</v>
      </c>
      <c r="F624" s="8">
        <v>0.9</v>
      </c>
      <c r="G624" s="14">
        <v>3.9</v>
      </c>
      <c r="H624" s="3">
        <v>7928</v>
      </c>
      <c r="I624" s="28">
        <f t="shared" si="19"/>
        <v>0.8952080042127436</v>
      </c>
      <c r="J624" s="17">
        <f>IF(AND(ISNUMBER(amazon!$G624), G624&gt;=0, amazon!$G624&lt;=5), amazon!$G624, 0)</f>
        <v>3.9</v>
      </c>
      <c r="K624" s="6" t="str">
        <f t="shared" si="18"/>
        <v>Yes</v>
      </c>
      <c r="L624" s="16">
        <f>ROUND(amazon!$G624, 0)</f>
        <v>4</v>
      </c>
      <c r="M624" s="13">
        <f>amazon!$E624 * amazon!$H624</f>
        <v>15055272</v>
      </c>
      <c r="N624" s="6" t="str">
        <f>IF(amazon!$D624&lt;200,"&lt;200", IF(amazon!$D624&lt;=500,"200-500","&gt;500"))</f>
        <v>&lt;200</v>
      </c>
      <c r="O624" s="15">
        <f>Table4[[#This Row],[Clean Rating]] + (Table4[[#This Row],[Rating Count]] / 1000)</f>
        <v>11.827999999999999</v>
      </c>
      <c r="P624" s="6"/>
      <c r="Q624" s="6"/>
    </row>
    <row r="625" spans="1:17">
      <c r="A625" t="s">
        <v>2</v>
      </c>
      <c r="B625" t="s">
        <v>1367</v>
      </c>
      <c r="C625" t="s">
        <v>1356</v>
      </c>
      <c r="D625">
        <v>199</v>
      </c>
      <c r="E625">
        <v>999</v>
      </c>
      <c r="F625" s="8">
        <v>0.8</v>
      </c>
      <c r="G625" s="14">
        <v>3.9</v>
      </c>
      <c r="H625" s="3">
        <v>7928</v>
      </c>
      <c r="I625" s="28">
        <f t="shared" si="19"/>
        <v>0.80080080080080085</v>
      </c>
      <c r="J625" s="17">
        <f>IF(AND(ISNUMBER(amazon!$G625), G625&gt;=0, amazon!$G625&lt;=5), amazon!$G625, 0)</f>
        <v>3.9</v>
      </c>
      <c r="K625" s="6" t="str">
        <f t="shared" si="18"/>
        <v>Yes</v>
      </c>
      <c r="L625" s="16">
        <f>ROUND(amazon!$G625, 0)</f>
        <v>4</v>
      </c>
      <c r="M625" s="13">
        <f>amazon!$E625 * amazon!$H625</f>
        <v>7920072</v>
      </c>
      <c r="N625" s="6" t="str">
        <f>IF(amazon!$D625&lt;200,"&lt;200", IF(amazon!$D625&lt;=500,"200-500","&gt;500"))</f>
        <v>&lt;200</v>
      </c>
      <c r="O625" s="15">
        <f>Table4[[#This Row],[Clean Rating]] + (Table4[[#This Row],[Rating Count]] / 1000)</f>
        <v>11.827999999999999</v>
      </c>
      <c r="P625" s="6"/>
      <c r="Q625" s="6"/>
    </row>
    <row r="626" spans="1:17">
      <c r="A626" t="s">
        <v>2</v>
      </c>
      <c r="B626" t="s">
        <v>1367</v>
      </c>
      <c r="C626" t="s">
        <v>1356</v>
      </c>
      <c r="D626">
        <v>199</v>
      </c>
      <c r="E626">
        <v>999</v>
      </c>
      <c r="F626" s="8">
        <v>0.8</v>
      </c>
      <c r="G626" s="14">
        <v>3.9</v>
      </c>
      <c r="H626" s="3">
        <v>7928</v>
      </c>
      <c r="I626" s="28">
        <f t="shared" si="19"/>
        <v>0.80080080080080085</v>
      </c>
      <c r="J626" s="17">
        <f>IF(AND(ISNUMBER(amazon!$G626), G626&gt;=0, amazon!$G626&lt;=5), amazon!$G626, 0)</f>
        <v>3.9</v>
      </c>
      <c r="K626" s="6" t="str">
        <f t="shared" si="18"/>
        <v>Yes</v>
      </c>
      <c r="L626" s="16">
        <f>ROUND(amazon!$G626, 0)</f>
        <v>4</v>
      </c>
      <c r="M626" s="13">
        <f>amazon!$E626 * amazon!$H626</f>
        <v>7920072</v>
      </c>
      <c r="N626" s="6" t="str">
        <f>IF(amazon!$D626&lt;200,"&lt;200", IF(amazon!$D626&lt;=500,"200-500","&gt;500"))</f>
        <v>&lt;200</v>
      </c>
      <c r="O626" s="15">
        <f>Table4[[#This Row],[Clean Rating]] + (Table4[[#This Row],[Rating Count]] / 1000)</f>
        <v>11.827999999999999</v>
      </c>
      <c r="P626" s="6"/>
      <c r="Q626" s="6"/>
    </row>
    <row r="627" spans="1:17">
      <c r="A627" t="s">
        <v>856</v>
      </c>
      <c r="B627" t="s">
        <v>2070</v>
      </c>
      <c r="C627" t="s">
        <v>1356</v>
      </c>
      <c r="D627">
        <v>999</v>
      </c>
      <c r="E627" s="1">
        <v>1995</v>
      </c>
      <c r="F627" s="8">
        <v>0.5</v>
      </c>
      <c r="G627" s="14">
        <v>4.5</v>
      </c>
      <c r="H627" s="3">
        <v>7317</v>
      </c>
      <c r="I627" s="28">
        <f t="shared" si="19"/>
        <v>0.49924812030075189</v>
      </c>
      <c r="J627" s="17">
        <f>IF(AND(ISNUMBER(amazon!$G627), G627&gt;=0, amazon!$G627&lt;=5), amazon!$G627, 0)</f>
        <v>4.5</v>
      </c>
      <c r="K627" s="6" t="str">
        <f t="shared" si="18"/>
        <v>Yes</v>
      </c>
      <c r="L627" s="16">
        <f>ROUND(amazon!$G627, 0)</f>
        <v>5</v>
      </c>
      <c r="M627" s="13">
        <f>amazon!$E627 * amazon!$H627</f>
        <v>14597415</v>
      </c>
      <c r="N627" s="6" t="str">
        <f>IF(amazon!$D627&lt;200,"&lt;200", IF(amazon!$D627&lt;=500,"200-500","&gt;500"))</f>
        <v>&gt;500</v>
      </c>
      <c r="O627" s="15">
        <f>Table4[[#This Row],[Clean Rating]] + (Table4[[#This Row],[Rating Count]] / 1000)</f>
        <v>11.817</v>
      </c>
      <c r="P627" s="6"/>
      <c r="Q627" s="6"/>
    </row>
    <row r="628" spans="1:17">
      <c r="A628" t="s">
        <v>340</v>
      </c>
      <c r="B628" t="s">
        <v>1641</v>
      </c>
      <c r="C628" t="s">
        <v>1357</v>
      </c>
      <c r="D628" s="1">
        <v>6499</v>
      </c>
      <c r="E628" s="1">
        <v>8999</v>
      </c>
      <c r="F628" s="8">
        <v>0.28000000000000003</v>
      </c>
      <c r="G628" s="14">
        <v>4</v>
      </c>
      <c r="H628" s="3">
        <v>7807</v>
      </c>
      <c r="I628" s="28">
        <f t="shared" si="19"/>
        <v>0.27780864540504502</v>
      </c>
      <c r="J628" s="17">
        <f>IF(AND(ISNUMBER(amazon!$G628), G628&gt;=0, amazon!$G628&lt;=5), amazon!$G628, 0)</f>
        <v>4</v>
      </c>
      <c r="K628" s="6" t="str">
        <f t="shared" si="18"/>
        <v>No</v>
      </c>
      <c r="L628" s="16">
        <f>ROUND(amazon!$G628, 0)</f>
        <v>4</v>
      </c>
      <c r="M628" s="13">
        <f>amazon!$E628 * amazon!$H628</f>
        <v>70255193</v>
      </c>
      <c r="N628" s="6" t="str">
        <f>IF(amazon!$D628&lt;200,"&lt;200", IF(amazon!$D628&lt;=500,"200-500","&gt;500"))</f>
        <v>&gt;500</v>
      </c>
      <c r="O628" s="15">
        <f>Table4[[#This Row],[Clean Rating]] + (Table4[[#This Row],[Rating Count]] / 1000)</f>
        <v>11.807</v>
      </c>
      <c r="P628" s="6"/>
      <c r="Q628" s="6"/>
    </row>
    <row r="629" spans="1:17">
      <c r="A629" t="s">
        <v>343</v>
      </c>
      <c r="B629" t="s">
        <v>1643</v>
      </c>
      <c r="C629" t="s">
        <v>1357</v>
      </c>
      <c r="D629" s="1">
        <v>6499</v>
      </c>
      <c r="E629" s="1">
        <v>8999</v>
      </c>
      <c r="F629" s="8">
        <v>0.28000000000000003</v>
      </c>
      <c r="G629" s="14">
        <v>4</v>
      </c>
      <c r="H629" s="3">
        <v>7807</v>
      </c>
      <c r="I629" s="28">
        <f t="shared" si="19"/>
        <v>0.27780864540504502</v>
      </c>
      <c r="J629" s="17">
        <f>IF(AND(ISNUMBER(amazon!$G629), G629&gt;=0, amazon!$G629&lt;=5), amazon!$G629, 0)</f>
        <v>4</v>
      </c>
      <c r="K629" s="6" t="str">
        <f t="shared" si="18"/>
        <v>No</v>
      </c>
      <c r="L629" s="16">
        <f>ROUND(amazon!$G629, 0)</f>
        <v>4</v>
      </c>
      <c r="M629" s="13">
        <f>amazon!$E629 * amazon!$H629</f>
        <v>70255193</v>
      </c>
      <c r="N629" s="6" t="str">
        <f>IF(amazon!$D629&lt;200,"&lt;200", IF(amazon!$D629&lt;=500,"200-500","&gt;500"))</f>
        <v>&gt;500</v>
      </c>
      <c r="O629" s="15">
        <f>Table4[[#This Row],[Clean Rating]] + (Table4[[#This Row],[Rating Count]] / 1000)</f>
        <v>11.807</v>
      </c>
      <c r="P629" s="6"/>
      <c r="Q629" s="6"/>
    </row>
    <row r="630" spans="1:17">
      <c r="A630" t="s">
        <v>344</v>
      </c>
      <c r="B630" t="s">
        <v>1644</v>
      </c>
      <c r="C630" t="s">
        <v>1357</v>
      </c>
      <c r="D630" s="1">
        <v>6499</v>
      </c>
      <c r="E630" s="1">
        <v>8999</v>
      </c>
      <c r="F630" s="8">
        <v>0.28000000000000003</v>
      </c>
      <c r="G630" s="14">
        <v>4</v>
      </c>
      <c r="H630" s="3">
        <v>7807</v>
      </c>
      <c r="I630" s="28">
        <f t="shared" si="19"/>
        <v>0.27780864540504502</v>
      </c>
      <c r="J630" s="17">
        <f>IF(AND(ISNUMBER(amazon!$G630), G630&gt;=0, amazon!$G630&lt;=5), amazon!$G630, 0)</f>
        <v>4</v>
      </c>
      <c r="K630" s="6" t="str">
        <f t="shared" si="18"/>
        <v>No</v>
      </c>
      <c r="L630" s="16">
        <f>ROUND(amazon!$G630, 0)</f>
        <v>4</v>
      </c>
      <c r="M630" s="13">
        <f>amazon!$E630 * amazon!$H630</f>
        <v>70255193</v>
      </c>
      <c r="N630" s="6" t="str">
        <f>IF(amazon!$D630&lt;200,"&lt;200", IF(amazon!$D630&lt;=500,"200-500","&gt;500"))</f>
        <v>&gt;500</v>
      </c>
      <c r="O630" s="15">
        <f>Table4[[#This Row],[Clean Rating]] + (Table4[[#This Row],[Rating Count]] / 1000)</f>
        <v>11.807</v>
      </c>
      <c r="P630" s="6"/>
      <c r="Q630" s="6"/>
    </row>
    <row r="631" spans="1:17">
      <c r="A631" t="s">
        <v>1150</v>
      </c>
      <c r="B631" t="s">
        <v>2332</v>
      </c>
      <c r="C631" t="s">
        <v>1358</v>
      </c>
      <c r="D631" s="1">
        <v>1699</v>
      </c>
      <c r="E631" s="1">
        <v>3398</v>
      </c>
      <c r="F631" s="8">
        <v>0.5</v>
      </c>
      <c r="G631" s="14">
        <v>3.8</v>
      </c>
      <c r="H631" s="3">
        <v>7988</v>
      </c>
      <c r="I631" s="28">
        <f t="shared" si="19"/>
        <v>0.5</v>
      </c>
      <c r="J631" s="17">
        <f>IF(AND(ISNUMBER(amazon!$G631), G631&gt;=0, amazon!$G631&lt;=5), amazon!$G631, 0)</f>
        <v>3.8</v>
      </c>
      <c r="K631" s="6" t="str">
        <f t="shared" si="18"/>
        <v>Yes</v>
      </c>
      <c r="L631" s="16">
        <f>ROUND(amazon!$G631, 0)</f>
        <v>4</v>
      </c>
      <c r="M631" s="13">
        <f>amazon!$E631 * amazon!$H631</f>
        <v>27143224</v>
      </c>
      <c r="N631" s="6" t="str">
        <f>IF(amazon!$D631&lt;200,"&lt;200", IF(amazon!$D631&lt;=500,"200-500","&gt;500"))</f>
        <v>&gt;500</v>
      </c>
      <c r="O631" s="15">
        <f>Table4[[#This Row],[Clean Rating]] + (Table4[[#This Row],[Rating Count]] / 1000)</f>
        <v>11.788</v>
      </c>
      <c r="P631" s="6"/>
      <c r="Q631" s="6"/>
    </row>
    <row r="632" spans="1:17">
      <c r="A632" t="s">
        <v>1133</v>
      </c>
      <c r="B632" t="s">
        <v>2316</v>
      </c>
      <c r="C632" t="s">
        <v>1358</v>
      </c>
      <c r="D632" s="1">
        <v>5890</v>
      </c>
      <c r="E632" s="1">
        <v>7506</v>
      </c>
      <c r="F632" s="8">
        <v>0.22</v>
      </c>
      <c r="G632" s="14">
        <v>4.5</v>
      </c>
      <c r="H632" s="3">
        <v>7241</v>
      </c>
      <c r="I632" s="28">
        <f t="shared" si="19"/>
        <v>0.21529443112176924</v>
      </c>
      <c r="J632" s="17">
        <f>IF(AND(ISNUMBER(amazon!$G632), G632&gt;=0, amazon!$G632&lt;=5), amazon!$G632, 0)</f>
        <v>4.5</v>
      </c>
      <c r="K632" s="6" t="str">
        <f t="shared" si="18"/>
        <v>No</v>
      </c>
      <c r="L632" s="16">
        <f>ROUND(amazon!$G632, 0)</f>
        <v>5</v>
      </c>
      <c r="M632" s="13">
        <f>amazon!$E632 * amazon!$H632</f>
        <v>54350946</v>
      </c>
      <c r="N632" s="6" t="str">
        <f>IF(amazon!$D632&lt;200,"&lt;200", IF(amazon!$D632&lt;=500,"200-500","&gt;500"))</f>
        <v>&gt;500</v>
      </c>
      <c r="O632" s="15">
        <f>Table4[[#This Row],[Clean Rating]] + (Table4[[#This Row],[Rating Count]] / 1000)</f>
        <v>11.741</v>
      </c>
      <c r="P632" s="6"/>
      <c r="Q632" s="6"/>
    </row>
    <row r="633" spans="1:17">
      <c r="A633" t="s">
        <v>74</v>
      </c>
      <c r="B633" t="s">
        <v>1430</v>
      </c>
      <c r="C633" t="s">
        <v>1356</v>
      </c>
      <c r="D633">
        <v>115</v>
      </c>
      <c r="E633">
        <v>499</v>
      </c>
      <c r="F633" s="8">
        <v>0.77</v>
      </c>
      <c r="G633" s="14">
        <v>4</v>
      </c>
      <c r="H633" s="3">
        <v>7732</v>
      </c>
      <c r="I633" s="28">
        <f t="shared" si="19"/>
        <v>0.76953907815631262</v>
      </c>
      <c r="J633" s="17">
        <f>IF(AND(ISNUMBER(amazon!$G633), G633&gt;=0, amazon!$G633&lt;=5), amazon!$G633, 0)</f>
        <v>4</v>
      </c>
      <c r="K633" s="6" t="str">
        <f t="shared" si="18"/>
        <v>Yes</v>
      </c>
      <c r="L633" s="16">
        <f>ROUND(amazon!$G633, 0)</f>
        <v>4</v>
      </c>
      <c r="M633" s="13">
        <f>amazon!$E633 * amazon!$H633</f>
        <v>3858268</v>
      </c>
      <c r="N633" s="6" t="str">
        <f>IF(amazon!$D633&lt;200,"&lt;200", IF(amazon!$D633&lt;=500,"200-500","&gt;500"))</f>
        <v>&lt;200</v>
      </c>
      <c r="O633" s="15">
        <f>Table4[[#This Row],[Clean Rating]] + (Table4[[#This Row],[Rating Count]] / 1000)</f>
        <v>11.731999999999999</v>
      </c>
      <c r="P633" s="6"/>
      <c r="Q633" s="6"/>
    </row>
    <row r="634" spans="1:17">
      <c r="A634" t="s">
        <v>163</v>
      </c>
      <c r="B634" t="s">
        <v>1430</v>
      </c>
      <c r="C634" t="s">
        <v>1356</v>
      </c>
      <c r="D634">
        <v>149</v>
      </c>
      <c r="E634">
        <v>499</v>
      </c>
      <c r="F634" s="8">
        <v>0.7</v>
      </c>
      <c r="G634" s="14">
        <v>4</v>
      </c>
      <c r="H634" s="3">
        <v>7732</v>
      </c>
      <c r="I634" s="28">
        <f t="shared" si="19"/>
        <v>0.70140280561122248</v>
      </c>
      <c r="J634" s="17">
        <f>IF(AND(ISNUMBER(amazon!$G634), G634&gt;=0, amazon!$G634&lt;=5), amazon!$G634, 0)</f>
        <v>4</v>
      </c>
      <c r="K634" s="6" t="str">
        <f t="shared" si="18"/>
        <v>Yes</v>
      </c>
      <c r="L634" s="16">
        <f>ROUND(amazon!$G634, 0)</f>
        <v>4</v>
      </c>
      <c r="M634" s="13">
        <f>amazon!$E634 * amazon!$H634</f>
        <v>3858268</v>
      </c>
      <c r="N634" s="6" t="str">
        <f>IF(amazon!$D634&lt;200,"&lt;200", IF(amazon!$D634&lt;=500,"200-500","&gt;500"))</f>
        <v>&lt;200</v>
      </c>
      <c r="O634" s="15">
        <f>Table4[[#This Row],[Clean Rating]] + (Table4[[#This Row],[Rating Count]] / 1000)</f>
        <v>11.731999999999999</v>
      </c>
      <c r="P634" s="6"/>
      <c r="Q634" s="6"/>
    </row>
    <row r="635" spans="1:17">
      <c r="A635" t="s">
        <v>74</v>
      </c>
      <c r="B635" t="s">
        <v>1430</v>
      </c>
      <c r="C635" t="s">
        <v>1356</v>
      </c>
      <c r="D635">
        <v>115</v>
      </c>
      <c r="E635">
        <v>499</v>
      </c>
      <c r="F635" s="8">
        <v>0.77</v>
      </c>
      <c r="G635" s="14">
        <v>4</v>
      </c>
      <c r="H635" s="3">
        <v>7732</v>
      </c>
      <c r="I635" s="28">
        <f t="shared" si="19"/>
        <v>0.76953907815631262</v>
      </c>
      <c r="J635" s="17">
        <f>IF(AND(ISNUMBER(amazon!$G635), G635&gt;=0, amazon!$G635&lt;=5), amazon!$G635, 0)</f>
        <v>4</v>
      </c>
      <c r="K635" s="6" t="str">
        <f t="shared" si="18"/>
        <v>Yes</v>
      </c>
      <c r="L635" s="16">
        <f>ROUND(amazon!$G635, 0)</f>
        <v>4</v>
      </c>
      <c r="M635" s="13">
        <f>amazon!$E635 * amazon!$H635</f>
        <v>3858268</v>
      </c>
      <c r="N635" s="6" t="str">
        <f>IF(amazon!$D635&lt;200,"&lt;200", IF(amazon!$D635&lt;=500,"200-500","&gt;500"))</f>
        <v>&lt;200</v>
      </c>
      <c r="O635" s="15">
        <f>Table4[[#This Row],[Clean Rating]] + (Table4[[#This Row],[Rating Count]] / 1000)</f>
        <v>11.731999999999999</v>
      </c>
      <c r="P635" s="6"/>
      <c r="Q635" s="6"/>
    </row>
    <row r="636" spans="1:17">
      <c r="A636" t="s">
        <v>74</v>
      </c>
      <c r="B636" t="s">
        <v>1430</v>
      </c>
      <c r="C636" t="s">
        <v>1356</v>
      </c>
      <c r="D636">
        <v>115</v>
      </c>
      <c r="E636">
        <v>499</v>
      </c>
      <c r="F636" s="8">
        <v>0.77</v>
      </c>
      <c r="G636" s="14">
        <v>4</v>
      </c>
      <c r="H636" s="3">
        <v>7732</v>
      </c>
      <c r="I636" s="28">
        <f t="shared" si="19"/>
        <v>0.76953907815631262</v>
      </c>
      <c r="J636" s="17">
        <f>IF(AND(ISNUMBER(amazon!$G636), G636&gt;=0, amazon!$G636&lt;=5), amazon!$G636, 0)</f>
        <v>4</v>
      </c>
      <c r="K636" s="6" t="str">
        <f t="shared" si="18"/>
        <v>Yes</v>
      </c>
      <c r="L636" s="16">
        <f>ROUND(amazon!$G636, 0)</f>
        <v>4</v>
      </c>
      <c r="M636" s="13">
        <f>amazon!$E636 * amazon!$H636</f>
        <v>3858268</v>
      </c>
      <c r="N636" s="6" t="str">
        <f>IF(amazon!$D636&lt;200,"&lt;200", IF(amazon!$D636&lt;=500,"200-500","&gt;500"))</f>
        <v>&lt;200</v>
      </c>
      <c r="O636" s="15">
        <f>Table4[[#This Row],[Clean Rating]] + (Table4[[#This Row],[Rating Count]] / 1000)</f>
        <v>11.731999999999999</v>
      </c>
      <c r="P636" s="6"/>
      <c r="Q636" s="6"/>
    </row>
    <row r="637" spans="1:17">
      <c r="A637" t="s">
        <v>924</v>
      </c>
      <c r="B637" t="s">
        <v>2450</v>
      </c>
      <c r="C637" t="s">
        <v>1358</v>
      </c>
      <c r="D637">
        <v>249</v>
      </c>
      <c r="E637">
        <v>499</v>
      </c>
      <c r="F637" s="8">
        <v>0.5</v>
      </c>
      <c r="G637" s="14">
        <v>3.3</v>
      </c>
      <c r="H637" s="3">
        <v>8427</v>
      </c>
      <c r="I637" s="28">
        <f t="shared" si="19"/>
        <v>0.50100200400801598</v>
      </c>
      <c r="J637" s="17">
        <f>IF(AND(ISNUMBER(amazon!$G637), G637&gt;=0, amazon!$G637&lt;=5), amazon!$G637, 0)</f>
        <v>3.3</v>
      </c>
      <c r="K637" s="6" t="str">
        <f t="shared" si="18"/>
        <v>Yes</v>
      </c>
      <c r="L637" s="16">
        <f>ROUND(amazon!$G637, 0)</f>
        <v>3</v>
      </c>
      <c r="M637" s="13">
        <f>amazon!$E637 * amazon!$H637</f>
        <v>4205073</v>
      </c>
      <c r="N637" s="6" t="str">
        <f>IF(amazon!$D637&lt;200,"&lt;200", IF(amazon!$D637&lt;=500,"200-500","&gt;500"))</f>
        <v>200-500</v>
      </c>
      <c r="O637" s="15">
        <f>Table4[[#This Row],[Clean Rating]] + (Table4[[#This Row],[Rating Count]] / 1000)</f>
        <v>11.727</v>
      </c>
      <c r="P637" s="6"/>
      <c r="Q637" s="6"/>
    </row>
    <row r="638" spans="1:17">
      <c r="A638" t="s">
        <v>1153</v>
      </c>
      <c r="B638" t="s">
        <v>2335</v>
      </c>
      <c r="C638" t="s">
        <v>1358</v>
      </c>
      <c r="D638">
        <v>850</v>
      </c>
      <c r="E638" s="1">
        <v>1000</v>
      </c>
      <c r="F638" s="8">
        <v>0.15</v>
      </c>
      <c r="G638" s="14">
        <v>4.0999999999999996</v>
      </c>
      <c r="H638" s="3">
        <v>7619</v>
      </c>
      <c r="I638" s="28">
        <f t="shared" si="19"/>
        <v>0.15</v>
      </c>
      <c r="J638" s="17">
        <f>IF(AND(ISNUMBER(amazon!$G638), G638&gt;=0, amazon!$G638&lt;=5), amazon!$G638, 0)</f>
        <v>4.0999999999999996</v>
      </c>
      <c r="K638" s="6" t="str">
        <f t="shared" si="18"/>
        <v>No</v>
      </c>
      <c r="L638" s="16">
        <f>ROUND(amazon!$G638, 0)</f>
        <v>4</v>
      </c>
      <c r="M638" s="13">
        <f>amazon!$E638 * amazon!$H638</f>
        <v>7619000</v>
      </c>
      <c r="N638" s="6" t="str">
        <f>IF(amazon!$D638&lt;200,"&lt;200", IF(amazon!$D638&lt;=500,"200-500","&gt;500"))</f>
        <v>&gt;500</v>
      </c>
      <c r="O638" s="15">
        <f>Table4[[#This Row],[Clean Rating]] + (Table4[[#This Row],[Rating Count]] / 1000)</f>
        <v>11.718999999999999</v>
      </c>
      <c r="P638" s="6"/>
      <c r="Q638" s="6"/>
    </row>
    <row r="639" spans="1:17">
      <c r="A639" t="s">
        <v>199</v>
      </c>
      <c r="B639" t="s">
        <v>1469</v>
      </c>
      <c r="C639" t="s">
        <v>1356</v>
      </c>
      <c r="D639">
        <v>999</v>
      </c>
      <c r="E639" s="1">
        <v>1699</v>
      </c>
      <c r="F639" s="8">
        <v>0.41</v>
      </c>
      <c r="G639" s="14">
        <v>4.4000000000000004</v>
      </c>
      <c r="H639" s="3">
        <v>7318</v>
      </c>
      <c r="I639" s="28">
        <f t="shared" si="19"/>
        <v>0.41200706297822248</v>
      </c>
      <c r="J639" s="17">
        <f>IF(AND(ISNUMBER(amazon!$G639), G639&gt;=0, amazon!$G639&lt;=5), amazon!$G639, 0)</f>
        <v>4.4000000000000004</v>
      </c>
      <c r="K639" s="6" t="str">
        <f t="shared" si="18"/>
        <v>No</v>
      </c>
      <c r="L639" s="16">
        <f>ROUND(amazon!$G639, 0)</f>
        <v>4</v>
      </c>
      <c r="M639" s="13">
        <f>amazon!$E639 * amazon!$H639</f>
        <v>12433282</v>
      </c>
      <c r="N639" s="6" t="str">
        <f>IF(amazon!$D639&lt;200,"&lt;200", IF(amazon!$D639&lt;=500,"200-500","&gt;500"))</f>
        <v>&gt;500</v>
      </c>
      <c r="O639" s="15">
        <f>Table4[[#This Row],[Clean Rating]] + (Table4[[#This Row],[Rating Count]] / 1000)</f>
        <v>11.718</v>
      </c>
      <c r="P639" s="6"/>
      <c r="Q639" s="6"/>
    </row>
    <row r="640" spans="1:17">
      <c r="A640" t="s">
        <v>264</v>
      </c>
      <c r="B640" t="s">
        <v>1469</v>
      </c>
      <c r="C640" t="s">
        <v>1356</v>
      </c>
      <c r="D640" s="1">
        <v>1299</v>
      </c>
      <c r="E640" s="1">
        <v>1999</v>
      </c>
      <c r="F640" s="8">
        <v>0.35</v>
      </c>
      <c r="G640" s="14">
        <v>4.4000000000000004</v>
      </c>
      <c r="H640" s="3">
        <v>7318</v>
      </c>
      <c r="I640" s="28">
        <f t="shared" si="19"/>
        <v>0.35017508754377191</v>
      </c>
      <c r="J640" s="17">
        <f>IF(AND(ISNUMBER(amazon!$G640), G640&gt;=0, amazon!$G640&lt;=5), amazon!$G640, 0)</f>
        <v>4.4000000000000004</v>
      </c>
      <c r="K640" s="6" t="str">
        <f t="shared" si="18"/>
        <v>No</v>
      </c>
      <c r="L640" s="16">
        <f>ROUND(amazon!$G640, 0)</f>
        <v>4</v>
      </c>
      <c r="M640" s="13">
        <f>amazon!$E640 * amazon!$H640</f>
        <v>14628682</v>
      </c>
      <c r="N640" s="6" t="str">
        <f>IF(amazon!$D640&lt;200,"&lt;200", IF(amazon!$D640&lt;=500,"200-500","&gt;500"))</f>
        <v>&gt;500</v>
      </c>
      <c r="O640" s="15">
        <f>Table4[[#This Row],[Clean Rating]] + (Table4[[#This Row],[Rating Count]] / 1000)</f>
        <v>11.718</v>
      </c>
      <c r="P640" s="6"/>
      <c r="Q640" s="6"/>
    </row>
    <row r="641" spans="1:17">
      <c r="A641" t="s">
        <v>1282</v>
      </c>
      <c r="B641" t="s">
        <v>2489</v>
      </c>
      <c r="C641" t="s">
        <v>1358</v>
      </c>
      <c r="D641">
        <v>199</v>
      </c>
      <c r="E641">
        <v>399</v>
      </c>
      <c r="F641" s="8">
        <v>0.5</v>
      </c>
      <c r="G641" s="14">
        <v>3.7</v>
      </c>
      <c r="H641" s="3">
        <v>7945</v>
      </c>
      <c r="I641" s="28">
        <f t="shared" si="19"/>
        <v>0.50125313283208017</v>
      </c>
      <c r="J641" s="17">
        <f>IF(AND(ISNUMBER(amazon!$G641), G641&gt;=0, amazon!$G641&lt;=5), amazon!$G641, 0)</f>
        <v>3.7</v>
      </c>
      <c r="K641" s="6" t="str">
        <f t="shared" si="18"/>
        <v>Yes</v>
      </c>
      <c r="L641" s="16">
        <f>ROUND(amazon!$G641, 0)</f>
        <v>4</v>
      </c>
      <c r="M641" s="13">
        <f>amazon!$E641 * amazon!$H641</f>
        <v>3170055</v>
      </c>
      <c r="N641" s="6" t="str">
        <f>IF(amazon!$D641&lt;200,"&lt;200", IF(amazon!$D641&lt;=500,"200-500","&gt;500"))</f>
        <v>&lt;200</v>
      </c>
      <c r="O641" s="15">
        <f>Table4[[#This Row],[Clean Rating]] + (Table4[[#This Row],[Rating Count]] / 1000)</f>
        <v>11.645</v>
      </c>
      <c r="P641" s="6"/>
      <c r="Q641" s="6"/>
    </row>
    <row r="642" spans="1:17">
      <c r="A642" t="s">
        <v>605</v>
      </c>
      <c r="B642" t="s">
        <v>1840</v>
      </c>
      <c r="C642" t="s">
        <v>1358</v>
      </c>
      <c r="D642">
        <v>191</v>
      </c>
      <c r="E642">
        <v>225</v>
      </c>
      <c r="F642" s="8">
        <v>0.15</v>
      </c>
      <c r="G642" s="14">
        <v>4.4000000000000004</v>
      </c>
      <c r="H642" s="3">
        <v>7203</v>
      </c>
      <c r="I642" s="28">
        <f t="shared" si="19"/>
        <v>0.15111111111111111</v>
      </c>
      <c r="J642" s="17">
        <f>IF(AND(ISNUMBER(amazon!$G642), G642&gt;=0, amazon!$G642&lt;=5), amazon!$G642, 0)</f>
        <v>4.4000000000000004</v>
      </c>
      <c r="K642" s="6" t="str">
        <f t="shared" ref="K642:K705" si="20">IF(F642 &gt;=0.5, "Yes", "No")</f>
        <v>No</v>
      </c>
      <c r="L642" s="16">
        <f>ROUND(amazon!$G642, 0)</f>
        <v>4</v>
      </c>
      <c r="M642" s="13">
        <f>amazon!$E642 * amazon!$H642</f>
        <v>1620675</v>
      </c>
      <c r="N642" s="6" t="str">
        <f>IF(amazon!$D642&lt;200,"&lt;200", IF(amazon!$D642&lt;=500,"200-500","&gt;500"))</f>
        <v>&lt;200</v>
      </c>
      <c r="O642" s="15">
        <f>Table4[[#This Row],[Clean Rating]] + (Table4[[#This Row],[Rating Count]] / 1000)</f>
        <v>11.603000000000002</v>
      </c>
      <c r="P642" s="6"/>
      <c r="Q642" s="6"/>
    </row>
    <row r="643" spans="1:17">
      <c r="A643" t="s">
        <v>796</v>
      </c>
      <c r="B643" t="s">
        <v>2016</v>
      </c>
      <c r="C643" t="s">
        <v>1356</v>
      </c>
      <c r="D643">
        <v>599</v>
      </c>
      <c r="E643">
        <v>999</v>
      </c>
      <c r="F643" s="8">
        <v>0.4</v>
      </c>
      <c r="G643" s="14">
        <v>4</v>
      </c>
      <c r="H643" s="3">
        <v>7601</v>
      </c>
      <c r="I643" s="28">
        <f t="shared" ref="I643:I706" si="21" xml:space="preserve"> (E643 - D643)/E643</f>
        <v>0.40040040040040042</v>
      </c>
      <c r="J643" s="17">
        <f>IF(AND(ISNUMBER(amazon!$G643), G643&gt;=0, amazon!$G643&lt;=5), amazon!$G643, 0)</f>
        <v>4</v>
      </c>
      <c r="K643" s="6" t="str">
        <f t="shared" si="20"/>
        <v>No</v>
      </c>
      <c r="L643" s="16">
        <f>ROUND(amazon!$G643, 0)</f>
        <v>4</v>
      </c>
      <c r="M643" s="13">
        <f>amazon!$E643 * amazon!$H643</f>
        <v>7593399</v>
      </c>
      <c r="N643" s="6" t="str">
        <f>IF(amazon!$D643&lt;200,"&lt;200", IF(amazon!$D643&lt;=500,"200-500","&gt;500"))</f>
        <v>&gt;500</v>
      </c>
      <c r="O643" s="15">
        <f>Table4[[#This Row],[Clean Rating]] + (Table4[[#This Row],[Rating Count]] / 1000)</f>
        <v>11.600999999999999</v>
      </c>
      <c r="P643" s="6"/>
      <c r="Q643" s="6"/>
    </row>
    <row r="644" spans="1:17">
      <c r="A644" t="s">
        <v>669</v>
      </c>
      <c r="B644" t="s">
        <v>1899</v>
      </c>
      <c r="C644" t="s">
        <v>1356</v>
      </c>
      <c r="D644" s="1">
        <v>1495</v>
      </c>
      <c r="E644" s="1">
        <v>1995</v>
      </c>
      <c r="F644" s="8">
        <v>0.25</v>
      </c>
      <c r="G644" s="14">
        <v>4.3</v>
      </c>
      <c r="H644" s="3">
        <v>7241</v>
      </c>
      <c r="I644" s="28">
        <f t="shared" si="21"/>
        <v>0.25062656641604009</v>
      </c>
      <c r="J644" s="17">
        <f>IF(AND(ISNUMBER(amazon!$G644), G644&gt;=0, amazon!$G644&lt;=5), amazon!$G644, 0)</f>
        <v>4.3</v>
      </c>
      <c r="K644" s="6" t="str">
        <f t="shared" si="20"/>
        <v>No</v>
      </c>
      <c r="L644" s="16">
        <f>ROUND(amazon!$G644, 0)</f>
        <v>4</v>
      </c>
      <c r="M644" s="13">
        <f>amazon!$E644 * amazon!$H644</f>
        <v>14445795</v>
      </c>
      <c r="N644" s="6" t="str">
        <f>IF(amazon!$D644&lt;200,"&lt;200", IF(amazon!$D644&lt;=500,"200-500","&gt;500"))</f>
        <v>&gt;500</v>
      </c>
      <c r="O644" s="15">
        <f>Table4[[#This Row],[Clean Rating]] + (Table4[[#This Row],[Rating Count]] / 1000)</f>
        <v>11.541</v>
      </c>
      <c r="P644" s="6"/>
      <c r="Q644" s="6"/>
    </row>
    <row r="645" spans="1:17">
      <c r="A645" t="s">
        <v>1192</v>
      </c>
      <c r="B645" t="s">
        <v>2368</v>
      </c>
      <c r="C645" t="s">
        <v>1358</v>
      </c>
      <c r="D645">
        <v>949</v>
      </c>
      <c r="E645">
        <v>975</v>
      </c>
      <c r="F645" s="8">
        <v>0.03</v>
      </c>
      <c r="G645" s="14">
        <v>4.3</v>
      </c>
      <c r="H645" s="3">
        <v>7223</v>
      </c>
      <c r="I645" s="28">
        <f t="shared" si="21"/>
        <v>2.6666666666666668E-2</v>
      </c>
      <c r="J645" s="17">
        <f>IF(AND(ISNUMBER(amazon!$G645), G645&gt;=0, amazon!$G645&lt;=5), amazon!$G645, 0)</f>
        <v>4.3</v>
      </c>
      <c r="K645" s="6" t="str">
        <f t="shared" si="20"/>
        <v>No</v>
      </c>
      <c r="L645" s="16">
        <f>ROUND(amazon!$G645, 0)</f>
        <v>4</v>
      </c>
      <c r="M645" s="13">
        <f>amazon!$E645 * amazon!$H645</f>
        <v>7042425</v>
      </c>
      <c r="N645" s="6" t="str">
        <f>IF(amazon!$D645&lt;200,"&lt;200", IF(amazon!$D645&lt;=500,"200-500","&gt;500"))</f>
        <v>&gt;500</v>
      </c>
      <c r="O645" s="15">
        <f>Table4[[#This Row],[Clean Rating]] + (Table4[[#This Row],[Rating Count]] / 1000)</f>
        <v>11.523</v>
      </c>
      <c r="P645" s="6"/>
      <c r="Q645" s="6"/>
    </row>
    <row r="646" spans="1:17">
      <c r="A646" t="s">
        <v>38</v>
      </c>
      <c r="B646" t="s">
        <v>1399</v>
      </c>
      <c r="C646" t="s">
        <v>1357</v>
      </c>
      <c r="D646" s="1">
        <v>32999</v>
      </c>
      <c r="E646" s="1">
        <v>45999</v>
      </c>
      <c r="F646" s="8">
        <v>0.28000000000000003</v>
      </c>
      <c r="G646" s="14">
        <v>4.2</v>
      </c>
      <c r="H646" s="3">
        <v>7298</v>
      </c>
      <c r="I646" s="28">
        <f t="shared" si="21"/>
        <v>0.28261483945303156</v>
      </c>
      <c r="J646" s="17">
        <f>IF(AND(ISNUMBER(amazon!$G646), G646&gt;=0, amazon!$G646&lt;=5), amazon!$G646, 0)</f>
        <v>4.2</v>
      </c>
      <c r="K646" s="6" t="str">
        <f t="shared" si="20"/>
        <v>No</v>
      </c>
      <c r="L646" s="16">
        <f>ROUND(amazon!$G646, 0)</f>
        <v>4</v>
      </c>
      <c r="M646" s="13">
        <f>amazon!$E646 * amazon!$H646</f>
        <v>335700702</v>
      </c>
      <c r="N646" s="6" t="str">
        <f>IF(amazon!$D646&lt;200,"&lt;200", IF(amazon!$D646&lt;=500,"200-500","&gt;500"))</f>
        <v>&gt;500</v>
      </c>
      <c r="O646" s="15">
        <f>Table4[[#This Row],[Clean Rating]] + (Table4[[#This Row],[Rating Count]] / 1000)</f>
        <v>11.498000000000001</v>
      </c>
      <c r="P646" s="6"/>
      <c r="Q646" s="6"/>
    </row>
    <row r="647" spans="1:17">
      <c r="A647" t="s">
        <v>86</v>
      </c>
      <c r="B647" t="s">
        <v>1441</v>
      </c>
      <c r="C647" t="s">
        <v>1357</v>
      </c>
      <c r="D647" s="1">
        <v>29999</v>
      </c>
      <c r="E647" s="1">
        <v>39999</v>
      </c>
      <c r="F647" s="8">
        <v>0.25</v>
      </c>
      <c r="G647" s="14">
        <v>4.2</v>
      </c>
      <c r="H647" s="3">
        <v>7298</v>
      </c>
      <c r="I647" s="28">
        <f t="shared" si="21"/>
        <v>0.25000625015625388</v>
      </c>
      <c r="J647" s="17">
        <f>IF(AND(ISNUMBER(amazon!$G647), G647&gt;=0, amazon!$G647&lt;=5), amazon!$G647, 0)</f>
        <v>4.2</v>
      </c>
      <c r="K647" s="6" t="str">
        <f t="shared" si="20"/>
        <v>No</v>
      </c>
      <c r="L647" s="16">
        <f>ROUND(amazon!$G647, 0)</f>
        <v>4</v>
      </c>
      <c r="M647" s="13">
        <f>amazon!$E647 * amazon!$H647</f>
        <v>291912702</v>
      </c>
      <c r="N647" s="6" t="str">
        <f>IF(amazon!$D647&lt;200,"&lt;200", IF(amazon!$D647&lt;=500,"200-500","&gt;500"))</f>
        <v>&gt;500</v>
      </c>
      <c r="O647" s="15">
        <f>Table4[[#This Row],[Clean Rating]] + (Table4[[#This Row],[Rating Count]] / 1000)</f>
        <v>11.498000000000001</v>
      </c>
      <c r="P647" s="6"/>
      <c r="Q647" s="6"/>
    </row>
    <row r="648" spans="1:17">
      <c r="A648" t="s">
        <v>1184</v>
      </c>
      <c r="B648" t="s">
        <v>2360</v>
      </c>
      <c r="C648" t="s">
        <v>1358</v>
      </c>
      <c r="D648">
        <v>998.06</v>
      </c>
      <c r="E648" s="1">
        <v>1282</v>
      </c>
      <c r="F648" s="8">
        <v>0.22</v>
      </c>
      <c r="G648" s="14">
        <v>4.2</v>
      </c>
      <c r="H648" s="3">
        <v>7274</v>
      </c>
      <c r="I648" s="28">
        <f t="shared" si="21"/>
        <v>0.22148205928237133</v>
      </c>
      <c r="J648" s="17">
        <f>IF(AND(ISNUMBER(amazon!$G648), G648&gt;=0, amazon!$G648&lt;=5), amazon!$G648, 0)</f>
        <v>4.2</v>
      </c>
      <c r="K648" s="6" t="str">
        <f t="shared" si="20"/>
        <v>No</v>
      </c>
      <c r="L648" s="16">
        <f>ROUND(amazon!$G648, 0)</f>
        <v>4</v>
      </c>
      <c r="M648" s="13">
        <f>amazon!$E648 * amazon!$H648</f>
        <v>9325268</v>
      </c>
      <c r="N648" s="6" t="str">
        <f>IF(amazon!$D648&lt;200,"&lt;200", IF(amazon!$D648&lt;=500,"200-500","&gt;500"))</f>
        <v>&gt;500</v>
      </c>
      <c r="O648" s="15">
        <f>Table4[[#This Row],[Clean Rating]] + (Table4[[#This Row],[Rating Count]] / 1000)</f>
        <v>11.474</v>
      </c>
      <c r="P648" s="6"/>
      <c r="Q648" s="6"/>
    </row>
    <row r="649" spans="1:17">
      <c r="A649" t="s">
        <v>475</v>
      </c>
      <c r="B649" t="s">
        <v>1737</v>
      </c>
      <c r="C649" t="s">
        <v>1357</v>
      </c>
      <c r="D649" s="1">
        <v>1999</v>
      </c>
      <c r="E649" s="1">
        <v>4999</v>
      </c>
      <c r="F649" s="8">
        <v>0.6</v>
      </c>
      <c r="G649" s="14">
        <v>3.9</v>
      </c>
      <c r="H649" s="3">
        <v>7571</v>
      </c>
      <c r="I649" s="28">
        <f t="shared" si="21"/>
        <v>0.60012002400480091</v>
      </c>
      <c r="J649" s="17">
        <f>IF(AND(ISNUMBER(amazon!$G649), G649&gt;=0, amazon!$G649&lt;=5), amazon!$G649, 0)</f>
        <v>3.9</v>
      </c>
      <c r="K649" s="6" t="str">
        <f t="shared" si="20"/>
        <v>Yes</v>
      </c>
      <c r="L649" s="16">
        <f>ROUND(amazon!$G649, 0)</f>
        <v>4</v>
      </c>
      <c r="M649" s="13">
        <f>amazon!$E649 * amazon!$H649</f>
        <v>37847429</v>
      </c>
      <c r="N649" s="6" t="str">
        <f>IF(amazon!$D649&lt;200,"&lt;200", IF(amazon!$D649&lt;=500,"200-500","&gt;500"))</f>
        <v>&gt;500</v>
      </c>
      <c r="O649" s="15">
        <f>Table4[[#This Row],[Clean Rating]] + (Table4[[#This Row],[Rating Count]] / 1000)</f>
        <v>11.471</v>
      </c>
      <c r="P649" s="6"/>
      <c r="Q649" s="6"/>
    </row>
    <row r="650" spans="1:17">
      <c r="A650" t="s">
        <v>660</v>
      </c>
      <c r="B650" t="s">
        <v>1737</v>
      </c>
      <c r="C650" t="s">
        <v>1357</v>
      </c>
      <c r="D650" s="1">
        <v>2499</v>
      </c>
      <c r="E650" s="1">
        <v>4999</v>
      </c>
      <c r="F650" s="8">
        <v>0.5</v>
      </c>
      <c r="G650" s="14">
        <v>3.9</v>
      </c>
      <c r="H650" s="3">
        <v>7571</v>
      </c>
      <c r="I650" s="28">
        <f t="shared" si="21"/>
        <v>0.50010002000400078</v>
      </c>
      <c r="J650" s="17">
        <f>IF(AND(ISNUMBER(amazon!$G650), G650&gt;=0, amazon!$G650&lt;=5), amazon!$G650, 0)</f>
        <v>3.9</v>
      </c>
      <c r="K650" s="6" t="str">
        <f t="shared" si="20"/>
        <v>Yes</v>
      </c>
      <c r="L650" s="16">
        <f>ROUND(amazon!$G650, 0)</f>
        <v>4</v>
      </c>
      <c r="M650" s="13">
        <f>amazon!$E650 * amazon!$H650</f>
        <v>37847429</v>
      </c>
      <c r="N650" s="6" t="str">
        <f>IF(amazon!$D650&lt;200,"&lt;200", IF(amazon!$D650&lt;=500,"200-500","&gt;500"))</f>
        <v>&gt;500</v>
      </c>
      <c r="O650" s="15">
        <f>Table4[[#This Row],[Clean Rating]] + (Table4[[#This Row],[Rating Count]] / 1000)</f>
        <v>11.471</v>
      </c>
      <c r="P650" s="6"/>
      <c r="Q650" s="6"/>
    </row>
    <row r="651" spans="1:17">
      <c r="A651" t="s">
        <v>1212</v>
      </c>
      <c r="B651" t="s">
        <v>2386</v>
      </c>
      <c r="C651" t="s">
        <v>1358</v>
      </c>
      <c r="D651" s="1">
        <v>2899</v>
      </c>
      <c r="E651" s="1">
        <v>4005</v>
      </c>
      <c r="F651" s="8">
        <v>0.28000000000000003</v>
      </c>
      <c r="G651" s="14">
        <v>4.3</v>
      </c>
      <c r="H651" s="3">
        <v>7140</v>
      </c>
      <c r="I651" s="28">
        <f t="shared" si="21"/>
        <v>0.27615480649188512</v>
      </c>
      <c r="J651" s="17">
        <f>IF(AND(ISNUMBER(amazon!$G651), G651&gt;=0, amazon!$G651&lt;=5), amazon!$G651, 0)</f>
        <v>4.3</v>
      </c>
      <c r="K651" s="6" t="str">
        <f t="shared" si="20"/>
        <v>No</v>
      </c>
      <c r="L651" s="16">
        <f>ROUND(amazon!$G651, 0)</f>
        <v>4</v>
      </c>
      <c r="M651" s="13">
        <f>amazon!$E651 * amazon!$H651</f>
        <v>28595700</v>
      </c>
      <c r="N651" s="6" t="str">
        <f>IF(amazon!$D651&lt;200,"&lt;200", IF(amazon!$D651&lt;=500,"200-500","&gt;500"))</f>
        <v>&gt;500</v>
      </c>
      <c r="O651" s="15">
        <f>Table4[[#This Row],[Clean Rating]] + (Table4[[#This Row],[Rating Count]] / 1000)</f>
        <v>11.44</v>
      </c>
      <c r="P651" s="6"/>
      <c r="Q651" s="6"/>
    </row>
    <row r="652" spans="1:17">
      <c r="A652" t="s">
        <v>899</v>
      </c>
      <c r="B652" t="s">
        <v>2110</v>
      </c>
      <c r="C652" t="s">
        <v>1356</v>
      </c>
      <c r="D652">
        <v>199</v>
      </c>
      <c r="E652">
        <v>799</v>
      </c>
      <c r="F652" s="8">
        <v>0.75</v>
      </c>
      <c r="G652" s="14">
        <v>4.0999999999999996</v>
      </c>
      <c r="H652" s="3">
        <v>7333</v>
      </c>
      <c r="I652" s="28">
        <f t="shared" si="21"/>
        <v>0.75093867334167708</v>
      </c>
      <c r="J652" s="17">
        <f>IF(AND(ISNUMBER(amazon!$G652), G652&gt;=0, amazon!$G652&lt;=5), amazon!$G652, 0)</f>
        <v>4.0999999999999996</v>
      </c>
      <c r="K652" s="6" t="str">
        <f t="shared" si="20"/>
        <v>Yes</v>
      </c>
      <c r="L652" s="16">
        <f>ROUND(amazon!$G652, 0)</f>
        <v>4</v>
      </c>
      <c r="M652" s="13">
        <f>amazon!$E652 * amazon!$H652</f>
        <v>5859067</v>
      </c>
      <c r="N652" s="6" t="str">
        <f>IF(amazon!$D652&lt;200,"&lt;200", IF(amazon!$D652&lt;=500,"200-500","&gt;500"))</f>
        <v>&lt;200</v>
      </c>
      <c r="O652" s="15">
        <f>Table4[[#This Row],[Clean Rating]] + (Table4[[#This Row],[Rating Count]] / 1000)</f>
        <v>11.433</v>
      </c>
      <c r="P652" s="6"/>
      <c r="Q652" s="6"/>
    </row>
    <row r="653" spans="1:17">
      <c r="A653" t="s">
        <v>62</v>
      </c>
      <c r="B653" t="s">
        <v>1420</v>
      </c>
      <c r="C653" t="s">
        <v>1357</v>
      </c>
      <c r="D653" s="1">
        <v>32990</v>
      </c>
      <c r="E653" s="1">
        <v>47900</v>
      </c>
      <c r="F653" s="8">
        <v>0.31</v>
      </c>
      <c r="G653" s="14">
        <v>4.3</v>
      </c>
      <c r="H653" s="3">
        <v>7109</v>
      </c>
      <c r="I653" s="28">
        <f t="shared" si="21"/>
        <v>0.31127348643006264</v>
      </c>
      <c r="J653" s="17">
        <f>IF(AND(ISNUMBER(amazon!$G653), G653&gt;=0, amazon!$G653&lt;=5), amazon!$G653, 0)</f>
        <v>4.3</v>
      </c>
      <c r="K653" s="6" t="str">
        <f t="shared" si="20"/>
        <v>No</v>
      </c>
      <c r="L653" s="16">
        <f>ROUND(amazon!$G653, 0)</f>
        <v>4</v>
      </c>
      <c r="M653" s="13">
        <f>amazon!$E653 * amazon!$H653</f>
        <v>340521100</v>
      </c>
      <c r="N653" s="6" t="str">
        <f>IF(amazon!$D653&lt;200,"&lt;200", IF(amazon!$D653&lt;=500,"200-500","&gt;500"))</f>
        <v>&gt;500</v>
      </c>
      <c r="O653" s="15">
        <f>Table4[[#This Row],[Clean Rating]] + (Table4[[#This Row],[Rating Count]] / 1000)</f>
        <v>11.408999999999999</v>
      </c>
      <c r="P653" s="6"/>
      <c r="Q653" s="6"/>
    </row>
    <row r="654" spans="1:17">
      <c r="A654" t="s">
        <v>88</v>
      </c>
      <c r="B654" t="s">
        <v>1420</v>
      </c>
      <c r="C654" t="s">
        <v>1357</v>
      </c>
      <c r="D654" s="1">
        <v>30990</v>
      </c>
      <c r="E654" s="1">
        <v>52900</v>
      </c>
      <c r="F654" s="8">
        <v>0.41</v>
      </c>
      <c r="G654" s="14">
        <v>4.3</v>
      </c>
      <c r="H654" s="3">
        <v>7109</v>
      </c>
      <c r="I654" s="28">
        <f t="shared" si="21"/>
        <v>0.41417769376181474</v>
      </c>
      <c r="J654" s="17">
        <f>IF(AND(ISNUMBER(amazon!$G654), G654&gt;=0, amazon!$G654&lt;=5), amazon!$G654, 0)</f>
        <v>4.3</v>
      </c>
      <c r="K654" s="6" t="str">
        <f t="shared" si="20"/>
        <v>No</v>
      </c>
      <c r="L654" s="16">
        <f>ROUND(amazon!$G654, 0)</f>
        <v>4</v>
      </c>
      <c r="M654" s="13">
        <f>amazon!$E654 * amazon!$H654</f>
        <v>376066100</v>
      </c>
      <c r="N654" s="6" t="str">
        <f>IF(amazon!$D654&lt;200,"&lt;200", IF(amazon!$D654&lt;=500,"200-500","&gt;500"))</f>
        <v>&gt;500</v>
      </c>
      <c r="O654" s="15">
        <f>Table4[[#This Row],[Clean Rating]] + (Table4[[#This Row],[Rating Count]] / 1000)</f>
        <v>11.408999999999999</v>
      </c>
      <c r="P654" s="6"/>
      <c r="Q654" s="6"/>
    </row>
    <row r="655" spans="1:17">
      <c r="A655" t="s">
        <v>193</v>
      </c>
      <c r="B655" t="s">
        <v>1529</v>
      </c>
      <c r="C655" t="s">
        <v>1357</v>
      </c>
      <c r="D655" s="1">
        <v>47990</v>
      </c>
      <c r="E655" s="1">
        <v>70900</v>
      </c>
      <c r="F655" s="8">
        <v>0.32</v>
      </c>
      <c r="G655" s="14">
        <v>4.3</v>
      </c>
      <c r="H655" s="3">
        <v>7109</v>
      </c>
      <c r="I655" s="28">
        <f t="shared" si="21"/>
        <v>0.32313117066290548</v>
      </c>
      <c r="J655" s="17">
        <f>IF(AND(ISNUMBER(amazon!$G655), G655&gt;=0, amazon!$G655&lt;=5), amazon!$G655, 0)</f>
        <v>4.3</v>
      </c>
      <c r="K655" s="6" t="str">
        <f t="shared" si="20"/>
        <v>No</v>
      </c>
      <c r="L655" s="16">
        <f>ROUND(amazon!$G655, 0)</f>
        <v>4</v>
      </c>
      <c r="M655" s="13">
        <f>amazon!$E655 * amazon!$H655</f>
        <v>504028100</v>
      </c>
      <c r="N655" s="6" t="str">
        <f>IF(amazon!$D655&lt;200,"&lt;200", IF(amazon!$D655&lt;=500,"200-500","&gt;500"))</f>
        <v>&gt;500</v>
      </c>
      <c r="O655" s="15">
        <f>Table4[[#This Row],[Clean Rating]] + (Table4[[#This Row],[Rating Count]] / 1000)</f>
        <v>11.408999999999999</v>
      </c>
      <c r="P655" s="6"/>
      <c r="Q655" s="6"/>
    </row>
    <row r="656" spans="1:17">
      <c r="A656" t="s">
        <v>278</v>
      </c>
      <c r="B656" t="s">
        <v>1529</v>
      </c>
      <c r="C656" t="s">
        <v>1357</v>
      </c>
      <c r="D656" s="1">
        <v>45999</v>
      </c>
      <c r="E656" s="1">
        <v>69900</v>
      </c>
      <c r="F656" s="8">
        <v>0.34</v>
      </c>
      <c r="G656" s="14">
        <v>4.3</v>
      </c>
      <c r="H656" s="3">
        <v>7109</v>
      </c>
      <c r="I656" s="28">
        <f t="shared" si="21"/>
        <v>0.341931330472103</v>
      </c>
      <c r="J656" s="17">
        <f>IF(AND(ISNUMBER(amazon!$G656), G656&gt;=0, amazon!$G656&lt;=5), amazon!$G656, 0)</f>
        <v>4.3</v>
      </c>
      <c r="K656" s="6" t="str">
        <f t="shared" si="20"/>
        <v>No</v>
      </c>
      <c r="L656" s="16">
        <f>ROUND(amazon!$G656, 0)</f>
        <v>4</v>
      </c>
      <c r="M656" s="13">
        <f>amazon!$E656 * amazon!$H656</f>
        <v>496919100</v>
      </c>
      <c r="N656" s="6" t="str">
        <f>IF(amazon!$D656&lt;200,"&lt;200", IF(amazon!$D656&lt;=500,"200-500","&gt;500"))</f>
        <v>&gt;500</v>
      </c>
      <c r="O656" s="15">
        <f>Table4[[#This Row],[Clean Rating]] + (Table4[[#This Row],[Rating Count]] / 1000)</f>
        <v>11.408999999999999</v>
      </c>
      <c r="P656" s="6"/>
      <c r="Q656" s="6"/>
    </row>
    <row r="657" spans="1:17">
      <c r="A657" t="s">
        <v>60</v>
      </c>
      <c r="B657" t="s">
        <v>1418</v>
      </c>
      <c r="C657" t="s">
        <v>1356</v>
      </c>
      <c r="D657">
        <v>154</v>
      </c>
      <c r="E657">
        <v>349</v>
      </c>
      <c r="F657" s="8">
        <v>0.56000000000000005</v>
      </c>
      <c r="G657" s="14">
        <v>4.3</v>
      </c>
      <c r="H657" s="3">
        <v>7064</v>
      </c>
      <c r="I657" s="28">
        <f t="shared" si="21"/>
        <v>0.55873925501432664</v>
      </c>
      <c r="J657" s="17">
        <f>IF(AND(ISNUMBER(amazon!$G657), G657&gt;=0, amazon!$G657&lt;=5), amazon!$G657, 0)</f>
        <v>4.3</v>
      </c>
      <c r="K657" s="6" t="str">
        <f t="shared" si="20"/>
        <v>Yes</v>
      </c>
      <c r="L657" s="16">
        <f>ROUND(amazon!$G657, 0)</f>
        <v>4</v>
      </c>
      <c r="M657" s="13">
        <f>amazon!$E657 * amazon!$H657</f>
        <v>2465336</v>
      </c>
      <c r="N657" s="6" t="str">
        <f>IF(amazon!$D657&lt;200,"&lt;200", IF(amazon!$D657&lt;=500,"200-500","&gt;500"))</f>
        <v>&lt;200</v>
      </c>
      <c r="O657" s="15">
        <f>Table4[[#This Row],[Clean Rating]] + (Table4[[#This Row],[Rating Count]] / 1000)</f>
        <v>11.364000000000001</v>
      </c>
      <c r="P657" s="6"/>
      <c r="Q657" s="6"/>
    </row>
    <row r="658" spans="1:17">
      <c r="A658" t="s">
        <v>60</v>
      </c>
      <c r="B658" t="s">
        <v>1418</v>
      </c>
      <c r="C658" t="s">
        <v>1356</v>
      </c>
      <c r="D658">
        <v>154</v>
      </c>
      <c r="E658">
        <v>349</v>
      </c>
      <c r="F658" s="8">
        <v>0.56000000000000005</v>
      </c>
      <c r="G658" s="14">
        <v>4.3</v>
      </c>
      <c r="H658" s="3">
        <v>7064</v>
      </c>
      <c r="I658" s="28">
        <f t="shared" si="21"/>
        <v>0.55873925501432664</v>
      </c>
      <c r="J658" s="17">
        <f>IF(AND(ISNUMBER(amazon!$G658), G658&gt;=0, amazon!$G658&lt;=5), amazon!$G658, 0)</f>
        <v>4.3</v>
      </c>
      <c r="K658" s="6" t="str">
        <f t="shared" si="20"/>
        <v>Yes</v>
      </c>
      <c r="L658" s="16">
        <f>ROUND(amazon!$G658, 0)</f>
        <v>4</v>
      </c>
      <c r="M658" s="13">
        <f>amazon!$E658 * amazon!$H658</f>
        <v>2465336</v>
      </c>
      <c r="N658" s="6" t="str">
        <f>IF(amazon!$D658&lt;200,"&lt;200", IF(amazon!$D658&lt;=500,"200-500","&gt;500"))</f>
        <v>&lt;200</v>
      </c>
      <c r="O658" s="15">
        <f>Table4[[#This Row],[Clean Rating]] + (Table4[[#This Row],[Rating Count]] / 1000)</f>
        <v>11.364000000000001</v>
      </c>
      <c r="P658" s="6"/>
      <c r="Q658" s="6"/>
    </row>
    <row r="659" spans="1:17">
      <c r="A659" t="s">
        <v>764</v>
      </c>
      <c r="B659" t="s">
        <v>1987</v>
      </c>
      <c r="C659" t="s">
        <v>1356</v>
      </c>
      <c r="D659">
        <v>849</v>
      </c>
      <c r="E659" s="1">
        <v>1499</v>
      </c>
      <c r="F659" s="8">
        <v>0.43</v>
      </c>
      <c r="G659" s="14">
        <v>4</v>
      </c>
      <c r="H659" s="3">
        <v>7352</v>
      </c>
      <c r="I659" s="28">
        <f t="shared" si="21"/>
        <v>0.43362241494329551</v>
      </c>
      <c r="J659" s="17">
        <f>IF(AND(ISNUMBER(amazon!$G659), G659&gt;=0, amazon!$G659&lt;=5), amazon!$G659, 0)</f>
        <v>4</v>
      </c>
      <c r="K659" s="6" t="str">
        <f t="shared" si="20"/>
        <v>No</v>
      </c>
      <c r="L659" s="16">
        <f>ROUND(amazon!$G659, 0)</f>
        <v>4</v>
      </c>
      <c r="M659" s="13">
        <f>amazon!$E659 * amazon!$H659</f>
        <v>11020648</v>
      </c>
      <c r="N659" s="6" t="str">
        <f>IF(amazon!$D659&lt;200,"&lt;200", IF(amazon!$D659&lt;=500,"200-500","&gt;500"))</f>
        <v>&gt;500</v>
      </c>
      <c r="O659" s="15">
        <f>Table4[[#This Row],[Clean Rating]] + (Table4[[#This Row],[Rating Count]] / 1000)</f>
        <v>11.352</v>
      </c>
      <c r="P659" s="6"/>
      <c r="Q659" s="6"/>
    </row>
    <row r="660" spans="1:17">
      <c r="A660" t="s">
        <v>1116</v>
      </c>
      <c r="B660" t="s">
        <v>2302</v>
      </c>
      <c r="C660" t="s">
        <v>1358</v>
      </c>
      <c r="D660">
        <v>510</v>
      </c>
      <c r="E660">
        <v>640</v>
      </c>
      <c r="F660" s="8">
        <v>0.2</v>
      </c>
      <c r="G660" s="14">
        <v>4.0999999999999996</v>
      </c>
      <c r="H660" s="3">
        <v>7229</v>
      </c>
      <c r="I660" s="28">
        <f t="shared" si="21"/>
        <v>0.203125</v>
      </c>
      <c r="J660" s="17">
        <f>IF(AND(ISNUMBER(amazon!$G660), G660&gt;=0, amazon!$G660&lt;=5), amazon!$G660, 0)</f>
        <v>4.0999999999999996</v>
      </c>
      <c r="K660" s="6" t="str">
        <f t="shared" si="20"/>
        <v>No</v>
      </c>
      <c r="L660" s="16">
        <f>ROUND(amazon!$G660, 0)</f>
        <v>4</v>
      </c>
      <c r="M660" s="13">
        <f>amazon!$E660 * amazon!$H660</f>
        <v>4626560</v>
      </c>
      <c r="N660" s="6" t="str">
        <f>IF(amazon!$D660&lt;200,"&lt;200", IF(amazon!$D660&lt;=500,"200-500","&gt;500"))</f>
        <v>&gt;500</v>
      </c>
      <c r="O660" s="15">
        <f>Table4[[#This Row],[Clean Rating]] + (Table4[[#This Row],[Rating Count]] / 1000)</f>
        <v>11.329000000000001</v>
      </c>
      <c r="P660" s="6"/>
      <c r="Q660" s="6"/>
    </row>
    <row r="661" spans="1:17">
      <c r="A661" t="s">
        <v>872</v>
      </c>
      <c r="B661" t="s">
        <v>2086</v>
      </c>
      <c r="C661" t="s">
        <v>1356</v>
      </c>
      <c r="D661" s="1">
        <v>1699</v>
      </c>
      <c r="E661" s="1">
        <v>3499</v>
      </c>
      <c r="F661" s="8">
        <v>0.51</v>
      </c>
      <c r="G661" s="14">
        <v>3.6</v>
      </c>
      <c r="H661" s="3">
        <v>7689</v>
      </c>
      <c r="I661" s="28">
        <f t="shared" si="21"/>
        <v>0.51443269505573019</v>
      </c>
      <c r="J661" s="17">
        <f>IF(AND(ISNUMBER(amazon!$G661), G661&gt;=0, amazon!$G661&lt;=5), amazon!$G661, 0)</f>
        <v>3.6</v>
      </c>
      <c r="K661" s="6" t="str">
        <f t="shared" si="20"/>
        <v>Yes</v>
      </c>
      <c r="L661" s="16">
        <f>ROUND(amazon!$G661, 0)</f>
        <v>4</v>
      </c>
      <c r="M661" s="13">
        <f>amazon!$E661 * amazon!$H661</f>
        <v>26903811</v>
      </c>
      <c r="N661" s="6" t="str">
        <f>IF(amazon!$D661&lt;200,"&lt;200", IF(amazon!$D661&lt;=500,"200-500","&gt;500"))</f>
        <v>&gt;500</v>
      </c>
      <c r="O661" s="15">
        <f>Table4[[#This Row],[Clean Rating]] + (Table4[[#This Row],[Rating Count]] / 1000)</f>
        <v>11.289</v>
      </c>
      <c r="P661" s="6"/>
      <c r="Q661" s="6"/>
    </row>
    <row r="662" spans="1:17">
      <c r="A662" t="s">
        <v>1354</v>
      </c>
      <c r="B662" t="s">
        <v>2558</v>
      </c>
      <c r="C662" t="s">
        <v>1358</v>
      </c>
      <c r="D662" s="1">
        <v>2863</v>
      </c>
      <c r="E662" s="1">
        <v>3690</v>
      </c>
      <c r="F662" s="8">
        <v>0.22</v>
      </c>
      <c r="G662" s="14">
        <v>4.3</v>
      </c>
      <c r="H662" s="3">
        <v>6987</v>
      </c>
      <c r="I662" s="28">
        <f t="shared" si="21"/>
        <v>0.22411924119241192</v>
      </c>
      <c r="J662" s="17">
        <f>IF(AND(ISNUMBER(amazon!$G662), G662&gt;=0, amazon!$G662&lt;=5), amazon!$G662, 0)</f>
        <v>4.3</v>
      </c>
      <c r="K662" s="6" t="str">
        <f t="shared" si="20"/>
        <v>No</v>
      </c>
      <c r="L662" s="16">
        <f>ROUND(amazon!$G662, 0)</f>
        <v>4</v>
      </c>
      <c r="M662" s="13">
        <f>amazon!$E662 * amazon!$H662</f>
        <v>25782030</v>
      </c>
      <c r="N662" s="6" t="str">
        <f>IF(amazon!$D662&lt;200,"&lt;200", IF(amazon!$D662&lt;=500,"200-500","&gt;500"))</f>
        <v>&gt;500</v>
      </c>
      <c r="O662" s="15">
        <f>Table4[[#This Row],[Clean Rating]] + (Table4[[#This Row],[Rating Count]] / 1000)</f>
        <v>11.286999999999999</v>
      </c>
      <c r="P662" s="6"/>
      <c r="Q662" s="6"/>
    </row>
    <row r="663" spans="1:17">
      <c r="A663" t="s">
        <v>486</v>
      </c>
      <c r="B663" t="s">
        <v>1744</v>
      </c>
      <c r="C663" t="s">
        <v>1357</v>
      </c>
      <c r="D663" s="1">
        <v>2999</v>
      </c>
      <c r="E663" s="1">
        <v>5999</v>
      </c>
      <c r="F663" s="8">
        <v>0.5</v>
      </c>
      <c r="G663" s="14">
        <v>4.0999999999999996</v>
      </c>
      <c r="H663" s="3">
        <v>7148</v>
      </c>
      <c r="I663" s="28">
        <f t="shared" si="21"/>
        <v>0.5000833472245374</v>
      </c>
      <c r="J663" s="17">
        <f>IF(AND(ISNUMBER(amazon!$G663), G663&gt;=0, amazon!$G663&lt;=5), amazon!$G663, 0)</f>
        <v>4.0999999999999996</v>
      </c>
      <c r="K663" s="6" t="str">
        <f t="shared" si="20"/>
        <v>Yes</v>
      </c>
      <c r="L663" s="16">
        <f>ROUND(amazon!$G663, 0)</f>
        <v>4</v>
      </c>
      <c r="M663" s="13">
        <f>amazon!$E663 * amazon!$H663</f>
        <v>42880852</v>
      </c>
      <c r="N663" s="6" t="str">
        <f>IF(amazon!$D663&lt;200,"&lt;200", IF(amazon!$D663&lt;=500,"200-500","&gt;500"))</f>
        <v>&gt;500</v>
      </c>
      <c r="O663" s="15">
        <f>Table4[[#This Row],[Clean Rating]] + (Table4[[#This Row],[Rating Count]] / 1000)</f>
        <v>11.247999999999999</v>
      </c>
      <c r="P663" s="6"/>
      <c r="Q663" s="6"/>
    </row>
    <row r="664" spans="1:17">
      <c r="A664" t="s">
        <v>409</v>
      </c>
      <c r="B664" t="s">
        <v>1696</v>
      </c>
      <c r="C664" t="s">
        <v>1357</v>
      </c>
      <c r="D664">
        <v>999</v>
      </c>
      <c r="E664" s="1">
        <v>1599</v>
      </c>
      <c r="F664" s="8">
        <v>0.38</v>
      </c>
      <c r="G664" s="14">
        <v>4</v>
      </c>
      <c r="H664" s="3">
        <v>7222</v>
      </c>
      <c r="I664" s="28">
        <f t="shared" si="21"/>
        <v>0.37523452157598497</v>
      </c>
      <c r="J664" s="17">
        <f>IF(AND(ISNUMBER(amazon!$G664), G664&gt;=0, amazon!$G664&lt;=5), amazon!$G664, 0)</f>
        <v>4</v>
      </c>
      <c r="K664" s="6" t="str">
        <f t="shared" si="20"/>
        <v>No</v>
      </c>
      <c r="L664" s="16">
        <f>ROUND(amazon!$G664, 0)</f>
        <v>4</v>
      </c>
      <c r="M664" s="13">
        <f>amazon!$E664 * amazon!$H664</f>
        <v>11547978</v>
      </c>
      <c r="N664" s="6" t="str">
        <f>IF(amazon!$D664&lt;200,"&lt;200", IF(amazon!$D664&lt;=500,"200-500","&gt;500"))</f>
        <v>&gt;500</v>
      </c>
      <c r="O664" s="15">
        <f>Table4[[#This Row],[Clean Rating]] + (Table4[[#This Row],[Rating Count]] / 1000)</f>
        <v>11.222000000000001</v>
      </c>
      <c r="P664" s="6"/>
      <c r="Q664" s="6"/>
    </row>
    <row r="665" spans="1:17">
      <c r="A665" t="s">
        <v>435</v>
      </c>
      <c r="B665" t="s">
        <v>1696</v>
      </c>
      <c r="C665" t="s">
        <v>1357</v>
      </c>
      <c r="D665">
        <v>999</v>
      </c>
      <c r="E665" s="1">
        <v>1599</v>
      </c>
      <c r="F665" s="8">
        <v>0.38</v>
      </c>
      <c r="G665" s="14">
        <v>4</v>
      </c>
      <c r="H665" s="3">
        <v>7222</v>
      </c>
      <c r="I665" s="28">
        <f t="shared" si="21"/>
        <v>0.37523452157598497</v>
      </c>
      <c r="J665" s="17">
        <f>IF(AND(ISNUMBER(amazon!$G665), G665&gt;=0, amazon!$G665&lt;=5), amazon!$G665, 0)</f>
        <v>4</v>
      </c>
      <c r="K665" s="6" t="str">
        <f t="shared" si="20"/>
        <v>No</v>
      </c>
      <c r="L665" s="16">
        <f>ROUND(amazon!$G665, 0)</f>
        <v>4</v>
      </c>
      <c r="M665" s="13">
        <f>amazon!$E665 * amazon!$H665</f>
        <v>11547978</v>
      </c>
      <c r="N665" s="6" t="str">
        <f>IF(amazon!$D665&lt;200,"&lt;200", IF(amazon!$D665&lt;=500,"200-500","&gt;500"))</f>
        <v>&gt;500</v>
      </c>
      <c r="O665" s="15">
        <f>Table4[[#This Row],[Clean Rating]] + (Table4[[#This Row],[Rating Count]] / 1000)</f>
        <v>11.222000000000001</v>
      </c>
      <c r="P665" s="6"/>
      <c r="Q665" s="6"/>
    </row>
    <row r="666" spans="1:17">
      <c r="A666" t="s">
        <v>597</v>
      </c>
      <c r="B666" t="s">
        <v>1832</v>
      </c>
      <c r="C666" t="s">
        <v>1356</v>
      </c>
      <c r="D666">
        <v>717</v>
      </c>
      <c r="E666">
        <v>761</v>
      </c>
      <c r="F666" s="8">
        <v>0.06</v>
      </c>
      <c r="G666" s="14">
        <v>4</v>
      </c>
      <c r="H666" s="3">
        <v>7199</v>
      </c>
      <c r="I666" s="28">
        <f t="shared" si="21"/>
        <v>5.7818659658344283E-2</v>
      </c>
      <c r="J666" s="17">
        <f>IF(AND(ISNUMBER(amazon!$G666), G666&gt;=0, amazon!$G666&lt;=5), amazon!$G666, 0)</f>
        <v>4</v>
      </c>
      <c r="K666" s="6" t="str">
        <f t="shared" si="20"/>
        <v>No</v>
      </c>
      <c r="L666" s="16">
        <f>ROUND(amazon!$G666, 0)</f>
        <v>4</v>
      </c>
      <c r="M666" s="13">
        <f>amazon!$E666 * amazon!$H666</f>
        <v>5478439</v>
      </c>
      <c r="N666" s="6" t="str">
        <f>IF(amazon!$D666&lt;200,"&lt;200", IF(amazon!$D666&lt;=500,"200-500","&gt;500"))</f>
        <v>&gt;500</v>
      </c>
      <c r="O666" s="15">
        <f>Table4[[#This Row],[Clean Rating]] + (Table4[[#This Row],[Rating Count]] / 1000)</f>
        <v>11.199</v>
      </c>
      <c r="P666" s="6"/>
      <c r="Q666" s="6"/>
    </row>
    <row r="667" spans="1:17">
      <c r="A667" t="s">
        <v>563</v>
      </c>
      <c r="B667" t="s">
        <v>1799</v>
      </c>
      <c r="C667" t="s">
        <v>1356</v>
      </c>
      <c r="D667">
        <v>217</v>
      </c>
      <c r="E667">
        <v>237</v>
      </c>
      <c r="F667" s="8">
        <v>0.08</v>
      </c>
      <c r="G667" s="14">
        <v>3.8</v>
      </c>
      <c r="H667" s="3">
        <v>7354</v>
      </c>
      <c r="I667" s="28">
        <f t="shared" si="21"/>
        <v>8.4388185654008435E-2</v>
      </c>
      <c r="J667" s="17">
        <f>IF(AND(ISNUMBER(amazon!$G667), G667&gt;=0, amazon!$G667&lt;=5), amazon!$G667, 0)</f>
        <v>3.8</v>
      </c>
      <c r="K667" s="6" t="str">
        <f t="shared" si="20"/>
        <v>No</v>
      </c>
      <c r="L667" s="16">
        <f>ROUND(amazon!$G667, 0)</f>
        <v>4</v>
      </c>
      <c r="M667" s="13">
        <f>amazon!$E667 * amazon!$H667</f>
        <v>1742898</v>
      </c>
      <c r="N667" s="6" t="str">
        <f>IF(amazon!$D667&lt;200,"&lt;200", IF(amazon!$D667&lt;=500,"200-500","&gt;500"))</f>
        <v>200-500</v>
      </c>
      <c r="O667" s="15">
        <f>Table4[[#This Row],[Clean Rating]] + (Table4[[#This Row],[Rating Count]] / 1000)</f>
        <v>11.154</v>
      </c>
      <c r="P667" s="6"/>
      <c r="Q667" s="6"/>
    </row>
    <row r="668" spans="1:17">
      <c r="A668" t="s">
        <v>1271</v>
      </c>
      <c r="B668" t="s">
        <v>2478</v>
      </c>
      <c r="C668" t="s">
        <v>1358</v>
      </c>
      <c r="D668" s="1">
        <v>6120</v>
      </c>
      <c r="E668" s="1">
        <v>8478</v>
      </c>
      <c r="F668" s="8">
        <v>0.28000000000000003</v>
      </c>
      <c r="G668" s="14">
        <v>4.5999999999999996</v>
      </c>
      <c r="H668" s="3">
        <v>6550</v>
      </c>
      <c r="I668" s="28">
        <f t="shared" si="21"/>
        <v>0.2781316348195329</v>
      </c>
      <c r="J668" s="17">
        <f>IF(AND(ISNUMBER(amazon!$G668), G668&gt;=0, amazon!$G668&lt;=5), amazon!$G668, 0)</f>
        <v>4.5999999999999996</v>
      </c>
      <c r="K668" s="6" t="str">
        <f t="shared" si="20"/>
        <v>No</v>
      </c>
      <c r="L668" s="16">
        <f>ROUND(amazon!$G668, 0)</f>
        <v>5</v>
      </c>
      <c r="M668" s="13">
        <f>amazon!$E668 * amazon!$H668</f>
        <v>55530900</v>
      </c>
      <c r="N668" s="6" t="str">
        <f>IF(amazon!$D668&lt;200,"&lt;200", IF(amazon!$D668&lt;=500,"200-500","&gt;500"))</f>
        <v>&gt;500</v>
      </c>
      <c r="O668" s="15">
        <f>Table4[[#This Row],[Clean Rating]] + (Table4[[#This Row],[Rating Count]] / 1000)</f>
        <v>11.149999999999999</v>
      </c>
      <c r="P668" s="6"/>
      <c r="Q668" s="6"/>
    </row>
    <row r="669" spans="1:17">
      <c r="A669" t="s">
        <v>1305</v>
      </c>
      <c r="B669" t="s">
        <v>2512</v>
      </c>
      <c r="C669" t="s">
        <v>1358</v>
      </c>
      <c r="D669" s="1">
        <v>3180</v>
      </c>
      <c r="E669" s="1">
        <v>5295</v>
      </c>
      <c r="F669" s="8">
        <v>0.4</v>
      </c>
      <c r="G669" s="14">
        <v>4.2</v>
      </c>
      <c r="H669" s="3">
        <v>6919</v>
      </c>
      <c r="I669" s="28">
        <f t="shared" si="21"/>
        <v>0.39943342776203966</v>
      </c>
      <c r="J669" s="17">
        <f>IF(AND(ISNUMBER(amazon!$G669), G669&gt;=0, amazon!$G669&lt;=5), amazon!$G669, 0)</f>
        <v>4.2</v>
      </c>
      <c r="K669" s="6" t="str">
        <f t="shared" si="20"/>
        <v>No</v>
      </c>
      <c r="L669" s="16">
        <f>ROUND(amazon!$G669, 0)</f>
        <v>4</v>
      </c>
      <c r="M669" s="13">
        <f>amazon!$E669 * amazon!$H669</f>
        <v>36636105</v>
      </c>
      <c r="N669" s="6" t="str">
        <f>IF(amazon!$D669&lt;200,"&lt;200", IF(amazon!$D669&lt;=500,"200-500","&gt;500"))</f>
        <v>&gt;500</v>
      </c>
      <c r="O669" s="15">
        <f>Table4[[#This Row],[Clean Rating]] + (Table4[[#This Row],[Rating Count]] / 1000)</f>
        <v>11.119</v>
      </c>
      <c r="P669" s="6"/>
      <c r="Q669" s="6"/>
    </row>
    <row r="670" spans="1:17">
      <c r="A670" t="s">
        <v>699</v>
      </c>
      <c r="B670" t="s">
        <v>1927</v>
      </c>
      <c r="C670" t="s">
        <v>1356</v>
      </c>
      <c r="D670" s="1">
        <v>1349</v>
      </c>
      <c r="E670" s="1">
        <v>2198</v>
      </c>
      <c r="F670" s="8">
        <v>0.39</v>
      </c>
      <c r="G670" s="14">
        <v>4</v>
      </c>
      <c r="H670" s="3">
        <v>7113</v>
      </c>
      <c r="I670" s="28">
        <f t="shared" si="21"/>
        <v>0.38626023657870789</v>
      </c>
      <c r="J670" s="17">
        <f>IF(AND(ISNUMBER(amazon!$G670), G670&gt;=0, amazon!$G670&lt;=5), amazon!$G670, 0)</f>
        <v>4</v>
      </c>
      <c r="K670" s="6" t="str">
        <f t="shared" si="20"/>
        <v>No</v>
      </c>
      <c r="L670" s="16">
        <f>ROUND(amazon!$G670, 0)</f>
        <v>4</v>
      </c>
      <c r="M670" s="13">
        <f>amazon!$E670 * amazon!$H670</f>
        <v>15634374</v>
      </c>
      <c r="N670" s="6" t="str">
        <f>IF(amazon!$D670&lt;200,"&lt;200", IF(amazon!$D670&lt;=500,"200-500","&gt;500"))</f>
        <v>&gt;500</v>
      </c>
      <c r="O670" s="15">
        <f>Table4[[#This Row],[Clean Rating]] + (Table4[[#This Row],[Rating Count]] / 1000)</f>
        <v>11.113</v>
      </c>
      <c r="P670" s="6"/>
      <c r="Q670" s="6"/>
    </row>
    <row r="671" spans="1:17">
      <c r="A671" t="s">
        <v>661</v>
      </c>
      <c r="B671" t="s">
        <v>1891</v>
      </c>
      <c r="C671" t="s">
        <v>2598</v>
      </c>
      <c r="D671">
        <v>137</v>
      </c>
      <c r="E671">
        <v>160</v>
      </c>
      <c r="F671" s="8">
        <v>0.14000000000000001</v>
      </c>
      <c r="G671" s="14">
        <v>4.4000000000000004</v>
      </c>
      <c r="H671" s="3">
        <v>6537</v>
      </c>
      <c r="I671" s="28">
        <f t="shared" si="21"/>
        <v>0.14374999999999999</v>
      </c>
      <c r="J671" s="17">
        <f>IF(AND(ISNUMBER(amazon!$G671), G671&gt;=0, amazon!$G671&lt;=5), amazon!$G671, 0)</f>
        <v>4.4000000000000004</v>
      </c>
      <c r="K671" s="6" t="str">
        <f t="shared" si="20"/>
        <v>No</v>
      </c>
      <c r="L671" s="16">
        <f>ROUND(amazon!$G671, 0)</f>
        <v>4</v>
      </c>
      <c r="M671" s="13">
        <f>amazon!$E671 * amazon!$H671</f>
        <v>1045920</v>
      </c>
      <c r="N671" s="6" t="str">
        <f>IF(amazon!$D671&lt;200,"&lt;200", IF(amazon!$D671&lt;=500,"200-500","&gt;500"))</f>
        <v>&lt;200</v>
      </c>
      <c r="O671" s="15">
        <f>Table4[[#This Row],[Clean Rating]] + (Table4[[#This Row],[Rating Count]] / 1000)</f>
        <v>10.937000000000001</v>
      </c>
      <c r="P671" s="6"/>
      <c r="Q671" s="6"/>
    </row>
    <row r="672" spans="1:17">
      <c r="A672" t="s">
        <v>1341</v>
      </c>
      <c r="B672" t="s">
        <v>2546</v>
      </c>
      <c r="C672" t="s">
        <v>1358</v>
      </c>
      <c r="D672" s="1">
        <v>1499</v>
      </c>
      <c r="E672" s="1">
        <v>2199</v>
      </c>
      <c r="F672" s="8">
        <v>0.32</v>
      </c>
      <c r="G672" s="14">
        <v>4.4000000000000004</v>
      </c>
      <c r="H672" s="3">
        <v>6531</v>
      </c>
      <c r="I672" s="28">
        <f t="shared" si="21"/>
        <v>0.31832651205093226</v>
      </c>
      <c r="J672" s="17">
        <f>IF(AND(ISNUMBER(amazon!$G672), G672&gt;=0, amazon!$G672&lt;=5), amazon!$G672, 0)</f>
        <v>4.4000000000000004</v>
      </c>
      <c r="K672" s="6" t="str">
        <f t="shared" si="20"/>
        <v>No</v>
      </c>
      <c r="L672" s="16">
        <f>ROUND(amazon!$G672, 0)</f>
        <v>4</v>
      </c>
      <c r="M672" s="13">
        <f>amazon!$E672 * amazon!$H672</f>
        <v>14361669</v>
      </c>
      <c r="N672" s="6" t="str">
        <f>IF(amazon!$D672&lt;200,"&lt;200", IF(amazon!$D672&lt;=500,"200-500","&gt;500"))</f>
        <v>&gt;500</v>
      </c>
      <c r="O672" s="15">
        <f>Table4[[#This Row],[Clean Rating]] + (Table4[[#This Row],[Rating Count]] / 1000)</f>
        <v>10.931000000000001</v>
      </c>
      <c r="P672" s="6"/>
      <c r="Q672" s="6"/>
    </row>
    <row r="673" spans="1:17">
      <c r="A673" t="s">
        <v>755</v>
      </c>
      <c r="B673" t="s">
        <v>1979</v>
      </c>
      <c r="C673" t="s">
        <v>1357</v>
      </c>
      <c r="D673">
        <v>349</v>
      </c>
      <c r="E673">
        <v>995</v>
      </c>
      <c r="F673" s="8">
        <v>0.65</v>
      </c>
      <c r="G673" s="14">
        <v>4.2</v>
      </c>
      <c r="H673" s="3">
        <v>6676</v>
      </c>
      <c r="I673" s="28">
        <f t="shared" si="21"/>
        <v>0.64924623115577884</v>
      </c>
      <c r="J673" s="17">
        <f>IF(AND(ISNUMBER(amazon!$G673), G673&gt;=0, amazon!$G673&lt;=5), amazon!$G673, 0)</f>
        <v>4.2</v>
      </c>
      <c r="K673" s="6" t="str">
        <f t="shared" si="20"/>
        <v>Yes</v>
      </c>
      <c r="L673" s="16">
        <f>ROUND(amazon!$G673, 0)</f>
        <v>4</v>
      </c>
      <c r="M673" s="13">
        <f>amazon!$E673 * amazon!$H673</f>
        <v>6642620</v>
      </c>
      <c r="N673" s="6" t="str">
        <f>IF(amazon!$D673&lt;200,"&lt;200", IF(amazon!$D673&lt;=500,"200-500","&gt;500"))</f>
        <v>200-500</v>
      </c>
      <c r="O673" s="15">
        <f>Table4[[#This Row],[Clean Rating]] + (Table4[[#This Row],[Rating Count]] / 1000)</f>
        <v>10.876000000000001</v>
      </c>
      <c r="P673" s="6"/>
      <c r="Q673" s="6"/>
    </row>
    <row r="674" spans="1:17">
      <c r="A674" t="s">
        <v>95</v>
      </c>
      <c r="B674" t="s">
        <v>1447</v>
      </c>
      <c r="C674" t="s">
        <v>1357</v>
      </c>
      <c r="D674" s="1">
        <v>18990</v>
      </c>
      <c r="E674" s="1">
        <v>40990</v>
      </c>
      <c r="F674" s="8">
        <v>0.54</v>
      </c>
      <c r="G674" s="14">
        <v>4.2</v>
      </c>
      <c r="H674" s="3">
        <v>6659</v>
      </c>
      <c r="I674" s="28">
        <f t="shared" si="21"/>
        <v>0.53671627226152718</v>
      </c>
      <c r="J674" s="17">
        <f>IF(AND(ISNUMBER(amazon!$G674), G674&gt;=0, amazon!$G674&lt;=5), amazon!$G674, 0)</f>
        <v>4.2</v>
      </c>
      <c r="K674" s="6" t="str">
        <f t="shared" si="20"/>
        <v>Yes</v>
      </c>
      <c r="L674" s="16">
        <f>ROUND(amazon!$G674, 0)</f>
        <v>4</v>
      </c>
      <c r="M674" s="13">
        <f>amazon!$E674 * amazon!$H674</f>
        <v>272952410</v>
      </c>
      <c r="N674" s="6" t="str">
        <f>IF(amazon!$D674&lt;200,"&lt;200", IF(amazon!$D674&lt;=500,"200-500","&gt;500"))</f>
        <v>&gt;500</v>
      </c>
      <c r="O674" s="15">
        <f>Table4[[#This Row],[Clean Rating]] + (Table4[[#This Row],[Rating Count]] / 1000)</f>
        <v>10.859</v>
      </c>
      <c r="P674" s="6"/>
      <c r="Q674" s="6"/>
    </row>
    <row r="675" spans="1:17">
      <c r="A675" t="s">
        <v>217</v>
      </c>
      <c r="B675" t="s">
        <v>1548</v>
      </c>
      <c r="C675" t="s">
        <v>1357</v>
      </c>
      <c r="D675" s="1">
        <v>42999</v>
      </c>
      <c r="E675" s="1">
        <v>59999</v>
      </c>
      <c r="F675" s="8">
        <v>0.28000000000000003</v>
      </c>
      <c r="G675" s="14">
        <v>4.0999999999999996</v>
      </c>
      <c r="H675" s="3">
        <v>6753</v>
      </c>
      <c r="I675" s="28">
        <f t="shared" si="21"/>
        <v>0.28333805563426057</v>
      </c>
      <c r="J675" s="17">
        <f>IF(AND(ISNUMBER(amazon!$G675), G675&gt;=0, amazon!$G675&lt;=5), amazon!$G675, 0)</f>
        <v>4.0999999999999996</v>
      </c>
      <c r="K675" s="6" t="str">
        <f t="shared" si="20"/>
        <v>No</v>
      </c>
      <c r="L675" s="16">
        <f>ROUND(amazon!$G675, 0)</f>
        <v>4</v>
      </c>
      <c r="M675" s="13">
        <f>amazon!$E675 * amazon!$H675</f>
        <v>405173247</v>
      </c>
      <c r="N675" s="6" t="str">
        <f>IF(amazon!$D675&lt;200,"&lt;200", IF(amazon!$D675&lt;=500,"200-500","&gt;500"))</f>
        <v>&gt;500</v>
      </c>
      <c r="O675" s="15">
        <f>Table4[[#This Row],[Clean Rating]] + (Table4[[#This Row],[Rating Count]] / 1000)</f>
        <v>10.853</v>
      </c>
      <c r="P675" s="6"/>
      <c r="Q675" s="6"/>
    </row>
    <row r="676" spans="1:17">
      <c r="A676" t="s">
        <v>327</v>
      </c>
      <c r="B676" t="s">
        <v>1630</v>
      </c>
      <c r="C676" t="s">
        <v>1357</v>
      </c>
      <c r="D676" s="1">
        <v>61999</v>
      </c>
      <c r="E676" s="1">
        <v>69999</v>
      </c>
      <c r="F676" s="8">
        <v>0.11</v>
      </c>
      <c r="G676" s="14">
        <v>4.0999999999999996</v>
      </c>
      <c r="H676" s="3">
        <v>6753</v>
      </c>
      <c r="I676" s="28">
        <f t="shared" si="21"/>
        <v>0.11428734696209945</v>
      </c>
      <c r="J676" s="17">
        <f>IF(AND(ISNUMBER(amazon!$G676), G676&gt;=0, amazon!$G676&lt;=5), amazon!$G676, 0)</f>
        <v>4.0999999999999996</v>
      </c>
      <c r="K676" s="6" t="str">
        <f t="shared" si="20"/>
        <v>No</v>
      </c>
      <c r="L676" s="16">
        <f>ROUND(amazon!$G676, 0)</f>
        <v>4</v>
      </c>
      <c r="M676" s="13">
        <f>amazon!$E676 * amazon!$H676</f>
        <v>472703247</v>
      </c>
      <c r="N676" s="6" t="str">
        <f>IF(amazon!$D676&lt;200,"&lt;200", IF(amazon!$D676&lt;=500,"200-500","&gt;500"))</f>
        <v>&gt;500</v>
      </c>
      <c r="O676" s="15">
        <f>Table4[[#This Row],[Clean Rating]] + (Table4[[#This Row],[Rating Count]] / 1000)</f>
        <v>10.853</v>
      </c>
      <c r="P676" s="6"/>
      <c r="Q676" s="6"/>
    </row>
    <row r="677" spans="1:17">
      <c r="A677" t="s">
        <v>102</v>
      </c>
      <c r="B677" t="s">
        <v>1454</v>
      </c>
      <c r="C677" t="s">
        <v>1356</v>
      </c>
      <c r="D677">
        <v>849</v>
      </c>
      <c r="E677" s="1">
        <v>1809</v>
      </c>
      <c r="F677" s="8">
        <v>0.53</v>
      </c>
      <c r="G677" s="14">
        <v>4.3</v>
      </c>
      <c r="H677" s="3">
        <v>6547</v>
      </c>
      <c r="I677" s="28">
        <f t="shared" si="21"/>
        <v>0.53067993366500832</v>
      </c>
      <c r="J677" s="17">
        <f>IF(AND(ISNUMBER(amazon!$G677), G677&gt;=0, amazon!$G677&lt;=5), amazon!$G677, 0)</f>
        <v>4.3</v>
      </c>
      <c r="K677" s="6" t="str">
        <f t="shared" si="20"/>
        <v>Yes</v>
      </c>
      <c r="L677" s="16">
        <f>ROUND(amazon!$G677, 0)</f>
        <v>4</v>
      </c>
      <c r="M677" s="13">
        <f>amazon!$E677 * amazon!$H677</f>
        <v>11843523</v>
      </c>
      <c r="N677" s="6" t="str">
        <f>IF(amazon!$D677&lt;200,"&lt;200", IF(amazon!$D677&lt;=500,"200-500","&gt;500"))</f>
        <v>&gt;500</v>
      </c>
      <c r="O677" s="15">
        <f>Table4[[#This Row],[Clean Rating]] + (Table4[[#This Row],[Rating Count]] / 1000)</f>
        <v>10.847</v>
      </c>
      <c r="P677" s="6"/>
      <c r="Q677" s="6"/>
    </row>
    <row r="678" spans="1:17">
      <c r="A678" t="s">
        <v>183</v>
      </c>
      <c r="B678" t="s">
        <v>1521</v>
      </c>
      <c r="C678" t="s">
        <v>1356</v>
      </c>
      <c r="D678">
        <v>849</v>
      </c>
      <c r="E678">
        <v>999</v>
      </c>
      <c r="F678" s="8">
        <v>0.15</v>
      </c>
      <c r="G678" s="14">
        <v>4.0999999999999996</v>
      </c>
      <c r="H678" s="3">
        <v>6736</v>
      </c>
      <c r="I678" s="28">
        <f t="shared" si="21"/>
        <v>0.15015015015015015</v>
      </c>
      <c r="J678" s="17">
        <f>IF(AND(ISNUMBER(amazon!$G678), G678&gt;=0, amazon!$G678&lt;=5), amazon!$G678, 0)</f>
        <v>4.0999999999999996</v>
      </c>
      <c r="K678" s="6" t="str">
        <f t="shared" si="20"/>
        <v>No</v>
      </c>
      <c r="L678" s="16">
        <f>ROUND(amazon!$G678, 0)</f>
        <v>4</v>
      </c>
      <c r="M678" s="13">
        <f>amazon!$E678 * amazon!$H678</f>
        <v>6729264</v>
      </c>
      <c r="N678" s="6" t="str">
        <f>IF(amazon!$D678&lt;200,"&lt;200", IF(amazon!$D678&lt;=500,"200-500","&gt;500"))</f>
        <v>&gt;500</v>
      </c>
      <c r="O678" s="15">
        <f>Table4[[#This Row],[Clean Rating]] + (Table4[[#This Row],[Rating Count]] / 1000)</f>
        <v>10.835999999999999</v>
      </c>
      <c r="P678" s="6"/>
      <c r="Q678" s="6"/>
    </row>
    <row r="679" spans="1:17">
      <c r="A679" t="s">
        <v>510</v>
      </c>
      <c r="B679" t="s">
        <v>1756</v>
      </c>
      <c r="C679" t="s">
        <v>1357</v>
      </c>
      <c r="D679" s="1">
        <v>8499</v>
      </c>
      <c r="E679" s="1">
        <v>12999</v>
      </c>
      <c r="F679" s="8">
        <v>0.35</v>
      </c>
      <c r="G679" s="14">
        <v>4.0999999999999996</v>
      </c>
      <c r="H679" s="3">
        <v>6662</v>
      </c>
      <c r="I679" s="28">
        <f t="shared" si="21"/>
        <v>0.34618047542118624</v>
      </c>
      <c r="J679" s="17">
        <f>IF(AND(ISNUMBER(amazon!$G679), G679&gt;=0, amazon!$G679&lt;=5), amazon!$G679, 0)</f>
        <v>4.0999999999999996</v>
      </c>
      <c r="K679" s="6" t="str">
        <f t="shared" si="20"/>
        <v>No</v>
      </c>
      <c r="L679" s="16">
        <f>ROUND(amazon!$G679, 0)</f>
        <v>4</v>
      </c>
      <c r="M679" s="13">
        <f>amazon!$E679 * amazon!$H679</f>
        <v>86599338</v>
      </c>
      <c r="N679" s="6" t="str">
        <f>IF(amazon!$D679&lt;200,"&lt;200", IF(amazon!$D679&lt;=500,"200-500","&gt;500"))</f>
        <v>&gt;500</v>
      </c>
      <c r="O679" s="15">
        <f>Table4[[#This Row],[Clean Rating]] + (Table4[[#This Row],[Rating Count]] / 1000)</f>
        <v>10.762</v>
      </c>
      <c r="P679" s="6"/>
      <c r="Q679" s="6"/>
    </row>
    <row r="680" spans="1:17">
      <c r="A680" t="s">
        <v>455</v>
      </c>
      <c r="B680" t="s">
        <v>1715</v>
      </c>
      <c r="C680" t="s">
        <v>1357</v>
      </c>
      <c r="D680">
        <v>999</v>
      </c>
      <c r="E680" s="1">
        <v>2899</v>
      </c>
      <c r="F680" s="8">
        <v>0.66</v>
      </c>
      <c r="G680" s="14">
        <v>4.5999999999999996</v>
      </c>
      <c r="H680" s="3">
        <v>6129</v>
      </c>
      <c r="I680" s="28">
        <f t="shared" si="21"/>
        <v>0.65539841324594683</v>
      </c>
      <c r="J680" s="17">
        <f>IF(AND(ISNUMBER(amazon!$G680), G680&gt;=0, amazon!$G680&lt;=5), amazon!$G680, 0)</f>
        <v>4.5999999999999996</v>
      </c>
      <c r="K680" s="6" t="str">
        <f t="shared" si="20"/>
        <v>Yes</v>
      </c>
      <c r="L680" s="16">
        <f>ROUND(amazon!$G680, 0)</f>
        <v>5</v>
      </c>
      <c r="M680" s="13">
        <f>amazon!$E680 * amazon!$H680</f>
        <v>17767971</v>
      </c>
      <c r="N680" s="6" t="str">
        <f>IF(amazon!$D680&lt;200,"&lt;200", IF(amazon!$D680&lt;=500,"200-500","&gt;500"))</f>
        <v>&gt;500</v>
      </c>
      <c r="O680" s="15">
        <f>Table4[[#This Row],[Clean Rating]] + (Table4[[#This Row],[Rating Count]] / 1000)</f>
        <v>10.728999999999999</v>
      </c>
      <c r="P680" s="6"/>
      <c r="Q680" s="6"/>
    </row>
    <row r="681" spans="1:17">
      <c r="A681" t="s">
        <v>817</v>
      </c>
      <c r="B681" t="s">
        <v>2037</v>
      </c>
      <c r="C681" t="s">
        <v>1356</v>
      </c>
      <c r="D681">
        <v>649</v>
      </c>
      <c r="E681">
        <v>999</v>
      </c>
      <c r="F681" s="8">
        <v>0.35</v>
      </c>
      <c r="G681" s="14">
        <v>3.5</v>
      </c>
      <c r="H681" s="3">
        <v>7222</v>
      </c>
      <c r="I681" s="28">
        <f t="shared" si="21"/>
        <v>0.35035035035035034</v>
      </c>
      <c r="J681" s="17">
        <f>IF(AND(ISNUMBER(amazon!$G681), G681&gt;=0, amazon!$G681&lt;=5), amazon!$G681, 0)</f>
        <v>3.5</v>
      </c>
      <c r="K681" s="6" t="str">
        <f t="shared" si="20"/>
        <v>No</v>
      </c>
      <c r="L681" s="16">
        <f>ROUND(amazon!$G681, 0)</f>
        <v>4</v>
      </c>
      <c r="M681" s="13">
        <f>amazon!$E681 * amazon!$H681</f>
        <v>7214778</v>
      </c>
      <c r="N681" s="6" t="str">
        <f>IF(amazon!$D681&lt;200,"&lt;200", IF(amazon!$D681&lt;=500,"200-500","&gt;500"))</f>
        <v>&gt;500</v>
      </c>
      <c r="O681" s="15">
        <f>Table4[[#This Row],[Clean Rating]] + (Table4[[#This Row],[Rating Count]] / 1000)</f>
        <v>10.722000000000001</v>
      </c>
      <c r="P681" s="6"/>
      <c r="Q681" s="6"/>
    </row>
    <row r="682" spans="1:17">
      <c r="A682" t="s">
        <v>746</v>
      </c>
      <c r="B682" t="s">
        <v>1971</v>
      </c>
      <c r="C682" t="s">
        <v>1356</v>
      </c>
      <c r="D682">
        <v>629</v>
      </c>
      <c r="E682" s="1">
        <v>1390</v>
      </c>
      <c r="F682" s="8">
        <v>0.55000000000000004</v>
      </c>
      <c r="G682" s="14">
        <v>4.4000000000000004</v>
      </c>
      <c r="H682" s="3">
        <v>6301</v>
      </c>
      <c r="I682" s="28">
        <f t="shared" si="21"/>
        <v>0.5474820143884892</v>
      </c>
      <c r="J682" s="17">
        <f>IF(AND(ISNUMBER(amazon!$G682), G682&gt;=0, amazon!$G682&lt;=5), amazon!$G682, 0)</f>
        <v>4.4000000000000004</v>
      </c>
      <c r="K682" s="6" t="str">
        <f t="shared" si="20"/>
        <v>Yes</v>
      </c>
      <c r="L682" s="16">
        <f>ROUND(amazon!$G682, 0)</f>
        <v>4</v>
      </c>
      <c r="M682" s="13">
        <f>amazon!$E682 * amazon!$H682</f>
        <v>8758390</v>
      </c>
      <c r="N682" s="6" t="str">
        <f>IF(amazon!$D682&lt;200,"&lt;200", IF(amazon!$D682&lt;=500,"200-500","&gt;500"))</f>
        <v>&gt;500</v>
      </c>
      <c r="O682" s="15">
        <f>Table4[[#This Row],[Clean Rating]] + (Table4[[#This Row],[Rating Count]] / 1000)</f>
        <v>10.701000000000001</v>
      </c>
      <c r="P682" s="6"/>
      <c r="Q682" s="6"/>
    </row>
    <row r="683" spans="1:17">
      <c r="A683" t="s">
        <v>1267</v>
      </c>
      <c r="B683" t="s">
        <v>2474</v>
      </c>
      <c r="C683" t="s">
        <v>1358</v>
      </c>
      <c r="D683">
        <v>889</v>
      </c>
      <c r="E683" s="1">
        <v>1295</v>
      </c>
      <c r="F683" s="8">
        <v>0.31</v>
      </c>
      <c r="G683" s="14">
        <v>4.3</v>
      </c>
      <c r="H683" s="3">
        <v>6400</v>
      </c>
      <c r="I683" s="28">
        <f t="shared" si="21"/>
        <v>0.31351351351351353</v>
      </c>
      <c r="J683" s="17">
        <f>IF(AND(ISNUMBER(amazon!$G683), G683&gt;=0, amazon!$G683&lt;=5), amazon!$G683, 0)</f>
        <v>4.3</v>
      </c>
      <c r="K683" s="6" t="str">
        <f t="shared" si="20"/>
        <v>No</v>
      </c>
      <c r="L683" s="16">
        <f>ROUND(amazon!$G683, 0)</f>
        <v>4</v>
      </c>
      <c r="M683" s="13">
        <f>amazon!$E683 * amazon!$H683</f>
        <v>8288000</v>
      </c>
      <c r="N683" s="6" t="str">
        <f>IF(amazon!$D683&lt;200,"&lt;200", IF(amazon!$D683&lt;=500,"200-500","&gt;500"))</f>
        <v>&gt;500</v>
      </c>
      <c r="O683" s="15">
        <f>Table4[[#This Row],[Clean Rating]] + (Table4[[#This Row],[Rating Count]] / 1000)</f>
        <v>10.7</v>
      </c>
      <c r="P683" s="6"/>
      <c r="Q683" s="6"/>
    </row>
    <row r="684" spans="1:17">
      <c r="A684" t="s">
        <v>742</v>
      </c>
      <c r="B684" t="s">
        <v>1967</v>
      </c>
      <c r="C684" t="s">
        <v>1357</v>
      </c>
      <c r="D684">
        <v>499</v>
      </c>
      <c r="E684">
        <v>799</v>
      </c>
      <c r="F684" s="8">
        <v>0.38</v>
      </c>
      <c r="G684" s="14">
        <v>3.9</v>
      </c>
      <c r="H684" s="3">
        <v>6742</v>
      </c>
      <c r="I684" s="28">
        <f t="shared" si="21"/>
        <v>0.37546933667083854</v>
      </c>
      <c r="J684" s="17">
        <f>IF(AND(ISNUMBER(amazon!$G684), G684&gt;=0, amazon!$G684&lt;=5), amazon!$G684, 0)</f>
        <v>3.9</v>
      </c>
      <c r="K684" s="6" t="str">
        <f t="shared" si="20"/>
        <v>No</v>
      </c>
      <c r="L684" s="16">
        <f>ROUND(amazon!$G684, 0)</f>
        <v>4</v>
      </c>
      <c r="M684" s="13">
        <f>amazon!$E684 * amazon!$H684</f>
        <v>5386858</v>
      </c>
      <c r="N684" s="6" t="str">
        <f>IF(amazon!$D684&lt;200,"&lt;200", IF(amazon!$D684&lt;=500,"200-500","&gt;500"))</f>
        <v>200-500</v>
      </c>
      <c r="O684" s="15">
        <f>Table4[[#This Row],[Clean Rating]] + (Table4[[#This Row],[Rating Count]] / 1000)</f>
        <v>10.641999999999999</v>
      </c>
      <c r="P684" s="6"/>
      <c r="Q684" s="6"/>
    </row>
    <row r="685" spans="1:17">
      <c r="A685" t="s">
        <v>251</v>
      </c>
      <c r="B685" t="s">
        <v>1571</v>
      </c>
      <c r="C685" t="s">
        <v>1357</v>
      </c>
      <c r="D685" s="1">
        <v>77990</v>
      </c>
      <c r="E685" s="1">
        <v>139900</v>
      </c>
      <c r="F685" s="8">
        <v>0.44</v>
      </c>
      <c r="G685" s="14">
        <v>4.7</v>
      </c>
      <c r="H685" s="3">
        <v>5935</v>
      </c>
      <c r="I685" s="28">
        <f t="shared" si="21"/>
        <v>0.44253037884203</v>
      </c>
      <c r="J685" s="17">
        <f>IF(AND(ISNUMBER(amazon!$G685), G685&gt;=0, amazon!$G685&lt;=5), amazon!$G685, 0)</f>
        <v>4.7</v>
      </c>
      <c r="K685" s="6" t="str">
        <f t="shared" si="20"/>
        <v>No</v>
      </c>
      <c r="L685" s="16">
        <f>ROUND(amazon!$G685, 0)</f>
        <v>5</v>
      </c>
      <c r="M685" s="13">
        <f>amazon!$E685 * amazon!$H685</f>
        <v>830306500</v>
      </c>
      <c r="N685" s="6" t="str">
        <f>IF(amazon!$D685&lt;200,"&lt;200", IF(amazon!$D685&lt;=500,"200-500","&gt;500"))</f>
        <v>&gt;500</v>
      </c>
      <c r="O685" s="15">
        <f>Table4[[#This Row],[Clean Rating]] + (Table4[[#This Row],[Rating Count]] / 1000)</f>
        <v>10.635</v>
      </c>
      <c r="P685" s="6"/>
      <c r="Q685" s="6"/>
    </row>
    <row r="686" spans="1:17">
      <c r="A686" t="s">
        <v>932</v>
      </c>
      <c r="B686" t="s">
        <v>2140</v>
      </c>
      <c r="C686" t="s">
        <v>1358</v>
      </c>
      <c r="D686" s="1">
        <v>5499</v>
      </c>
      <c r="E686" s="1">
        <v>13150</v>
      </c>
      <c r="F686" s="8">
        <v>0.57999999999999996</v>
      </c>
      <c r="G686" s="14">
        <v>4.2</v>
      </c>
      <c r="H686" s="3">
        <v>6398</v>
      </c>
      <c r="I686" s="28">
        <f t="shared" si="21"/>
        <v>0.58182509505703417</v>
      </c>
      <c r="J686" s="17">
        <f>IF(AND(ISNUMBER(amazon!$G686), G686&gt;=0, amazon!$G686&lt;=5), amazon!$G686, 0)</f>
        <v>4.2</v>
      </c>
      <c r="K686" s="6" t="str">
        <f t="shared" si="20"/>
        <v>Yes</v>
      </c>
      <c r="L686" s="16">
        <f>ROUND(amazon!$G686, 0)</f>
        <v>4</v>
      </c>
      <c r="M686" s="13">
        <f>amazon!$E686 * amazon!$H686</f>
        <v>84133700</v>
      </c>
      <c r="N686" s="6" t="str">
        <f>IF(amazon!$D686&lt;200,"&lt;200", IF(amazon!$D686&lt;=500,"200-500","&gt;500"))</f>
        <v>&gt;500</v>
      </c>
      <c r="O686" s="15">
        <f>Table4[[#This Row],[Clean Rating]] + (Table4[[#This Row],[Rating Count]] / 1000)</f>
        <v>10.597999999999999</v>
      </c>
      <c r="P686" s="6"/>
      <c r="Q686" s="6"/>
    </row>
    <row r="687" spans="1:17">
      <c r="A687" t="s">
        <v>170</v>
      </c>
      <c r="B687" t="s">
        <v>1510</v>
      </c>
      <c r="C687" t="s">
        <v>1356</v>
      </c>
      <c r="D687">
        <v>249</v>
      </c>
      <c r="E687">
        <v>399</v>
      </c>
      <c r="F687" s="8">
        <v>0.38</v>
      </c>
      <c r="G687" s="14">
        <v>4</v>
      </c>
      <c r="H687" s="3">
        <v>6558</v>
      </c>
      <c r="I687" s="28">
        <f t="shared" si="21"/>
        <v>0.37593984962406013</v>
      </c>
      <c r="J687" s="17">
        <f>IF(AND(ISNUMBER(amazon!$G687), G687&gt;=0, amazon!$G687&lt;=5), amazon!$G687, 0)</f>
        <v>4</v>
      </c>
      <c r="K687" s="6" t="str">
        <f t="shared" si="20"/>
        <v>No</v>
      </c>
      <c r="L687" s="16">
        <f>ROUND(amazon!$G687, 0)</f>
        <v>4</v>
      </c>
      <c r="M687" s="13">
        <f>amazon!$E687 * amazon!$H687</f>
        <v>2616642</v>
      </c>
      <c r="N687" s="6" t="str">
        <f>IF(amazon!$D687&lt;200,"&lt;200", IF(amazon!$D687&lt;=500,"200-500","&gt;500"))</f>
        <v>200-500</v>
      </c>
      <c r="O687" s="15">
        <f>Table4[[#This Row],[Clean Rating]] + (Table4[[#This Row],[Rating Count]] / 1000)</f>
        <v>10.558</v>
      </c>
      <c r="P687" s="6"/>
      <c r="Q687" s="6"/>
    </row>
    <row r="688" spans="1:17">
      <c r="A688" t="s">
        <v>162</v>
      </c>
      <c r="B688" t="s">
        <v>1505</v>
      </c>
      <c r="C688" t="s">
        <v>1356</v>
      </c>
      <c r="D688">
        <v>339</v>
      </c>
      <c r="E688">
        <v>999</v>
      </c>
      <c r="F688" s="8">
        <v>0.66</v>
      </c>
      <c r="G688" s="14">
        <v>4.3</v>
      </c>
      <c r="H688" s="3">
        <v>6255</v>
      </c>
      <c r="I688" s="28">
        <f t="shared" si="21"/>
        <v>0.66066066066066065</v>
      </c>
      <c r="J688" s="17">
        <f>IF(AND(ISNUMBER(amazon!$G688), G688&gt;=0, amazon!$G688&lt;=5), amazon!$G688, 0)</f>
        <v>4.3</v>
      </c>
      <c r="K688" s="6" t="str">
        <f t="shared" si="20"/>
        <v>Yes</v>
      </c>
      <c r="L688" s="16">
        <f>ROUND(amazon!$G688, 0)</f>
        <v>4</v>
      </c>
      <c r="M688" s="13">
        <f>amazon!$E688 * amazon!$H688</f>
        <v>6248745</v>
      </c>
      <c r="N688" s="6" t="str">
        <f>IF(amazon!$D688&lt;200,"&lt;200", IF(amazon!$D688&lt;=500,"200-500","&gt;500"))</f>
        <v>200-500</v>
      </c>
      <c r="O688" s="15">
        <f>Table4[[#This Row],[Clean Rating]] + (Table4[[#This Row],[Rating Count]] / 1000)</f>
        <v>10.555</v>
      </c>
      <c r="P688" s="6"/>
      <c r="Q688" s="6"/>
    </row>
    <row r="689" spans="1:17">
      <c r="A689" t="s">
        <v>243</v>
      </c>
      <c r="B689" t="s">
        <v>1440</v>
      </c>
      <c r="C689" t="s">
        <v>1356</v>
      </c>
      <c r="D689">
        <v>339</v>
      </c>
      <c r="E689">
        <v>999</v>
      </c>
      <c r="F689" s="8">
        <v>0.66</v>
      </c>
      <c r="G689" s="14">
        <v>4.3</v>
      </c>
      <c r="H689" s="3">
        <v>6255</v>
      </c>
      <c r="I689" s="28">
        <f t="shared" si="21"/>
        <v>0.66066066066066065</v>
      </c>
      <c r="J689" s="17">
        <f>IF(AND(ISNUMBER(amazon!$G689), G689&gt;=0, amazon!$G689&lt;=5), amazon!$G689, 0)</f>
        <v>4.3</v>
      </c>
      <c r="K689" s="6" t="str">
        <f t="shared" si="20"/>
        <v>Yes</v>
      </c>
      <c r="L689" s="16">
        <f>ROUND(amazon!$G689, 0)</f>
        <v>4</v>
      </c>
      <c r="M689" s="13">
        <f>amazon!$E689 * amazon!$H689</f>
        <v>6248745</v>
      </c>
      <c r="N689" s="6" t="str">
        <f>IF(amazon!$D689&lt;200,"&lt;200", IF(amazon!$D689&lt;=500,"200-500","&gt;500"))</f>
        <v>200-500</v>
      </c>
      <c r="O689" s="15">
        <f>Table4[[#This Row],[Clean Rating]] + (Table4[[#This Row],[Rating Count]] / 1000)</f>
        <v>10.555</v>
      </c>
      <c r="P689" s="6"/>
      <c r="Q689" s="6"/>
    </row>
    <row r="690" spans="1:17">
      <c r="A690" t="s">
        <v>926</v>
      </c>
      <c r="B690" t="s">
        <v>2134</v>
      </c>
      <c r="C690" t="s">
        <v>1358</v>
      </c>
      <c r="D690" s="1">
        <v>1290</v>
      </c>
      <c r="E690" s="1">
        <v>2500</v>
      </c>
      <c r="F690" s="8">
        <v>0.48</v>
      </c>
      <c r="G690" s="14">
        <v>4</v>
      </c>
      <c r="H690" s="3">
        <v>6530</v>
      </c>
      <c r="I690" s="28">
        <f t="shared" si="21"/>
        <v>0.48399999999999999</v>
      </c>
      <c r="J690" s="17">
        <f>IF(AND(ISNUMBER(amazon!$G690), G690&gt;=0, amazon!$G690&lt;=5), amazon!$G690, 0)</f>
        <v>4</v>
      </c>
      <c r="K690" s="6" t="str">
        <f t="shared" si="20"/>
        <v>No</v>
      </c>
      <c r="L690" s="16">
        <f>ROUND(amazon!$G690, 0)</f>
        <v>4</v>
      </c>
      <c r="M690" s="13">
        <f>amazon!$E690 * amazon!$H690</f>
        <v>16325000</v>
      </c>
      <c r="N690" s="6" t="str">
        <f>IF(amazon!$D690&lt;200,"&lt;200", IF(amazon!$D690&lt;=500,"200-500","&gt;500"))</f>
        <v>&gt;500</v>
      </c>
      <c r="O690" s="15">
        <f>Table4[[#This Row],[Clean Rating]] + (Table4[[#This Row],[Rating Count]] / 1000)</f>
        <v>10.530000000000001</v>
      </c>
      <c r="P690" s="6"/>
      <c r="Q690" s="6"/>
    </row>
    <row r="691" spans="1:17">
      <c r="A691" t="s">
        <v>880</v>
      </c>
      <c r="B691" t="s">
        <v>2093</v>
      </c>
      <c r="C691" t="s">
        <v>2600</v>
      </c>
      <c r="D691">
        <v>249</v>
      </c>
      <c r="E691">
        <v>599</v>
      </c>
      <c r="F691" s="8">
        <v>0.57999999999999996</v>
      </c>
      <c r="G691" s="14">
        <v>4.5</v>
      </c>
      <c r="H691" s="3">
        <v>5985</v>
      </c>
      <c r="I691" s="28">
        <f t="shared" si="21"/>
        <v>0.58430717863105175</v>
      </c>
      <c r="J691" s="17">
        <f>IF(AND(ISNUMBER(amazon!$G691), G691&gt;=0, amazon!$G691&lt;=5), amazon!$G691, 0)</f>
        <v>4.5</v>
      </c>
      <c r="K691" s="6" t="str">
        <f t="shared" si="20"/>
        <v>Yes</v>
      </c>
      <c r="L691" s="16">
        <f>ROUND(amazon!$G691, 0)</f>
        <v>5</v>
      </c>
      <c r="M691" s="13">
        <f>amazon!$E691 * amazon!$H691</f>
        <v>3585015</v>
      </c>
      <c r="N691" s="6" t="str">
        <f>IF(amazon!$D691&lt;200,"&lt;200", IF(amazon!$D691&lt;=500,"200-500","&gt;500"))</f>
        <v>200-500</v>
      </c>
      <c r="O691" s="15">
        <f>Table4[[#This Row],[Clean Rating]] + (Table4[[#This Row],[Rating Count]] / 1000)</f>
        <v>10.484999999999999</v>
      </c>
      <c r="P691" s="6"/>
      <c r="Q691" s="6"/>
    </row>
    <row r="692" spans="1:17">
      <c r="A692" t="s">
        <v>854</v>
      </c>
      <c r="B692" t="s">
        <v>2563</v>
      </c>
      <c r="C692" t="s">
        <v>1357</v>
      </c>
      <c r="D692">
        <v>699</v>
      </c>
      <c r="E692" s="1">
        <v>1299</v>
      </c>
      <c r="F692" s="8">
        <v>0.46</v>
      </c>
      <c r="G692" s="14">
        <v>4.3</v>
      </c>
      <c r="H692" s="3">
        <v>6183</v>
      </c>
      <c r="I692" s="28">
        <f t="shared" si="21"/>
        <v>0.46189376443418012</v>
      </c>
      <c r="J692" s="17">
        <f>IF(AND(ISNUMBER(amazon!$G692), G692&gt;=0, amazon!$G692&lt;=5), amazon!$G692, 0)</f>
        <v>4.3</v>
      </c>
      <c r="K692" s="6" t="str">
        <f t="shared" si="20"/>
        <v>No</v>
      </c>
      <c r="L692" s="16">
        <f>ROUND(amazon!$G692, 0)</f>
        <v>4</v>
      </c>
      <c r="M692" s="13">
        <f>amazon!$E692 * amazon!$H692</f>
        <v>8031717</v>
      </c>
      <c r="N692" s="6" t="str">
        <f>IF(amazon!$D692&lt;200,"&lt;200", IF(amazon!$D692&lt;=500,"200-500","&gt;500"))</f>
        <v>&gt;500</v>
      </c>
      <c r="O692" s="15">
        <f>Table4[[#This Row],[Clean Rating]] + (Table4[[#This Row],[Rating Count]] / 1000)</f>
        <v>10.483000000000001</v>
      </c>
      <c r="P692" s="6"/>
      <c r="Q692" s="6"/>
    </row>
    <row r="693" spans="1:17">
      <c r="A693" t="s">
        <v>1026</v>
      </c>
      <c r="B693" t="s">
        <v>2223</v>
      </c>
      <c r="C693" t="s">
        <v>1358</v>
      </c>
      <c r="D693" s="1">
        <v>1499</v>
      </c>
      <c r="E693" s="1">
        <v>2100</v>
      </c>
      <c r="F693" s="8">
        <v>0.28999999999999998</v>
      </c>
      <c r="G693" s="14">
        <v>4.0999999999999996</v>
      </c>
      <c r="H693" s="3">
        <v>6355</v>
      </c>
      <c r="I693" s="28">
        <f t="shared" si="21"/>
        <v>0.28619047619047622</v>
      </c>
      <c r="J693" s="17">
        <f>IF(AND(ISNUMBER(amazon!$G693), G693&gt;=0, amazon!$G693&lt;=5), amazon!$G693, 0)</f>
        <v>4.0999999999999996</v>
      </c>
      <c r="K693" s="6" t="str">
        <f t="shared" si="20"/>
        <v>No</v>
      </c>
      <c r="L693" s="16">
        <f>ROUND(amazon!$G693, 0)</f>
        <v>4</v>
      </c>
      <c r="M693" s="13">
        <f>amazon!$E693 * amazon!$H693</f>
        <v>13345500</v>
      </c>
      <c r="N693" s="6" t="str">
        <f>IF(amazon!$D693&lt;200,"&lt;200", IF(amazon!$D693&lt;=500,"200-500","&gt;500"))</f>
        <v>&gt;500</v>
      </c>
      <c r="O693" s="15">
        <f>Table4[[#This Row],[Clean Rating]] + (Table4[[#This Row],[Rating Count]] / 1000)</f>
        <v>10.455</v>
      </c>
      <c r="P693" s="6"/>
      <c r="Q693" s="6"/>
    </row>
    <row r="694" spans="1:17">
      <c r="A694" t="s">
        <v>808</v>
      </c>
      <c r="B694" t="s">
        <v>2028</v>
      </c>
      <c r="C694" t="s">
        <v>1357</v>
      </c>
      <c r="D694" s="1">
        <v>2025</v>
      </c>
      <c r="E694" s="1">
        <v>5999</v>
      </c>
      <c r="F694" s="8">
        <v>0.66</v>
      </c>
      <c r="G694" s="14">
        <v>4.2</v>
      </c>
      <c r="H694" s="3">
        <v>6233</v>
      </c>
      <c r="I694" s="28">
        <f t="shared" si="21"/>
        <v>0.66244374062343725</v>
      </c>
      <c r="J694" s="17">
        <f>IF(AND(ISNUMBER(amazon!$G694), G694&gt;=0, amazon!$G694&lt;=5), amazon!$G694, 0)</f>
        <v>4.2</v>
      </c>
      <c r="K694" s="6" t="str">
        <f t="shared" si="20"/>
        <v>Yes</v>
      </c>
      <c r="L694" s="16">
        <f>ROUND(amazon!$G694, 0)</f>
        <v>4</v>
      </c>
      <c r="M694" s="13">
        <f>amazon!$E694 * amazon!$H694</f>
        <v>37391767</v>
      </c>
      <c r="N694" s="6" t="str">
        <f>IF(amazon!$D694&lt;200,"&lt;200", IF(amazon!$D694&lt;=500,"200-500","&gt;500"))</f>
        <v>&gt;500</v>
      </c>
      <c r="O694" s="15">
        <f>Table4[[#This Row],[Clean Rating]] + (Table4[[#This Row],[Rating Count]] / 1000)</f>
        <v>10.433</v>
      </c>
      <c r="P694" s="6"/>
      <c r="Q694" s="6"/>
    </row>
    <row r="695" spans="1:17">
      <c r="A695" t="s">
        <v>1142</v>
      </c>
      <c r="B695" t="s">
        <v>2324</v>
      </c>
      <c r="C695" t="s">
        <v>1358</v>
      </c>
      <c r="D695" s="1">
        <v>1656</v>
      </c>
      <c r="E695" s="1">
        <v>2695</v>
      </c>
      <c r="F695" s="8">
        <v>0.39</v>
      </c>
      <c r="G695" s="14">
        <v>4.4000000000000004</v>
      </c>
      <c r="H695" s="3">
        <v>6027</v>
      </c>
      <c r="I695" s="28">
        <f t="shared" si="21"/>
        <v>0.38552875695732841</v>
      </c>
      <c r="J695" s="17">
        <f>IF(AND(ISNUMBER(amazon!$G695), G695&gt;=0, amazon!$G695&lt;=5), amazon!$G695, 0)</f>
        <v>4.4000000000000004</v>
      </c>
      <c r="K695" s="6" t="str">
        <f t="shared" si="20"/>
        <v>No</v>
      </c>
      <c r="L695" s="16">
        <f>ROUND(amazon!$G695, 0)</f>
        <v>4</v>
      </c>
      <c r="M695" s="13">
        <f>amazon!$E695 * amazon!$H695</f>
        <v>16242765</v>
      </c>
      <c r="N695" s="6" t="str">
        <f>IF(amazon!$D695&lt;200,"&lt;200", IF(amazon!$D695&lt;=500,"200-500","&gt;500"))</f>
        <v>&gt;500</v>
      </c>
      <c r="O695" s="15">
        <f>Table4[[#This Row],[Clean Rating]] + (Table4[[#This Row],[Rating Count]] / 1000)</f>
        <v>10.427</v>
      </c>
      <c r="P695" s="6"/>
      <c r="Q695" s="6"/>
    </row>
    <row r="696" spans="1:17">
      <c r="A696" t="s">
        <v>531</v>
      </c>
      <c r="B696" t="s">
        <v>1775</v>
      </c>
      <c r="C696" t="s">
        <v>1357</v>
      </c>
      <c r="D696">
        <v>120</v>
      </c>
      <c r="E696">
        <v>999</v>
      </c>
      <c r="F696" s="8">
        <v>0.88</v>
      </c>
      <c r="G696" s="14">
        <v>3.9</v>
      </c>
      <c r="H696" s="3">
        <v>6491</v>
      </c>
      <c r="I696" s="28">
        <f t="shared" si="21"/>
        <v>0.87987987987987992</v>
      </c>
      <c r="J696" s="17">
        <f>IF(AND(ISNUMBER(amazon!$G696), G696&gt;=0, amazon!$G696&lt;=5), amazon!$G696, 0)</f>
        <v>3.9</v>
      </c>
      <c r="K696" s="6" t="str">
        <f t="shared" si="20"/>
        <v>Yes</v>
      </c>
      <c r="L696" s="16">
        <f>ROUND(amazon!$G696, 0)</f>
        <v>4</v>
      </c>
      <c r="M696" s="13">
        <f>amazon!$E696 * amazon!$H696</f>
        <v>6484509</v>
      </c>
      <c r="N696" s="6" t="str">
        <f>IF(amazon!$D696&lt;200,"&lt;200", IF(amazon!$D696&lt;=500,"200-500","&gt;500"))</f>
        <v>&lt;200</v>
      </c>
      <c r="O696" s="15">
        <f>Table4[[#This Row],[Clean Rating]] + (Table4[[#This Row],[Rating Count]] / 1000)</f>
        <v>10.391</v>
      </c>
      <c r="P696" s="6"/>
      <c r="Q696" s="6"/>
    </row>
    <row r="697" spans="1:17">
      <c r="A697" t="s">
        <v>531</v>
      </c>
      <c r="B697" t="s">
        <v>1775</v>
      </c>
      <c r="C697" t="s">
        <v>1357</v>
      </c>
      <c r="D697">
        <v>120</v>
      </c>
      <c r="E697">
        <v>999</v>
      </c>
      <c r="F697" s="8">
        <v>0.88</v>
      </c>
      <c r="G697" s="14">
        <v>3.9</v>
      </c>
      <c r="H697" s="3">
        <v>6491</v>
      </c>
      <c r="I697" s="28">
        <f t="shared" si="21"/>
        <v>0.87987987987987992</v>
      </c>
      <c r="J697" s="17">
        <f>IF(AND(ISNUMBER(amazon!$G697), G697&gt;=0, amazon!$G697&lt;=5), amazon!$G697, 0)</f>
        <v>3.9</v>
      </c>
      <c r="K697" s="6" t="str">
        <f t="shared" si="20"/>
        <v>Yes</v>
      </c>
      <c r="L697" s="16">
        <f>ROUND(amazon!$G697, 0)</f>
        <v>4</v>
      </c>
      <c r="M697" s="13">
        <f>amazon!$E697 * amazon!$H697</f>
        <v>6484509</v>
      </c>
      <c r="N697" s="6" t="str">
        <f>IF(amazon!$D697&lt;200,"&lt;200", IF(amazon!$D697&lt;=500,"200-500","&gt;500"))</f>
        <v>&lt;200</v>
      </c>
      <c r="O697" s="15">
        <f>Table4[[#This Row],[Clean Rating]] + (Table4[[#This Row],[Rating Count]] / 1000)</f>
        <v>10.391</v>
      </c>
      <c r="P697" s="6"/>
      <c r="Q697" s="6"/>
    </row>
    <row r="698" spans="1:17">
      <c r="A698" t="s">
        <v>801</v>
      </c>
      <c r="B698" t="s">
        <v>2021</v>
      </c>
      <c r="C698" t="s">
        <v>1358</v>
      </c>
      <c r="D698">
        <v>310</v>
      </c>
      <c r="E698">
        <v>310</v>
      </c>
      <c r="F698" s="8">
        <v>0</v>
      </c>
      <c r="G698" s="14">
        <v>4.5</v>
      </c>
      <c r="H698" s="3">
        <v>5882</v>
      </c>
      <c r="I698" s="28">
        <f t="shared" si="21"/>
        <v>0</v>
      </c>
      <c r="J698" s="17">
        <f>IF(AND(ISNUMBER(amazon!$G698), G698&gt;=0, amazon!$G698&lt;=5), amazon!$G698, 0)</f>
        <v>4.5</v>
      </c>
      <c r="K698" s="6" t="str">
        <f t="shared" si="20"/>
        <v>No</v>
      </c>
      <c r="L698" s="16">
        <f>ROUND(amazon!$G698, 0)</f>
        <v>5</v>
      </c>
      <c r="M698" s="13">
        <f>amazon!$E698 * amazon!$H698</f>
        <v>1823420</v>
      </c>
      <c r="N698" s="6" t="str">
        <f>IF(amazon!$D698&lt;200,"&lt;200", IF(amazon!$D698&lt;=500,"200-500","&gt;500"))</f>
        <v>200-500</v>
      </c>
      <c r="O698" s="15">
        <f>Table4[[#This Row],[Clean Rating]] + (Table4[[#This Row],[Rating Count]] / 1000)</f>
        <v>10.382</v>
      </c>
      <c r="P698" s="6"/>
      <c r="Q698" s="6"/>
    </row>
    <row r="699" spans="1:17">
      <c r="A699" t="s">
        <v>275</v>
      </c>
      <c r="B699" t="s">
        <v>1414</v>
      </c>
      <c r="C699" t="s">
        <v>1357</v>
      </c>
      <c r="D699" s="1">
        <v>8999</v>
      </c>
      <c r="E699" s="1">
        <v>18999</v>
      </c>
      <c r="F699" s="8">
        <v>0.53</v>
      </c>
      <c r="G699" s="14">
        <v>4</v>
      </c>
      <c r="H699" s="3">
        <v>6347</v>
      </c>
      <c r="I699" s="28">
        <f t="shared" si="21"/>
        <v>0.52634349176272432</v>
      </c>
      <c r="J699" s="17">
        <f>IF(AND(ISNUMBER(amazon!$G699), G699&gt;=0, amazon!$G699&lt;=5), amazon!$G699, 0)</f>
        <v>4</v>
      </c>
      <c r="K699" s="6" t="str">
        <f t="shared" si="20"/>
        <v>Yes</v>
      </c>
      <c r="L699" s="16">
        <f>ROUND(amazon!$G699, 0)</f>
        <v>4</v>
      </c>
      <c r="M699" s="13">
        <f>amazon!$E699 * amazon!$H699</f>
        <v>120586653</v>
      </c>
      <c r="N699" s="6" t="str">
        <f>IF(amazon!$D699&lt;200,"&lt;200", IF(amazon!$D699&lt;=500,"200-500","&gt;500"))</f>
        <v>&gt;500</v>
      </c>
      <c r="O699" s="15">
        <f>Table4[[#This Row],[Clean Rating]] + (Table4[[#This Row],[Rating Count]] / 1000)</f>
        <v>10.347000000000001</v>
      </c>
      <c r="P699" s="6"/>
      <c r="Q699" s="6"/>
    </row>
    <row r="700" spans="1:17">
      <c r="A700" t="s">
        <v>887</v>
      </c>
      <c r="B700" t="s">
        <v>2098</v>
      </c>
      <c r="C700" t="s">
        <v>2598</v>
      </c>
      <c r="D700">
        <v>90</v>
      </c>
      <c r="E700">
        <v>100</v>
      </c>
      <c r="F700" s="8">
        <v>0.1</v>
      </c>
      <c r="G700" s="14">
        <v>4.0999999999999996</v>
      </c>
      <c r="H700" s="3">
        <v>6199</v>
      </c>
      <c r="I700" s="28">
        <f t="shared" si="21"/>
        <v>0.1</v>
      </c>
      <c r="J700" s="17">
        <f>IF(AND(ISNUMBER(amazon!$G700), G700&gt;=0, amazon!$G700&lt;=5), amazon!$G700, 0)</f>
        <v>4.0999999999999996</v>
      </c>
      <c r="K700" s="6" t="str">
        <f t="shared" si="20"/>
        <v>No</v>
      </c>
      <c r="L700" s="16">
        <f>ROUND(amazon!$G700, 0)</f>
        <v>4</v>
      </c>
      <c r="M700" s="13">
        <f>amazon!$E700 * amazon!$H700</f>
        <v>619900</v>
      </c>
      <c r="N700" s="6" t="str">
        <f>IF(amazon!$D700&lt;200,"&lt;200", IF(amazon!$D700&lt;=500,"200-500","&gt;500"))</f>
        <v>&lt;200</v>
      </c>
      <c r="O700" s="15">
        <f>Table4[[#This Row],[Clean Rating]] + (Table4[[#This Row],[Rating Count]] / 1000)</f>
        <v>10.298999999999999</v>
      </c>
      <c r="P700" s="6"/>
      <c r="Q700" s="6"/>
    </row>
    <row r="701" spans="1:17">
      <c r="A701" t="s">
        <v>145</v>
      </c>
      <c r="B701" t="s">
        <v>1491</v>
      </c>
      <c r="C701" t="s">
        <v>1357</v>
      </c>
      <c r="D701" s="1">
        <v>9999</v>
      </c>
      <c r="E701" s="1">
        <v>12999</v>
      </c>
      <c r="F701" s="8">
        <v>0.23</v>
      </c>
      <c r="G701" s="14">
        <v>4.2</v>
      </c>
      <c r="H701" s="3">
        <v>6088</v>
      </c>
      <c r="I701" s="28">
        <f t="shared" si="21"/>
        <v>0.23078698361412417</v>
      </c>
      <c r="J701" s="17">
        <f>IF(AND(ISNUMBER(amazon!$G701), G701&gt;=0, amazon!$G701&lt;=5), amazon!$G701, 0)</f>
        <v>4.2</v>
      </c>
      <c r="K701" s="6" t="str">
        <f t="shared" si="20"/>
        <v>No</v>
      </c>
      <c r="L701" s="16">
        <f>ROUND(amazon!$G701, 0)</f>
        <v>4</v>
      </c>
      <c r="M701" s="13">
        <f>amazon!$E701 * amazon!$H701</f>
        <v>79137912</v>
      </c>
      <c r="N701" s="6" t="str">
        <f>IF(amazon!$D701&lt;200,"&lt;200", IF(amazon!$D701&lt;=500,"200-500","&gt;500"))</f>
        <v>&gt;500</v>
      </c>
      <c r="O701" s="15">
        <f>Table4[[#This Row],[Clean Rating]] + (Table4[[#This Row],[Rating Count]] / 1000)</f>
        <v>10.288</v>
      </c>
      <c r="P701" s="6"/>
      <c r="Q701" s="6"/>
    </row>
    <row r="702" spans="1:17">
      <c r="A702" t="s">
        <v>1079</v>
      </c>
      <c r="B702" t="s">
        <v>2268</v>
      </c>
      <c r="C702" t="s">
        <v>1358</v>
      </c>
      <c r="D702" s="1">
        <v>6499</v>
      </c>
      <c r="E702" s="1">
        <v>8500</v>
      </c>
      <c r="F702" s="8">
        <v>0.24</v>
      </c>
      <c r="G702" s="14">
        <v>4.4000000000000004</v>
      </c>
      <c r="H702" s="3">
        <v>5865</v>
      </c>
      <c r="I702" s="28">
        <f t="shared" si="21"/>
        <v>0.23541176470588235</v>
      </c>
      <c r="J702" s="17">
        <f>IF(AND(ISNUMBER(amazon!$G702), G702&gt;=0, amazon!$G702&lt;=5), amazon!$G702, 0)</f>
        <v>4.4000000000000004</v>
      </c>
      <c r="K702" s="6" t="str">
        <f t="shared" si="20"/>
        <v>No</v>
      </c>
      <c r="L702" s="16">
        <f>ROUND(amazon!$G702, 0)</f>
        <v>4</v>
      </c>
      <c r="M702" s="13">
        <f>amazon!$E702 * amazon!$H702</f>
        <v>49852500</v>
      </c>
      <c r="N702" s="6" t="str">
        <f>IF(amazon!$D702&lt;200,"&lt;200", IF(amazon!$D702&lt;=500,"200-500","&gt;500"))</f>
        <v>&gt;500</v>
      </c>
      <c r="O702" s="15">
        <f>Table4[[#This Row],[Clean Rating]] + (Table4[[#This Row],[Rating Count]] / 1000)</f>
        <v>10.265000000000001</v>
      </c>
      <c r="P702" s="6"/>
      <c r="Q702" s="6"/>
    </row>
    <row r="703" spans="1:17">
      <c r="A703" t="s">
        <v>593</v>
      </c>
      <c r="B703" t="s">
        <v>1829</v>
      </c>
      <c r="C703" t="s">
        <v>2598</v>
      </c>
      <c r="D703" s="1">
        <v>1295</v>
      </c>
      <c r="E703" s="1">
        <v>1295</v>
      </c>
      <c r="F703" s="8">
        <v>0</v>
      </c>
      <c r="G703" s="14">
        <v>4.5</v>
      </c>
      <c r="H703" s="3">
        <v>5760</v>
      </c>
      <c r="I703" s="28">
        <f t="shared" si="21"/>
        <v>0</v>
      </c>
      <c r="J703" s="17">
        <f>IF(AND(ISNUMBER(amazon!$G703), G703&gt;=0, amazon!$G703&lt;=5), amazon!$G703, 0)</f>
        <v>4.5</v>
      </c>
      <c r="K703" s="6" t="str">
        <f t="shared" si="20"/>
        <v>No</v>
      </c>
      <c r="L703" s="16">
        <f>ROUND(amazon!$G703, 0)</f>
        <v>5</v>
      </c>
      <c r="M703" s="13">
        <f>amazon!$E703 * amazon!$H703</f>
        <v>7459200</v>
      </c>
      <c r="N703" s="6" t="str">
        <f>IF(amazon!$D703&lt;200,"&lt;200", IF(amazon!$D703&lt;=500,"200-500","&gt;500"))</f>
        <v>&gt;500</v>
      </c>
      <c r="O703" s="15">
        <f>Table4[[#This Row],[Clean Rating]] + (Table4[[#This Row],[Rating Count]] / 1000)</f>
        <v>10.26</v>
      </c>
      <c r="P703" s="6"/>
      <c r="Q703" s="6"/>
    </row>
    <row r="704" spans="1:17">
      <c r="A704" t="s">
        <v>1223</v>
      </c>
      <c r="B704" t="s">
        <v>2397</v>
      </c>
      <c r="C704" t="s">
        <v>1358</v>
      </c>
      <c r="D704">
        <v>765</v>
      </c>
      <c r="E704">
        <v>970</v>
      </c>
      <c r="F704" s="8">
        <v>0.21</v>
      </c>
      <c r="G704" s="14">
        <v>4.2</v>
      </c>
      <c r="H704" s="3">
        <v>6055</v>
      </c>
      <c r="I704" s="28">
        <f t="shared" si="21"/>
        <v>0.21134020618556701</v>
      </c>
      <c r="J704" s="17">
        <f>IF(AND(ISNUMBER(amazon!$G704), G704&gt;=0, amazon!$G704&lt;=5), amazon!$G704, 0)</f>
        <v>4.2</v>
      </c>
      <c r="K704" s="6" t="str">
        <f t="shared" si="20"/>
        <v>No</v>
      </c>
      <c r="L704" s="16">
        <f>ROUND(amazon!$G704, 0)</f>
        <v>4</v>
      </c>
      <c r="M704" s="13">
        <f>amazon!$E704 * amazon!$H704</f>
        <v>5873350</v>
      </c>
      <c r="N704" s="6" t="str">
        <f>IF(amazon!$D704&lt;200,"&lt;200", IF(amazon!$D704&lt;=500,"200-500","&gt;500"))</f>
        <v>&gt;500</v>
      </c>
      <c r="O704" s="15">
        <f>Table4[[#This Row],[Clean Rating]] + (Table4[[#This Row],[Rating Count]] / 1000)</f>
        <v>10.254999999999999</v>
      </c>
      <c r="P704" s="6"/>
      <c r="Q704" s="6"/>
    </row>
    <row r="705" spans="1:17">
      <c r="A705" t="s">
        <v>1124</v>
      </c>
      <c r="B705" t="s">
        <v>2309</v>
      </c>
      <c r="C705" t="s">
        <v>1358</v>
      </c>
      <c r="D705">
        <v>950</v>
      </c>
      <c r="E705" s="1">
        <v>1599</v>
      </c>
      <c r="F705" s="8">
        <v>0.41</v>
      </c>
      <c r="G705" s="14">
        <v>4.3</v>
      </c>
      <c r="H705" s="3">
        <v>5911</v>
      </c>
      <c r="I705" s="28">
        <f t="shared" si="21"/>
        <v>0.40587867417135709</v>
      </c>
      <c r="J705" s="17">
        <f>IF(AND(ISNUMBER(amazon!$G705), G705&gt;=0, amazon!$G705&lt;=5), amazon!$G705, 0)</f>
        <v>4.3</v>
      </c>
      <c r="K705" s="6" t="str">
        <f t="shared" si="20"/>
        <v>No</v>
      </c>
      <c r="L705" s="16">
        <f>ROUND(amazon!$G705, 0)</f>
        <v>4</v>
      </c>
      <c r="M705" s="13">
        <f>amazon!$E705 * amazon!$H705</f>
        <v>9451689</v>
      </c>
      <c r="N705" s="6" t="str">
        <f>IF(amazon!$D705&lt;200,"&lt;200", IF(amazon!$D705&lt;=500,"200-500","&gt;500"))</f>
        <v>&gt;500</v>
      </c>
      <c r="O705" s="15">
        <f>Table4[[#This Row],[Clean Rating]] + (Table4[[#This Row],[Rating Count]] / 1000)</f>
        <v>10.210999999999999</v>
      </c>
      <c r="P705" s="6"/>
      <c r="Q705" s="6"/>
    </row>
    <row r="706" spans="1:17">
      <c r="A706" t="s">
        <v>1302</v>
      </c>
      <c r="B706" t="s">
        <v>2509</v>
      </c>
      <c r="C706" t="s">
        <v>1358</v>
      </c>
      <c r="D706" s="1">
        <v>8699</v>
      </c>
      <c r="E706" s="1">
        <v>13049</v>
      </c>
      <c r="F706" s="8">
        <v>0.33</v>
      </c>
      <c r="G706" s="14">
        <v>4.3</v>
      </c>
      <c r="H706" s="3">
        <v>5891</v>
      </c>
      <c r="I706" s="28">
        <f t="shared" si="21"/>
        <v>0.33335887807494829</v>
      </c>
      <c r="J706" s="17">
        <f>IF(AND(ISNUMBER(amazon!$G706), G706&gt;=0, amazon!$G706&lt;=5), amazon!$G706, 0)</f>
        <v>4.3</v>
      </c>
      <c r="K706" s="6" t="str">
        <f t="shared" ref="K706:K769" si="22">IF(F706 &gt;=0.5, "Yes", "No")</f>
        <v>No</v>
      </c>
      <c r="L706" s="16">
        <f>ROUND(amazon!$G706, 0)</f>
        <v>4</v>
      </c>
      <c r="M706" s="13">
        <f>amazon!$E706 * amazon!$H706</f>
        <v>76871659</v>
      </c>
      <c r="N706" s="6" t="str">
        <f>IF(amazon!$D706&lt;200,"&lt;200", IF(amazon!$D706&lt;=500,"200-500","&gt;500"))</f>
        <v>&gt;500</v>
      </c>
      <c r="O706" s="15">
        <f>Table4[[#This Row],[Clean Rating]] + (Table4[[#This Row],[Rating Count]] / 1000)</f>
        <v>10.190999999999999</v>
      </c>
      <c r="P706" s="6"/>
      <c r="Q706" s="6"/>
    </row>
    <row r="707" spans="1:17">
      <c r="A707" t="s">
        <v>1292</v>
      </c>
      <c r="B707" t="s">
        <v>2499</v>
      </c>
      <c r="C707" t="s">
        <v>1358</v>
      </c>
      <c r="D707" s="1">
        <v>1199</v>
      </c>
      <c r="E707" s="1">
        <v>1795</v>
      </c>
      <c r="F707" s="8">
        <v>0.33</v>
      </c>
      <c r="G707" s="14">
        <v>4.2</v>
      </c>
      <c r="H707" s="3">
        <v>5967</v>
      </c>
      <c r="I707" s="28">
        <f t="shared" ref="I707:I770" si="23" xml:space="preserve"> (E707 - D707)/E707</f>
        <v>0.33203342618384402</v>
      </c>
      <c r="J707" s="17">
        <f>IF(AND(ISNUMBER(amazon!$G707), G707&gt;=0, amazon!$G707&lt;=5), amazon!$G707, 0)</f>
        <v>4.2</v>
      </c>
      <c r="K707" s="6" t="str">
        <f t="shared" si="22"/>
        <v>No</v>
      </c>
      <c r="L707" s="16">
        <f>ROUND(amazon!$G707, 0)</f>
        <v>4</v>
      </c>
      <c r="M707" s="13">
        <f>amazon!$E707 * amazon!$H707</f>
        <v>10710765</v>
      </c>
      <c r="N707" s="6" t="str">
        <f>IF(amazon!$D707&lt;200,"&lt;200", IF(amazon!$D707&lt;=500,"200-500","&gt;500"))</f>
        <v>&gt;500</v>
      </c>
      <c r="O707" s="15">
        <f>Table4[[#This Row],[Clean Rating]] + (Table4[[#This Row],[Rating Count]] / 1000)</f>
        <v>10.167</v>
      </c>
      <c r="P707" s="6"/>
      <c r="Q707" s="6"/>
    </row>
    <row r="708" spans="1:17">
      <c r="A708" t="s">
        <v>419</v>
      </c>
      <c r="B708" t="s">
        <v>1702</v>
      </c>
      <c r="C708" t="s">
        <v>1357</v>
      </c>
      <c r="D708">
        <v>119</v>
      </c>
      <c r="E708">
        <v>299</v>
      </c>
      <c r="F708" s="8">
        <v>0.6</v>
      </c>
      <c r="G708" s="14">
        <v>4.0999999999999996</v>
      </c>
      <c r="H708" s="3">
        <v>5999</v>
      </c>
      <c r="I708" s="28">
        <f t="shared" si="23"/>
        <v>0.60200668896321075</v>
      </c>
      <c r="J708" s="17">
        <f>IF(AND(ISNUMBER(amazon!$G708), G708&gt;=0, amazon!$G708&lt;=5), amazon!$G708, 0)</f>
        <v>4.0999999999999996</v>
      </c>
      <c r="K708" s="6" t="str">
        <f t="shared" si="22"/>
        <v>Yes</v>
      </c>
      <c r="L708" s="16">
        <f>ROUND(amazon!$G708, 0)</f>
        <v>4</v>
      </c>
      <c r="M708" s="13">
        <f>amazon!$E708 * amazon!$H708</f>
        <v>1793701</v>
      </c>
      <c r="N708" s="6" t="str">
        <f>IF(amazon!$D708&lt;200,"&lt;200", IF(amazon!$D708&lt;=500,"200-500","&gt;500"))</f>
        <v>&lt;200</v>
      </c>
      <c r="O708" s="15">
        <f>Table4[[#This Row],[Clean Rating]] + (Table4[[#This Row],[Rating Count]] / 1000)</f>
        <v>10.099</v>
      </c>
      <c r="P708" s="6"/>
      <c r="Q708" s="6"/>
    </row>
    <row r="709" spans="1:17">
      <c r="A709" t="s">
        <v>419</v>
      </c>
      <c r="B709" t="s">
        <v>1702</v>
      </c>
      <c r="C709" t="s">
        <v>1357</v>
      </c>
      <c r="D709">
        <v>119</v>
      </c>
      <c r="E709">
        <v>299</v>
      </c>
      <c r="F709" s="8">
        <v>0.6</v>
      </c>
      <c r="G709" s="14">
        <v>4.0999999999999996</v>
      </c>
      <c r="H709" s="3">
        <v>5999</v>
      </c>
      <c r="I709" s="28">
        <f t="shared" si="23"/>
        <v>0.60200668896321075</v>
      </c>
      <c r="J709" s="17">
        <f>IF(AND(ISNUMBER(amazon!$G709), G709&gt;=0, amazon!$G709&lt;=5), amazon!$G709, 0)</f>
        <v>4.0999999999999996</v>
      </c>
      <c r="K709" s="6" t="str">
        <f t="shared" si="22"/>
        <v>Yes</v>
      </c>
      <c r="L709" s="16">
        <f>ROUND(amazon!$G709, 0)</f>
        <v>4</v>
      </c>
      <c r="M709" s="13">
        <f>amazon!$E709 * amazon!$H709</f>
        <v>1793701</v>
      </c>
      <c r="N709" s="6" t="str">
        <f>IF(amazon!$D709&lt;200,"&lt;200", IF(amazon!$D709&lt;=500,"200-500","&gt;500"))</f>
        <v>&lt;200</v>
      </c>
      <c r="O709" s="15">
        <f>Table4[[#This Row],[Clean Rating]] + (Table4[[#This Row],[Rating Count]] / 1000)</f>
        <v>10.099</v>
      </c>
      <c r="P709" s="6"/>
      <c r="Q709" s="6"/>
    </row>
    <row r="710" spans="1:17">
      <c r="A710" t="s">
        <v>580</v>
      </c>
      <c r="B710" t="s">
        <v>1816</v>
      </c>
      <c r="C710" t="s">
        <v>2598</v>
      </c>
      <c r="D710">
        <v>50</v>
      </c>
      <c r="E710">
        <v>50</v>
      </c>
      <c r="F710" s="8">
        <v>0</v>
      </c>
      <c r="G710" s="14">
        <v>4.3</v>
      </c>
      <c r="H710" s="3">
        <v>5792</v>
      </c>
      <c r="I710" s="28">
        <f t="shared" si="23"/>
        <v>0</v>
      </c>
      <c r="J710" s="17">
        <f>IF(AND(ISNUMBER(amazon!$G710), G710&gt;=0, amazon!$G710&lt;=5), amazon!$G710, 0)</f>
        <v>4.3</v>
      </c>
      <c r="K710" s="6" t="str">
        <f t="shared" si="22"/>
        <v>No</v>
      </c>
      <c r="L710" s="16">
        <f>ROUND(amazon!$G710, 0)</f>
        <v>4</v>
      </c>
      <c r="M710" s="13">
        <f>amazon!$E710 * amazon!$H710</f>
        <v>289600</v>
      </c>
      <c r="N710" s="6" t="str">
        <f>IF(amazon!$D710&lt;200,"&lt;200", IF(amazon!$D710&lt;=500,"200-500","&gt;500"))</f>
        <v>&lt;200</v>
      </c>
      <c r="O710" s="15">
        <f>Table4[[#This Row],[Clean Rating]] + (Table4[[#This Row],[Rating Count]] / 1000)</f>
        <v>10.091999999999999</v>
      </c>
      <c r="P710" s="6"/>
      <c r="Q710" s="6"/>
    </row>
    <row r="711" spans="1:17">
      <c r="A711" t="s">
        <v>710</v>
      </c>
      <c r="B711" t="s">
        <v>1936</v>
      </c>
      <c r="C711" t="s">
        <v>1356</v>
      </c>
      <c r="D711">
        <v>549</v>
      </c>
      <c r="E711" s="1">
        <v>1999</v>
      </c>
      <c r="F711" s="8">
        <v>0.73</v>
      </c>
      <c r="G711" s="14">
        <v>3.6</v>
      </c>
      <c r="H711" s="3">
        <v>6422</v>
      </c>
      <c r="I711" s="28">
        <f t="shared" si="23"/>
        <v>0.72536268134067039</v>
      </c>
      <c r="J711" s="17">
        <f>IF(AND(ISNUMBER(amazon!$G711), G711&gt;=0, amazon!$G711&lt;=5), amazon!$G711, 0)</f>
        <v>3.6</v>
      </c>
      <c r="K711" s="6" t="str">
        <f t="shared" si="22"/>
        <v>Yes</v>
      </c>
      <c r="L711" s="16">
        <f>ROUND(amazon!$G711, 0)</f>
        <v>4</v>
      </c>
      <c r="M711" s="13">
        <f>amazon!$E711 * amazon!$H711</f>
        <v>12837578</v>
      </c>
      <c r="N711" s="6" t="str">
        <f>IF(amazon!$D711&lt;200,"&lt;200", IF(amazon!$D711&lt;=500,"200-500","&gt;500"))</f>
        <v>&gt;500</v>
      </c>
      <c r="O711" s="15">
        <f>Table4[[#This Row],[Clean Rating]] + (Table4[[#This Row],[Rating Count]] / 1000)</f>
        <v>10.022</v>
      </c>
      <c r="P711" s="6"/>
      <c r="Q711" s="6"/>
    </row>
    <row r="712" spans="1:17">
      <c r="A712" t="s">
        <v>696</v>
      </c>
      <c r="B712" t="s">
        <v>1924</v>
      </c>
      <c r="C712" t="s">
        <v>2598</v>
      </c>
      <c r="D712">
        <v>480</v>
      </c>
      <c r="E712">
        <v>600</v>
      </c>
      <c r="F712" s="8">
        <v>0.2</v>
      </c>
      <c r="G712" s="14">
        <v>4.3</v>
      </c>
      <c r="H712" s="3">
        <v>5719</v>
      </c>
      <c r="I712" s="28">
        <f t="shared" si="23"/>
        <v>0.2</v>
      </c>
      <c r="J712" s="17">
        <f>IF(AND(ISNUMBER(amazon!$G712), G712&gt;=0, amazon!$G712&lt;=5), amazon!$G712, 0)</f>
        <v>4.3</v>
      </c>
      <c r="K712" s="6" t="str">
        <f t="shared" si="22"/>
        <v>No</v>
      </c>
      <c r="L712" s="16">
        <f>ROUND(amazon!$G712, 0)</f>
        <v>4</v>
      </c>
      <c r="M712" s="13">
        <f>amazon!$E712 * amazon!$H712</f>
        <v>3431400</v>
      </c>
      <c r="N712" s="6" t="str">
        <f>IF(amazon!$D712&lt;200,"&lt;200", IF(amazon!$D712&lt;=500,"200-500","&gt;500"))</f>
        <v>200-500</v>
      </c>
      <c r="O712" s="15">
        <f>Table4[[#This Row],[Clean Rating]] + (Table4[[#This Row],[Rating Count]] / 1000)</f>
        <v>10.019</v>
      </c>
      <c r="P712" s="6"/>
      <c r="Q712" s="6"/>
    </row>
    <row r="713" spans="1:17">
      <c r="A713" t="s">
        <v>147</v>
      </c>
      <c r="B713" t="s">
        <v>1413</v>
      </c>
      <c r="C713" t="s">
        <v>1356</v>
      </c>
      <c r="D713">
        <v>999</v>
      </c>
      <c r="E713" s="1">
        <v>2100</v>
      </c>
      <c r="F713" s="8">
        <v>0.52</v>
      </c>
      <c r="G713" s="14">
        <v>4.5</v>
      </c>
      <c r="H713" s="3">
        <v>5492</v>
      </c>
      <c r="I713" s="28">
        <f t="shared" si="23"/>
        <v>0.52428571428571424</v>
      </c>
      <c r="J713" s="17">
        <f>IF(AND(ISNUMBER(amazon!$G713), G713&gt;=0, amazon!$G713&lt;=5), amazon!$G713, 0)</f>
        <v>4.5</v>
      </c>
      <c r="K713" s="6" t="str">
        <f t="shared" si="22"/>
        <v>Yes</v>
      </c>
      <c r="L713" s="16">
        <f>ROUND(amazon!$G713, 0)</f>
        <v>5</v>
      </c>
      <c r="M713" s="13">
        <f>amazon!$E713 * amazon!$H713</f>
        <v>11533200</v>
      </c>
      <c r="N713" s="6" t="str">
        <f>IF(amazon!$D713&lt;200,"&lt;200", IF(amazon!$D713&lt;=500,"200-500","&gt;500"))</f>
        <v>&gt;500</v>
      </c>
      <c r="O713" s="15">
        <f>Table4[[#This Row],[Clean Rating]] + (Table4[[#This Row],[Rating Count]] / 1000)</f>
        <v>9.9920000000000009</v>
      </c>
      <c r="P713" s="6"/>
      <c r="Q713" s="6"/>
    </row>
    <row r="714" spans="1:17">
      <c r="A714" t="s">
        <v>1329</v>
      </c>
      <c r="B714" t="s">
        <v>2535</v>
      </c>
      <c r="C714" t="s">
        <v>1358</v>
      </c>
      <c r="D714" s="2">
        <v>1982.84</v>
      </c>
      <c r="E714" s="1">
        <v>3300</v>
      </c>
      <c r="F714" s="8">
        <v>0.4</v>
      </c>
      <c r="G714" s="14">
        <v>4.0999999999999996</v>
      </c>
      <c r="H714" s="3">
        <v>5873</v>
      </c>
      <c r="I714" s="28">
        <f t="shared" si="23"/>
        <v>0.39913939393939396</v>
      </c>
      <c r="J714" s="17">
        <f>IF(AND(ISNUMBER(amazon!$G714), G714&gt;=0, amazon!$G714&lt;=5), amazon!$G714, 0)</f>
        <v>4.0999999999999996</v>
      </c>
      <c r="K714" s="6" t="str">
        <f t="shared" si="22"/>
        <v>No</v>
      </c>
      <c r="L714" s="16">
        <f>ROUND(amazon!$G714, 0)</f>
        <v>4</v>
      </c>
      <c r="M714" s="13">
        <f>amazon!$E714 * amazon!$H714</f>
        <v>19380900</v>
      </c>
      <c r="N714" s="6" t="str">
        <f>IF(amazon!$D714&lt;200,"&lt;200", IF(amazon!$D714&lt;=500,"200-500","&gt;500"))</f>
        <v>&gt;500</v>
      </c>
      <c r="O714" s="15">
        <f>Table4[[#This Row],[Clean Rating]] + (Table4[[#This Row],[Rating Count]] / 1000)</f>
        <v>9.972999999999999</v>
      </c>
      <c r="P714" s="6"/>
      <c r="Q714" s="6"/>
    </row>
    <row r="715" spans="1:17">
      <c r="A715" t="s">
        <v>779</v>
      </c>
      <c r="B715" t="s">
        <v>2002</v>
      </c>
      <c r="C715" t="s">
        <v>1357</v>
      </c>
      <c r="D715" s="1">
        <v>2499</v>
      </c>
      <c r="E715" s="1">
        <v>5999</v>
      </c>
      <c r="F715" s="8">
        <v>0.57999999999999996</v>
      </c>
      <c r="G715" s="14">
        <v>4.0999999999999996</v>
      </c>
      <c r="H715" s="3">
        <v>5852</v>
      </c>
      <c r="I715" s="28">
        <f t="shared" si="23"/>
        <v>0.58343057176196034</v>
      </c>
      <c r="J715" s="17">
        <f>IF(AND(ISNUMBER(amazon!$G715), G715&gt;=0, amazon!$G715&lt;=5), amazon!$G715, 0)</f>
        <v>4.0999999999999996</v>
      </c>
      <c r="K715" s="6" t="str">
        <f t="shared" si="22"/>
        <v>Yes</v>
      </c>
      <c r="L715" s="16">
        <f>ROUND(amazon!$G715, 0)</f>
        <v>4</v>
      </c>
      <c r="M715" s="13">
        <f>amazon!$E715 * amazon!$H715</f>
        <v>35106148</v>
      </c>
      <c r="N715" s="6" t="str">
        <f>IF(amazon!$D715&lt;200,"&lt;200", IF(amazon!$D715&lt;=500,"200-500","&gt;500"))</f>
        <v>&gt;500</v>
      </c>
      <c r="O715" s="15">
        <f>Table4[[#This Row],[Clean Rating]] + (Table4[[#This Row],[Rating Count]] / 1000)</f>
        <v>9.952</v>
      </c>
      <c r="P715" s="6"/>
      <c r="Q715" s="6"/>
    </row>
    <row r="716" spans="1:17">
      <c r="A716" t="s">
        <v>799</v>
      </c>
      <c r="B716" t="s">
        <v>2019</v>
      </c>
      <c r="C716" t="s">
        <v>1356</v>
      </c>
      <c r="D716">
        <v>549</v>
      </c>
      <c r="E716" s="1">
        <v>2499</v>
      </c>
      <c r="F716" s="8">
        <v>0.78</v>
      </c>
      <c r="G716" s="14">
        <v>4.3</v>
      </c>
      <c r="H716" s="3">
        <v>5556</v>
      </c>
      <c r="I716" s="28">
        <f t="shared" si="23"/>
        <v>0.78031212484993995</v>
      </c>
      <c r="J716" s="17">
        <f>IF(AND(ISNUMBER(amazon!$G716), G716&gt;=0, amazon!$G716&lt;=5), amazon!$G716, 0)</f>
        <v>4.3</v>
      </c>
      <c r="K716" s="6" t="str">
        <f t="shared" si="22"/>
        <v>Yes</v>
      </c>
      <c r="L716" s="16">
        <f>ROUND(amazon!$G716, 0)</f>
        <v>4</v>
      </c>
      <c r="M716" s="13">
        <f>amazon!$E716 * amazon!$H716</f>
        <v>13884444</v>
      </c>
      <c r="N716" s="6" t="str">
        <f>IF(amazon!$D716&lt;200,"&lt;200", IF(amazon!$D716&lt;=500,"200-500","&gt;500"))</f>
        <v>&gt;500</v>
      </c>
      <c r="O716" s="15">
        <f>Table4[[#This Row],[Clean Rating]] + (Table4[[#This Row],[Rating Count]] / 1000)</f>
        <v>9.8559999999999999</v>
      </c>
      <c r="P716" s="6"/>
      <c r="Q716" s="6"/>
    </row>
    <row r="717" spans="1:17">
      <c r="A717" t="s">
        <v>665</v>
      </c>
      <c r="B717" t="s">
        <v>1895</v>
      </c>
      <c r="C717" t="s">
        <v>1356</v>
      </c>
      <c r="D717">
        <v>399</v>
      </c>
      <c r="E717" s="1">
        <v>1499</v>
      </c>
      <c r="F717" s="8">
        <v>0.73</v>
      </c>
      <c r="G717" s="14">
        <v>4.0999999999999996</v>
      </c>
      <c r="H717" s="3">
        <v>5730</v>
      </c>
      <c r="I717" s="28">
        <f t="shared" si="23"/>
        <v>0.73382254836557703</v>
      </c>
      <c r="J717" s="17">
        <f>IF(AND(ISNUMBER(amazon!$G717), G717&gt;=0, amazon!$G717&lt;=5), amazon!$G717, 0)</f>
        <v>4.0999999999999996</v>
      </c>
      <c r="K717" s="6" t="str">
        <f t="shared" si="22"/>
        <v>Yes</v>
      </c>
      <c r="L717" s="16">
        <f>ROUND(amazon!$G717, 0)</f>
        <v>4</v>
      </c>
      <c r="M717" s="13">
        <f>amazon!$E717 * amazon!$H717</f>
        <v>8589270</v>
      </c>
      <c r="N717" s="6" t="str">
        <f>IF(amazon!$D717&lt;200,"&lt;200", IF(amazon!$D717&lt;=500,"200-500","&gt;500"))</f>
        <v>200-500</v>
      </c>
      <c r="O717" s="15">
        <f>Table4[[#This Row],[Clean Rating]] + (Table4[[#This Row],[Rating Count]] / 1000)</f>
        <v>9.83</v>
      </c>
      <c r="P717" s="6"/>
      <c r="Q717" s="6"/>
    </row>
    <row r="718" spans="1:17">
      <c r="A718" t="s">
        <v>1185</v>
      </c>
      <c r="B718" t="s">
        <v>2361</v>
      </c>
      <c r="C718" t="s">
        <v>1358</v>
      </c>
      <c r="D718" s="1">
        <v>1099</v>
      </c>
      <c r="E718" s="1">
        <v>1990</v>
      </c>
      <c r="F718" s="8">
        <v>0.45</v>
      </c>
      <c r="G718" s="14">
        <v>3.9</v>
      </c>
      <c r="H718" s="3">
        <v>5911</v>
      </c>
      <c r="I718" s="28">
        <f t="shared" si="23"/>
        <v>0.44773869346733669</v>
      </c>
      <c r="J718" s="17">
        <f>IF(AND(ISNUMBER(amazon!$G718), G718&gt;=0, amazon!$G718&lt;=5), amazon!$G718, 0)</f>
        <v>3.9</v>
      </c>
      <c r="K718" s="6" t="str">
        <f t="shared" si="22"/>
        <v>No</v>
      </c>
      <c r="L718" s="16">
        <f>ROUND(amazon!$G718, 0)</f>
        <v>4</v>
      </c>
      <c r="M718" s="13">
        <f>amazon!$E718 * amazon!$H718</f>
        <v>11762890</v>
      </c>
      <c r="N718" s="6" t="str">
        <f>IF(amazon!$D718&lt;200,"&lt;200", IF(amazon!$D718&lt;=500,"200-500","&gt;500"))</f>
        <v>&gt;500</v>
      </c>
      <c r="O718" s="15">
        <f>Table4[[#This Row],[Clean Rating]] + (Table4[[#This Row],[Rating Count]] / 1000)</f>
        <v>9.8109999999999999</v>
      </c>
      <c r="P718" s="6"/>
      <c r="Q718" s="6"/>
    </row>
    <row r="719" spans="1:17">
      <c r="A719" t="s">
        <v>649</v>
      </c>
      <c r="B719" t="s">
        <v>1880</v>
      </c>
      <c r="C719" t="s">
        <v>1356</v>
      </c>
      <c r="D719">
        <v>59</v>
      </c>
      <c r="E719">
        <v>59</v>
      </c>
      <c r="F719" s="8">
        <v>0</v>
      </c>
      <c r="G719" s="14">
        <v>3.8</v>
      </c>
      <c r="H719" s="3">
        <v>5958</v>
      </c>
      <c r="I719" s="28">
        <f t="shared" si="23"/>
        <v>0</v>
      </c>
      <c r="J719" s="17">
        <f>IF(AND(ISNUMBER(amazon!$G719), G719&gt;=0, amazon!$G719&lt;=5), amazon!$G719, 0)</f>
        <v>3.8</v>
      </c>
      <c r="K719" s="6" t="str">
        <f t="shared" si="22"/>
        <v>No</v>
      </c>
      <c r="L719" s="16">
        <f>ROUND(amazon!$G719, 0)</f>
        <v>4</v>
      </c>
      <c r="M719" s="13">
        <f>amazon!$E719 * amazon!$H719</f>
        <v>351522</v>
      </c>
      <c r="N719" s="6" t="str">
        <f>IF(amazon!$D719&lt;200,"&lt;200", IF(amazon!$D719&lt;=500,"200-500","&gt;500"))</f>
        <v>&lt;200</v>
      </c>
      <c r="O719" s="15">
        <f>Table4[[#This Row],[Clean Rating]] + (Table4[[#This Row],[Rating Count]] / 1000)</f>
        <v>9.7579999999999991</v>
      </c>
      <c r="P719" s="6"/>
      <c r="Q719" s="6"/>
    </row>
    <row r="720" spans="1:17">
      <c r="A720" t="s">
        <v>185</v>
      </c>
      <c r="B720" t="s">
        <v>1523</v>
      </c>
      <c r="C720" t="s">
        <v>1356</v>
      </c>
      <c r="D720">
        <v>499</v>
      </c>
      <c r="E720" s="1">
        <v>1200</v>
      </c>
      <c r="F720" s="8">
        <v>0.57999999999999996</v>
      </c>
      <c r="G720" s="14">
        <v>4.3</v>
      </c>
      <c r="H720" s="3">
        <v>5451</v>
      </c>
      <c r="I720" s="28">
        <f t="shared" si="23"/>
        <v>0.58416666666666661</v>
      </c>
      <c r="J720" s="17">
        <f>IF(AND(ISNUMBER(amazon!$G720), G720&gt;=0, amazon!$G720&lt;=5), amazon!$G720, 0)</f>
        <v>4.3</v>
      </c>
      <c r="K720" s="6" t="str">
        <f t="shared" si="22"/>
        <v>Yes</v>
      </c>
      <c r="L720" s="16">
        <f>ROUND(amazon!$G720, 0)</f>
        <v>4</v>
      </c>
      <c r="M720" s="13">
        <f>amazon!$E720 * amazon!$H720</f>
        <v>6541200</v>
      </c>
      <c r="N720" s="6" t="str">
        <f>IF(amazon!$D720&lt;200,"&lt;200", IF(amazon!$D720&lt;=500,"200-500","&gt;500"))</f>
        <v>200-500</v>
      </c>
      <c r="O720" s="15">
        <f>Table4[[#This Row],[Clean Rating]] + (Table4[[#This Row],[Rating Count]] / 1000)</f>
        <v>9.7509999999999994</v>
      </c>
      <c r="P720" s="6"/>
      <c r="Q720" s="6"/>
    </row>
    <row r="721" spans="1:17">
      <c r="A721" t="s">
        <v>291</v>
      </c>
      <c r="B721" t="s">
        <v>1523</v>
      </c>
      <c r="C721" t="s">
        <v>1356</v>
      </c>
      <c r="D721">
        <v>649</v>
      </c>
      <c r="E721" s="1">
        <v>1600</v>
      </c>
      <c r="F721" s="8">
        <v>0.59</v>
      </c>
      <c r="G721" s="14">
        <v>4.3</v>
      </c>
      <c r="H721" s="3">
        <v>5451</v>
      </c>
      <c r="I721" s="28">
        <f t="shared" si="23"/>
        <v>0.59437499999999999</v>
      </c>
      <c r="J721" s="17">
        <f>IF(AND(ISNUMBER(amazon!$G721), G721&gt;=0, amazon!$G721&lt;=5), amazon!$G721, 0)</f>
        <v>4.3</v>
      </c>
      <c r="K721" s="6" t="str">
        <f t="shared" si="22"/>
        <v>Yes</v>
      </c>
      <c r="L721" s="16">
        <f>ROUND(amazon!$G721, 0)</f>
        <v>4</v>
      </c>
      <c r="M721" s="13">
        <f>amazon!$E721 * amazon!$H721</f>
        <v>8721600</v>
      </c>
      <c r="N721" s="6" t="str">
        <f>IF(amazon!$D721&lt;200,"&lt;200", IF(amazon!$D721&lt;=500,"200-500","&gt;500"))</f>
        <v>&gt;500</v>
      </c>
      <c r="O721" s="15">
        <f>Table4[[#This Row],[Clean Rating]] + (Table4[[#This Row],[Rating Count]] / 1000)</f>
        <v>9.7509999999999994</v>
      </c>
      <c r="P721" s="6"/>
      <c r="Q721" s="6"/>
    </row>
    <row r="722" spans="1:17">
      <c r="A722" t="s">
        <v>836</v>
      </c>
      <c r="B722" t="s">
        <v>2447</v>
      </c>
      <c r="C722" t="s">
        <v>1356</v>
      </c>
      <c r="D722">
        <v>699</v>
      </c>
      <c r="E722" s="1">
        <v>1490</v>
      </c>
      <c r="F722" s="8">
        <v>0.53</v>
      </c>
      <c r="G722" s="14">
        <v>4</v>
      </c>
      <c r="H722" s="3">
        <v>5736</v>
      </c>
      <c r="I722" s="28">
        <f t="shared" si="23"/>
        <v>0.53087248322147651</v>
      </c>
      <c r="J722" s="17">
        <f>IF(AND(ISNUMBER(amazon!$G722), G722&gt;=0, amazon!$G722&lt;=5), amazon!$G722, 0)</f>
        <v>4</v>
      </c>
      <c r="K722" s="6" t="str">
        <f t="shared" si="22"/>
        <v>Yes</v>
      </c>
      <c r="L722" s="16">
        <f>ROUND(amazon!$G722, 0)</f>
        <v>4</v>
      </c>
      <c r="M722" s="13">
        <f>amazon!$E722 * amazon!$H722</f>
        <v>8546640</v>
      </c>
      <c r="N722" s="6" t="str">
        <f>IF(amazon!$D722&lt;200,"&lt;200", IF(amazon!$D722&lt;=500,"200-500","&gt;500"))</f>
        <v>&gt;500</v>
      </c>
      <c r="O722" s="15">
        <f>Table4[[#This Row],[Clean Rating]] + (Table4[[#This Row],[Rating Count]] / 1000)</f>
        <v>9.7360000000000007</v>
      </c>
      <c r="P722" s="6"/>
      <c r="Q722" s="6"/>
    </row>
    <row r="723" spans="1:17">
      <c r="A723" t="s">
        <v>230</v>
      </c>
      <c r="B723" t="s">
        <v>1521</v>
      </c>
      <c r="C723" t="s">
        <v>1356</v>
      </c>
      <c r="D723">
        <v>799</v>
      </c>
      <c r="E723" s="1">
        <v>1749</v>
      </c>
      <c r="F723" s="8">
        <v>0.54</v>
      </c>
      <c r="G723" s="14">
        <v>4.0999999999999996</v>
      </c>
      <c r="H723" s="3">
        <v>5626</v>
      </c>
      <c r="I723" s="28">
        <f t="shared" si="23"/>
        <v>0.5431675242995998</v>
      </c>
      <c r="J723" s="17">
        <f>IF(AND(ISNUMBER(amazon!$G723), G723&gt;=0, amazon!$G723&lt;=5), amazon!$G723, 0)</f>
        <v>4.0999999999999996</v>
      </c>
      <c r="K723" s="6" t="str">
        <f t="shared" si="22"/>
        <v>Yes</v>
      </c>
      <c r="L723" s="16">
        <f>ROUND(amazon!$G723, 0)</f>
        <v>4</v>
      </c>
      <c r="M723" s="13">
        <f>amazon!$E723 * amazon!$H723</f>
        <v>9839874</v>
      </c>
      <c r="N723" s="6" t="str">
        <f>IF(amazon!$D723&lt;200,"&lt;200", IF(amazon!$D723&lt;=500,"200-500","&gt;500"))</f>
        <v>&gt;500</v>
      </c>
      <c r="O723" s="15">
        <f>Table4[[#This Row],[Clean Rating]] + (Table4[[#This Row],[Rating Count]] / 1000)</f>
        <v>9.7259999999999991</v>
      </c>
      <c r="P723" s="6"/>
      <c r="Q723" s="6"/>
    </row>
    <row r="724" spans="1:17">
      <c r="A724" t="s">
        <v>1196</v>
      </c>
      <c r="B724" t="s">
        <v>2372</v>
      </c>
      <c r="C724" t="s">
        <v>1358</v>
      </c>
      <c r="D724" s="1">
        <v>27900</v>
      </c>
      <c r="E724" s="1">
        <v>59900</v>
      </c>
      <c r="F724" s="8">
        <v>0.53</v>
      </c>
      <c r="G724" s="14">
        <v>4.4000000000000004</v>
      </c>
      <c r="H724" s="3">
        <v>5298</v>
      </c>
      <c r="I724" s="28">
        <f t="shared" si="23"/>
        <v>0.53422370617696158</v>
      </c>
      <c r="J724" s="17">
        <f>IF(AND(ISNUMBER(amazon!$G724), G724&gt;=0, amazon!$G724&lt;=5), amazon!$G724, 0)</f>
        <v>4.4000000000000004</v>
      </c>
      <c r="K724" s="6" t="str">
        <f t="shared" si="22"/>
        <v>Yes</v>
      </c>
      <c r="L724" s="16">
        <f>ROUND(amazon!$G724, 0)</f>
        <v>4</v>
      </c>
      <c r="M724" s="13">
        <f>amazon!$E724 * amazon!$H724</f>
        <v>317350200</v>
      </c>
      <c r="N724" s="6" t="str">
        <f>IF(amazon!$D724&lt;200,"&lt;200", IF(amazon!$D724&lt;=500,"200-500","&gt;500"))</f>
        <v>&gt;500</v>
      </c>
      <c r="O724" s="15">
        <f>Table4[[#This Row],[Clean Rating]] + (Table4[[#This Row],[Rating Count]] / 1000)</f>
        <v>9.6980000000000004</v>
      </c>
      <c r="P724" s="6"/>
      <c r="Q724" s="6"/>
    </row>
    <row r="725" spans="1:17">
      <c r="A725" t="s">
        <v>873</v>
      </c>
      <c r="B725" t="s">
        <v>2087</v>
      </c>
      <c r="C725" t="s">
        <v>1357</v>
      </c>
      <c r="D725" s="1">
        <v>2299</v>
      </c>
      <c r="E725" s="1">
        <v>7500</v>
      </c>
      <c r="F725" s="8">
        <v>0.69</v>
      </c>
      <c r="G725" s="14">
        <v>4.0999999999999996</v>
      </c>
      <c r="H725" s="3">
        <v>5554</v>
      </c>
      <c r="I725" s="28">
        <f t="shared" si="23"/>
        <v>0.69346666666666668</v>
      </c>
      <c r="J725" s="17">
        <f>IF(AND(ISNUMBER(amazon!$G725), G725&gt;=0, amazon!$G725&lt;=5), amazon!$G725, 0)</f>
        <v>4.0999999999999996</v>
      </c>
      <c r="K725" s="6" t="str">
        <f t="shared" si="22"/>
        <v>Yes</v>
      </c>
      <c r="L725" s="16">
        <f>ROUND(amazon!$G725, 0)</f>
        <v>4</v>
      </c>
      <c r="M725" s="13">
        <f>amazon!$E725 * amazon!$H725</f>
        <v>41655000</v>
      </c>
      <c r="N725" s="6" t="str">
        <f>IF(amazon!$D725&lt;200,"&lt;200", IF(amazon!$D725&lt;=500,"200-500","&gt;500"))</f>
        <v>&gt;500</v>
      </c>
      <c r="O725" s="15">
        <f>Table4[[#This Row],[Clean Rating]] + (Table4[[#This Row],[Rating Count]] / 1000)</f>
        <v>9.6539999999999999</v>
      </c>
      <c r="P725" s="6"/>
      <c r="Q725" s="6"/>
    </row>
    <row r="726" spans="1:17">
      <c r="A726" t="s">
        <v>1178</v>
      </c>
      <c r="B726" t="s">
        <v>2355</v>
      </c>
      <c r="C726" t="s">
        <v>1358</v>
      </c>
      <c r="D726" s="1">
        <v>6525</v>
      </c>
      <c r="E726" s="1">
        <v>8820</v>
      </c>
      <c r="F726" s="8">
        <v>0.26</v>
      </c>
      <c r="G726" s="14">
        <v>4.5</v>
      </c>
      <c r="H726" s="3">
        <v>5137</v>
      </c>
      <c r="I726" s="28">
        <f t="shared" si="23"/>
        <v>0.26020408163265307</v>
      </c>
      <c r="J726" s="17">
        <f>IF(AND(ISNUMBER(amazon!$G726), G726&gt;=0, amazon!$G726&lt;=5), amazon!$G726, 0)</f>
        <v>4.5</v>
      </c>
      <c r="K726" s="6" t="str">
        <f t="shared" si="22"/>
        <v>No</v>
      </c>
      <c r="L726" s="16">
        <f>ROUND(amazon!$G726, 0)</f>
        <v>5</v>
      </c>
      <c r="M726" s="13">
        <f>amazon!$E726 * amazon!$H726</f>
        <v>45308340</v>
      </c>
      <c r="N726" s="6" t="str">
        <f>IF(amazon!$D726&lt;200,"&lt;200", IF(amazon!$D726&lt;=500,"200-500","&gt;500"))</f>
        <v>&gt;500</v>
      </c>
      <c r="O726" s="15">
        <f>Table4[[#This Row],[Clean Rating]] + (Table4[[#This Row],[Rating Count]] / 1000)</f>
        <v>9.6370000000000005</v>
      </c>
      <c r="P726" s="6"/>
      <c r="Q726" s="6"/>
    </row>
    <row r="727" spans="1:17">
      <c r="A727" t="s">
        <v>625</v>
      </c>
      <c r="B727" t="s">
        <v>2441</v>
      </c>
      <c r="C727" t="s">
        <v>1356</v>
      </c>
      <c r="D727">
        <v>169</v>
      </c>
      <c r="E727">
        <v>299</v>
      </c>
      <c r="F727" s="8">
        <v>0.43</v>
      </c>
      <c r="G727" s="14">
        <v>4.4000000000000004</v>
      </c>
      <c r="H727" s="3">
        <v>5176</v>
      </c>
      <c r="I727" s="28">
        <f t="shared" si="23"/>
        <v>0.43478260869565216</v>
      </c>
      <c r="J727" s="17">
        <f>IF(AND(ISNUMBER(amazon!$G727), G727&gt;=0, amazon!$G727&lt;=5), amazon!$G727, 0)</f>
        <v>4.4000000000000004</v>
      </c>
      <c r="K727" s="6" t="str">
        <f t="shared" si="22"/>
        <v>No</v>
      </c>
      <c r="L727" s="16">
        <f>ROUND(amazon!$G727, 0)</f>
        <v>4</v>
      </c>
      <c r="M727" s="13">
        <f>amazon!$E727 * amazon!$H727</f>
        <v>1547624</v>
      </c>
      <c r="N727" s="6" t="str">
        <f>IF(amazon!$D727&lt;200,"&lt;200", IF(amazon!$D727&lt;=500,"200-500","&gt;500"))</f>
        <v>&lt;200</v>
      </c>
      <c r="O727" s="15">
        <f>Table4[[#This Row],[Clean Rating]] + (Table4[[#This Row],[Rating Count]] / 1000)</f>
        <v>9.5760000000000005</v>
      </c>
      <c r="P727" s="6"/>
      <c r="Q727" s="6"/>
    </row>
    <row r="728" spans="1:17">
      <c r="A728" t="s">
        <v>990</v>
      </c>
      <c r="B728" t="s">
        <v>2192</v>
      </c>
      <c r="C728" t="s">
        <v>1358</v>
      </c>
      <c r="D728">
        <v>499</v>
      </c>
      <c r="E728">
        <v>625</v>
      </c>
      <c r="F728" s="8">
        <v>0.2</v>
      </c>
      <c r="G728" s="14">
        <v>4.2</v>
      </c>
      <c r="H728" s="3">
        <v>5355</v>
      </c>
      <c r="I728" s="28">
        <f t="shared" si="23"/>
        <v>0.2016</v>
      </c>
      <c r="J728" s="17">
        <f>IF(AND(ISNUMBER(amazon!$G728), G728&gt;=0, amazon!$G728&lt;=5), amazon!$G728, 0)</f>
        <v>4.2</v>
      </c>
      <c r="K728" s="6" t="str">
        <f t="shared" si="22"/>
        <v>No</v>
      </c>
      <c r="L728" s="16">
        <f>ROUND(amazon!$G728, 0)</f>
        <v>4</v>
      </c>
      <c r="M728" s="13">
        <f>amazon!$E728 * amazon!$H728</f>
        <v>3346875</v>
      </c>
      <c r="N728" s="6" t="str">
        <f>IF(amazon!$D728&lt;200,"&lt;200", IF(amazon!$D728&lt;=500,"200-500","&gt;500"))</f>
        <v>200-500</v>
      </c>
      <c r="O728" s="15">
        <f>Table4[[#This Row],[Clean Rating]] + (Table4[[#This Row],[Rating Count]] / 1000)</f>
        <v>9.5549999999999997</v>
      </c>
      <c r="P728" s="6"/>
      <c r="Q728" s="6"/>
    </row>
    <row r="729" spans="1:17">
      <c r="A729" t="s">
        <v>895</v>
      </c>
      <c r="B729" t="s">
        <v>2106</v>
      </c>
      <c r="C729" t="s">
        <v>2598</v>
      </c>
      <c r="D729">
        <v>120</v>
      </c>
      <c r="E729">
        <v>120</v>
      </c>
      <c r="F729" s="8">
        <v>0</v>
      </c>
      <c r="G729" s="14">
        <v>4.5</v>
      </c>
      <c r="H729" s="3">
        <v>4951</v>
      </c>
      <c r="I729" s="28">
        <f t="shared" si="23"/>
        <v>0</v>
      </c>
      <c r="J729" s="17">
        <f>IF(AND(ISNUMBER(amazon!$G729), G729&gt;=0, amazon!$G729&lt;=5), amazon!$G729, 0)</f>
        <v>4.5</v>
      </c>
      <c r="K729" s="6" t="str">
        <f t="shared" si="22"/>
        <v>No</v>
      </c>
      <c r="L729" s="16">
        <f>ROUND(amazon!$G729, 0)</f>
        <v>5</v>
      </c>
      <c r="M729" s="13">
        <f>amazon!$E729 * amazon!$H729</f>
        <v>594120</v>
      </c>
      <c r="N729" s="6" t="str">
        <f>IF(amazon!$D729&lt;200,"&lt;200", IF(amazon!$D729&lt;=500,"200-500","&gt;500"))</f>
        <v>&lt;200</v>
      </c>
      <c r="O729" s="15">
        <f>Table4[[#This Row],[Clean Rating]] + (Table4[[#This Row],[Rating Count]] / 1000)</f>
        <v>9.4510000000000005</v>
      </c>
      <c r="P729" s="6"/>
      <c r="Q729" s="6"/>
    </row>
    <row r="730" spans="1:17">
      <c r="A730" t="s">
        <v>943</v>
      </c>
      <c r="B730" t="s">
        <v>2150</v>
      </c>
      <c r="C730" t="s">
        <v>1358</v>
      </c>
      <c r="D730">
        <v>351</v>
      </c>
      <c r="E730">
        <v>999</v>
      </c>
      <c r="F730" s="8">
        <v>0.65</v>
      </c>
      <c r="G730" s="14">
        <v>4</v>
      </c>
      <c r="H730" s="3">
        <v>5380</v>
      </c>
      <c r="I730" s="28">
        <f t="shared" si="23"/>
        <v>0.64864864864864868</v>
      </c>
      <c r="J730" s="17">
        <f>IF(AND(ISNUMBER(amazon!$G730), G730&gt;=0, amazon!$G730&lt;=5), amazon!$G730, 0)</f>
        <v>4</v>
      </c>
      <c r="K730" s="6" t="str">
        <f t="shared" si="22"/>
        <v>Yes</v>
      </c>
      <c r="L730" s="16">
        <f>ROUND(amazon!$G730, 0)</f>
        <v>4</v>
      </c>
      <c r="M730" s="13">
        <f>amazon!$E730 * amazon!$H730</f>
        <v>5374620</v>
      </c>
      <c r="N730" s="6" t="str">
        <f>IF(amazon!$D730&lt;200,"&lt;200", IF(amazon!$D730&lt;=500,"200-500","&gt;500"))</f>
        <v>200-500</v>
      </c>
      <c r="O730" s="15">
        <f>Table4[[#This Row],[Clean Rating]] + (Table4[[#This Row],[Rating Count]] / 1000)</f>
        <v>9.379999999999999</v>
      </c>
      <c r="P730" s="6"/>
      <c r="Q730" s="6"/>
    </row>
    <row r="731" spans="1:17">
      <c r="A731" t="s">
        <v>1104</v>
      </c>
      <c r="B731" t="s">
        <v>2292</v>
      </c>
      <c r="C731" t="s">
        <v>1358</v>
      </c>
      <c r="D731" s="1">
        <v>1182</v>
      </c>
      <c r="E731" s="1">
        <v>2995</v>
      </c>
      <c r="F731" s="8">
        <v>0.61</v>
      </c>
      <c r="G731" s="14">
        <v>4.2</v>
      </c>
      <c r="H731" s="3">
        <v>5178</v>
      </c>
      <c r="I731" s="28">
        <f t="shared" si="23"/>
        <v>0.60534223706176959</v>
      </c>
      <c r="J731" s="17">
        <f>IF(AND(ISNUMBER(amazon!$G731), G731&gt;=0, amazon!$G731&lt;=5), amazon!$G731, 0)</f>
        <v>4.2</v>
      </c>
      <c r="K731" s="6" t="str">
        <f t="shared" si="22"/>
        <v>Yes</v>
      </c>
      <c r="L731" s="16">
        <f>ROUND(amazon!$G731, 0)</f>
        <v>4</v>
      </c>
      <c r="M731" s="13">
        <f>amazon!$E731 * amazon!$H731</f>
        <v>15508110</v>
      </c>
      <c r="N731" s="6" t="str">
        <f>IF(amazon!$D731&lt;200,"&lt;200", IF(amazon!$D731&lt;=500,"200-500","&gt;500"))</f>
        <v>&gt;500</v>
      </c>
      <c r="O731" s="15">
        <f>Table4[[#This Row],[Clean Rating]] + (Table4[[#This Row],[Rating Count]] / 1000)</f>
        <v>9.3780000000000001</v>
      </c>
      <c r="P731" s="6"/>
      <c r="Q731" s="6"/>
    </row>
    <row r="732" spans="1:17">
      <c r="A732" t="s">
        <v>643</v>
      </c>
      <c r="B732" t="s">
        <v>1874</v>
      </c>
      <c r="C732" t="s">
        <v>1357</v>
      </c>
      <c r="D732">
        <v>549</v>
      </c>
      <c r="E732">
        <v>549</v>
      </c>
      <c r="F732" s="8">
        <v>0</v>
      </c>
      <c r="G732" s="14">
        <v>4.5</v>
      </c>
      <c r="H732" s="3">
        <v>4875</v>
      </c>
      <c r="I732" s="28">
        <f t="shared" si="23"/>
        <v>0</v>
      </c>
      <c r="J732" s="17">
        <f>IF(AND(ISNUMBER(amazon!$G732), G732&gt;=0, amazon!$G732&lt;=5), amazon!$G732, 0)</f>
        <v>4.5</v>
      </c>
      <c r="K732" s="6" t="str">
        <f t="shared" si="22"/>
        <v>No</v>
      </c>
      <c r="L732" s="16">
        <f>ROUND(amazon!$G732, 0)</f>
        <v>5</v>
      </c>
      <c r="M732" s="13">
        <f>amazon!$E732 * amazon!$H732</f>
        <v>2676375</v>
      </c>
      <c r="N732" s="6" t="str">
        <f>IF(amazon!$D732&lt;200,"&lt;200", IF(amazon!$D732&lt;=500,"200-500","&gt;500"))</f>
        <v>&gt;500</v>
      </c>
      <c r="O732" s="15">
        <f>Table4[[#This Row],[Clean Rating]] + (Table4[[#This Row],[Rating Count]] / 1000)</f>
        <v>9.375</v>
      </c>
      <c r="P732" s="6"/>
      <c r="Q732" s="6"/>
    </row>
    <row r="733" spans="1:17">
      <c r="A733" t="s">
        <v>772</v>
      </c>
      <c r="B733" t="s">
        <v>1995</v>
      </c>
      <c r="C733" t="s">
        <v>1358</v>
      </c>
      <c r="D733">
        <v>99</v>
      </c>
      <c r="E733">
        <v>99</v>
      </c>
      <c r="F733" s="8">
        <v>0</v>
      </c>
      <c r="G733" s="14">
        <v>4.3</v>
      </c>
      <c r="H733" s="3">
        <v>5036</v>
      </c>
      <c r="I733" s="28">
        <f t="shared" si="23"/>
        <v>0</v>
      </c>
      <c r="J733" s="17">
        <f>IF(AND(ISNUMBER(amazon!$G733), G733&gt;=0, amazon!$G733&lt;=5), amazon!$G733, 0)</f>
        <v>4.3</v>
      </c>
      <c r="K733" s="6" t="str">
        <f t="shared" si="22"/>
        <v>No</v>
      </c>
      <c r="L733" s="16">
        <f>ROUND(amazon!$G733, 0)</f>
        <v>4</v>
      </c>
      <c r="M733" s="13">
        <f>amazon!$E733 * amazon!$H733</f>
        <v>498564</v>
      </c>
      <c r="N733" s="6" t="str">
        <f>IF(amazon!$D733&lt;200,"&lt;200", IF(amazon!$D733&lt;=500,"200-500","&gt;500"))</f>
        <v>&lt;200</v>
      </c>
      <c r="O733" s="15">
        <f>Table4[[#This Row],[Clean Rating]] + (Table4[[#This Row],[Rating Count]] / 1000)</f>
        <v>9.3359999999999985</v>
      </c>
      <c r="P733" s="6"/>
      <c r="Q733" s="6"/>
    </row>
    <row r="734" spans="1:17">
      <c r="A734" t="s">
        <v>843</v>
      </c>
      <c r="B734" t="s">
        <v>2060</v>
      </c>
      <c r="C734" t="s">
        <v>1356</v>
      </c>
      <c r="D734">
        <v>649</v>
      </c>
      <c r="E734" s="1">
        <v>1300</v>
      </c>
      <c r="F734" s="8">
        <v>0.5</v>
      </c>
      <c r="G734" s="14">
        <v>4.0999999999999996</v>
      </c>
      <c r="H734" s="3">
        <v>5195</v>
      </c>
      <c r="I734" s="28">
        <f t="shared" si="23"/>
        <v>0.50076923076923074</v>
      </c>
      <c r="J734" s="17">
        <f>IF(AND(ISNUMBER(amazon!$G734), G734&gt;=0, amazon!$G734&lt;=5), amazon!$G734, 0)</f>
        <v>4.0999999999999996</v>
      </c>
      <c r="K734" s="6" t="str">
        <f t="shared" si="22"/>
        <v>Yes</v>
      </c>
      <c r="L734" s="16">
        <f>ROUND(amazon!$G734, 0)</f>
        <v>4</v>
      </c>
      <c r="M734" s="13">
        <f>amazon!$E734 * amazon!$H734</f>
        <v>6753500</v>
      </c>
      <c r="N734" s="6" t="str">
        <f>IF(amazon!$D734&lt;200,"&lt;200", IF(amazon!$D734&lt;=500,"200-500","&gt;500"))</f>
        <v>&gt;500</v>
      </c>
      <c r="O734" s="15">
        <f>Table4[[#This Row],[Clean Rating]] + (Table4[[#This Row],[Rating Count]] / 1000)</f>
        <v>9.2949999999999999</v>
      </c>
      <c r="P734" s="6"/>
      <c r="Q734" s="6"/>
    </row>
    <row r="735" spans="1:17">
      <c r="A735" t="s">
        <v>1036</v>
      </c>
      <c r="B735" t="s">
        <v>2231</v>
      </c>
      <c r="C735" t="s">
        <v>1358</v>
      </c>
      <c r="D735" s="1">
        <v>2088</v>
      </c>
      <c r="E735" s="1">
        <v>5550</v>
      </c>
      <c r="F735" s="8">
        <v>0.62</v>
      </c>
      <c r="G735" s="14">
        <v>4</v>
      </c>
      <c r="H735" s="3">
        <v>5292</v>
      </c>
      <c r="I735" s="28">
        <f t="shared" si="23"/>
        <v>0.62378378378378374</v>
      </c>
      <c r="J735" s="17">
        <f>IF(AND(ISNUMBER(amazon!$G735), G735&gt;=0, amazon!$G735&lt;=5), amazon!$G735, 0)</f>
        <v>4</v>
      </c>
      <c r="K735" s="6" t="str">
        <f t="shared" si="22"/>
        <v>Yes</v>
      </c>
      <c r="L735" s="16">
        <f>ROUND(amazon!$G735, 0)</f>
        <v>4</v>
      </c>
      <c r="M735" s="13">
        <f>amazon!$E735 * amazon!$H735</f>
        <v>29370600</v>
      </c>
      <c r="N735" s="6" t="str">
        <f>IF(amazon!$D735&lt;200,"&lt;200", IF(amazon!$D735&lt;=500,"200-500","&gt;500"))</f>
        <v>&gt;500</v>
      </c>
      <c r="O735" s="15">
        <f>Table4[[#This Row],[Clean Rating]] + (Table4[[#This Row],[Rating Count]] / 1000)</f>
        <v>9.2919999999999998</v>
      </c>
      <c r="P735" s="6"/>
      <c r="Q735" s="6"/>
    </row>
    <row r="736" spans="1:17">
      <c r="A736" t="s">
        <v>377</v>
      </c>
      <c r="B736" t="s">
        <v>1672</v>
      </c>
      <c r="C736" t="s">
        <v>1357</v>
      </c>
      <c r="D736" s="1">
        <v>2998</v>
      </c>
      <c r="E736" s="1">
        <v>5999</v>
      </c>
      <c r="F736" s="8">
        <v>0.5</v>
      </c>
      <c r="G736" s="14">
        <v>4.0999999999999996</v>
      </c>
      <c r="H736" s="3">
        <v>5179</v>
      </c>
      <c r="I736" s="28">
        <f t="shared" si="23"/>
        <v>0.50025004167361231</v>
      </c>
      <c r="J736" s="17">
        <f>IF(AND(ISNUMBER(amazon!$G736), G736&gt;=0, amazon!$G736&lt;=5), amazon!$G736, 0)</f>
        <v>4.0999999999999996</v>
      </c>
      <c r="K736" s="6" t="str">
        <f t="shared" si="22"/>
        <v>Yes</v>
      </c>
      <c r="L736" s="16">
        <f>ROUND(amazon!$G736, 0)</f>
        <v>4</v>
      </c>
      <c r="M736" s="13">
        <f>amazon!$E736 * amazon!$H736</f>
        <v>31068821</v>
      </c>
      <c r="N736" s="6" t="str">
        <f>IF(amazon!$D736&lt;200,"&lt;200", IF(amazon!$D736&lt;=500,"200-500","&gt;500"))</f>
        <v>&gt;500</v>
      </c>
      <c r="O736" s="15">
        <f>Table4[[#This Row],[Clean Rating]] + (Table4[[#This Row],[Rating Count]] / 1000)</f>
        <v>9.2789999999999999</v>
      </c>
      <c r="P736" s="6"/>
      <c r="Q736" s="6"/>
    </row>
    <row r="737" spans="1:17">
      <c r="A737" t="s">
        <v>377</v>
      </c>
      <c r="B737" t="s">
        <v>1672</v>
      </c>
      <c r="C737" t="s">
        <v>1357</v>
      </c>
      <c r="D737" s="1">
        <v>2998</v>
      </c>
      <c r="E737" s="1">
        <v>5999</v>
      </c>
      <c r="F737" s="8">
        <v>0.5</v>
      </c>
      <c r="G737" s="14">
        <v>4.0999999999999996</v>
      </c>
      <c r="H737" s="3">
        <v>5179</v>
      </c>
      <c r="I737" s="28">
        <f t="shared" si="23"/>
        <v>0.50025004167361231</v>
      </c>
      <c r="J737" s="17">
        <f>IF(AND(ISNUMBER(amazon!$G737), G737&gt;=0, amazon!$G737&lt;=5), amazon!$G737, 0)</f>
        <v>4.0999999999999996</v>
      </c>
      <c r="K737" s="6" t="str">
        <f t="shared" si="22"/>
        <v>Yes</v>
      </c>
      <c r="L737" s="16">
        <f>ROUND(amazon!$G737, 0)</f>
        <v>4</v>
      </c>
      <c r="M737" s="13">
        <f>amazon!$E737 * amazon!$H737</f>
        <v>31068821</v>
      </c>
      <c r="N737" s="6" t="str">
        <f>IF(amazon!$D737&lt;200,"&lt;200", IF(amazon!$D737&lt;=500,"200-500","&gt;500"))</f>
        <v>&gt;500</v>
      </c>
      <c r="O737" s="15">
        <f>Table4[[#This Row],[Clean Rating]] + (Table4[[#This Row],[Rating Count]] / 1000)</f>
        <v>9.2789999999999999</v>
      </c>
      <c r="P737" s="6"/>
      <c r="Q737" s="6"/>
    </row>
    <row r="738" spans="1:17">
      <c r="A738" t="s">
        <v>1200</v>
      </c>
      <c r="B738" t="s">
        <v>2376</v>
      </c>
      <c r="C738" t="s">
        <v>1358</v>
      </c>
      <c r="D738" s="1">
        <v>2449</v>
      </c>
      <c r="E738" s="1">
        <v>3390</v>
      </c>
      <c r="F738" s="8">
        <v>0.28000000000000003</v>
      </c>
      <c r="G738" s="14">
        <v>4</v>
      </c>
      <c r="H738" s="3">
        <v>5206</v>
      </c>
      <c r="I738" s="28">
        <f t="shared" si="23"/>
        <v>0.27758112094395282</v>
      </c>
      <c r="J738" s="17">
        <f>IF(AND(ISNUMBER(amazon!$G738), G738&gt;=0, amazon!$G738&lt;=5), amazon!$G738, 0)</f>
        <v>4</v>
      </c>
      <c r="K738" s="6" t="str">
        <f t="shared" si="22"/>
        <v>No</v>
      </c>
      <c r="L738" s="16">
        <f>ROUND(amazon!$G738, 0)</f>
        <v>4</v>
      </c>
      <c r="M738" s="13">
        <f>amazon!$E738 * amazon!$H738</f>
        <v>17648340</v>
      </c>
      <c r="N738" s="6" t="str">
        <f>IF(amazon!$D738&lt;200,"&lt;200", IF(amazon!$D738&lt;=500,"200-500","&gt;500"))</f>
        <v>&gt;500</v>
      </c>
      <c r="O738" s="15">
        <f>Table4[[#This Row],[Clean Rating]] + (Table4[[#This Row],[Rating Count]] / 1000)</f>
        <v>9.2059999999999995</v>
      </c>
      <c r="P738" s="6"/>
      <c r="Q738" s="6"/>
    </row>
    <row r="739" spans="1:17">
      <c r="A739" t="s">
        <v>557</v>
      </c>
      <c r="B739" t="s">
        <v>1793</v>
      </c>
      <c r="C739" t="s">
        <v>1357</v>
      </c>
      <c r="D739">
        <v>139</v>
      </c>
      <c r="E739">
        <v>499</v>
      </c>
      <c r="F739" s="8">
        <v>0.72</v>
      </c>
      <c r="G739" s="14">
        <v>4.2</v>
      </c>
      <c r="H739" s="3">
        <v>4971</v>
      </c>
      <c r="I739" s="28">
        <f t="shared" si="23"/>
        <v>0.72144288577154314</v>
      </c>
      <c r="J739" s="17">
        <f>IF(AND(ISNUMBER(amazon!$G739), G739&gt;=0, amazon!$G739&lt;=5), amazon!$G739, 0)</f>
        <v>4.2</v>
      </c>
      <c r="K739" s="6" t="str">
        <f t="shared" si="22"/>
        <v>Yes</v>
      </c>
      <c r="L739" s="16">
        <f>ROUND(amazon!$G739, 0)</f>
        <v>4</v>
      </c>
      <c r="M739" s="13">
        <f>amazon!$E739 * amazon!$H739</f>
        <v>2480529</v>
      </c>
      <c r="N739" s="6" t="str">
        <f>IF(amazon!$D739&lt;200,"&lt;200", IF(amazon!$D739&lt;=500,"200-500","&gt;500"))</f>
        <v>&lt;200</v>
      </c>
      <c r="O739" s="15">
        <f>Table4[[#This Row],[Clean Rating]] + (Table4[[#This Row],[Rating Count]] / 1000)</f>
        <v>9.1709999999999994</v>
      </c>
      <c r="P739" s="6"/>
      <c r="Q739" s="6"/>
    </row>
    <row r="740" spans="1:17">
      <c r="A740" t="s">
        <v>1310</v>
      </c>
      <c r="B740" t="s">
        <v>2517</v>
      </c>
      <c r="C740" t="s">
        <v>1358</v>
      </c>
      <c r="D740">
        <v>184</v>
      </c>
      <c r="E740">
        <v>450</v>
      </c>
      <c r="F740" s="8">
        <v>0.59</v>
      </c>
      <c r="G740" s="14">
        <v>4.2</v>
      </c>
      <c r="H740" s="3">
        <v>4971</v>
      </c>
      <c r="I740" s="28">
        <f t="shared" si="23"/>
        <v>0.59111111111111114</v>
      </c>
      <c r="J740" s="17">
        <f>IF(AND(ISNUMBER(amazon!$G740), G740&gt;=0, amazon!$G740&lt;=5), amazon!$G740, 0)</f>
        <v>4.2</v>
      </c>
      <c r="K740" s="6" t="str">
        <f t="shared" si="22"/>
        <v>Yes</v>
      </c>
      <c r="L740" s="16">
        <f>ROUND(amazon!$G740, 0)</f>
        <v>4</v>
      </c>
      <c r="M740" s="13">
        <f>amazon!$E740 * amazon!$H740</f>
        <v>2236950</v>
      </c>
      <c r="N740" s="6" t="str">
        <f>IF(amazon!$D740&lt;200,"&lt;200", IF(amazon!$D740&lt;=500,"200-500","&gt;500"))</f>
        <v>&lt;200</v>
      </c>
      <c r="O740" s="15">
        <f>Table4[[#This Row],[Clean Rating]] + (Table4[[#This Row],[Rating Count]] / 1000)</f>
        <v>9.1709999999999994</v>
      </c>
      <c r="P740" s="6"/>
      <c r="Q740" s="6"/>
    </row>
    <row r="741" spans="1:17">
      <c r="A741" t="s">
        <v>450</v>
      </c>
      <c r="B741" t="s">
        <v>1722</v>
      </c>
      <c r="C741" t="s">
        <v>1357</v>
      </c>
      <c r="D741">
        <v>337</v>
      </c>
      <c r="E741">
        <v>699</v>
      </c>
      <c r="F741" s="8">
        <v>0.52</v>
      </c>
      <c r="G741" s="14">
        <v>4.2</v>
      </c>
      <c r="H741" s="3">
        <v>4969</v>
      </c>
      <c r="I741" s="28">
        <f t="shared" si="23"/>
        <v>0.51788268955650929</v>
      </c>
      <c r="J741" s="17">
        <f>IF(AND(ISNUMBER(amazon!$G741), G741&gt;=0, amazon!$G741&lt;=5), amazon!$G741, 0)</f>
        <v>4.2</v>
      </c>
      <c r="K741" s="6" t="str">
        <f t="shared" si="22"/>
        <v>Yes</v>
      </c>
      <c r="L741" s="16">
        <f>ROUND(amazon!$G741, 0)</f>
        <v>4</v>
      </c>
      <c r="M741" s="13">
        <f>amazon!$E741 * amazon!$H741</f>
        <v>3473331</v>
      </c>
      <c r="N741" s="6" t="str">
        <f>IF(amazon!$D741&lt;200,"&lt;200", IF(amazon!$D741&lt;=500,"200-500","&gt;500"))</f>
        <v>200-500</v>
      </c>
      <c r="O741" s="15">
        <f>Table4[[#This Row],[Clean Rating]] + (Table4[[#This Row],[Rating Count]] / 1000)</f>
        <v>9.1690000000000005</v>
      </c>
      <c r="P741" s="6"/>
      <c r="Q741" s="6"/>
    </row>
    <row r="742" spans="1:17">
      <c r="A742" t="s">
        <v>1238</v>
      </c>
      <c r="B742" t="s">
        <v>2412</v>
      </c>
      <c r="C742" t="s">
        <v>1358</v>
      </c>
      <c r="D742" s="1">
        <v>7799</v>
      </c>
      <c r="E742" s="1">
        <v>12500</v>
      </c>
      <c r="F742" s="8">
        <v>0.38</v>
      </c>
      <c r="G742" s="14">
        <v>4</v>
      </c>
      <c r="H742" s="3">
        <v>5160</v>
      </c>
      <c r="I742" s="28">
        <f t="shared" si="23"/>
        <v>0.37608000000000003</v>
      </c>
      <c r="J742" s="17">
        <f>IF(AND(ISNUMBER(amazon!$G742), G742&gt;=0, amazon!$G742&lt;=5), amazon!$G742, 0)</f>
        <v>4</v>
      </c>
      <c r="K742" s="6" t="str">
        <f t="shared" si="22"/>
        <v>No</v>
      </c>
      <c r="L742" s="16">
        <f>ROUND(amazon!$G742, 0)</f>
        <v>4</v>
      </c>
      <c r="M742" s="13">
        <f>amazon!$E742 * amazon!$H742</f>
        <v>64500000</v>
      </c>
      <c r="N742" s="6" t="str">
        <f>IF(amazon!$D742&lt;200,"&lt;200", IF(amazon!$D742&lt;=500,"200-500","&gt;500"))</f>
        <v>&gt;500</v>
      </c>
      <c r="O742" s="15">
        <f>Table4[[#This Row],[Clean Rating]] + (Table4[[#This Row],[Rating Count]] / 1000)</f>
        <v>9.16</v>
      </c>
      <c r="P742" s="6"/>
      <c r="Q742" s="6"/>
    </row>
    <row r="743" spans="1:17">
      <c r="A743" t="s">
        <v>902</v>
      </c>
      <c r="B743" t="s">
        <v>2113</v>
      </c>
      <c r="C743" t="s">
        <v>1356</v>
      </c>
      <c r="D743">
        <v>449</v>
      </c>
      <c r="E743" s="1">
        <v>1300</v>
      </c>
      <c r="F743" s="8">
        <v>0.65</v>
      </c>
      <c r="G743" s="14">
        <v>4.2</v>
      </c>
      <c r="H743" s="3">
        <v>4959</v>
      </c>
      <c r="I743" s="28">
        <f t="shared" si="23"/>
        <v>0.6546153846153846</v>
      </c>
      <c r="J743" s="17">
        <f>IF(AND(ISNUMBER(amazon!$G743), G743&gt;=0, amazon!$G743&lt;=5), amazon!$G743, 0)</f>
        <v>4.2</v>
      </c>
      <c r="K743" s="6" t="str">
        <f t="shared" si="22"/>
        <v>Yes</v>
      </c>
      <c r="L743" s="16">
        <f>ROUND(amazon!$G743, 0)</f>
        <v>4</v>
      </c>
      <c r="M743" s="13">
        <f>amazon!$E743 * amazon!$H743</f>
        <v>6446700</v>
      </c>
      <c r="N743" s="6" t="str">
        <f>IF(amazon!$D743&lt;200,"&lt;200", IF(amazon!$D743&lt;=500,"200-500","&gt;500"))</f>
        <v>200-500</v>
      </c>
      <c r="O743" s="15">
        <f>Table4[[#This Row],[Clean Rating]] + (Table4[[#This Row],[Rating Count]] / 1000)</f>
        <v>9.1589999999999989</v>
      </c>
      <c r="P743" s="6"/>
      <c r="Q743" s="6"/>
    </row>
    <row r="744" spans="1:17">
      <c r="A744" t="s">
        <v>1229</v>
      </c>
      <c r="B744" t="s">
        <v>2403</v>
      </c>
      <c r="C744" t="s">
        <v>1358</v>
      </c>
      <c r="D744">
        <v>640</v>
      </c>
      <c r="E744" s="1">
        <v>1020</v>
      </c>
      <c r="F744" s="8">
        <v>0.37</v>
      </c>
      <c r="G744" s="14">
        <v>4.0999999999999996</v>
      </c>
      <c r="H744" s="3">
        <v>5059</v>
      </c>
      <c r="I744" s="28">
        <f t="shared" si="23"/>
        <v>0.37254901960784315</v>
      </c>
      <c r="J744" s="17">
        <f>IF(AND(ISNUMBER(amazon!$G744), G744&gt;=0, amazon!$G744&lt;=5), amazon!$G744, 0)</f>
        <v>4.0999999999999996</v>
      </c>
      <c r="K744" s="6" t="str">
        <f t="shared" si="22"/>
        <v>No</v>
      </c>
      <c r="L744" s="16">
        <f>ROUND(amazon!$G744, 0)</f>
        <v>4</v>
      </c>
      <c r="M744" s="13">
        <f>amazon!$E744 * amazon!$H744</f>
        <v>5160180</v>
      </c>
      <c r="N744" s="6" t="str">
        <f>IF(amazon!$D744&lt;200,"&lt;200", IF(amazon!$D744&lt;=500,"200-500","&gt;500"))</f>
        <v>&gt;500</v>
      </c>
      <c r="O744" s="15">
        <f>Table4[[#This Row],[Clean Rating]] + (Table4[[#This Row],[Rating Count]] / 1000)</f>
        <v>9.1589999999999989</v>
      </c>
      <c r="P744" s="6"/>
      <c r="Q744" s="6"/>
    </row>
    <row r="745" spans="1:17">
      <c r="A745" t="s">
        <v>719</v>
      </c>
      <c r="B745" t="s">
        <v>1945</v>
      </c>
      <c r="C745" t="s">
        <v>1356</v>
      </c>
      <c r="D745">
        <v>599</v>
      </c>
      <c r="E745" s="1">
        <v>1999</v>
      </c>
      <c r="F745" s="8">
        <v>0.7</v>
      </c>
      <c r="G745" s="14">
        <v>4.4000000000000004</v>
      </c>
      <c r="H745" s="3">
        <v>4736</v>
      </c>
      <c r="I745" s="28">
        <f t="shared" si="23"/>
        <v>0.70035017508754382</v>
      </c>
      <c r="J745" s="17">
        <f>IF(AND(ISNUMBER(amazon!$G745), G745&gt;=0, amazon!$G745&lt;=5), amazon!$G745, 0)</f>
        <v>4.4000000000000004</v>
      </c>
      <c r="K745" s="6" t="str">
        <f t="shared" si="22"/>
        <v>Yes</v>
      </c>
      <c r="L745" s="16">
        <f>ROUND(amazon!$G745, 0)</f>
        <v>4</v>
      </c>
      <c r="M745" s="13">
        <f>amazon!$E745 * amazon!$H745</f>
        <v>9467264</v>
      </c>
      <c r="N745" s="6" t="str">
        <f>IF(amazon!$D745&lt;200,"&lt;200", IF(amazon!$D745&lt;=500,"200-500","&gt;500"))</f>
        <v>&gt;500</v>
      </c>
      <c r="O745" s="15">
        <f>Table4[[#This Row],[Clean Rating]] + (Table4[[#This Row],[Rating Count]] / 1000)</f>
        <v>9.1359999999999992</v>
      </c>
      <c r="P745" s="6"/>
      <c r="Q745" s="6"/>
    </row>
    <row r="746" spans="1:17">
      <c r="A746" t="s">
        <v>879</v>
      </c>
      <c r="B746" t="s">
        <v>2092</v>
      </c>
      <c r="C746" t="s">
        <v>1357</v>
      </c>
      <c r="D746">
        <v>279</v>
      </c>
      <c r="E746" s="1">
        <v>1299</v>
      </c>
      <c r="F746" s="8">
        <v>0.79</v>
      </c>
      <c r="G746" s="14">
        <v>4</v>
      </c>
      <c r="H746" s="3">
        <v>5072</v>
      </c>
      <c r="I746" s="28">
        <f t="shared" si="23"/>
        <v>0.78521939953810627</v>
      </c>
      <c r="J746" s="17">
        <f>IF(AND(ISNUMBER(amazon!$G746), G746&gt;=0, amazon!$G746&lt;=5), amazon!$G746, 0)</f>
        <v>4</v>
      </c>
      <c r="K746" s="6" t="str">
        <f t="shared" si="22"/>
        <v>Yes</v>
      </c>
      <c r="L746" s="16">
        <f>ROUND(amazon!$G746, 0)</f>
        <v>4</v>
      </c>
      <c r="M746" s="13">
        <f>amazon!$E746 * amazon!$H746</f>
        <v>6588528</v>
      </c>
      <c r="N746" s="6" t="str">
        <f>IF(amazon!$D746&lt;200,"&lt;200", IF(amazon!$D746&lt;=500,"200-500","&gt;500"))</f>
        <v>200-500</v>
      </c>
      <c r="O746" s="15">
        <f>Table4[[#This Row],[Clean Rating]] + (Table4[[#This Row],[Rating Count]] / 1000)</f>
        <v>9.0719999999999992</v>
      </c>
      <c r="P746" s="6"/>
      <c r="Q746" s="6"/>
    </row>
    <row r="747" spans="1:17">
      <c r="A747" t="s">
        <v>773</v>
      </c>
      <c r="B747" t="s">
        <v>1996</v>
      </c>
      <c r="C747" t="s">
        <v>1356</v>
      </c>
      <c r="D747">
        <v>149</v>
      </c>
      <c r="E747">
        <v>249</v>
      </c>
      <c r="F747" s="8">
        <v>0.4</v>
      </c>
      <c r="G747" s="14">
        <v>4</v>
      </c>
      <c r="H747" s="3">
        <v>5057</v>
      </c>
      <c r="I747" s="28">
        <f t="shared" si="23"/>
        <v>0.40160642570281124</v>
      </c>
      <c r="J747" s="17">
        <f>IF(AND(ISNUMBER(amazon!$G747), G747&gt;=0, amazon!$G747&lt;=5), amazon!$G747, 0)</f>
        <v>4</v>
      </c>
      <c r="K747" s="6" t="str">
        <f t="shared" si="22"/>
        <v>No</v>
      </c>
      <c r="L747" s="16">
        <f>ROUND(amazon!$G747, 0)</f>
        <v>4</v>
      </c>
      <c r="M747" s="13">
        <f>amazon!$E747 * amazon!$H747</f>
        <v>1259193</v>
      </c>
      <c r="N747" s="6" t="str">
        <f>IF(amazon!$D747&lt;200,"&lt;200", IF(amazon!$D747&lt;=500,"200-500","&gt;500"))</f>
        <v>&lt;200</v>
      </c>
      <c r="O747" s="15">
        <f>Table4[[#This Row],[Clean Rating]] + (Table4[[#This Row],[Rating Count]] / 1000)</f>
        <v>9.0570000000000004</v>
      </c>
      <c r="P747" s="6"/>
      <c r="Q747" s="6"/>
    </row>
    <row r="748" spans="1:17">
      <c r="A748" t="s">
        <v>644</v>
      </c>
      <c r="B748" t="s">
        <v>1875</v>
      </c>
      <c r="C748" t="s">
        <v>1357</v>
      </c>
      <c r="D748" s="1">
        <v>12000</v>
      </c>
      <c r="E748" s="1">
        <v>29999</v>
      </c>
      <c r="F748" s="8">
        <v>0.6</v>
      </c>
      <c r="G748" s="14">
        <v>4.3</v>
      </c>
      <c r="H748" s="3">
        <v>4744</v>
      </c>
      <c r="I748" s="28">
        <f t="shared" si="23"/>
        <v>0.59998666622220742</v>
      </c>
      <c r="J748" s="17">
        <f>IF(AND(ISNUMBER(amazon!$G748), G748&gt;=0, amazon!$G748&lt;=5), amazon!$G748, 0)</f>
        <v>4.3</v>
      </c>
      <c r="K748" s="6" t="str">
        <f t="shared" si="22"/>
        <v>Yes</v>
      </c>
      <c r="L748" s="16">
        <f>ROUND(amazon!$G748, 0)</f>
        <v>4</v>
      </c>
      <c r="M748" s="13">
        <f>amazon!$E748 * amazon!$H748</f>
        <v>142315256</v>
      </c>
      <c r="N748" s="6" t="str">
        <f>IF(amazon!$D748&lt;200,"&lt;200", IF(amazon!$D748&lt;=500,"200-500","&gt;500"))</f>
        <v>&gt;500</v>
      </c>
      <c r="O748" s="15">
        <f>Table4[[#This Row],[Clean Rating]] + (Table4[[#This Row],[Rating Count]] / 1000)</f>
        <v>9.0440000000000005</v>
      </c>
      <c r="P748" s="6"/>
      <c r="Q748" s="6"/>
    </row>
    <row r="749" spans="1:17">
      <c r="A749" t="s">
        <v>948</v>
      </c>
      <c r="B749" t="s">
        <v>2155</v>
      </c>
      <c r="C749" t="s">
        <v>1358</v>
      </c>
      <c r="D749" s="1">
        <v>1969</v>
      </c>
      <c r="E749" s="1">
        <v>5000</v>
      </c>
      <c r="F749" s="8">
        <v>0.61</v>
      </c>
      <c r="G749" s="14">
        <v>4.0999999999999996</v>
      </c>
      <c r="H749" s="3">
        <v>4927</v>
      </c>
      <c r="I749" s="28">
        <f t="shared" si="23"/>
        <v>0.60619999999999996</v>
      </c>
      <c r="J749" s="17">
        <f>IF(AND(ISNUMBER(amazon!$G749), G749&gt;=0, amazon!$G749&lt;=5), amazon!$G749, 0)</f>
        <v>4.0999999999999996</v>
      </c>
      <c r="K749" s="6" t="str">
        <f t="shared" si="22"/>
        <v>Yes</v>
      </c>
      <c r="L749" s="16">
        <f>ROUND(amazon!$G749, 0)</f>
        <v>4</v>
      </c>
      <c r="M749" s="13">
        <f>amazon!$E749 * amazon!$H749</f>
        <v>24635000</v>
      </c>
      <c r="N749" s="6" t="str">
        <f>IF(amazon!$D749&lt;200,"&lt;200", IF(amazon!$D749&lt;=500,"200-500","&gt;500"))</f>
        <v>&gt;500</v>
      </c>
      <c r="O749" s="15">
        <f>Table4[[#This Row],[Clean Rating]] + (Table4[[#This Row],[Rating Count]] / 1000)</f>
        <v>9.0269999999999992</v>
      </c>
      <c r="P749" s="6"/>
      <c r="Q749" s="6"/>
    </row>
    <row r="750" spans="1:17">
      <c r="A750" t="s">
        <v>889</v>
      </c>
      <c r="B750" t="s">
        <v>2100</v>
      </c>
      <c r="C750" t="s">
        <v>1356</v>
      </c>
      <c r="D750" s="1">
        <v>1149</v>
      </c>
      <c r="E750" s="1">
        <v>1800</v>
      </c>
      <c r="F750" s="8">
        <v>0.36</v>
      </c>
      <c r="G750" s="14">
        <v>4.3</v>
      </c>
      <c r="H750" s="3">
        <v>4723</v>
      </c>
      <c r="I750" s="28">
        <f t="shared" si="23"/>
        <v>0.36166666666666669</v>
      </c>
      <c r="J750" s="17">
        <f>IF(AND(ISNUMBER(amazon!$G750), G750&gt;=0, amazon!$G750&lt;=5), amazon!$G750, 0)</f>
        <v>4.3</v>
      </c>
      <c r="K750" s="6" t="str">
        <f t="shared" si="22"/>
        <v>No</v>
      </c>
      <c r="L750" s="16">
        <f>ROUND(amazon!$G750, 0)</f>
        <v>4</v>
      </c>
      <c r="M750" s="13">
        <f>amazon!$E750 * amazon!$H750</f>
        <v>8501400</v>
      </c>
      <c r="N750" s="6" t="str">
        <f>IF(amazon!$D750&lt;200,"&lt;200", IF(amazon!$D750&lt;=500,"200-500","&gt;500"))</f>
        <v>&gt;500</v>
      </c>
      <c r="O750" s="15">
        <f>Table4[[#This Row],[Clean Rating]] + (Table4[[#This Row],[Rating Count]] / 1000)</f>
        <v>9.0229999999999997</v>
      </c>
      <c r="P750" s="6"/>
      <c r="Q750" s="6"/>
    </row>
    <row r="751" spans="1:17">
      <c r="A751" t="s">
        <v>24</v>
      </c>
      <c r="B751" t="s">
        <v>1386</v>
      </c>
      <c r="C751" t="s">
        <v>1357</v>
      </c>
      <c r="D751" s="1">
        <v>11499</v>
      </c>
      <c r="E751" s="1">
        <v>19990</v>
      </c>
      <c r="F751" s="8">
        <v>0.42</v>
      </c>
      <c r="G751" s="14">
        <v>4.3</v>
      </c>
      <c r="H751" s="3">
        <v>4703</v>
      </c>
      <c r="I751" s="28">
        <f t="shared" si="23"/>
        <v>0.42476238119059528</v>
      </c>
      <c r="J751" s="17">
        <f>IF(AND(ISNUMBER(amazon!$G751), G751&gt;=0, amazon!$G751&lt;=5), amazon!$G751, 0)</f>
        <v>4.3</v>
      </c>
      <c r="K751" s="6" t="str">
        <f t="shared" si="22"/>
        <v>No</v>
      </c>
      <c r="L751" s="16">
        <f>ROUND(amazon!$G751, 0)</f>
        <v>4</v>
      </c>
      <c r="M751" s="13">
        <f>amazon!$E751 * amazon!$H751</f>
        <v>94012970</v>
      </c>
      <c r="N751" s="6" t="str">
        <f>IF(amazon!$D751&lt;200,"&lt;200", IF(amazon!$D751&lt;=500,"200-500","&gt;500"))</f>
        <v>&gt;500</v>
      </c>
      <c r="O751" s="15">
        <f>Table4[[#This Row],[Clean Rating]] + (Table4[[#This Row],[Rating Count]] / 1000)</f>
        <v>9.0030000000000001</v>
      </c>
      <c r="P751" s="6"/>
      <c r="Q751" s="6"/>
    </row>
    <row r="752" spans="1:17">
      <c r="A752" t="s">
        <v>87</v>
      </c>
      <c r="B752" t="s">
        <v>1442</v>
      </c>
      <c r="C752" t="s">
        <v>1357</v>
      </c>
      <c r="D752" s="1">
        <v>27999</v>
      </c>
      <c r="E752" s="1">
        <v>40990</v>
      </c>
      <c r="F752" s="8">
        <v>0.32</v>
      </c>
      <c r="G752" s="14">
        <v>4.3</v>
      </c>
      <c r="H752" s="3">
        <v>4703</v>
      </c>
      <c r="I752" s="28">
        <f t="shared" si="23"/>
        <v>0.31693095877043181</v>
      </c>
      <c r="J752" s="17">
        <f>IF(AND(ISNUMBER(amazon!$G752), G752&gt;=0, amazon!$G752&lt;=5), amazon!$G752, 0)</f>
        <v>4.3</v>
      </c>
      <c r="K752" s="6" t="str">
        <f t="shared" si="22"/>
        <v>No</v>
      </c>
      <c r="L752" s="16">
        <f>ROUND(amazon!$G752, 0)</f>
        <v>4</v>
      </c>
      <c r="M752" s="13">
        <f>amazon!$E752 * amazon!$H752</f>
        <v>192775970</v>
      </c>
      <c r="N752" s="6" t="str">
        <f>IF(amazon!$D752&lt;200,"&lt;200", IF(amazon!$D752&lt;=500,"200-500","&gt;500"))</f>
        <v>&gt;500</v>
      </c>
      <c r="O752" s="15">
        <f>Table4[[#This Row],[Clean Rating]] + (Table4[[#This Row],[Rating Count]] / 1000)</f>
        <v>9.0030000000000001</v>
      </c>
      <c r="P752" s="6"/>
      <c r="Q752" s="6"/>
    </row>
    <row r="753" spans="1:17">
      <c r="A753" t="s">
        <v>131</v>
      </c>
      <c r="B753" t="s">
        <v>1478</v>
      </c>
      <c r="C753" t="s">
        <v>1357</v>
      </c>
      <c r="D753" s="1">
        <v>23999</v>
      </c>
      <c r="E753" s="1">
        <v>34990</v>
      </c>
      <c r="F753" s="8">
        <v>0.31</v>
      </c>
      <c r="G753" s="14">
        <v>4.3</v>
      </c>
      <c r="H753" s="3">
        <v>4703</v>
      </c>
      <c r="I753" s="28">
        <f t="shared" si="23"/>
        <v>0.3141183195198628</v>
      </c>
      <c r="J753" s="17">
        <f>IF(AND(ISNUMBER(amazon!$G753), G753&gt;=0, amazon!$G753&lt;=5), amazon!$G753, 0)</f>
        <v>4.3</v>
      </c>
      <c r="K753" s="6" t="str">
        <f t="shared" si="22"/>
        <v>No</v>
      </c>
      <c r="L753" s="16">
        <f>ROUND(amazon!$G753, 0)</f>
        <v>4</v>
      </c>
      <c r="M753" s="13">
        <f>amazon!$E753 * amazon!$H753</f>
        <v>164557970</v>
      </c>
      <c r="N753" s="6" t="str">
        <f>IF(amazon!$D753&lt;200,"&lt;200", IF(amazon!$D753&lt;=500,"200-500","&gt;500"))</f>
        <v>&gt;500</v>
      </c>
      <c r="O753" s="15">
        <f>Table4[[#This Row],[Clean Rating]] + (Table4[[#This Row],[Rating Count]] / 1000)</f>
        <v>9.0030000000000001</v>
      </c>
      <c r="P753" s="6"/>
      <c r="Q753" s="6"/>
    </row>
    <row r="754" spans="1:17">
      <c r="A754" t="s">
        <v>172</v>
      </c>
      <c r="B754" t="s">
        <v>1512</v>
      </c>
      <c r="C754" t="s">
        <v>1357</v>
      </c>
      <c r="D754" s="1">
        <v>32999</v>
      </c>
      <c r="E754" s="1">
        <v>47990</v>
      </c>
      <c r="F754" s="8">
        <v>0.31</v>
      </c>
      <c r="G754" s="14">
        <v>4.3</v>
      </c>
      <c r="H754" s="3">
        <v>4703</v>
      </c>
      <c r="I754" s="28">
        <f t="shared" si="23"/>
        <v>0.31237757866222132</v>
      </c>
      <c r="J754" s="17">
        <f>IF(AND(ISNUMBER(amazon!$G754), G754&gt;=0, amazon!$G754&lt;=5), amazon!$G754, 0)</f>
        <v>4.3</v>
      </c>
      <c r="K754" s="6" t="str">
        <f t="shared" si="22"/>
        <v>No</v>
      </c>
      <c r="L754" s="16">
        <f>ROUND(amazon!$G754, 0)</f>
        <v>4</v>
      </c>
      <c r="M754" s="13">
        <f>amazon!$E754 * amazon!$H754</f>
        <v>225696970</v>
      </c>
      <c r="N754" s="6" t="str">
        <f>IF(amazon!$D754&lt;200,"&lt;200", IF(amazon!$D754&lt;=500,"200-500","&gt;500"))</f>
        <v>&gt;500</v>
      </c>
      <c r="O754" s="15">
        <f>Table4[[#This Row],[Clean Rating]] + (Table4[[#This Row],[Rating Count]] / 1000)</f>
        <v>9.0030000000000001</v>
      </c>
      <c r="P754" s="6"/>
      <c r="Q754" s="6"/>
    </row>
    <row r="755" spans="1:17">
      <c r="A755" t="s">
        <v>267</v>
      </c>
      <c r="B755" t="s">
        <v>1583</v>
      </c>
      <c r="C755" t="s">
        <v>1357</v>
      </c>
      <c r="D755" s="1">
        <v>18999</v>
      </c>
      <c r="E755" s="1">
        <v>24990</v>
      </c>
      <c r="F755" s="8">
        <v>0.24</v>
      </c>
      <c r="G755" s="14">
        <v>4.3</v>
      </c>
      <c r="H755" s="3">
        <v>4702</v>
      </c>
      <c r="I755" s="28">
        <f t="shared" si="23"/>
        <v>0.23973589435774309</v>
      </c>
      <c r="J755" s="17">
        <f>IF(AND(ISNUMBER(amazon!$G755), G755&gt;=0, amazon!$G755&lt;=5), amazon!$G755, 0)</f>
        <v>4.3</v>
      </c>
      <c r="K755" s="6" t="str">
        <f t="shared" si="22"/>
        <v>No</v>
      </c>
      <c r="L755" s="16">
        <f>ROUND(amazon!$G755, 0)</f>
        <v>4</v>
      </c>
      <c r="M755" s="13">
        <f>amazon!$E755 * amazon!$H755</f>
        <v>117502980</v>
      </c>
      <c r="N755" s="6" t="str">
        <f>IF(amazon!$D755&lt;200,"&lt;200", IF(amazon!$D755&lt;=500,"200-500","&gt;500"))</f>
        <v>&gt;500</v>
      </c>
      <c r="O755" s="15">
        <f>Table4[[#This Row],[Clean Rating]] + (Table4[[#This Row],[Rating Count]] / 1000)</f>
        <v>9.0019999999999989</v>
      </c>
      <c r="P755" s="6"/>
      <c r="Q755" s="6"/>
    </row>
    <row r="756" spans="1:17">
      <c r="A756" t="s">
        <v>816</v>
      </c>
      <c r="B756" t="s">
        <v>2036</v>
      </c>
      <c r="C756" t="s">
        <v>1356</v>
      </c>
      <c r="D756" s="1">
        <v>1249</v>
      </c>
      <c r="E756" s="1">
        <v>2796</v>
      </c>
      <c r="F756" s="8">
        <v>0.55000000000000004</v>
      </c>
      <c r="G756" s="14">
        <v>4.4000000000000004</v>
      </c>
      <c r="H756" s="3">
        <v>4598</v>
      </c>
      <c r="I756" s="28">
        <f t="shared" si="23"/>
        <v>0.5532904148783977</v>
      </c>
      <c r="J756" s="17">
        <f>IF(AND(ISNUMBER(amazon!$G756), G756&gt;=0, amazon!$G756&lt;=5), amazon!$G756, 0)</f>
        <v>4.4000000000000004</v>
      </c>
      <c r="K756" s="6" t="str">
        <f t="shared" si="22"/>
        <v>Yes</v>
      </c>
      <c r="L756" s="16">
        <f>ROUND(amazon!$G756, 0)</f>
        <v>4</v>
      </c>
      <c r="M756" s="13">
        <f>amazon!$E756 * amazon!$H756</f>
        <v>12856008</v>
      </c>
      <c r="N756" s="6" t="str">
        <f>IF(amazon!$D756&lt;200,"&lt;200", IF(amazon!$D756&lt;=500,"200-500","&gt;500"))</f>
        <v>&gt;500</v>
      </c>
      <c r="O756" s="15">
        <f>Table4[[#This Row],[Clean Rating]] + (Table4[[#This Row],[Rating Count]] / 1000)</f>
        <v>8.9980000000000011</v>
      </c>
      <c r="P756" s="6"/>
      <c r="Q756" s="6"/>
    </row>
    <row r="757" spans="1:17">
      <c r="A757" t="s">
        <v>786</v>
      </c>
      <c r="B757" t="s">
        <v>1612</v>
      </c>
      <c r="C757" t="s">
        <v>1356</v>
      </c>
      <c r="D757">
        <v>115</v>
      </c>
      <c r="E757">
        <v>999</v>
      </c>
      <c r="F757" s="8">
        <v>0.88</v>
      </c>
      <c r="G757" s="14">
        <v>3.3</v>
      </c>
      <c r="H757" s="3">
        <v>5692</v>
      </c>
      <c r="I757" s="28">
        <f t="shared" si="23"/>
        <v>0.88488488488488493</v>
      </c>
      <c r="J757" s="17">
        <f>IF(AND(ISNUMBER(amazon!$G757), G757&gt;=0, amazon!$G757&lt;=5), amazon!$G757, 0)</f>
        <v>3.3</v>
      </c>
      <c r="K757" s="6" t="str">
        <f t="shared" si="22"/>
        <v>Yes</v>
      </c>
      <c r="L757" s="16">
        <f>ROUND(amazon!$G757, 0)</f>
        <v>3</v>
      </c>
      <c r="M757" s="13">
        <f>amazon!$E757 * amazon!$H757</f>
        <v>5686308</v>
      </c>
      <c r="N757" s="6" t="str">
        <f>IF(amazon!$D757&lt;200,"&lt;200", IF(amazon!$D757&lt;=500,"200-500","&gt;500"))</f>
        <v>&lt;200</v>
      </c>
      <c r="O757" s="15">
        <f>Table4[[#This Row],[Clean Rating]] + (Table4[[#This Row],[Rating Count]] / 1000)</f>
        <v>8.9920000000000009</v>
      </c>
      <c r="P757" s="6"/>
      <c r="Q757" s="6"/>
    </row>
    <row r="758" spans="1:17">
      <c r="A758" t="s">
        <v>1074</v>
      </c>
      <c r="B758" t="s">
        <v>2263</v>
      </c>
      <c r="C758" t="s">
        <v>1358</v>
      </c>
      <c r="D758" s="1">
        <v>3249</v>
      </c>
      <c r="E758" s="1">
        <v>6375</v>
      </c>
      <c r="F758" s="8">
        <v>0.49</v>
      </c>
      <c r="G758" s="14">
        <v>4</v>
      </c>
      <c r="H758" s="3">
        <v>4978</v>
      </c>
      <c r="I758" s="28">
        <f t="shared" si="23"/>
        <v>0.4903529411764706</v>
      </c>
      <c r="J758" s="17">
        <f>IF(AND(ISNUMBER(amazon!$G758), G758&gt;=0, amazon!$G758&lt;=5), amazon!$G758, 0)</f>
        <v>4</v>
      </c>
      <c r="K758" s="6" t="str">
        <f t="shared" si="22"/>
        <v>No</v>
      </c>
      <c r="L758" s="16">
        <f>ROUND(amazon!$G758, 0)</f>
        <v>4</v>
      </c>
      <c r="M758" s="13">
        <f>amazon!$E758 * amazon!$H758</f>
        <v>31734750</v>
      </c>
      <c r="N758" s="6" t="str">
        <f>IF(amazon!$D758&lt;200,"&lt;200", IF(amazon!$D758&lt;=500,"200-500","&gt;500"))</f>
        <v>&gt;500</v>
      </c>
      <c r="O758" s="15">
        <f>Table4[[#This Row],[Clean Rating]] + (Table4[[#This Row],[Rating Count]] / 1000)</f>
        <v>8.9779999999999998</v>
      </c>
      <c r="P758" s="6"/>
      <c r="Q758" s="6"/>
    </row>
    <row r="759" spans="1:17">
      <c r="A759" t="s">
        <v>527</v>
      </c>
      <c r="B759" t="s">
        <v>1771</v>
      </c>
      <c r="C759" t="s">
        <v>1357</v>
      </c>
      <c r="D759">
        <v>299</v>
      </c>
      <c r="E759">
        <v>599</v>
      </c>
      <c r="F759" s="8">
        <v>0.5</v>
      </c>
      <c r="G759" s="14">
        <v>4.3</v>
      </c>
      <c r="H759" s="3">
        <v>4674</v>
      </c>
      <c r="I759" s="28">
        <f t="shared" si="23"/>
        <v>0.5008347245409015</v>
      </c>
      <c r="J759" s="17">
        <f>IF(AND(ISNUMBER(amazon!$G759), G759&gt;=0, amazon!$G759&lt;=5), amazon!$G759, 0)</f>
        <v>4.3</v>
      </c>
      <c r="K759" s="6" t="str">
        <f t="shared" si="22"/>
        <v>Yes</v>
      </c>
      <c r="L759" s="16">
        <f>ROUND(amazon!$G759, 0)</f>
        <v>4</v>
      </c>
      <c r="M759" s="13">
        <f>amazon!$E759 * amazon!$H759</f>
        <v>2799726</v>
      </c>
      <c r="N759" s="6" t="str">
        <f>IF(amazon!$D759&lt;200,"&lt;200", IF(amazon!$D759&lt;=500,"200-500","&gt;500"))</f>
        <v>200-500</v>
      </c>
      <c r="O759" s="15">
        <f>Table4[[#This Row],[Clean Rating]] + (Table4[[#This Row],[Rating Count]] / 1000)</f>
        <v>8.9740000000000002</v>
      </c>
      <c r="P759" s="6"/>
      <c r="Q759" s="6"/>
    </row>
    <row r="760" spans="1:17">
      <c r="A760" t="s">
        <v>922</v>
      </c>
      <c r="B760" t="s">
        <v>2131</v>
      </c>
      <c r="C760" t="s">
        <v>1358</v>
      </c>
      <c r="D760">
        <v>499</v>
      </c>
      <c r="E760">
        <v>999</v>
      </c>
      <c r="F760" s="8">
        <v>0.5</v>
      </c>
      <c r="G760" s="14">
        <v>4.0999999999999996</v>
      </c>
      <c r="H760" s="3">
        <v>4859</v>
      </c>
      <c r="I760" s="28">
        <f t="shared" si="23"/>
        <v>0.50050050050050054</v>
      </c>
      <c r="J760" s="17">
        <f>IF(AND(ISNUMBER(amazon!$G760), G760&gt;=0, amazon!$G760&lt;=5), amazon!$G760, 0)</f>
        <v>4.0999999999999996</v>
      </c>
      <c r="K760" s="6" t="str">
        <f t="shared" si="22"/>
        <v>Yes</v>
      </c>
      <c r="L760" s="16">
        <f>ROUND(amazon!$G760, 0)</f>
        <v>4</v>
      </c>
      <c r="M760" s="13">
        <f>amazon!$E760 * amazon!$H760</f>
        <v>4854141</v>
      </c>
      <c r="N760" s="6" t="str">
        <f>IF(amazon!$D760&lt;200,"&lt;200", IF(amazon!$D760&lt;=500,"200-500","&gt;500"))</f>
        <v>200-500</v>
      </c>
      <c r="O760" s="15">
        <f>Table4[[#This Row],[Clean Rating]] + (Table4[[#This Row],[Rating Count]] / 1000)</f>
        <v>8.9589999999999996</v>
      </c>
      <c r="P760" s="6"/>
      <c r="Q760" s="6"/>
    </row>
    <row r="761" spans="1:17">
      <c r="A761" t="s">
        <v>1157</v>
      </c>
      <c r="B761" t="s">
        <v>2215</v>
      </c>
      <c r="C761" t="s">
        <v>1358</v>
      </c>
      <c r="D761">
        <v>980</v>
      </c>
      <c r="E761">
        <v>980</v>
      </c>
      <c r="F761" s="8">
        <v>0</v>
      </c>
      <c r="G761" s="14">
        <v>4.2</v>
      </c>
      <c r="H761" s="3">
        <v>4740</v>
      </c>
      <c r="I761" s="28">
        <f t="shared" si="23"/>
        <v>0</v>
      </c>
      <c r="J761" s="17">
        <f>IF(AND(ISNUMBER(amazon!$G761), G761&gt;=0, amazon!$G761&lt;=5), amazon!$G761, 0)</f>
        <v>4.2</v>
      </c>
      <c r="K761" s="6" t="str">
        <f t="shared" si="22"/>
        <v>No</v>
      </c>
      <c r="L761" s="16">
        <f>ROUND(amazon!$G761, 0)</f>
        <v>4</v>
      </c>
      <c r="M761" s="13">
        <f>amazon!$E761 * amazon!$H761</f>
        <v>4645200</v>
      </c>
      <c r="N761" s="6" t="str">
        <f>IF(amazon!$D761&lt;200,"&lt;200", IF(amazon!$D761&lt;=500,"200-500","&gt;500"))</f>
        <v>&gt;500</v>
      </c>
      <c r="O761" s="15">
        <f>Table4[[#This Row],[Clean Rating]] + (Table4[[#This Row],[Rating Count]] / 1000)</f>
        <v>8.9400000000000013</v>
      </c>
      <c r="P761" s="6"/>
      <c r="Q761" s="6"/>
    </row>
    <row r="762" spans="1:17">
      <c r="A762" t="s">
        <v>785</v>
      </c>
      <c r="B762" t="s">
        <v>1864</v>
      </c>
      <c r="C762" t="s">
        <v>2598</v>
      </c>
      <c r="D762">
        <v>157</v>
      </c>
      <c r="E762">
        <v>160</v>
      </c>
      <c r="F762" s="8">
        <v>0.02</v>
      </c>
      <c r="G762" s="14">
        <v>4.5</v>
      </c>
      <c r="H762" s="3">
        <v>4428</v>
      </c>
      <c r="I762" s="28">
        <f t="shared" si="23"/>
        <v>1.8749999999999999E-2</v>
      </c>
      <c r="J762" s="17">
        <f>IF(AND(ISNUMBER(amazon!$G762), G762&gt;=0, amazon!$G762&lt;=5), amazon!$G762, 0)</f>
        <v>4.5</v>
      </c>
      <c r="K762" s="6" t="str">
        <f t="shared" si="22"/>
        <v>No</v>
      </c>
      <c r="L762" s="16">
        <f>ROUND(amazon!$G762, 0)</f>
        <v>5</v>
      </c>
      <c r="M762" s="13">
        <f>amazon!$E762 * amazon!$H762</f>
        <v>708480</v>
      </c>
      <c r="N762" s="6" t="str">
        <f>IF(amazon!$D762&lt;200,"&lt;200", IF(amazon!$D762&lt;=500,"200-500","&gt;500"))</f>
        <v>&lt;200</v>
      </c>
      <c r="O762" s="15">
        <f>Table4[[#This Row],[Clean Rating]] + (Table4[[#This Row],[Rating Count]] / 1000)</f>
        <v>8.9280000000000008</v>
      </c>
      <c r="P762" s="6"/>
      <c r="Q762" s="6"/>
    </row>
    <row r="763" spans="1:17">
      <c r="A763" t="s">
        <v>898</v>
      </c>
      <c r="B763" t="s">
        <v>2109</v>
      </c>
      <c r="C763" t="s">
        <v>2598</v>
      </c>
      <c r="D763">
        <v>225</v>
      </c>
      <c r="E763">
        <v>225</v>
      </c>
      <c r="F763" s="8">
        <v>0</v>
      </c>
      <c r="G763" s="14">
        <v>4.0999999999999996</v>
      </c>
      <c r="H763" s="3">
        <v>4798</v>
      </c>
      <c r="I763" s="28">
        <f t="shared" si="23"/>
        <v>0</v>
      </c>
      <c r="J763" s="17">
        <f>IF(AND(ISNUMBER(amazon!$G763), G763&gt;=0, amazon!$G763&lt;=5), amazon!$G763, 0)</f>
        <v>4.0999999999999996</v>
      </c>
      <c r="K763" s="6" t="str">
        <f t="shared" si="22"/>
        <v>No</v>
      </c>
      <c r="L763" s="16">
        <f>ROUND(amazon!$G763, 0)</f>
        <v>4</v>
      </c>
      <c r="M763" s="13">
        <f>amazon!$E763 * amazon!$H763</f>
        <v>1079550</v>
      </c>
      <c r="N763" s="6" t="str">
        <f>IF(amazon!$D763&lt;200,"&lt;200", IF(amazon!$D763&lt;=500,"200-500","&gt;500"))</f>
        <v>200-500</v>
      </c>
      <c r="O763" s="15">
        <f>Table4[[#This Row],[Clean Rating]] + (Table4[[#This Row],[Rating Count]] / 1000)</f>
        <v>8.8979999999999997</v>
      </c>
      <c r="P763" s="6"/>
      <c r="Q763" s="6"/>
    </row>
    <row r="764" spans="1:17">
      <c r="A764" t="s">
        <v>1194</v>
      </c>
      <c r="B764" t="s">
        <v>2370</v>
      </c>
      <c r="C764" t="s">
        <v>1358</v>
      </c>
      <c r="D764">
        <v>635</v>
      </c>
      <c r="E764">
        <v>635</v>
      </c>
      <c r="F764" s="8">
        <v>0</v>
      </c>
      <c r="G764" s="14">
        <v>4.3</v>
      </c>
      <c r="H764" s="3">
        <v>4570</v>
      </c>
      <c r="I764" s="28">
        <f t="shared" si="23"/>
        <v>0</v>
      </c>
      <c r="J764" s="17">
        <f>IF(AND(ISNUMBER(amazon!$G764), G764&gt;=0, amazon!$G764&lt;=5), amazon!$G764, 0)</f>
        <v>4.3</v>
      </c>
      <c r="K764" s="6" t="str">
        <f t="shared" si="22"/>
        <v>No</v>
      </c>
      <c r="L764" s="16">
        <f>ROUND(amazon!$G764, 0)</f>
        <v>4</v>
      </c>
      <c r="M764" s="13">
        <f>amazon!$E764 * amazon!$H764</f>
        <v>2901950</v>
      </c>
      <c r="N764" s="6" t="str">
        <f>IF(amazon!$D764&lt;200,"&lt;200", IF(amazon!$D764&lt;=500,"200-500","&gt;500"))</f>
        <v>&gt;500</v>
      </c>
      <c r="O764" s="15">
        <f>Table4[[#This Row],[Clean Rating]] + (Table4[[#This Row],[Rating Count]] / 1000)</f>
        <v>8.870000000000001</v>
      </c>
      <c r="P764" s="6"/>
      <c r="Q764" s="6"/>
    </row>
    <row r="765" spans="1:17">
      <c r="A765" t="s">
        <v>14</v>
      </c>
      <c r="B765" t="s">
        <v>1369</v>
      </c>
      <c r="C765" t="s">
        <v>1356</v>
      </c>
      <c r="D765">
        <v>159</v>
      </c>
      <c r="E765">
        <v>399</v>
      </c>
      <c r="F765" s="8">
        <v>0.6</v>
      </c>
      <c r="G765" s="14">
        <v>4.0999999999999996</v>
      </c>
      <c r="H765" s="3">
        <v>4768</v>
      </c>
      <c r="I765" s="28">
        <f t="shared" si="23"/>
        <v>0.60150375939849621</v>
      </c>
      <c r="J765" s="17">
        <f>IF(AND(ISNUMBER(amazon!$G765), G765&gt;=0, amazon!$G765&lt;=5), amazon!$G765, 0)</f>
        <v>4.0999999999999996</v>
      </c>
      <c r="K765" s="6" t="str">
        <f t="shared" si="22"/>
        <v>Yes</v>
      </c>
      <c r="L765" s="16">
        <f>ROUND(amazon!$G765, 0)</f>
        <v>4</v>
      </c>
      <c r="M765" s="13">
        <f>amazon!$E765 * amazon!$H765</f>
        <v>1902432</v>
      </c>
      <c r="N765" s="6" t="str">
        <f>IF(amazon!$D765&lt;200,"&lt;200", IF(amazon!$D765&lt;=500,"200-500","&gt;500"))</f>
        <v>&lt;200</v>
      </c>
      <c r="O765" s="15">
        <f>Table4[[#This Row],[Clean Rating]] + (Table4[[#This Row],[Rating Count]] / 1000)</f>
        <v>8.8679999999999986</v>
      </c>
      <c r="P765" s="6"/>
      <c r="Q765" s="6"/>
    </row>
    <row r="766" spans="1:17">
      <c r="A766" t="s">
        <v>14</v>
      </c>
      <c r="B766" t="s">
        <v>1369</v>
      </c>
      <c r="C766" t="s">
        <v>1356</v>
      </c>
      <c r="D766">
        <v>159</v>
      </c>
      <c r="E766">
        <v>399</v>
      </c>
      <c r="F766" s="8">
        <v>0.6</v>
      </c>
      <c r="G766" s="14">
        <v>4.0999999999999996</v>
      </c>
      <c r="H766" s="3">
        <v>4768</v>
      </c>
      <c r="I766" s="28">
        <f t="shared" si="23"/>
        <v>0.60150375939849621</v>
      </c>
      <c r="J766" s="17">
        <f>IF(AND(ISNUMBER(amazon!$G766), G766&gt;=0, amazon!$G766&lt;=5), amazon!$G766, 0)</f>
        <v>4.0999999999999996</v>
      </c>
      <c r="K766" s="6" t="str">
        <f t="shared" si="22"/>
        <v>Yes</v>
      </c>
      <c r="L766" s="16">
        <f>ROUND(amazon!$G766, 0)</f>
        <v>4</v>
      </c>
      <c r="M766" s="13">
        <f>amazon!$E766 * amazon!$H766</f>
        <v>1902432</v>
      </c>
      <c r="N766" s="6" t="str">
        <f>IF(amazon!$D766&lt;200,"&lt;200", IF(amazon!$D766&lt;=500,"200-500","&gt;500"))</f>
        <v>&lt;200</v>
      </c>
      <c r="O766" s="15">
        <f>Table4[[#This Row],[Clean Rating]] + (Table4[[#This Row],[Rating Count]] / 1000)</f>
        <v>8.8679999999999986</v>
      </c>
      <c r="P766" s="6"/>
      <c r="Q766" s="6"/>
    </row>
    <row r="767" spans="1:17">
      <c r="A767" t="s">
        <v>14</v>
      </c>
      <c r="B767" t="s">
        <v>1369</v>
      </c>
      <c r="C767" t="s">
        <v>1356</v>
      </c>
      <c r="D767">
        <v>159</v>
      </c>
      <c r="E767">
        <v>399</v>
      </c>
      <c r="F767" s="8">
        <v>0.6</v>
      </c>
      <c r="G767" s="14">
        <v>4.0999999999999996</v>
      </c>
      <c r="H767" s="3">
        <v>4768</v>
      </c>
      <c r="I767" s="28">
        <f t="shared" si="23"/>
        <v>0.60150375939849621</v>
      </c>
      <c r="J767" s="17">
        <f>IF(AND(ISNUMBER(amazon!$G767), G767&gt;=0, amazon!$G767&lt;=5), amazon!$G767, 0)</f>
        <v>4.0999999999999996</v>
      </c>
      <c r="K767" s="6" t="str">
        <f t="shared" si="22"/>
        <v>Yes</v>
      </c>
      <c r="L767" s="16">
        <f>ROUND(amazon!$G767, 0)</f>
        <v>4</v>
      </c>
      <c r="M767" s="13">
        <f>amazon!$E767 * amazon!$H767</f>
        <v>1902432</v>
      </c>
      <c r="N767" s="6" t="str">
        <f>IF(amazon!$D767&lt;200,"&lt;200", IF(amazon!$D767&lt;=500,"200-500","&gt;500"))</f>
        <v>&lt;200</v>
      </c>
      <c r="O767" s="15">
        <f>Table4[[#This Row],[Clean Rating]] + (Table4[[#This Row],[Rating Count]] / 1000)</f>
        <v>8.8679999999999986</v>
      </c>
      <c r="P767" s="6"/>
      <c r="Q767" s="6"/>
    </row>
    <row r="768" spans="1:17">
      <c r="A768" t="s">
        <v>1195</v>
      </c>
      <c r="B768" t="s">
        <v>2371</v>
      </c>
      <c r="C768" t="s">
        <v>1358</v>
      </c>
      <c r="D768">
        <v>717</v>
      </c>
      <c r="E768" s="1">
        <v>1390</v>
      </c>
      <c r="F768" s="8">
        <v>0.48</v>
      </c>
      <c r="G768" s="14">
        <v>4</v>
      </c>
      <c r="H768" s="3">
        <v>4867</v>
      </c>
      <c r="I768" s="28">
        <f t="shared" si="23"/>
        <v>0.48417266187050362</v>
      </c>
      <c r="J768" s="17">
        <f>IF(AND(ISNUMBER(amazon!$G768), G768&gt;=0, amazon!$G768&lt;=5), amazon!$G768, 0)</f>
        <v>4</v>
      </c>
      <c r="K768" s="6" t="str">
        <f t="shared" si="22"/>
        <v>No</v>
      </c>
      <c r="L768" s="16">
        <f>ROUND(amazon!$G768, 0)</f>
        <v>4</v>
      </c>
      <c r="M768" s="13">
        <f>amazon!$E768 * amazon!$H768</f>
        <v>6765130</v>
      </c>
      <c r="N768" s="6" t="str">
        <f>IF(amazon!$D768&lt;200,"&lt;200", IF(amazon!$D768&lt;=500,"200-500","&gt;500"))</f>
        <v>&gt;500</v>
      </c>
      <c r="O768" s="15">
        <f>Table4[[#This Row],[Clean Rating]] + (Table4[[#This Row],[Rating Count]] / 1000)</f>
        <v>8.8670000000000009</v>
      </c>
      <c r="P768" s="6"/>
      <c r="Q768" s="6"/>
    </row>
    <row r="769" spans="1:17">
      <c r="A769" t="s">
        <v>1084</v>
      </c>
      <c r="B769" t="s">
        <v>2273</v>
      </c>
      <c r="C769" t="s">
        <v>1358</v>
      </c>
      <c r="D769" s="1">
        <v>3249</v>
      </c>
      <c r="E769" s="1">
        <v>7795</v>
      </c>
      <c r="F769" s="8">
        <v>0.57999999999999996</v>
      </c>
      <c r="G769" s="14">
        <v>4.2</v>
      </c>
      <c r="H769" s="3">
        <v>4664</v>
      </c>
      <c r="I769" s="28">
        <f t="shared" si="23"/>
        <v>0.5831943553559974</v>
      </c>
      <c r="J769" s="17">
        <f>IF(AND(ISNUMBER(amazon!$G769), G769&gt;=0, amazon!$G769&lt;=5), amazon!$G769, 0)</f>
        <v>4.2</v>
      </c>
      <c r="K769" s="6" t="str">
        <f t="shared" si="22"/>
        <v>Yes</v>
      </c>
      <c r="L769" s="16">
        <f>ROUND(amazon!$G769, 0)</f>
        <v>4</v>
      </c>
      <c r="M769" s="13">
        <f>amazon!$E769 * amazon!$H769</f>
        <v>36355880</v>
      </c>
      <c r="N769" s="6" t="str">
        <f>IF(amazon!$D769&lt;200,"&lt;200", IF(amazon!$D769&lt;=500,"200-500","&gt;500"))</f>
        <v>&gt;500</v>
      </c>
      <c r="O769" s="15">
        <f>Table4[[#This Row],[Clean Rating]] + (Table4[[#This Row],[Rating Count]] / 1000)</f>
        <v>8.8640000000000008</v>
      </c>
      <c r="P769" s="6"/>
      <c r="Q769" s="6"/>
    </row>
    <row r="770" spans="1:17">
      <c r="A770" t="s">
        <v>857</v>
      </c>
      <c r="B770" t="s">
        <v>2071</v>
      </c>
      <c r="C770" t="s">
        <v>2598</v>
      </c>
      <c r="D770">
        <v>535</v>
      </c>
      <c r="E770">
        <v>535</v>
      </c>
      <c r="F770" s="8">
        <v>0</v>
      </c>
      <c r="G770" s="14">
        <v>4.4000000000000004</v>
      </c>
      <c r="H770" s="3">
        <v>4426</v>
      </c>
      <c r="I770" s="28">
        <f t="shared" si="23"/>
        <v>0</v>
      </c>
      <c r="J770" s="17">
        <f>IF(AND(ISNUMBER(amazon!$G770), G770&gt;=0, amazon!$G770&lt;=5), amazon!$G770, 0)</f>
        <v>4.4000000000000004</v>
      </c>
      <c r="K770" s="6" t="str">
        <f t="shared" ref="K770:K833" si="24">IF(F770 &gt;=0.5, "Yes", "No")</f>
        <v>No</v>
      </c>
      <c r="L770" s="16">
        <f>ROUND(amazon!$G770, 0)</f>
        <v>4</v>
      </c>
      <c r="M770" s="13">
        <f>amazon!$E770 * amazon!$H770</f>
        <v>2367910</v>
      </c>
      <c r="N770" s="6" t="str">
        <f>IF(amazon!$D770&lt;200,"&lt;200", IF(amazon!$D770&lt;=500,"200-500","&gt;500"))</f>
        <v>&gt;500</v>
      </c>
      <c r="O770" s="15">
        <f>Table4[[#This Row],[Clean Rating]] + (Table4[[#This Row],[Rating Count]] / 1000)</f>
        <v>8.8260000000000005</v>
      </c>
      <c r="P770" s="6"/>
      <c r="Q770" s="6"/>
    </row>
    <row r="771" spans="1:17">
      <c r="A771" t="s">
        <v>1170</v>
      </c>
      <c r="B771" t="s">
        <v>2347</v>
      </c>
      <c r="C771" t="s">
        <v>1358</v>
      </c>
      <c r="D771" s="1">
        <v>1699</v>
      </c>
      <c r="E771" s="1">
        <v>1975</v>
      </c>
      <c r="F771" s="8">
        <v>0.14000000000000001</v>
      </c>
      <c r="G771" s="14">
        <v>4.0999999999999996</v>
      </c>
      <c r="H771" s="3">
        <v>4716</v>
      </c>
      <c r="I771" s="28">
        <f t="shared" ref="I771:I834" si="25" xml:space="preserve"> (E771 - D771)/E771</f>
        <v>0.13974683544303798</v>
      </c>
      <c r="J771" s="17">
        <f>IF(AND(ISNUMBER(amazon!$G771), G771&gt;=0, amazon!$G771&lt;=5), amazon!$G771, 0)</f>
        <v>4.0999999999999996</v>
      </c>
      <c r="K771" s="6" t="str">
        <f t="shared" si="24"/>
        <v>No</v>
      </c>
      <c r="L771" s="16">
        <f>ROUND(amazon!$G771, 0)</f>
        <v>4</v>
      </c>
      <c r="M771" s="13">
        <f>amazon!$E771 * amazon!$H771</f>
        <v>9314100</v>
      </c>
      <c r="N771" s="6" t="str">
        <f>IF(amazon!$D771&lt;200,"&lt;200", IF(amazon!$D771&lt;=500,"200-500","&gt;500"))</f>
        <v>&gt;500</v>
      </c>
      <c r="O771" s="15">
        <f>Table4[[#This Row],[Clean Rating]] + (Table4[[#This Row],[Rating Count]] / 1000)</f>
        <v>8.8159999999999989</v>
      </c>
      <c r="P771" s="6"/>
      <c r="Q771" s="6"/>
    </row>
    <row r="772" spans="1:17">
      <c r="A772" t="s">
        <v>1108</v>
      </c>
      <c r="B772" t="s">
        <v>2295</v>
      </c>
      <c r="C772" t="s">
        <v>1358</v>
      </c>
      <c r="D772" s="1">
        <v>1199</v>
      </c>
      <c r="E772" s="1">
        <v>1690</v>
      </c>
      <c r="F772" s="8">
        <v>0.28999999999999998</v>
      </c>
      <c r="G772" s="14">
        <v>4.2</v>
      </c>
      <c r="H772" s="3">
        <v>4580</v>
      </c>
      <c r="I772" s="28">
        <f t="shared" si="25"/>
        <v>0.29053254437869824</v>
      </c>
      <c r="J772" s="17">
        <f>IF(AND(ISNUMBER(amazon!$G772), G772&gt;=0, amazon!$G772&lt;=5), amazon!$G772, 0)</f>
        <v>4.2</v>
      </c>
      <c r="K772" s="6" t="str">
        <f t="shared" si="24"/>
        <v>No</v>
      </c>
      <c r="L772" s="16">
        <f>ROUND(amazon!$G772, 0)</f>
        <v>4</v>
      </c>
      <c r="M772" s="13">
        <f>amazon!$E772 * amazon!$H772</f>
        <v>7740200</v>
      </c>
      <c r="N772" s="6" t="str">
        <f>IF(amazon!$D772&lt;200,"&lt;200", IF(amazon!$D772&lt;=500,"200-500","&gt;500"))</f>
        <v>&gt;500</v>
      </c>
      <c r="O772" s="15">
        <f>Table4[[#This Row],[Clean Rating]] + (Table4[[#This Row],[Rating Count]] / 1000)</f>
        <v>8.7800000000000011</v>
      </c>
      <c r="P772" s="6"/>
      <c r="Q772" s="6"/>
    </row>
    <row r="773" spans="1:17">
      <c r="A773" t="s">
        <v>638</v>
      </c>
      <c r="B773" t="s">
        <v>1870</v>
      </c>
      <c r="C773" t="s">
        <v>1356</v>
      </c>
      <c r="D773">
        <v>828</v>
      </c>
      <c r="E773">
        <v>861</v>
      </c>
      <c r="F773" s="8">
        <v>0.04</v>
      </c>
      <c r="G773" s="14">
        <v>4.2</v>
      </c>
      <c r="H773" s="3">
        <v>4567</v>
      </c>
      <c r="I773" s="28">
        <f t="shared" si="25"/>
        <v>3.8327526132404179E-2</v>
      </c>
      <c r="J773" s="17">
        <f>IF(AND(ISNUMBER(amazon!$G773), G773&gt;=0, amazon!$G773&lt;=5), amazon!$G773, 0)</f>
        <v>4.2</v>
      </c>
      <c r="K773" s="6" t="str">
        <f t="shared" si="24"/>
        <v>No</v>
      </c>
      <c r="L773" s="16">
        <f>ROUND(amazon!$G773, 0)</f>
        <v>4</v>
      </c>
      <c r="M773" s="13">
        <f>amazon!$E773 * amazon!$H773</f>
        <v>3932187</v>
      </c>
      <c r="N773" s="6" t="str">
        <f>IF(amazon!$D773&lt;200,"&lt;200", IF(amazon!$D773&lt;=500,"200-500","&gt;500"))</f>
        <v>&gt;500</v>
      </c>
      <c r="O773" s="15">
        <f>Table4[[#This Row],[Clean Rating]] + (Table4[[#This Row],[Rating Count]] / 1000)</f>
        <v>8.7669999999999995</v>
      </c>
      <c r="P773" s="6"/>
      <c r="Q773" s="6"/>
    </row>
    <row r="774" spans="1:17">
      <c r="A774" t="s">
        <v>1189</v>
      </c>
      <c r="B774" t="s">
        <v>2365</v>
      </c>
      <c r="C774" t="s">
        <v>1358</v>
      </c>
      <c r="D774" s="1">
        <v>4995</v>
      </c>
      <c r="E774" s="1">
        <v>20049</v>
      </c>
      <c r="F774" s="8">
        <v>0.75</v>
      </c>
      <c r="G774" s="14">
        <v>4.8</v>
      </c>
      <c r="H774" s="3">
        <v>3964</v>
      </c>
      <c r="I774" s="28">
        <f t="shared" si="25"/>
        <v>0.75086039203950317</v>
      </c>
      <c r="J774" s="17">
        <f>IF(AND(ISNUMBER(amazon!$G774), G774&gt;=0, amazon!$G774&lt;=5), amazon!$G774, 0)</f>
        <v>4.8</v>
      </c>
      <c r="K774" s="6" t="str">
        <f t="shared" si="24"/>
        <v>Yes</v>
      </c>
      <c r="L774" s="16">
        <f>ROUND(amazon!$G774, 0)</f>
        <v>5</v>
      </c>
      <c r="M774" s="13">
        <f>amazon!$E774 * amazon!$H774</f>
        <v>79474236</v>
      </c>
      <c r="N774" s="6" t="str">
        <f>IF(amazon!$D774&lt;200,"&lt;200", IF(amazon!$D774&lt;=500,"200-500","&gt;500"))</f>
        <v>&gt;500</v>
      </c>
      <c r="O774" s="15">
        <f>Table4[[#This Row],[Clean Rating]] + (Table4[[#This Row],[Rating Count]] / 1000)</f>
        <v>8.7639999999999993</v>
      </c>
      <c r="P774" s="6"/>
      <c r="Q774" s="6"/>
    </row>
    <row r="775" spans="1:17">
      <c r="A775" t="s">
        <v>821</v>
      </c>
      <c r="B775" t="s">
        <v>2041</v>
      </c>
      <c r="C775" t="s">
        <v>1357</v>
      </c>
      <c r="D775" s="1">
        <v>4999</v>
      </c>
      <c r="E775" s="1">
        <v>12499</v>
      </c>
      <c r="F775" s="8">
        <v>0.6</v>
      </c>
      <c r="G775" s="14">
        <v>4.2</v>
      </c>
      <c r="H775" s="3">
        <v>4541</v>
      </c>
      <c r="I775" s="28">
        <f t="shared" si="25"/>
        <v>0.60004800384030721</v>
      </c>
      <c r="J775" s="17">
        <f>IF(AND(ISNUMBER(amazon!$G775), G775&gt;=0, amazon!$G775&lt;=5), amazon!$G775, 0)</f>
        <v>4.2</v>
      </c>
      <c r="K775" s="6" t="str">
        <f t="shared" si="24"/>
        <v>Yes</v>
      </c>
      <c r="L775" s="16">
        <f>ROUND(amazon!$G775, 0)</f>
        <v>4</v>
      </c>
      <c r="M775" s="13">
        <f>amazon!$E775 * amazon!$H775</f>
        <v>56757959</v>
      </c>
      <c r="N775" s="6" t="str">
        <f>IF(amazon!$D775&lt;200,"&lt;200", IF(amazon!$D775&lt;=500,"200-500","&gt;500"))</f>
        <v>&gt;500</v>
      </c>
      <c r="O775" s="15">
        <f>Table4[[#This Row],[Clean Rating]] + (Table4[[#This Row],[Rating Count]] / 1000)</f>
        <v>8.7409999999999997</v>
      </c>
      <c r="P775" s="6"/>
      <c r="Q775" s="6"/>
    </row>
    <row r="776" spans="1:17">
      <c r="A776" t="s">
        <v>521</v>
      </c>
      <c r="B776" t="s">
        <v>1765</v>
      </c>
      <c r="C776" t="s">
        <v>1357</v>
      </c>
      <c r="D776">
        <v>199</v>
      </c>
      <c r="E776" s="1">
        <v>1899</v>
      </c>
      <c r="F776" s="8">
        <v>0.9</v>
      </c>
      <c r="G776" s="14">
        <v>4</v>
      </c>
      <c r="H776" s="3">
        <v>4740</v>
      </c>
      <c r="I776" s="28">
        <f t="shared" si="25"/>
        <v>0.8952080042127436</v>
      </c>
      <c r="J776" s="17">
        <f>IF(AND(ISNUMBER(amazon!$G776), G776&gt;=0, amazon!$G776&lt;=5), amazon!$G776, 0)</f>
        <v>4</v>
      </c>
      <c r="K776" s="6" t="str">
        <f t="shared" si="24"/>
        <v>Yes</v>
      </c>
      <c r="L776" s="16">
        <f>ROUND(amazon!$G776, 0)</f>
        <v>4</v>
      </c>
      <c r="M776" s="13">
        <f>amazon!$E776 * amazon!$H776</f>
        <v>9001260</v>
      </c>
      <c r="N776" s="6" t="str">
        <f>IF(amazon!$D776&lt;200,"&lt;200", IF(amazon!$D776&lt;=500,"200-500","&gt;500"))</f>
        <v>&lt;200</v>
      </c>
      <c r="O776" s="15">
        <f>Table4[[#This Row],[Clean Rating]] + (Table4[[#This Row],[Rating Count]] / 1000)</f>
        <v>8.74</v>
      </c>
      <c r="P776" s="6"/>
      <c r="Q776" s="6"/>
    </row>
    <row r="777" spans="1:17">
      <c r="A777" t="s">
        <v>637</v>
      </c>
      <c r="B777" t="s">
        <v>1869</v>
      </c>
      <c r="C777" t="s">
        <v>1356</v>
      </c>
      <c r="D777">
        <v>294</v>
      </c>
      <c r="E777" s="1">
        <v>4999</v>
      </c>
      <c r="F777" s="8">
        <v>0.94</v>
      </c>
      <c r="G777" s="14">
        <v>4.3</v>
      </c>
      <c r="H777" s="3">
        <v>4426</v>
      </c>
      <c r="I777" s="28">
        <f t="shared" si="25"/>
        <v>0.94118823764752946</v>
      </c>
      <c r="J777" s="17">
        <f>IF(AND(ISNUMBER(amazon!$G777), G777&gt;=0, amazon!$G777&lt;=5), amazon!$G777, 0)</f>
        <v>4.3</v>
      </c>
      <c r="K777" s="6" t="str">
        <f t="shared" si="24"/>
        <v>Yes</v>
      </c>
      <c r="L777" s="16">
        <f>ROUND(amazon!$G777, 0)</f>
        <v>4</v>
      </c>
      <c r="M777" s="13">
        <f>amazon!$E777 * amazon!$H777</f>
        <v>22125574</v>
      </c>
      <c r="N777" s="6" t="str">
        <f>IF(amazon!$D777&lt;200,"&lt;200", IF(amazon!$D777&lt;=500,"200-500","&gt;500"))</f>
        <v>200-500</v>
      </c>
      <c r="O777" s="15">
        <f>Table4[[#This Row],[Clean Rating]] + (Table4[[#This Row],[Rating Count]] / 1000)</f>
        <v>8.7259999999999991</v>
      </c>
      <c r="P777" s="6"/>
      <c r="Q777" s="6"/>
    </row>
    <row r="778" spans="1:17">
      <c r="A778" t="s">
        <v>797</v>
      </c>
      <c r="B778" t="s">
        <v>2017</v>
      </c>
      <c r="C778" t="s">
        <v>1356</v>
      </c>
      <c r="D778">
        <v>425</v>
      </c>
      <c r="E778">
        <v>899</v>
      </c>
      <c r="F778" s="8">
        <v>0.53</v>
      </c>
      <c r="G778" s="14">
        <v>4.5</v>
      </c>
      <c r="H778" s="3">
        <v>4219</v>
      </c>
      <c r="I778" s="28">
        <f t="shared" si="25"/>
        <v>0.52725250278086766</v>
      </c>
      <c r="J778" s="17">
        <f>IF(AND(ISNUMBER(amazon!$G778), G778&gt;=0, amazon!$G778&lt;=5), amazon!$G778, 0)</f>
        <v>4.5</v>
      </c>
      <c r="K778" s="6" t="str">
        <f t="shared" si="24"/>
        <v>Yes</v>
      </c>
      <c r="L778" s="16">
        <f>ROUND(amazon!$G778, 0)</f>
        <v>5</v>
      </c>
      <c r="M778" s="13">
        <f>amazon!$E778 * amazon!$H778</f>
        <v>3792881</v>
      </c>
      <c r="N778" s="6" t="str">
        <f>IF(amazon!$D778&lt;200,"&lt;200", IF(amazon!$D778&lt;=500,"200-500","&gt;500"))</f>
        <v>200-500</v>
      </c>
      <c r="O778" s="15">
        <f>Table4[[#This Row],[Clean Rating]] + (Table4[[#This Row],[Rating Count]] / 1000)</f>
        <v>8.7190000000000012</v>
      </c>
      <c r="P778" s="6"/>
      <c r="Q778" s="6"/>
    </row>
    <row r="779" spans="1:17">
      <c r="A779" t="s">
        <v>783</v>
      </c>
      <c r="B779" t="s">
        <v>2006</v>
      </c>
      <c r="C779" t="s">
        <v>1356</v>
      </c>
      <c r="D779" s="1">
        <v>1439</v>
      </c>
      <c r="E779" s="1">
        <v>2890</v>
      </c>
      <c r="F779" s="8">
        <v>0.5</v>
      </c>
      <c r="G779" s="14">
        <v>4.5</v>
      </c>
      <c r="H779" s="3">
        <v>4099</v>
      </c>
      <c r="I779" s="28">
        <f t="shared" si="25"/>
        <v>0.50207612456747408</v>
      </c>
      <c r="J779" s="17">
        <f>IF(AND(ISNUMBER(amazon!$G779), G779&gt;=0, amazon!$G779&lt;=5), amazon!$G779, 0)</f>
        <v>4.5</v>
      </c>
      <c r="K779" s="6" t="str">
        <f t="shared" si="24"/>
        <v>Yes</v>
      </c>
      <c r="L779" s="16">
        <f>ROUND(amazon!$G779, 0)</f>
        <v>5</v>
      </c>
      <c r="M779" s="13">
        <f>amazon!$E779 * amazon!$H779</f>
        <v>11846110</v>
      </c>
      <c r="N779" s="6" t="str">
        <f>IF(amazon!$D779&lt;200,"&lt;200", IF(amazon!$D779&lt;=500,"200-500","&gt;500"))</f>
        <v>&gt;500</v>
      </c>
      <c r="O779" s="15">
        <f>Table4[[#This Row],[Clean Rating]] + (Table4[[#This Row],[Rating Count]] / 1000)</f>
        <v>8.5990000000000002</v>
      </c>
      <c r="P779" s="6"/>
      <c r="Q779" s="6"/>
    </row>
    <row r="780" spans="1:17">
      <c r="A780" t="s">
        <v>1219</v>
      </c>
      <c r="B780" t="s">
        <v>2393</v>
      </c>
      <c r="C780" t="s">
        <v>1358</v>
      </c>
      <c r="D780" s="1">
        <v>1099</v>
      </c>
      <c r="E780" s="1">
        <v>1499</v>
      </c>
      <c r="F780" s="8">
        <v>0.27</v>
      </c>
      <c r="G780" s="14">
        <v>4.0999999999999996</v>
      </c>
      <c r="H780" s="3">
        <v>4401</v>
      </c>
      <c r="I780" s="28">
        <f t="shared" si="25"/>
        <v>0.26684456304202803</v>
      </c>
      <c r="J780" s="17">
        <f>IF(AND(ISNUMBER(amazon!$G780), G780&gt;=0, amazon!$G780&lt;=5), amazon!$G780, 0)</f>
        <v>4.0999999999999996</v>
      </c>
      <c r="K780" s="6" t="str">
        <f t="shared" si="24"/>
        <v>No</v>
      </c>
      <c r="L780" s="16">
        <f>ROUND(amazon!$G780, 0)</f>
        <v>4</v>
      </c>
      <c r="M780" s="13">
        <f>amazon!$E780 * amazon!$H780</f>
        <v>6597099</v>
      </c>
      <c r="N780" s="6" t="str">
        <f>IF(amazon!$D780&lt;200,"&lt;200", IF(amazon!$D780&lt;=500,"200-500","&gt;500"))</f>
        <v>&gt;500</v>
      </c>
      <c r="O780" s="15">
        <f>Table4[[#This Row],[Clean Rating]] + (Table4[[#This Row],[Rating Count]] / 1000)</f>
        <v>8.5009999999999994</v>
      </c>
      <c r="P780" s="6"/>
      <c r="Q780" s="6"/>
    </row>
    <row r="781" spans="1:17">
      <c r="A781" t="s">
        <v>258</v>
      </c>
      <c r="B781" t="s">
        <v>1578</v>
      </c>
      <c r="C781" t="s">
        <v>1357</v>
      </c>
      <c r="D781">
        <v>439</v>
      </c>
      <c r="E781">
        <v>758</v>
      </c>
      <c r="F781" s="8">
        <v>0.42</v>
      </c>
      <c r="G781" s="14">
        <v>4.2</v>
      </c>
      <c r="H781" s="3">
        <v>4296</v>
      </c>
      <c r="I781" s="28">
        <f t="shared" si="25"/>
        <v>0.420844327176781</v>
      </c>
      <c r="J781" s="17">
        <f>IF(AND(ISNUMBER(amazon!$G781), G781&gt;=0, amazon!$G781&lt;=5), amazon!$G781, 0)</f>
        <v>4.2</v>
      </c>
      <c r="K781" s="6" t="str">
        <f t="shared" si="24"/>
        <v>No</v>
      </c>
      <c r="L781" s="16">
        <f>ROUND(amazon!$G781, 0)</f>
        <v>4</v>
      </c>
      <c r="M781" s="13">
        <f>amazon!$E781 * amazon!$H781</f>
        <v>3256368</v>
      </c>
      <c r="N781" s="6" t="str">
        <f>IF(amazon!$D781&lt;200,"&lt;200", IF(amazon!$D781&lt;=500,"200-500","&gt;500"))</f>
        <v>200-500</v>
      </c>
      <c r="O781" s="15">
        <f>Table4[[#This Row],[Clean Rating]] + (Table4[[#This Row],[Rating Count]] / 1000)</f>
        <v>8.4960000000000004</v>
      </c>
      <c r="P781" s="6"/>
      <c r="Q781" s="6"/>
    </row>
    <row r="782" spans="1:17">
      <c r="A782" t="s">
        <v>1038</v>
      </c>
      <c r="B782" t="s">
        <v>2233</v>
      </c>
      <c r="C782" t="s">
        <v>1358</v>
      </c>
      <c r="D782">
        <v>308</v>
      </c>
      <c r="E782">
        <v>499</v>
      </c>
      <c r="F782" s="8">
        <v>0.38</v>
      </c>
      <c r="G782" s="14">
        <v>3.9</v>
      </c>
      <c r="H782" s="3">
        <v>4584</v>
      </c>
      <c r="I782" s="28">
        <f t="shared" si="25"/>
        <v>0.38276553106212424</v>
      </c>
      <c r="J782" s="17">
        <f>IF(AND(ISNUMBER(amazon!$G782), G782&gt;=0, amazon!$G782&lt;=5), amazon!$G782, 0)</f>
        <v>3.9</v>
      </c>
      <c r="K782" s="6" t="str">
        <f t="shared" si="24"/>
        <v>No</v>
      </c>
      <c r="L782" s="16">
        <f>ROUND(amazon!$G782, 0)</f>
        <v>4</v>
      </c>
      <c r="M782" s="13">
        <f>amazon!$E782 * amazon!$H782</f>
        <v>2287416</v>
      </c>
      <c r="N782" s="6" t="str">
        <f>IF(amazon!$D782&lt;200,"&lt;200", IF(amazon!$D782&lt;=500,"200-500","&gt;500"))</f>
        <v>200-500</v>
      </c>
      <c r="O782" s="15">
        <f>Table4[[#This Row],[Clean Rating]] + (Table4[[#This Row],[Rating Count]] / 1000)</f>
        <v>8.484</v>
      </c>
      <c r="P782" s="6"/>
      <c r="Q782" s="6"/>
    </row>
    <row r="783" spans="1:17">
      <c r="A783" t="s">
        <v>1081</v>
      </c>
      <c r="B783" t="s">
        <v>2270</v>
      </c>
      <c r="C783" t="s">
        <v>1358</v>
      </c>
      <c r="D783">
        <v>999</v>
      </c>
      <c r="E783" s="1">
        <v>1560</v>
      </c>
      <c r="F783" s="8">
        <v>0.36</v>
      </c>
      <c r="G783" s="14">
        <v>3.6</v>
      </c>
      <c r="H783" s="3">
        <v>4881</v>
      </c>
      <c r="I783" s="28">
        <f t="shared" si="25"/>
        <v>0.35961538461538461</v>
      </c>
      <c r="J783" s="17">
        <f>IF(AND(ISNUMBER(amazon!$G783), G783&gt;=0, amazon!$G783&lt;=5), amazon!$G783, 0)</f>
        <v>3.6</v>
      </c>
      <c r="K783" s="6" t="str">
        <f t="shared" si="24"/>
        <v>No</v>
      </c>
      <c r="L783" s="16">
        <f>ROUND(amazon!$G783, 0)</f>
        <v>4</v>
      </c>
      <c r="M783" s="13">
        <f>amazon!$E783 * amazon!$H783</f>
        <v>7614360</v>
      </c>
      <c r="N783" s="6" t="str">
        <f>IF(amazon!$D783&lt;200,"&lt;200", IF(amazon!$D783&lt;=500,"200-500","&gt;500"))</f>
        <v>&gt;500</v>
      </c>
      <c r="O783" s="15">
        <f>Table4[[#This Row],[Clean Rating]] + (Table4[[#This Row],[Rating Count]] / 1000)</f>
        <v>8.4809999999999999</v>
      </c>
      <c r="P783" s="6"/>
      <c r="Q783" s="6"/>
    </row>
    <row r="784" spans="1:17">
      <c r="A784" t="s">
        <v>1152</v>
      </c>
      <c r="B784" t="s">
        <v>2334</v>
      </c>
      <c r="C784" t="s">
        <v>1358</v>
      </c>
      <c r="D784">
        <v>948</v>
      </c>
      <c r="E784" s="1">
        <v>1620</v>
      </c>
      <c r="F784" s="8">
        <v>0.41</v>
      </c>
      <c r="G784" s="14">
        <v>4.0999999999999996</v>
      </c>
      <c r="H784" s="3">
        <v>4370</v>
      </c>
      <c r="I784" s="28">
        <f t="shared" si="25"/>
        <v>0.4148148148148148</v>
      </c>
      <c r="J784" s="17">
        <f>IF(AND(ISNUMBER(amazon!$G784), G784&gt;=0, amazon!$G784&lt;=5), amazon!$G784, 0)</f>
        <v>4.0999999999999996</v>
      </c>
      <c r="K784" s="6" t="str">
        <f t="shared" si="24"/>
        <v>No</v>
      </c>
      <c r="L784" s="16">
        <f>ROUND(amazon!$G784, 0)</f>
        <v>4</v>
      </c>
      <c r="M784" s="13">
        <f>amazon!$E784 * amazon!$H784</f>
        <v>7079400</v>
      </c>
      <c r="N784" s="6" t="str">
        <f>IF(amazon!$D784&lt;200,"&lt;200", IF(amazon!$D784&lt;=500,"200-500","&gt;500"))</f>
        <v>&gt;500</v>
      </c>
      <c r="O784" s="15">
        <f>Table4[[#This Row],[Clean Rating]] + (Table4[[#This Row],[Rating Count]] / 1000)</f>
        <v>8.4699999999999989</v>
      </c>
      <c r="P784" s="6"/>
      <c r="Q784" s="6"/>
    </row>
    <row r="785" spans="1:17">
      <c r="A785" t="s">
        <v>101</v>
      </c>
      <c r="B785" t="s">
        <v>1453</v>
      </c>
      <c r="C785" t="s">
        <v>1357</v>
      </c>
      <c r="D785">
        <v>349</v>
      </c>
      <c r="E785" s="1">
        <v>1499</v>
      </c>
      <c r="F785" s="8">
        <v>0.77</v>
      </c>
      <c r="G785" s="14">
        <v>4.3</v>
      </c>
      <c r="H785" s="3">
        <v>4145</v>
      </c>
      <c r="I785" s="28">
        <f t="shared" si="25"/>
        <v>0.76717811874583053</v>
      </c>
      <c r="J785" s="17">
        <f>IF(AND(ISNUMBER(amazon!$G785), G785&gt;=0, amazon!$G785&lt;=5), amazon!$G785, 0)</f>
        <v>4.3</v>
      </c>
      <c r="K785" s="6" t="str">
        <f t="shared" si="24"/>
        <v>Yes</v>
      </c>
      <c r="L785" s="16">
        <f>ROUND(amazon!$G785, 0)</f>
        <v>4</v>
      </c>
      <c r="M785" s="13">
        <f>amazon!$E785 * amazon!$H785</f>
        <v>6213355</v>
      </c>
      <c r="N785" s="6" t="str">
        <f>IF(amazon!$D785&lt;200,"&lt;200", IF(amazon!$D785&lt;=500,"200-500","&gt;500"))</f>
        <v>200-500</v>
      </c>
      <c r="O785" s="15">
        <f>Table4[[#This Row],[Clean Rating]] + (Table4[[#This Row],[Rating Count]] / 1000)</f>
        <v>8.4450000000000003</v>
      </c>
      <c r="P785" s="6"/>
      <c r="Q785" s="6"/>
    </row>
    <row r="786" spans="1:17">
      <c r="A786" t="s">
        <v>1011</v>
      </c>
      <c r="B786" t="s">
        <v>2209</v>
      </c>
      <c r="C786" t="s">
        <v>1358</v>
      </c>
      <c r="D786" s="1">
        <v>1099</v>
      </c>
      <c r="E786" s="1">
        <v>1795</v>
      </c>
      <c r="F786" s="8">
        <v>0.39</v>
      </c>
      <c r="G786" s="14">
        <v>4.2</v>
      </c>
      <c r="H786" s="3">
        <v>4244</v>
      </c>
      <c r="I786" s="28">
        <f t="shared" si="25"/>
        <v>0.38774373259052924</v>
      </c>
      <c r="J786" s="17">
        <f>IF(AND(ISNUMBER(amazon!$G786), G786&gt;=0, amazon!$G786&lt;=5), amazon!$G786, 0)</f>
        <v>4.2</v>
      </c>
      <c r="K786" s="6" t="str">
        <f t="shared" si="24"/>
        <v>No</v>
      </c>
      <c r="L786" s="16">
        <f>ROUND(amazon!$G786, 0)</f>
        <v>4</v>
      </c>
      <c r="M786" s="13">
        <f>amazon!$E786 * amazon!$H786</f>
        <v>7617980</v>
      </c>
      <c r="N786" s="6" t="str">
        <f>IF(amazon!$D786&lt;200,"&lt;200", IF(amazon!$D786&lt;=500,"200-500","&gt;500"))</f>
        <v>&gt;500</v>
      </c>
      <c r="O786" s="15">
        <f>Table4[[#This Row],[Clean Rating]] + (Table4[[#This Row],[Rating Count]] / 1000)</f>
        <v>8.4439999999999991</v>
      </c>
      <c r="P786" s="6"/>
      <c r="Q786" s="6"/>
    </row>
    <row r="787" spans="1:17">
      <c r="A787" t="s">
        <v>770</v>
      </c>
      <c r="B787" t="s">
        <v>1993</v>
      </c>
      <c r="C787" t="s">
        <v>2598</v>
      </c>
      <c r="D787">
        <v>120</v>
      </c>
      <c r="E787">
        <v>120</v>
      </c>
      <c r="F787" s="8">
        <v>0</v>
      </c>
      <c r="G787" s="14">
        <v>4.0999999999999996</v>
      </c>
      <c r="H787" s="3">
        <v>4308</v>
      </c>
      <c r="I787" s="28">
        <f t="shared" si="25"/>
        <v>0</v>
      </c>
      <c r="J787" s="17">
        <f>IF(AND(ISNUMBER(amazon!$G787), G787&gt;=0, amazon!$G787&lt;=5), amazon!$G787, 0)</f>
        <v>4.0999999999999996</v>
      </c>
      <c r="K787" s="6" t="str">
        <f t="shared" si="24"/>
        <v>No</v>
      </c>
      <c r="L787" s="16">
        <f>ROUND(amazon!$G787, 0)</f>
        <v>4</v>
      </c>
      <c r="M787" s="13">
        <f>amazon!$E787 * amazon!$H787</f>
        <v>516960</v>
      </c>
      <c r="N787" s="6" t="str">
        <f>IF(amazon!$D787&lt;200,"&lt;200", IF(amazon!$D787&lt;=500,"200-500","&gt;500"))</f>
        <v>&lt;200</v>
      </c>
      <c r="O787" s="15">
        <f>Table4[[#This Row],[Clean Rating]] + (Table4[[#This Row],[Rating Count]] / 1000)</f>
        <v>8.4079999999999995</v>
      </c>
      <c r="P787" s="6"/>
      <c r="Q787" s="6"/>
    </row>
    <row r="788" spans="1:17">
      <c r="A788" t="s">
        <v>401</v>
      </c>
      <c r="B788" t="s">
        <v>1691</v>
      </c>
      <c r="C788" t="s">
        <v>1357</v>
      </c>
      <c r="D788" s="1">
        <v>4790</v>
      </c>
      <c r="E788" s="1">
        <v>15990</v>
      </c>
      <c r="F788" s="8">
        <v>0.7</v>
      </c>
      <c r="G788" s="14">
        <v>4</v>
      </c>
      <c r="H788" s="3">
        <v>4390</v>
      </c>
      <c r="I788" s="28">
        <f t="shared" si="25"/>
        <v>0.70043777360850534</v>
      </c>
      <c r="J788" s="17">
        <f>IF(AND(ISNUMBER(amazon!$G788), G788&gt;=0, amazon!$G788&lt;=5), amazon!$G788, 0)</f>
        <v>4</v>
      </c>
      <c r="K788" s="6" t="str">
        <f t="shared" si="24"/>
        <v>Yes</v>
      </c>
      <c r="L788" s="16">
        <f>ROUND(amazon!$G788, 0)</f>
        <v>4</v>
      </c>
      <c r="M788" s="13">
        <f>amazon!$E788 * amazon!$H788</f>
        <v>70196100</v>
      </c>
      <c r="N788" s="6" t="str">
        <f>IF(amazon!$D788&lt;200,"&lt;200", IF(amazon!$D788&lt;=500,"200-500","&gt;500"))</f>
        <v>&gt;500</v>
      </c>
      <c r="O788" s="15">
        <f>Table4[[#This Row],[Clean Rating]] + (Table4[[#This Row],[Rating Count]] / 1000)</f>
        <v>8.39</v>
      </c>
      <c r="P788" s="6"/>
      <c r="Q788" s="6"/>
    </row>
    <row r="789" spans="1:17">
      <c r="A789" t="s">
        <v>1261</v>
      </c>
      <c r="B789" t="s">
        <v>2468</v>
      </c>
      <c r="C789" t="s">
        <v>1358</v>
      </c>
      <c r="D789">
        <v>849</v>
      </c>
      <c r="E789" s="1">
        <v>1190</v>
      </c>
      <c r="F789" s="8">
        <v>0.28999999999999998</v>
      </c>
      <c r="G789" s="14">
        <v>4.2</v>
      </c>
      <c r="H789" s="3">
        <v>4184</v>
      </c>
      <c r="I789" s="28">
        <f t="shared" si="25"/>
        <v>0.28655462184873948</v>
      </c>
      <c r="J789" s="17">
        <f>IF(AND(ISNUMBER(amazon!$G789), G789&gt;=0, amazon!$G789&lt;=5), amazon!$G789, 0)</f>
        <v>4.2</v>
      </c>
      <c r="K789" s="6" t="str">
        <f t="shared" si="24"/>
        <v>No</v>
      </c>
      <c r="L789" s="16">
        <f>ROUND(amazon!$G789, 0)</f>
        <v>4</v>
      </c>
      <c r="M789" s="13">
        <f>amazon!$E789 * amazon!$H789</f>
        <v>4978960</v>
      </c>
      <c r="N789" s="6" t="str">
        <f>IF(amazon!$D789&lt;200,"&lt;200", IF(amazon!$D789&lt;=500,"200-500","&gt;500"))</f>
        <v>&gt;500</v>
      </c>
      <c r="O789" s="15">
        <f>Table4[[#This Row],[Clean Rating]] + (Table4[[#This Row],[Rating Count]] / 1000)</f>
        <v>8.3840000000000003</v>
      </c>
      <c r="P789" s="6"/>
      <c r="Q789" s="6"/>
    </row>
    <row r="790" spans="1:17">
      <c r="A790" t="s">
        <v>1062</v>
      </c>
      <c r="B790" t="s">
        <v>2252</v>
      </c>
      <c r="C790" t="s">
        <v>1358</v>
      </c>
      <c r="D790" s="1">
        <v>9970</v>
      </c>
      <c r="E790" s="1">
        <v>12999</v>
      </c>
      <c r="F790" s="8">
        <v>0.23</v>
      </c>
      <c r="G790" s="14">
        <v>4.3</v>
      </c>
      <c r="H790" s="3">
        <v>4049</v>
      </c>
      <c r="I790" s="28">
        <f t="shared" si="25"/>
        <v>0.23301792445572736</v>
      </c>
      <c r="J790" s="17">
        <f>IF(AND(ISNUMBER(amazon!$G790), G790&gt;=0, amazon!$G790&lt;=5), amazon!$G790, 0)</f>
        <v>4.3</v>
      </c>
      <c r="K790" s="6" t="str">
        <f t="shared" si="24"/>
        <v>No</v>
      </c>
      <c r="L790" s="16">
        <f>ROUND(amazon!$G790, 0)</f>
        <v>4</v>
      </c>
      <c r="M790" s="13">
        <f>amazon!$E790 * amazon!$H790</f>
        <v>52632951</v>
      </c>
      <c r="N790" s="6" t="str">
        <f>IF(amazon!$D790&lt;200,"&lt;200", IF(amazon!$D790&lt;=500,"200-500","&gt;500"))</f>
        <v>&gt;500</v>
      </c>
      <c r="O790" s="15">
        <f>Table4[[#This Row],[Clean Rating]] + (Table4[[#This Row],[Rating Count]] / 1000)</f>
        <v>8.3490000000000002</v>
      </c>
      <c r="P790" s="6"/>
      <c r="Q790" s="6"/>
    </row>
    <row r="791" spans="1:17">
      <c r="A791" t="s">
        <v>840</v>
      </c>
      <c r="B791" t="s">
        <v>2561</v>
      </c>
      <c r="C791" t="s">
        <v>1356</v>
      </c>
      <c r="D791">
        <v>379</v>
      </c>
      <c r="E791" s="1">
        <v>1499</v>
      </c>
      <c r="F791" s="8">
        <v>0.75</v>
      </c>
      <c r="G791" s="14">
        <v>4.2</v>
      </c>
      <c r="H791" s="3">
        <v>4149</v>
      </c>
      <c r="I791" s="28">
        <f t="shared" si="25"/>
        <v>0.74716477651767843</v>
      </c>
      <c r="J791" s="17">
        <f>IF(AND(ISNUMBER(amazon!$G791), G791&gt;=0, amazon!$G791&lt;=5), amazon!$G791, 0)</f>
        <v>4.2</v>
      </c>
      <c r="K791" s="6" t="str">
        <f t="shared" si="24"/>
        <v>Yes</v>
      </c>
      <c r="L791" s="16">
        <f>ROUND(amazon!$G791, 0)</f>
        <v>4</v>
      </c>
      <c r="M791" s="13">
        <f>amazon!$E791 * amazon!$H791</f>
        <v>6219351</v>
      </c>
      <c r="N791" s="6" t="str">
        <f>IF(amazon!$D791&lt;200,"&lt;200", IF(amazon!$D791&lt;=500,"200-500","&gt;500"))</f>
        <v>200-500</v>
      </c>
      <c r="O791" s="15">
        <f>Table4[[#This Row],[Clean Rating]] + (Table4[[#This Row],[Rating Count]] / 1000)</f>
        <v>8.3490000000000002</v>
      </c>
      <c r="P791" s="6"/>
      <c r="Q791" s="6"/>
    </row>
    <row r="792" spans="1:17">
      <c r="A792" t="s">
        <v>1015</v>
      </c>
      <c r="B792" t="s">
        <v>2213</v>
      </c>
      <c r="C792" t="s">
        <v>1358</v>
      </c>
      <c r="D792">
        <v>292</v>
      </c>
      <c r="E792">
        <v>499</v>
      </c>
      <c r="F792" s="8">
        <v>0.41</v>
      </c>
      <c r="G792" s="14">
        <v>4.0999999999999996</v>
      </c>
      <c r="H792" s="3">
        <v>4238</v>
      </c>
      <c r="I792" s="28">
        <f t="shared" si="25"/>
        <v>0.4148296593186373</v>
      </c>
      <c r="J792" s="17">
        <f>IF(AND(ISNUMBER(amazon!$G792), G792&gt;=0, amazon!$G792&lt;=5), amazon!$G792, 0)</f>
        <v>4.0999999999999996</v>
      </c>
      <c r="K792" s="6" t="str">
        <f t="shared" si="24"/>
        <v>No</v>
      </c>
      <c r="L792" s="16">
        <f>ROUND(amazon!$G792, 0)</f>
        <v>4</v>
      </c>
      <c r="M792" s="13">
        <f>amazon!$E792 * amazon!$H792</f>
        <v>2114762</v>
      </c>
      <c r="N792" s="6" t="str">
        <f>IF(amazon!$D792&lt;200,"&lt;200", IF(amazon!$D792&lt;=500,"200-500","&gt;500"))</f>
        <v>200-500</v>
      </c>
      <c r="O792" s="15">
        <f>Table4[[#This Row],[Clean Rating]] + (Table4[[#This Row],[Rating Count]] / 1000)</f>
        <v>8.338000000000001</v>
      </c>
      <c r="P792" s="6"/>
      <c r="Q792" s="6"/>
    </row>
    <row r="793" spans="1:17">
      <c r="A793" t="s">
        <v>1277</v>
      </c>
      <c r="B793" t="s">
        <v>2484</v>
      </c>
      <c r="C793" t="s">
        <v>1358</v>
      </c>
      <c r="D793" s="1">
        <v>1110</v>
      </c>
      <c r="E793" s="1">
        <v>1599</v>
      </c>
      <c r="F793" s="8">
        <v>0.31</v>
      </c>
      <c r="G793" s="14">
        <v>4.3</v>
      </c>
      <c r="H793" s="3">
        <v>4022</v>
      </c>
      <c r="I793" s="28">
        <f t="shared" si="25"/>
        <v>0.30581613508442779</v>
      </c>
      <c r="J793" s="17">
        <f>IF(AND(ISNUMBER(amazon!$G793), G793&gt;=0, amazon!$G793&lt;=5), amazon!$G793, 0)</f>
        <v>4.3</v>
      </c>
      <c r="K793" s="6" t="str">
        <f t="shared" si="24"/>
        <v>No</v>
      </c>
      <c r="L793" s="16">
        <f>ROUND(amazon!$G793, 0)</f>
        <v>4</v>
      </c>
      <c r="M793" s="13">
        <f>amazon!$E793 * amazon!$H793</f>
        <v>6431178</v>
      </c>
      <c r="N793" s="6" t="str">
        <f>IF(amazon!$D793&lt;200,"&lt;200", IF(amazon!$D793&lt;=500,"200-500","&gt;500"))</f>
        <v>&gt;500</v>
      </c>
      <c r="O793" s="15">
        <f>Table4[[#This Row],[Clean Rating]] + (Table4[[#This Row],[Rating Count]] / 1000)</f>
        <v>8.3219999999999992</v>
      </c>
      <c r="P793" s="6"/>
      <c r="Q793" s="6"/>
    </row>
    <row r="794" spans="1:17">
      <c r="A794" t="s">
        <v>692</v>
      </c>
      <c r="B794" t="s">
        <v>1920</v>
      </c>
      <c r="C794" t="s">
        <v>2598</v>
      </c>
      <c r="D794">
        <v>252</v>
      </c>
      <c r="E794">
        <v>315</v>
      </c>
      <c r="F794" s="8">
        <v>0.2</v>
      </c>
      <c r="G794" s="14">
        <v>4.5</v>
      </c>
      <c r="H794" s="3">
        <v>3785</v>
      </c>
      <c r="I794" s="28">
        <f t="shared" si="25"/>
        <v>0.2</v>
      </c>
      <c r="J794" s="17">
        <f>IF(AND(ISNUMBER(amazon!$G794), G794&gt;=0, amazon!$G794&lt;=5), amazon!$G794, 0)</f>
        <v>4.5</v>
      </c>
      <c r="K794" s="6" t="str">
        <f t="shared" si="24"/>
        <v>No</v>
      </c>
      <c r="L794" s="16">
        <f>ROUND(amazon!$G794, 0)</f>
        <v>5</v>
      </c>
      <c r="M794" s="13">
        <f>amazon!$E794 * amazon!$H794</f>
        <v>1192275</v>
      </c>
      <c r="N794" s="6" t="str">
        <f>IF(amazon!$D794&lt;200,"&lt;200", IF(amazon!$D794&lt;=500,"200-500","&gt;500"))</f>
        <v>200-500</v>
      </c>
      <c r="O794" s="15">
        <f>Table4[[#This Row],[Clean Rating]] + (Table4[[#This Row],[Rating Count]] / 1000)</f>
        <v>8.2850000000000001</v>
      </c>
      <c r="P794" s="6"/>
      <c r="Q794" s="6"/>
    </row>
    <row r="795" spans="1:17">
      <c r="A795" t="s">
        <v>138</v>
      </c>
      <c r="B795" t="s">
        <v>1484</v>
      </c>
      <c r="C795" t="s">
        <v>1357</v>
      </c>
      <c r="D795">
        <v>999</v>
      </c>
      <c r="E795" s="1">
        <v>2399</v>
      </c>
      <c r="F795" s="8">
        <v>0.57999999999999996</v>
      </c>
      <c r="G795" s="14">
        <v>4.5999999999999996</v>
      </c>
      <c r="H795" s="3">
        <v>3664</v>
      </c>
      <c r="I795" s="28">
        <f t="shared" si="25"/>
        <v>0.58357649020425173</v>
      </c>
      <c r="J795" s="17">
        <f>IF(AND(ISNUMBER(amazon!$G795), G795&gt;=0, amazon!$G795&lt;=5), amazon!$G795, 0)</f>
        <v>4.5999999999999996</v>
      </c>
      <c r="K795" s="6" t="str">
        <f t="shared" si="24"/>
        <v>Yes</v>
      </c>
      <c r="L795" s="16">
        <f>ROUND(amazon!$G795, 0)</f>
        <v>5</v>
      </c>
      <c r="M795" s="13">
        <f>amazon!$E795 * amazon!$H795</f>
        <v>8789936</v>
      </c>
      <c r="N795" s="6" t="str">
        <f>IF(amazon!$D795&lt;200,"&lt;200", IF(amazon!$D795&lt;=500,"200-500","&gt;500"))</f>
        <v>&gt;500</v>
      </c>
      <c r="O795" s="15">
        <f>Table4[[#This Row],[Clean Rating]] + (Table4[[#This Row],[Rating Count]] / 1000)</f>
        <v>8.2639999999999993</v>
      </c>
      <c r="P795" s="6"/>
      <c r="Q795" s="6"/>
    </row>
    <row r="796" spans="1:17">
      <c r="A796" t="s">
        <v>1106</v>
      </c>
      <c r="B796" t="s">
        <v>2462</v>
      </c>
      <c r="C796" t="s">
        <v>1358</v>
      </c>
      <c r="D796" s="1">
        <v>8799</v>
      </c>
      <c r="E796" s="1">
        <v>11995</v>
      </c>
      <c r="F796" s="8">
        <v>0.27</v>
      </c>
      <c r="G796" s="14">
        <v>4.0999999999999996</v>
      </c>
      <c r="H796" s="3">
        <v>4157</v>
      </c>
      <c r="I796" s="28">
        <f t="shared" si="25"/>
        <v>0.26644435181325554</v>
      </c>
      <c r="J796" s="17">
        <f>IF(AND(ISNUMBER(amazon!$G796), G796&gt;=0, amazon!$G796&lt;=5), amazon!$G796, 0)</f>
        <v>4.0999999999999996</v>
      </c>
      <c r="K796" s="6" t="str">
        <f t="shared" si="24"/>
        <v>No</v>
      </c>
      <c r="L796" s="16">
        <f>ROUND(amazon!$G796, 0)</f>
        <v>4</v>
      </c>
      <c r="M796" s="13">
        <f>amazon!$E796 * amazon!$H796</f>
        <v>49863215</v>
      </c>
      <c r="N796" s="6" t="str">
        <f>IF(amazon!$D796&lt;200,"&lt;200", IF(amazon!$D796&lt;=500,"200-500","&gt;500"))</f>
        <v>&gt;500</v>
      </c>
      <c r="O796" s="15">
        <f>Table4[[#This Row],[Clean Rating]] + (Table4[[#This Row],[Rating Count]] / 1000)</f>
        <v>8.2569999999999997</v>
      </c>
      <c r="P796" s="6"/>
      <c r="Q796" s="6"/>
    </row>
    <row r="797" spans="1:17">
      <c r="A797" t="s">
        <v>1071</v>
      </c>
      <c r="B797" t="s">
        <v>2260</v>
      </c>
      <c r="C797" t="s">
        <v>1358</v>
      </c>
      <c r="D797" s="1">
        <v>14400</v>
      </c>
      <c r="E797" s="1">
        <v>59900</v>
      </c>
      <c r="F797" s="8">
        <v>0.76</v>
      </c>
      <c r="G797" s="14">
        <v>4.4000000000000004</v>
      </c>
      <c r="H797" s="3">
        <v>3837</v>
      </c>
      <c r="I797" s="28">
        <f t="shared" si="25"/>
        <v>0.75959933222036724</v>
      </c>
      <c r="J797" s="17">
        <f>IF(AND(ISNUMBER(amazon!$G797), G797&gt;=0, amazon!$G797&lt;=5), amazon!$G797, 0)</f>
        <v>4.4000000000000004</v>
      </c>
      <c r="K797" s="6" t="str">
        <f t="shared" si="24"/>
        <v>Yes</v>
      </c>
      <c r="L797" s="16">
        <f>ROUND(amazon!$G797, 0)</f>
        <v>4</v>
      </c>
      <c r="M797" s="13">
        <f>amazon!$E797 * amazon!$H797</f>
        <v>229836300</v>
      </c>
      <c r="N797" s="6" t="str">
        <f>IF(amazon!$D797&lt;200,"&lt;200", IF(amazon!$D797&lt;=500,"200-500","&gt;500"))</f>
        <v>&gt;500</v>
      </c>
      <c r="O797" s="15">
        <f>Table4[[#This Row],[Clean Rating]] + (Table4[[#This Row],[Rating Count]] / 1000)</f>
        <v>8.2370000000000001</v>
      </c>
      <c r="P797" s="6"/>
      <c r="Q797" s="6"/>
    </row>
    <row r="798" spans="1:17">
      <c r="A798" t="s">
        <v>1351</v>
      </c>
      <c r="B798" t="s">
        <v>2555</v>
      </c>
      <c r="C798" t="s">
        <v>1358</v>
      </c>
      <c r="D798" s="1">
        <v>2280</v>
      </c>
      <c r="E798" s="1">
        <v>3045</v>
      </c>
      <c r="F798" s="8">
        <v>0.25</v>
      </c>
      <c r="G798" s="14">
        <v>4.0999999999999996</v>
      </c>
      <c r="H798" s="3">
        <v>4118</v>
      </c>
      <c r="I798" s="28">
        <f t="shared" si="25"/>
        <v>0.25123152709359609</v>
      </c>
      <c r="J798" s="17">
        <f>IF(AND(ISNUMBER(amazon!$G798), G798&gt;=0, amazon!$G798&lt;=5), amazon!$G798, 0)</f>
        <v>4.0999999999999996</v>
      </c>
      <c r="K798" s="6" t="str">
        <f t="shared" si="24"/>
        <v>No</v>
      </c>
      <c r="L798" s="16">
        <f>ROUND(amazon!$G798, 0)</f>
        <v>4</v>
      </c>
      <c r="M798" s="13">
        <f>amazon!$E798 * amazon!$H798</f>
        <v>12539310</v>
      </c>
      <c r="N798" s="6" t="str">
        <f>IF(amazon!$D798&lt;200,"&lt;200", IF(amazon!$D798&lt;=500,"200-500","&gt;500"))</f>
        <v>&gt;500</v>
      </c>
      <c r="O798" s="15">
        <f>Table4[[#This Row],[Clean Rating]] + (Table4[[#This Row],[Rating Count]] / 1000)</f>
        <v>8.218</v>
      </c>
      <c r="P798" s="6"/>
      <c r="Q798" s="6"/>
    </row>
    <row r="799" spans="1:17">
      <c r="A799" t="s">
        <v>53</v>
      </c>
      <c r="B799" t="s">
        <v>1414</v>
      </c>
      <c r="C799" t="s">
        <v>1357</v>
      </c>
      <c r="D799" s="1">
        <v>6999</v>
      </c>
      <c r="E799" s="1">
        <v>12999</v>
      </c>
      <c r="F799" s="8">
        <v>0.46</v>
      </c>
      <c r="G799" s="14">
        <v>4.2</v>
      </c>
      <c r="H799" s="3">
        <v>4003</v>
      </c>
      <c r="I799" s="28">
        <f t="shared" si="25"/>
        <v>0.46157396722824834</v>
      </c>
      <c r="J799" s="17">
        <f>IF(AND(ISNUMBER(amazon!$G799), G799&gt;=0, amazon!$G799&lt;=5), amazon!$G799, 0)</f>
        <v>4.2</v>
      </c>
      <c r="K799" s="6" t="str">
        <f t="shared" si="24"/>
        <v>No</v>
      </c>
      <c r="L799" s="16">
        <f>ROUND(amazon!$G799, 0)</f>
        <v>4</v>
      </c>
      <c r="M799" s="13">
        <f>amazon!$E799 * amazon!$H799</f>
        <v>52034997</v>
      </c>
      <c r="N799" s="6" t="str">
        <f>IF(amazon!$D799&lt;200,"&lt;200", IF(amazon!$D799&lt;=500,"200-500","&gt;500"))</f>
        <v>&gt;500</v>
      </c>
      <c r="O799" s="15">
        <f>Table4[[#This Row],[Clean Rating]] + (Table4[[#This Row],[Rating Count]] / 1000)</f>
        <v>8.2029999999999994</v>
      </c>
      <c r="P799" s="6"/>
      <c r="Q799" s="6"/>
    </row>
    <row r="800" spans="1:17">
      <c r="A800" t="s">
        <v>191</v>
      </c>
      <c r="B800" t="s">
        <v>1527</v>
      </c>
      <c r="C800" t="s">
        <v>1357</v>
      </c>
      <c r="D800" s="1">
        <v>5699</v>
      </c>
      <c r="E800" s="1">
        <v>11000</v>
      </c>
      <c r="F800" s="8">
        <v>0.48</v>
      </c>
      <c r="G800" s="14">
        <v>4.2</v>
      </c>
      <c r="H800" s="3">
        <v>4003</v>
      </c>
      <c r="I800" s="28">
        <f t="shared" si="25"/>
        <v>0.4819090909090909</v>
      </c>
      <c r="J800" s="17">
        <f>IF(AND(ISNUMBER(amazon!$G800), G800&gt;=0, amazon!$G800&lt;=5), amazon!$G800, 0)</f>
        <v>4.2</v>
      </c>
      <c r="K800" s="6" t="str">
        <f t="shared" si="24"/>
        <v>No</v>
      </c>
      <c r="L800" s="16">
        <f>ROUND(amazon!$G800, 0)</f>
        <v>4</v>
      </c>
      <c r="M800" s="13">
        <f>amazon!$E800 * amazon!$H800</f>
        <v>44033000</v>
      </c>
      <c r="N800" s="6" t="str">
        <f>IF(amazon!$D800&lt;200,"&lt;200", IF(amazon!$D800&lt;=500,"200-500","&gt;500"))</f>
        <v>&gt;500</v>
      </c>
      <c r="O800" s="15">
        <f>Table4[[#This Row],[Clean Rating]] + (Table4[[#This Row],[Rating Count]] / 1000)</f>
        <v>8.2029999999999994</v>
      </c>
      <c r="P800" s="6"/>
      <c r="Q800" s="6"/>
    </row>
    <row r="801" spans="1:17">
      <c r="A801" t="s">
        <v>1004</v>
      </c>
      <c r="B801" t="s">
        <v>2204</v>
      </c>
      <c r="C801" t="s">
        <v>1358</v>
      </c>
      <c r="D801" s="1">
        <v>1149</v>
      </c>
      <c r="E801" s="1">
        <v>2499</v>
      </c>
      <c r="F801" s="8">
        <v>0.54</v>
      </c>
      <c r="G801" s="14">
        <v>3.8</v>
      </c>
      <c r="H801" s="3">
        <v>4383</v>
      </c>
      <c r="I801" s="28">
        <f t="shared" si="25"/>
        <v>0.54021608643457386</v>
      </c>
      <c r="J801" s="17">
        <f>IF(AND(ISNUMBER(amazon!$G801), G801&gt;=0, amazon!$G801&lt;=5), amazon!$G801, 0)</f>
        <v>3.8</v>
      </c>
      <c r="K801" s="6" t="str">
        <f t="shared" si="24"/>
        <v>Yes</v>
      </c>
      <c r="L801" s="16">
        <f>ROUND(amazon!$G801, 0)</f>
        <v>4</v>
      </c>
      <c r="M801" s="13">
        <f>amazon!$E801 * amazon!$H801</f>
        <v>10953117</v>
      </c>
      <c r="N801" s="6" t="str">
        <f>IF(amazon!$D801&lt;200,"&lt;200", IF(amazon!$D801&lt;=500,"200-500","&gt;500"))</f>
        <v>&gt;500</v>
      </c>
      <c r="O801" s="15">
        <f>Table4[[#This Row],[Clean Rating]] + (Table4[[#This Row],[Rating Count]] / 1000)</f>
        <v>8.1829999999999998</v>
      </c>
      <c r="P801" s="6"/>
      <c r="Q801" s="6"/>
    </row>
    <row r="802" spans="1:17">
      <c r="A802" t="s">
        <v>1299</v>
      </c>
      <c r="B802" t="s">
        <v>2506</v>
      </c>
      <c r="C802" t="s">
        <v>1358</v>
      </c>
      <c r="D802">
        <v>149</v>
      </c>
      <c r="E802">
        <v>300</v>
      </c>
      <c r="F802" s="8">
        <v>0.5</v>
      </c>
      <c r="G802" s="14">
        <v>4.0999999999999996</v>
      </c>
      <c r="H802" s="3">
        <v>4074</v>
      </c>
      <c r="I802" s="28">
        <f t="shared" si="25"/>
        <v>0.5033333333333333</v>
      </c>
      <c r="J802" s="17">
        <f>IF(AND(ISNUMBER(amazon!$G802), G802&gt;=0, amazon!$G802&lt;=5), amazon!$G802, 0)</f>
        <v>4.0999999999999996</v>
      </c>
      <c r="K802" s="6" t="str">
        <f t="shared" si="24"/>
        <v>Yes</v>
      </c>
      <c r="L802" s="16">
        <f>ROUND(amazon!$G802, 0)</f>
        <v>4</v>
      </c>
      <c r="M802" s="13">
        <f>amazon!$E802 * amazon!$H802</f>
        <v>1222200</v>
      </c>
      <c r="N802" s="6" t="str">
        <f>IF(amazon!$D802&lt;200,"&lt;200", IF(amazon!$D802&lt;=500,"200-500","&gt;500"))</f>
        <v>&lt;200</v>
      </c>
      <c r="O802" s="15">
        <f>Table4[[#This Row],[Clean Rating]] + (Table4[[#This Row],[Rating Count]] / 1000)</f>
        <v>8.1739999999999995</v>
      </c>
      <c r="P802" s="6"/>
      <c r="Q802" s="6"/>
    </row>
    <row r="803" spans="1:17">
      <c r="A803" t="s">
        <v>1048</v>
      </c>
      <c r="B803" t="s">
        <v>2564</v>
      </c>
      <c r="C803" t="s">
        <v>1358</v>
      </c>
      <c r="D803" s="1">
        <v>5499</v>
      </c>
      <c r="E803" s="1">
        <v>9999</v>
      </c>
      <c r="F803" s="8">
        <v>0.45</v>
      </c>
      <c r="G803" s="14">
        <v>3.8</v>
      </c>
      <c r="H803" s="3">
        <v>4353</v>
      </c>
      <c r="I803" s="28">
        <f t="shared" si="25"/>
        <v>0.45004500450045004</v>
      </c>
      <c r="J803" s="17">
        <f>IF(AND(ISNUMBER(amazon!$G803), G803&gt;=0, amazon!$G803&lt;=5), amazon!$G803, 0)</f>
        <v>3.8</v>
      </c>
      <c r="K803" s="6" t="str">
        <f t="shared" si="24"/>
        <v>No</v>
      </c>
      <c r="L803" s="16">
        <f>ROUND(amazon!$G803, 0)</f>
        <v>4</v>
      </c>
      <c r="M803" s="13">
        <f>amazon!$E803 * amazon!$H803</f>
        <v>43525647</v>
      </c>
      <c r="N803" s="6" t="str">
        <f>IF(amazon!$D803&lt;200,"&lt;200", IF(amazon!$D803&lt;=500,"200-500","&gt;500"))</f>
        <v>&gt;500</v>
      </c>
      <c r="O803" s="15">
        <f>Table4[[#This Row],[Clean Rating]] + (Table4[[#This Row],[Rating Count]] / 1000)</f>
        <v>8.1529999999999987</v>
      </c>
      <c r="P803" s="6"/>
      <c r="Q803" s="6"/>
    </row>
    <row r="804" spans="1:17">
      <c r="A804" t="s">
        <v>1296</v>
      </c>
      <c r="B804" t="s">
        <v>2503</v>
      </c>
      <c r="C804" t="s">
        <v>1358</v>
      </c>
      <c r="D804" s="1">
        <v>1199</v>
      </c>
      <c r="E804" s="1">
        <v>1899</v>
      </c>
      <c r="F804" s="8">
        <v>0.37</v>
      </c>
      <c r="G804" s="14">
        <v>4.2</v>
      </c>
      <c r="H804" s="3">
        <v>3858</v>
      </c>
      <c r="I804" s="28">
        <f t="shared" si="25"/>
        <v>0.36861506055818855</v>
      </c>
      <c r="J804" s="17">
        <f>IF(AND(ISNUMBER(amazon!$G804), G804&gt;=0, amazon!$G804&lt;=5), amazon!$G804, 0)</f>
        <v>4.2</v>
      </c>
      <c r="K804" s="6" t="str">
        <f t="shared" si="24"/>
        <v>No</v>
      </c>
      <c r="L804" s="16">
        <f>ROUND(amazon!$G804, 0)</f>
        <v>4</v>
      </c>
      <c r="M804" s="13">
        <f>amazon!$E804 * amazon!$H804</f>
        <v>7326342</v>
      </c>
      <c r="N804" s="6" t="str">
        <f>IF(amazon!$D804&lt;200,"&lt;200", IF(amazon!$D804&lt;=500,"200-500","&gt;500"))</f>
        <v>&gt;500</v>
      </c>
      <c r="O804" s="15">
        <f>Table4[[#This Row],[Clean Rating]] + (Table4[[#This Row],[Rating Count]] / 1000)</f>
        <v>8.0579999999999998</v>
      </c>
      <c r="P804" s="6"/>
      <c r="Q804" s="6"/>
    </row>
    <row r="805" spans="1:17">
      <c r="A805" t="s">
        <v>1065</v>
      </c>
      <c r="B805" t="s">
        <v>2460</v>
      </c>
      <c r="C805" t="s">
        <v>1358</v>
      </c>
      <c r="D805">
        <v>320</v>
      </c>
      <c r="E805">
        <v>799</v>
      </c>
      <c r="F805" s="8">
        <v>0.6</v>
      </c>
      <c r="G805" s="14">
        <v>4.2</v>
      </c>
      <c r="H805" s="3">
        <v>3846</v>
      </c>
      <c r="I805" s="28">
        <f t="shared" si="25"/>
        <v>0.59949937421777222</v>
      </c>
      <c r="J805" s="17">
        <f>IF(AND(ISNUMBER(amazon!$G805), G805&gt;=0, amazon!$G805&lt;=5), amazon!$G805, 0)</f>
        <v>4.2</v>
      </c>
      <c r="K805" s="6" t="str">
        <f t="shared" si="24"/>
        <v>Yes</v>
      </c>
      <c r="L805" s="16">
        <f>ROUND(amazon!$G805, 0)</f>
        <v>4</v>
      </c>
      <c r="M805" s="13">
        <f>amazon!$E805 * amazon!$H805</f>
        <v>3072954</v>
      </c>
      <c r="N805" s="6" t="str">
        <f>IF(amazon!$D805&lt;200,"&lt;200", IF(amazon!$D805&lt;=500,"200-500","&gt;500"))</f>
        <v>200-500</v>
      </c>
      <c r="O805" s="15">
        <f>Table4[[#This Row],[Clean Rating]] + (Table4[[#This Row],[Rating Count]] / 1000)</f>
        <v>8.0459999999999994</v>
      </c>
      <c r="P805" s="6"/>
      <c r="Q805" s="6"/>
    </row>
    <row r="806" spans="1:17">
      <c r="A806" t="s">
        <v>155</v>
      </c>
      <c r="B806" t="s">
        <v>1499</v>
      </c>
      <c r="C806" t="s">
        <v>1356</v>
      </c>
      <c r="D806">
        <v>249</v>
      </c>
      <c r="E806">
        <v>399</v>
      </c>
      <c r="F806" s="8">
        <v>0.38</v>
      </c>
      <c r="G806" s="14">
        <v>3.4</v>
      </c>
      <c r="H806" s="3">
        <v>4642</v>
      </c>
      <c r="I806" s="28">
        <f t="shared" si="25"/>
        <v>0.37593984962406013</v>
      </c>
      <c r="J806" s="17">
        <f>IF(AND(ISNUMBER(amazon!$G806), G806&gt;=0, amazon!$G806&lt;=5), amazon!$G806, 0)</f>
        <v>3.4</v>
      </c>
      <c r="K806" s="6" t="str">
        <f t="shared" si="24"/>
        <v>No</v>
      </c>
      <c r="L806" s="16">
        <f>ROUND(amazon!$G806, 0)</f>
        <v>3</v>
      </c>
      <c r="M806" s="13">
        <f>amazon!$E806 * amazon!$H806</f>
        <v>1852158</v>
      </c>
      <c r="N806" s="6" t="str">
        <f>IF(amazon!$D806&lt;200,"&lt;200", IF(amazon!$D806&lt;=500,"200-500","&gt;500"))</f>
        <v>200-500</v>
      </c>
      <c r="O806" s="15">
        <f>Table4[[#This Row],[Clean Rating]] + (Table4[[#This Row],[Rating Count]] / 1000)</f>
        <v>8.0419999999999998</v>
      </c>
      <c r="P806" s="6"/>
      <c r="Q806" s="6"/>
    </row>
    <row r="807" spans="1:17">
      <c r="A807" t="s">
        <v>632</v>
      </c>
      <c r="B807" t="s">
        <v>1865</v>
      </c>
      <c r="C807" t="s">
        <v>1356</v>
      </c>
      <c r="D807">
        <v>599</v>
      </c>
      <c r="E807">
        <v>899</v>
      </c>
      <c r="F807" s="8">
        <v>0.33</v>
      </c>
      <c r="G807" s="14">
        <v>4</v>
      </c>
      <c r="H807" s="3">
        <v>4018</v>
      </c>
      <c r="I807" s="28">
        <f t="shared" si="25"/>
        <v>0.33370411568409342</v>
      </c>
      <c r="J807" s="17">
        <f>IF(AND(ISNUMBER(amazon!$G807), G807&gt;=0, amazon!$G807&lt;=5), amazon!$G807, 0)</f>
        <v>4</v>
      </c>
      <c r="K807" s="6" t="str">
        <f t="shared" si="24"/>
        <v>No</v>
      </c>
      <c r="L807" s="16">
        <f>ROUND(amazon!$G807, 0)</f>
        <v>4</v>
      </c>
      <c r="M807" s="13">
        <f>amazon!$E807 * amazon!$H807</f>
        <v>3612182</v>
      </c>
      <c r="N807" s="6" t="str">
        <f>IF(amazon!$D807&lt;200,"&lt;200", IF(amazon!$D807&lt;=500,"200-500","&gt;500"))</f>
        <v>&gt;500</v>
      </c>
      <c r="O807" s="15">
        <f>Table4[[#This Row],[Clean Rating]] + (Table4[[#This Row],[Rating Count]] / 1000)</f>
        <v>8.0180000000000007</v>
      </c>
      <c r="P807" s="6"/>
      <c r="Q807" s="6"/>
    </row>
    <row r="808" spans="1:17">
      <c r="A808" t="s">
        <v>1163</v>
      </c>
      <c r="B808" t="s">
        <v>2341</v>
      </c>
      <c r="C808" t="s">
        <v>1358</v>
      </c>
      <c r="D808" s="1">
        <v>2249</v>
      </c>
      <c r="E808" s="1">
        <v>3550</v>
      </c>
      <c r="F808" s="8">
        <v>0.37</v>
      </c>
      <c r="G808" s="14">
        <v>4</v>
      </c>
      <c r="H808" s="3">
        <v>3973</v>
      </c>
      <c r="I808" s="28">
        <f t="shared" si="25"/>
        <v>0.36647887323943662</v>
      </c>
      <c r="J808" s="17">
        <f>IF(AND(ISNUMBER(amazon!$G808), G808&gt;=0, amazon!$G808&lt;=5), amazon!$G808, 0)</f>
        <v>4</v>
      </c>
      <c r="K808" s="6" t="str">
        <f t="shared" si="24"/>
        <v>No</v>
      </c>
      <c r="L808" s="16">
        <f>ROUND(amazon!$G808, 0)</f>
        <v>4</v>
      </c>
      <c r="M808" s="13">
        <f>amazon!$E808 * amazon!$H808</f>
        <v>14104150</v>
      </c>
      <c r="N808" s="6" t="str">
        <f>IF(amazon!$D808&lt;200,"&lt;200", IF(amazon!$D808&lt;=500,"200-500","&gt;500"))</f>
        <v>&gt;500</v>
      </c>
      <c r="O808" s="15">
        <f>Table4[[#This Row],[Clean Rating]] + (Table4[[#This Row],[Rating Count]] / 1000)</f>
        <v>7.9729999999999999</v>
      </c>
      <c r="P808" s="6"/>
      <c r="Q808" s="6"/>
    </row>
    <row r="809" spans="1:17">
      <c r="A809" t="s">
        <v>949</v>
      </c>
      <c r="B809" t="s">
        <v>2452</v>
      </c>
      <c r="C809" t="s">
        <v>1358</v>
      </c>
      <c r="D809" s="1">
        <v>1490</v>
      </c>
      <c r="E809" s="1">
        <v>1695</v>
      </c>
      <c r="F809" s="8">
        <v>0.12</v>
      </c>
      <c r="G809" s="14">
        <v>4.4000000000000004</v>
      </c>
      <c r="H809" s="3">
        <v>3543</v>
      </c>
      <c r="I809" s="28">
        <f t="shared" si="25"/>
        <v>0.12094395280235988</v>
      </c>
      <c r="J809" s="17">
        <f>IF(AND(ISNUMBER(amazon!$G809), G809&gt;=0, amazon!$G809&lt;=5), amazon!$G809, 0)</f>
        <v>4.4000000000000004</v>
      </c>
      <c r="K809" s="6" t="str">
        <f t="shared" si="24"/>
        <v>No</v>
      </c>
      <c r="L809" s="16">
        <f>ROUND(amazon!$G809, 0)</f>
        <v>4</v>
      </c>
      <c r="M809" s="13">
        <f>amazon!$E809 * amazon!$H809</f>
        <v>6005385</v>
      </c>
      <c r="N809" s="6" t="str">
        <f>IF(amazon!$D809&lt;200,"&lt;200", IF(amazon!$D809&lt;=500,"200-500","&gt;500"))</f>
        <v>&gt;500</v>
      </c>
      <c r="O809" s="15">
        <f>Table4[[#This Row],[Clean Rating]] + (Table4[[#This Row],[Rating Count]] / 1000)</f>
        <v>7.9430000000000005</v>
      </c>
      <c r="P809" s="6"/>
      <c r="Q809" s="6"/>
    </row>
    <row r="810" spans="1:17">
      <c r="A810" t="s">
        <v>1218</v>
      </c>
      <c r="B810" t="s">
        <v>2392</v>
      </c>
      <c r="C810" t="s">
        <v>1358</v>
      </c>
      <c r="D810" s="1">
        <v>2976</v>
      </c>
      <c r="E810" s="1">
        <v>3945</v>
      </c>
      <c r="F810" s="8">
        <v>0.25</v>
      </c>
      <c r="G810" s="14">
        <v>4.2</v>
      </c>
      <c r="H810" s="3">
        <v>3740</v>
      </c>
      <c r="I810" s="28">
        <f t="shared" si="25"/>
        <v>0.24562737642585553</v>
      </c>
      <c r="J810" s="17">
        <f>IF(AND(ISNUMBER(amazon!$G810), G810&gt;=0, amazon!$G810&lt;=5), amazon!$G810, 0)</f>
        <v>4.2</v>
      </c>
      <c r="K810" s="6" t="str">
        <f t="shared" si="24"/>
        <v>No</v>
      </c>
      <c r="L810" s="16">
        <f>ROUND(amazon!$G810, 0)</f>
        <v>4</v>
      </c>
      <c r="M810" s="13">
        <f>amazon!$E810 * amazon!$H810</f>
        <v>14754300</v>
      </c>
      <c r="N810" s="6" t="str">
        <f>IF(amazon!$D810&lt;200,"&lt;200", IF(amazon!$D810&lt;=500,"200-500","&gt;500"))</f>
        <v>&gt;500</v>
      </c>
      <c r="O810" s="15">
        <f>Table4[[#This Row],[Clean Rating]] + (Table4[[#This Row],[Rating Count]] / 1000)</f>
        <v>7.94</v>
      </c>
      <c r="P810" s="6"/>
      <c r="Q810" s="6"/>
    </row>
    <row r="811" spans="1:17">
      <c r="A811" t="s">
        <v>1301</v>
      </c>
      <c r="B811" t="s">
        <v>2508</v>
      </c>
      <c r="C811" t="s">
        <v>1358</v>
      </c>
      <c r="D811">
        <v>379</v>
      </c>
      <c r="E811">
        <v>389</v>
      </c>
      <c r="F811" s="8">
        <v>0.03</v>
      </c>
      <c r="G811" s="14">
        <v>4.2</v>
      </c>
      <c r="H811" s="3">
        <v>3739</v>
      </c>
      <c r="I811" s="28">
        <f t="shared" si="25"/>
        <v>2.570694087403599E-2</v>
      </c>
      <c r="J811" s="17">
        <f>IF(AND(ISNUMBER(amazon!$G811), G811&gt;=0, amazon!$G811&lt;=5), amazon!$G811, 0)</f>
        <v>4.2</v>
      </c>
      <c r="K811" s="6" t="str">
        <f t="shared" si="24"/>
        <v>No</v>
      </c>
      <c r="L811" s="16">
        <f>ROUND(amazon!$G811, 0)</f>
        <v>4</v>
      </c>
      <c r="M811" s="13">
        <f>amazon!$E811 * amazon!$H811</f>
        <v>1454471</v>
      </c>
      <c r="N811" s="6" t="str">
        <f>IF(amazon!$D811&lt;200,"&lt;200", IF(amazon!$D811&lt;=500,"200-500","&gt;500"))</f>
        <v>200-500</v>
      </c>
      <c r="O811" s="15">
        <f>Table4[[#This Row],[Clean Rating]] + (Table4[[#This Row],[Rating Count]] / 1000)</f>
        <v>7.9390000000000001</v>
      </c>
      <c r="P811" s="6"/>
      <c r="Q811" s="6"/>
    </row>
    <row r="812" spans="1:17">
      <c r="A812" t="s">
        <v>1294</v>
      </c>
      <c r="B812" t="s">
        <v>2501</v>
      </c>
      <c r="C812" t="s">
        <v>1358</v>
      </c>
      <c r="D812" s="1">
        <v>3349</v>
      </c>
      <c r="E812" s="1">
        <v>4799</v>
      </c>
      <c r="F812" s="8">
        <v>0.3</v>
      </c>
      <c r="G812" s="14">
        <v>3.7</v>
      </c>
      <c r="H812" s="3">
        <v>4200</v>
      </c>
      <c r="I812" s="28">
        <f t="shared" si="25"/>
        <v>0.302146280475099</v>
      </c>
      <c r="J812" s="17">
        <f>IF(AND(ISNUMBER(amazon!$G812), G812&gt;=0, amazon!$G812&lt;=5), amazon!$G812, 0)</f>
        <v>3.7</v>
      </c>
      <c r="K812" s="6" t="str">
        <f t="shared" si="24"/>
        <v>No</v>
      </c>
      <c r="L812" s="16">
        <f>ROUND(amazon!$G812, 0)</f>
        <v>4</v>
      </c>
      <c r="M812" s="13">
        <f>amazon!$E812 * amazon!$H812</f>
        <v>20155800</v>
      </c>
      <c r="N812" s="6" t="str">
        <f>IF(amazon!$D812&lt;200,"&lt;200", IF(amazon!$D812&lt;=500,"200-500","&gt;500"))</f>
        <v>&gt;500</v>
      </c>
      <c r="O812" s="15">
        <f>Table4[[#This Row],[Clean Rating]] + (Table4[[#This Row],[Rating Count]] / 1000)</f>
        <v>7.9</v>
      </c>
      <c r="P812" s="6"/>
      <c r="Q812" s="6"/>
    </row>
    <row r="813" spans="1:17">
      <c r="A813" t="s">
        <v>109</v>
      </c>
      <c r="B813" t="s">
        <v>1459</v>
      </c>
      <c r="C813" t="s">
        <v>1357</v>
      </c>
      <c r="D813" s="1">
        <v>37999</v>
      </c>
      <c r="E813" s="1">
        <v>65000</v>
      </c>
      <c r="F813" s="8">
        <v>0.42</v>
      </c>
      <c r="G813" s="14">
        <v>4.3</v>
      </c>
      <c r="H813" s="3">
        <v>3587</v>
      </c>
      <c r="I813" s="28">
        <f t="shared" si="25"/>
        <v>0.41539999999999999</v>
      </c>
      <c r="J813" s="17">
        <f>IF(AND(ISNUMBER(amazon!$G813), G813&gt;=0, amazon!$G813&lt;=5), amazon!$G813, 0)</f>
        <v>4.3</v>
      </c>
      <c r="K813" s="6" t="str">
        <f t="shared" si="24"/>
        <v>No</v>
      </c>
      <c r="L813" s="16">
        <f>ROUND(amazon!$G813, 0)</f>
        <v>4</v>
      </c>
      <c r="M813" s="13">
        <f>amazon!$E813 * amazon!$H813</f>
        <v>233155000</v>
      </c>
      <c r="N813" s="6" t="str">
        <f>IF(amazon!$D813&lt;200,"&lt;200", IF(amazon!$D813&lt;=500,"200-500","&gt;500"))</f>
        <v>&gt;500</v>
      </c>
      <c r="O813" s="15">
        <f>Table4[[#This Row],[Clean Rating]] + (Table4[[#This Row],[Rating Count]] / 1000)</f>
        <v>7.8870000000000005</v>
      </c>
      <c r="P813" s="6"/>
      <c r="Q813" s="6"/>
    </row>
    <row r="814" spans="1:17">
      <c r="A814" t="s">
        <v>257</v>
      </c>
      <c r="B814" t="s">
        <v>1577</v>
      </c>
      <c r="C814" t="s">
        <v>1357</v>
      </c>
      <c r="D814" s="1">
        <v>54990</v>
      </c>
      <c r="E814" s="1">
        <v>85000</v>
      </c>
      <c r="F814" s="8">
        <v>0.35</v>
      </c>
      <c r="G814" s="14">
        <v>4.3</v>
      </c>
      <c r="H814" s="3">
        <v>3587</v>
      </c>
      <c r="I814" s="28">
        <f t="shared" si="25"/>
        <v>0.35305882352941176</v>
      </c>
      <c r="J814" s="17">
        <f>IF(AND(ISNUMBER(amazon!$G814), G814&gt;=0, amazon!$G814&lt;=5), amazon!$G814, 0)</f>
        <v>4.3</v>
      </c>
      <c r="K814" s="6" t="str">
        <f t="shared" si="24"/>
        <v>No</v>
      </c>
      <c r="L814" s="16">
        <f>ROUND(amazon!$G814, 0)</f>
        <v>4</v>
      </c>
      <c r="M814" s="13">
        <f>amazon!$E814 * amazon!$H814</f>
        <v>304895000</v>
      </c>
      <c r="N814" s="6" t="str">
        <f>IF(amazon!$D814&lt;200,"&lt;200", IF(amazon!$D814&lt;=500,"200-500","&gt;500"))</f>
        <v>&gt;500</v>
      </c>
      <c r="O814" s="15">
        <f>Table4[[#This Row],[Clean Rating]] + (Table4[[#This Row],[Rating Count]] / 1000)</f>
        <v>7.8870000000000005</v>
      </c>
      <c r="P814" s="6"/>
      <c r="Q814" s="6"/>
    </row>
    <row r="815" spans="1:17">
      <c r="A815" t="s">
        <v>886</v>
      </c>
      <c r="B815" t="s">
        <v>2097</v>
      </c>
      <c r="C815" t="s">
        <v>1356</v>
      </c>
      <c r="D815">
        <v>579</v>
      </c>
      <c r="E815" s="1">
        <v>1090</v>
      </c>
      <c r="F815" s="8">
        <v>0.47</v>
      </c>
      <c r="G815" s="14">
        <v>4.4000000000000004</v>
      </c>
      <c r="H815" s="3">
        <v>3482</v>
      </c>
      <c r="I815" s="28">
        <f t="shared" si="25"/>
        <v>0.46880733944954128</v>
      </c>
      <c r="J815" s="17">
        <f>IF(AND(ISNUMBER(amazon!$G815), G815&gt;=0, amazon!$G815&lt;=5), amazon!$G815, 0)</f>
        <v>4.4000000000000004</v>
      </c>
      <c r="K815" s="6" t="str">
        <f t="shared" si="24"/>
        <v>No</v>
      </c>
      <c r="L815" s="16">
        <f>ROUND(amazon!$G815, 0)</f>
        <v>4</v>
      </c>
      <c r="M815" s="13">
        <f>amazon!$E815 * amazon!$H815</f>
        <v>3795380</v>
      </c>
      <c r="N815" s="6" t="str">
        <f>IF(amazon!$D815&lt;200,"&lt;200", IF(amazon!$D815&lt;=500,"200-500","&gt;500"))</f>
        <v>&gt;500</v>
      </c>
      <c r="O815" s="15">
        <f>Table4[[#This Row],[Clean Rating]] + (Table4[[#This Row],[Rating Count]] / 1000)</f>
        <v>7.8820000000000006</v>
      </c>
      <c r="P815" s="6"/>
      <c r="Q815" s="6"/>
    </row>
    <row r="816" spans="1:17">
      <c r="A816" t="s">
        <v>853</v>
      </c>
      <c r="B816" t="s">
        <v>2068</v>
      </c>
      <c r="C816" t="s">
        <v>2598</v>
      </c>
      <c r="D816" s="1">
        <v>1399</v>
      </c>
      <c r="E816" s="1">
        <v>2999</v>
      </c>
      <c r="F816" s="8">
        <v>0.53</v>
      </c>
      <c r="G816" s="14">
        <v>4.3</v>
      </c>
      <c r="H816" s="3">
        <v>3530</v>
      </c>
      <c r="I816" s="28">
        <f t="shared" si="25"/>
        <v>0.53351117039013007</v>
      </c>
      <c r="J816" s="17">
        <f>IF(AND(ISNUMBER(amazon!$G816), G816&gt;=0, amazon!$G816&lt;=5), amazon!$G816, 0)</f>
        <v>4.3</v>
      </c>
      <c r="K816" s="6" t="str">
        <f t="shared" si="24"/>
        <v>Yes</v>
      </c>
      <c r="L816" s="16">
        <f>ROUND(amazon!$G816, 0)</f>
        <v>4</v>
      </c>
      <c r="M816" s="13">
        <f>amazon!$E816 * amazon!$H816</f>
        <v>10586470</v>
      </c>
      <c r="N816" s="6" t="str">
        <f>IF(amazon!$D816&lt;200,"&lt;200", IF(amazon!$D816&lt;=500,"200-500","&gt;500"))</f>
        <v>&gt;500</v>
      </c>
      <c r="O816" s="15">
        <f>Table4[[#This Row],[Clean Rating]] + (Table4[[#This Row],[Rating Count]] / 1000)</f>
        <v>7.83</v>
      </c>
      <c r="P816" s="6"/>
      <c r="Q816" s="6"/>
    </row>
    <row r="817" spans="1:17">
      <c r="A817" t="s">
        <v>861</v>
      </c>
      <c r="B817" t="s">
        <v>2075</v>
      </c>
      <c r="C817" t="s">
        <v>1356</v>
      </c>
      <c r="D817" s="1">
        <v>5899</v>
      </c>
      <c r="E817" s="1">
        <v>7005</v>
      </c>
      <c r="F817" s="8">
        <v>0.16</v>
      </c>
      <c r="G817" s="14">
        <v>3.6</v>
      </c>
      <c r="H817" s="3">
        <v>4199</v>
      </c>
      <c r="I817" s="28">
        <f t="shared" si="25"/>
        <v>0.15788722341184869</v>
      </c>
      <c r="J817" s="17">
        <f>IF(AND(ISNUMBER(amazon!$G817), G817&gt;=0, amazon!$G817&lt;=5), amazon!$G817, 0)</f>
        <v>3.6</v>
      </c>
      <c r="K817" s="6" t="str">
        <f t="shared" si="24"/>
        <v>No</v>
      </c>
      <c r="L817" s="16">
        <f>ROUND(amazon!$G817, 0)</f>
        <v>4</v>
      </c>
      <c r="M817" s="13">
        <f>amazon!$E817 * amazon!$H817</f>
        <v>29413995</v>
      </c>
      <c r="N817" s="6" t="str">
        <f>IF(amazon!$D817&lt;200,"&lt;200", IF(amazon!$D817&lt;=500,"200-500","&gt;500"))</f>
        <v>&gt;500</v>
      </c>
      <c r="O817" s="15">
        <f>Table4[[#This Row],[Clean Rating]] + (Table4[[#This Row],[Rating Count]] / 1000)</f>
        <v>7.7989999999999995</v>
      </c>
      <c r="P817" s="6"/>
      <c r="Q817" s="6"/>
    </row>
    <row r="818" spans="1:17">
      <c r="A818" t="s">
        <v>1003</v>
      </c>
      <c r="B818" t="s">
        <v>2203</v>
      </c>
      <c r="C818" t="s">
        <v>1358</v>
      </c>
      <c r="D818">
        <v>177</v>
      </c>
      <c r="E818">
        <v>199</v>
      </c>
      <c r="F818" s="8">
        <v>0.11</v>
      </c>
      <c r="G818" s="14">
        <v>4.0999999999999996</v>
      </c>
      <c r="H818" s="3">
        <v>3688</v>
      </c>
      <c r="I818" s="28">
        <f t="shared" si="25"/>
        <v>0.11055276381909548</v>
      </c>
      <c r="J818" s="17">
        <f>IF(AND(ISNUMBER(amazon!$G818), G818&gt;=0, amazon!$G818&lt;=5), amazon!$G818, 0)</f>
        <v>4.0999999999999996</v>
      </c>
      <c r="K818" s="6" t="str">
        <f t="shared" si="24"/>
        <v>No</v>
      </c>
      <c r="L818" s="16">
        <f>ROUND(amazon!$G818, 0)</f>
        <v>4</v>
      </c>
      <c r="M818" s="13">
        <f>amazon!$E818 * amazon!$H818</f>
        <v>733912</v>
      </c>
      <c r="N818" s="6" t="str">
        <f>IF(amazon!$D818&lt;200,"&lt;200", IF(amazon!$D818&lt;=500,"200-500","&gt;500"))</f>
        <v>&lt;200</v>
      </c>
      <c r="O818" s="15">
        <f>Table4[[#This Row],[Clean Rating]] + (Table4[[#This Row],[Rating Count]] / 1000)</f>
        <v>7.7880000000000003</v>
      </c>
      <c r="P818" s="6"/>
      <c r="Q818" s="6"/>
    </row>
    <row r="819" spans="1:17">
      <c r="A819" t="s">
        <v>1149</v>
      </c>
      <c r="B819" t="s">
        <v>2331</v>
      </c>
      <c r="C819" t="s">
        <v>1358</v>
      </c>
      <c r="D819" s="1">
        <v>4799</v>
      </c>
      <c r="E819" s="1">
        <v>5795</v>
      </c>
      <c r="F819" s="8">
        <v>0.17</v>
      </c>
      <c r="G819" s="14">
        <v>3.9</v>
      </c>
      <c r="H819" s="3">
        <v>3815</v>
      </c>
      <c r="I819" s="28">
        <f t="shared" si="25"/>
        <v>0.1718723037100949</v>
      </c>
      <c r="J819" s="17">
        <f>IF(AND(ISNUMBER(amazon!$G819), G819&gt;=0, amazon!$G819&lt;=5), amazon!$G819, 0)</f>
        <v>3.9</v>
      </c>
      <c r="K819" s="6" t="str">
        <f t="shared" si="24"/>
        <v>No</v>
      </c>
      <c r="L819" s="16">
        <f>ROUND(amazon!$G819, 0)</f>
        <v>4</v>
      </c>
      <c r="M819" s="13">
        <f>amazon!$E819 * amazon!$H819</f>
        <v>22107925</v>
      </c>
      <c r="N819" s="6" t="str">
        <f>IF(amazon!$D819&lt;200,"&lt;200", IF(amazon!$D819&lt;=500,"200-500","&gt;500"))</f>
        <v>&gt;500</v>
      </c>
      <c r="O819" s="15">
        <f>Table4[[#This Row],[Clean Rating]] + (Table4[[#This Row],[Rating Count]] / 1000)</f>
        <v>7.7149999999999999</v>
      </c>
      <c r="P819" s="6"/>
      <c r="Q819" s="6"/>
    </row>
    <row r="820" spans="1:17">
      <c r="A820" t="s">
        <v>452</v>
      </c>
      <c r="B820" t="s">
        <v>1724</v>
      </c>
      <c r="C820" t="s">
        <v>1357</v>
      </c>
      <c r="D820" s="1">
        <v>1299</v>
      </c>
      <c r="E820" s="1">
        <v>5999</v>
      </c>
      <c r="F820" s="8">
        <v>0.78</v>
      </c>
      <c r="G820" s="14">
        <v>3.3</v>
      </c>
      <c r="H820" s="3">
        <v>4415</v>
      </c>
      <c r="I820" s="28">
        <f t="shared" si="25"/>
        <v>0.78346391065177534</v>
      </c>
      <c r="J820" s="17">
        <f>IF(AND(ISNUMBER(amazon!$G820), G820&gt;=0, amazon!$G820&lt;=5), amazon!$G820, 0)</f>
        <v>3.3</v>
      </c>
      <c r="K820" s="6" t="str">
        <f t="shared" si="24"/>
        <v>Yes</v>
      </c>
      <c r="L820" s="16">
        <f>ROUND(amazon!$G820, 0)</f>
        <v>3</v>
      </c>
      <c r="M820" s="13">
        <f>amazon!$E820 * amazon!$H820</f>
        <v>26485585</v>
      </c>
      <c r="N820" s="6" t="str">
        <f>IF(amazon!$D820&lt;200,"&lt;200", IF(amazon!$D820&lt;=500,"200-500","&gt;500"))</f>
        <v>&gt;500</v>
      </c>
      <c r="O820" s="15">
        <f>Table4[[#This Row],[Clean Rating]] + (Table4[[#This Row],[Rating Count]] / 1000)</f>
        <v>7.7149999999999999</v>
      </c>
      <c r="P820" s="6"/>
      <c r="Q820" s="6"/>
    </row>
    <row r="821" spans="1:17">
      <c r="A821" t="s">
        <v>476</v>
      </c>
      <c r="B821" t="s">
        <v>1724</v>
      </c>
      <c r="C821" t="s">
        <v>1357</v>
      </c>
      <c r="D821" s="1">
        <v>1399</v>
      </c>
      <c r="E821" s="1">
        <v>5999</v>
      </c>
      <c r="F821" s="8">
        <v>0.77</v>
      </c>
      <c r="G821" s="14">
        <v>3.3</v>
      </c>
      <c r="H821" s="3">
        <v>4415</v>
      </c>
      <c r="I821" s="28">
        <f t="shared" si="25"/>
        <v>0.76679446574429067</v>
      </c>
      <c r="J821" s="17">
        <f>IF(AND(ISNUMBER(amazon!$G821), G821&gt;=0, amazon!$G821&lt;=5), amazon!$G821, 0)</f>
        <v>3.3</v>
      </c>
      <c r="K821" s="6" t="str">
        <f t="shared" si="24"/>
        <v>Yes</v>
      </c>
      <c r="L821" s="16">
        <f>ROUND(amazon!$G821, 0)</f>
        <v>3</v>
      </c>
      <c r="M821" s="13">
        <f>amazon!$E821 * amazon!$H821</f>
        <v>26485585</v>
      </c>
      <c r="N821" s="6" t="str">
        <f>IF(amazon!$D821&lt;200,"&lt;200", IF(amazon!$D821&lt;=500,"200-500","&gt;500"))</f>
        <v>&gt;500</v>
      </c>
      <c r="O821" s="15">
        <f>Table4[[#This Row],[Clean Rating]] + (Table4[[#This Row],[Rating Count]] / 1000)</f>
        <v>7.7149999999999999</v>
      </c>
      <c r="P821" s="6"/>
      <c r="Q821" s="6"/>
    </row>
    <row r="822" spans="1:17">
      <c r="A822" t="s">
        <v>488</v>
      </c>
      <c r="B822" t="s">
        <v>1724</v>
      </c>
      <c r="C822" t="s">
        <v>1357</v>
      </c>
      <c r="D822" s="1">
        <v>1299</v>
      </c>
      <c r="E822" s="1">
        <v>5999</v>
      </c>
      <c r="F822" s="8">
        <v>0.78</v>
      </c>
      <c r="G822" s="14">
        <v>3.3</v>
      </c>
      <c r="H822" s="3">
        <v>4415</v>
      </c>
      <c r="I822" s="28">
        <f t="shared" si="25"/>
        <v>0.78346391065177534</v>
      </c>
      <c r="J822" s="17">
        <f>IF(AND(ISNUMBER(amazon!$G822), G822&gt;=0, amazon!$G822&lt;=5), amazon!$G822, 0)</f>
        <v>3.3</v>
      </c>
      <c r="K822" s="6" t="str">
        <f t="shared" si="24"/>
        <v>Yes</v>
      </c>
      <c r="L822" s="16">
        <f>ROUND(amazon!$G822, 0)</f>
        <v>3</v>
      </c>
      <c r="M822" s="13">
        <f>amazon!$E822 * amazon!$H822</f>
        <v>26485585</v>
      </c>
      <c r="N822" s="6" t="str">
        <f>IF(amazon!$D822&lt;200,"&lt;200", IF(amazon!$D822&lt;=500,"200-500","&gt;500"))</f>
        <v>&gt;500</v>
      </c>
      <c r="O822" s="15">
        <f>Table4[[#This Row],[Clean Rating]] + (Table4[[#This Row],[Rating Count]] / 1000)</f>
        <v>7.7149999999999999</v>
      </c>
      <c r="P822" s="6"/>
      <c r="Q822" s="6"/>
    </row>
    <row r="823" spans="1:17">
      <c r="A823" t="s">
        <v>813</v>
      </c>
      <c r="B823" t="s">
        <v>2033</v>
      </c>
      <c r="C823" t="s">
        <v>1357</v>
      </c>
      <c r="D823" s="1">
        <v>2490</v>
      </c>
      <c r="E823" s="1">
        <v>3990</v>
      </c>
      <c r="F823" s="8">
        <v>0.38</v>
      </c>
      <c r="G823" s="14">
        <v>4.0999999999999996</v>
      </c>
      <c r="H823" s="3">
        <v>3606</v>
      </c>
      <c r="I823" s="28">
        <f t="shared" si="25"/>
        <v>0.37593984962406013</v>
      </c>
      <c r="J823" s="17">
        <f>IF(AND(ISNUMBER(amazon!$G823), G823&gt;=0, amazon!$G823&lt;=5), amazon!$G823, 0)</f>
        <v>4.0999999999999996</v>
      </c>
      <c r="K823" s="6" t="str">
        <f t="shared" si="24"/>
        <v>No</v>
      </c>
      <c r="L823" s="16">
        <f>ROUND(amazon!$G823, 0)</f>
        <v>4</v>
      </c>
      <c r="M823" s="13">
        <f>amazon!$E823 * amazon!$H823</f>
        <v>14387940</v>
      </c>
      <c r="N823" s="6" t="str">
        <f>IF(amazon!$D823&lt;200,"&lt;200", IF(amazon!$D823&lt;=500,"200-500","&gt;500"))</f>
        <v>&gt;500</v>
      </c>
      <c r="O823" s="15">
        <f>Table4[[#This Row],[Clean Rating]] + (Table4[[#This Row],[Rating Count]] / 1000)</f>
        <v>7.7059999999999995</v>
      </c>
      <c r="P823" s="6"/>
      <c r="Q823" s="6"/>
    </row>
    <row r="824" spans="1:17">
      <c r="A824" t="s">
        <v>1328</v>
      </c>
      <c r="B824" t="s">
        <v>2534</v>
      </c>
      <c r="C824" t="s">
        <v>1358</v>
      </c>
      <c r="D824" s="1">
        <v>6790</v>
      </c>
      <c r="E824" s="1">
        <v>10995</v>
      </c>
      <c r="F824" s="8">
        <v>0.38</v>
      </c>
      <c r="G824" s="14">
        <v>4.5</v>
      </c>
      <c r="H824" s="3">
        <v>3192</v>
      </c>
      <c r="I824" s="28">
        <f t="shared" si="25"/>
        <v>0.38244656662119147</v>
      </c>
      <c r="J824" s="17">
        <f>IF(AND(ISNUMBER(amazon!$G824), G824&gt;=0, amazon!$G824&lt;=5), amazon!$G824, 0)</f>
        <v>4.5</v>
      </c>
      <c r="K824" s="6" t="str">
        <f t="shared" si="24"/>
        <v>No</v>
      </c>
      <c r="L824" s="16">
        <f>ROUND(amazon!$G824, 0)</f>
        <v>5</v>
      </c>
      <c r="M824" s="13">
        <f>amazon!$E824 * amazon!$H824</f>
        <v>35096040</v>
      </c>
      <c r="N824" s="6" t="str">
        <f>IF(amazon!$D824&lt;200,"&lt;200", IF(amazon!$D824&lt;=500,"200-500","&gt;500"))</f>
        <v>&gt;500</v>
      </c>
      <c r="O824" s="15">
        <f>Table4[[#This Row],[Clean Rating]] + (Table4[[#This Row],[Rating Count]] / 1000)</f>
        <v>7.6920000000000002</v>
      </c>
      <c r="P824" s="6"/>
      <c r="Q824" s="6"/>
    </row>
    <row r="825" spans="1:17">
      <c r="A825" t="s">
        <v>487</v>
      </c>
      <c r="B825" t="s">
        <v>2438</v>
      </c>
      <c r="C825" t="s">
        <v>1357</v>
      </c>
      <c r="D825">
        <v>329</v>
      </c>
      <c r="E825">
        <v>999</v>
      </c>
      <c r="F825" s="8">
        <v>0.67</v>
      </c>
      <c r="G825" s="14">
        <v>4.2</v>
      </c>
      <c r="H825" s="3">
        <v>3492</v>
      </c>
      <c r="I825" s="28">
        <f t="shared" si="25"/>
        <v>0.67067067067067065</v>
      </c>
      <c r="J825" s="17">
        <f>IF(AND(ISNUMBER(amazon!$G825), G825&gt;=0, amazon!$G825&lt;=5), amazon!$G825, 0)</f>
        <v>4.2</v>
      </c>
      <c r="K825" s="6" t="str">
        <f t="shared" si="24"/>
        <v>Yes</v>
      </c>
      <c r="L825" s="16">
        <f>ROUND(amazon!$G825, 0)</f>
        <v>4</v>
      </c>
      <c r="M825" s="13">
        <f>amazon!$E825 * amazon!$H825</f>
        <v>3488508</v>
      </c>
      <c r="N825" s="6" t="str">
        <f>IF(amazon!$D825&lt;200,"&lt;200", IF(amazon!$D825&lt;=500,"200-500","&gt;500"))</f>
        <v>200-500</v>
      </c>
      <c r="O825" s="15">
        <f>Table4[[#This Row],[Clean Rating]] + (Table4[[#This Row],[Rating Count]] / 1000)</f>
        <v>7.6920000000000002</v>
      </c>
      <c r="P825" s="6"/>
      <c r="Q825" s="6"/>
    </row>
    <row r="826" spans="1:17">
      <c r="A826" t="s">
        <v>828</v>
      </c>
      <c r="B826" t="s">
        <v>2048</v>
      </c>
      <c r="C826" t="s">
        <v>2598</v>
      </c>
      <c r="D826">
        <v>272</v>
      </c>
      <c r="E826">
        <v>320</v>
      </c>
      <c r="F826" s="8">
        <v>0.15</v>
      </c>
      <c r="G826" s="14">
        <v>4</v>
      </c>
      <c r="H826" s="3">
        <v>3686</v>
      </c>
      <c r="I826" s="28">
        <f t="shared" si="25"/>
        <v>0.15</v>
      </c>
      <c r="J826" s="17">
        <f>IF(AND(ISNUMBER(amazon!$G826), G826&gt;=0, amazon!$G826&lt;=5), amazon!$G826, 0)</f>
        <v>4</v>
      </c>
      <c r="K826" s="6" t="str">
        <f t="shared" si="24"/>
        <v>No</v>
      </c>
      <c r="L826" s="16">
        <f>ROUND(amazon!$G826, 0)</f>
        <v>4</v>
      </c>
      <c r="M826" s="13">
        <f>amazon!$E826 * amazon!$H826</f>
        <v>1179520</v>
      </c>
      <c r="N826" s="6" t="str">
        <f>IF(amazon!$D826&lt;200,"&lt;200", IF(amazon!$D826&lt;=500,"200-500","&gt;500"))</f>
        <v>200-500</v>
      </c>
      <c r="O826" s="15">
        <f>Table4[[#This Row],[Clean Rating]] + (Table4[[#This Row],[Rating Count]] / 1000)</f>
        <v>7.6859999999999999</v>
      </c>
      <c r="P826" s="6"/>
      <c r="Q826" s="6"/>
    </row>
    <row r="827" spans="1:17">
      <c r="A827" t="s">
        <v>913</v>
      </c>
      <c r="B827" t="s">
        <v>2122</v>
      </c>
      <c r="C827" t="s">
        <v>1358</v>
      </c>
      <c r="D827">
        <v>455</v>
      </c>
      <c r="E827">
        <v>999</v>
      </c>
      <c r="F827" s="8">
        <v>0.54</v>
      </c>
      <c r="G827" s="14">
        <v>4.0999999999999996</v>
      </c>
      <c r="H827" s="3">
        <v>3578</v>
      </c>
      <c r="I827" s="28">
        <f t="shared" si="25"/>
        <v>0.5445445445445446</v>
      </c>
      <c r="J827" s="17">
        <f>IF(AND(ISNUMBER(amazon!$G827), G827&gt;=0, amazon!$G827&lt;=5), amazon!$G827, 0)</f>
        <v>4.0999999999999996</v>
      </c>
      <c r="K827" s="6" t="str">
        <f t="shared" si="24"/>
        <v>Yes</v>
      </c>
      <c r="L827" s="16">
        <f>ROUND(amazon!$G827, 0)</f>
        <v>4</v>
      </c>
      <c r="M827" s="13">
        <f>amazon!$E827 * amazon!$H827</f>
        <v>3574422</v>
      </c>
      <c r="N827" s="6" t="str">
        <f>IF(amazon!$D827&lt;200,"&lt;200", IF(amazon!$D827&lt;=500,"200-500","&gt;500"))</f>
        <v>200-500</v>
      </c>
      <c r="O827" s="15">
        <f>Table4[[#This Row],[Clean Rating]] + (Table4[[#This Row],[Rating Count]] / 1000)</f>
        <v>7.677999999999999</v>
      </c>
      <c r="P827" s="6"/>
      <c r="Q827" s="6"/>
    </row>
    <row r="828" spans="1:17">
      <c r="A828" t="s">
        <v>1136</v>
      </c>
      <c r="B828" t="s">
        <v>2318</v>
      </c>
      <c r="C828" t="s">
        <v>2566</v>
      </c>
      <c r="D828">
        <v>899</v>
      </c>
      <c r="E828" s="1">
        <v>1900</v>
      </c>
      <c r="F828" s="8">
        <v>0.53</v>
      </c>
      <c r="G828" s="14">
        <v>4</v>
      </c>
      <c r="H828" s="3">
        <v>3663</v>
      </c>
      <c r="I828" s="28">
        <f t="shared" si="25"/>
        <v>0.52684210526315789</v>
      </c>
      <c r="J828" s="17">
        <f>IF(AND(ISNUMBER(amazon!$G828), G828&gt;=0, amazon!$G828&lt;=5), amazon!$G828, 0)</f>
        <v>4</v>
      </c>
      <c r="K828" s="6" t="str">
        <f t="shared" si="24"/>
        <v>Yes</v>
      </c>
      <c r="L828" s="16">
        <f>ROUND(amazon!$G828, 0)</f>
        <v>4</v>
      </c>
      <c r="M828" s="13">
        <f>amazon!$E828 * amazon!$H828</f>
        <v>6959700</v>
      </c>
      <c r="N828" s="6" t="str">
        <f>IF(amazon!$D828&lt;200,"&lt;200", IF(amazon!$D828&lt;=500,"200-500","&gt;500"))</f>
        <v>&gt;500</v>
      </c>
      <c r="O828" s="15">
        <f>Table4[[#This Row],[Clean Rating]] + (Table4[[#This Row],[Rating Count]] / 1000)</f>
        <v>7.6630000000000003</v>
      </c>
      <c r="P828" s="6"/>
      <c r="Q828" s="6"/>
    </row>
    <row r="829" spans="1:17">
      <c r="A829" t="s">
        <v>1138</v>
      </c>
      <c r="B829" t="s">
        <v>2320</v>
      </c>
      <c r="C829" t="s">
        <v>1358</v>
      </c>
      <c r="D829" s="1">
        <v>6236</v>
      </c>
      <c r="E829" s="1">
        <v>9999</v>
      </c>
      <c r="F829" s="8">
        <v>0.38</v>
      </c>
      <c r="G829" s="14">
        <v>4.0999999999999996</v>
      </c>
      <c r="H829" s="3">
        <v>3552</v>
      </c>
      <c r="I829" s="28">
        <f t="shared" si="25"/>
        <v>0.37633763376337631</v>
      </c>
      <c r="J829" s="17">
        <f>IF(AND(ISNUMBER(amazon!$G829), G829&gt;=0, amazon!$G829&lt;=5), amazon!$G829, 0)</f>
        <v>4.0999999999999996</v>
      </c>
      <c r="K829" s="6" t="str">
        <f t="shared" si="24"/>
        <v>No</v>
      </c>
      <c r="L829" s="16">
        <f>ROUND(amazon!$G829, 0)</f>
        <v>4</v>
      </c>
      <c r="M829" s="13">
        <f>amazon!$E829 * amazon!$H829</f>
        <v>35516448</v>
      </c>
      <c r="N829" s="6" t="str">
        <f>IF(amazon!$D829&lt;200,"&lt;200", IF(amazon!$D829&lt;=500,"200-500","&gt;500"))</f>
        <v>&gt;500</v>
      </c>
      <c r="O829" s="15">
        <f>Table4[[#This Row],[Clean Rating]] + (Table4[[#This Row],[Rating Count]] / 1000)</f>
        <v>7.6519999999999992</v>
      </c>
      <c r="P829" s="6"/>
      <c r="Q829" s="6"/>
    </row>
    <row r="830" spans="1:17">
      <c r="A830" t="s">
        <v>1117</v>
      </c>
      <c r="B830" t="s">
        <v>2303</v>
      </c>
      <c r="C830" t="s">
        <v>1358</v>
      </c>
      <c r="D830" s="1">
        <v>1899</v>
      </c>
      <c r="E830" s="1">
        <v>3790</v>
      </c>
      <c r="F830" s="8">
        <v>0.5</v>
      </c>
      <c r="G830" s="14">
        <v>3.8</v>
      </c>
      <c r="H830" s="3">
        <v>3842</v>
      </c>
      <c r="I830" s="28">
        <f t="shared" si="25"/>
        <v>0.49894459102902372</v>
      </c>
      <c r="J830" s="17">
        <f>IF(AND(ISNUMBER(amazon!$G830), G830&gt;=0, amazon!$G830&lt;=5), amazon!$G830, 0)</f>
        <v>3.8</v>
      </c>
      <c r="K830" s="6" t="str">
        <f t="shared" si="24"/>
        <v>Yes</v>
      </c>
      <c r="L830" s="16">
        <f>ROUND(amazon!$G830, 0)</f>
        <v>4</v>
      </c>
      <c r="M830" s="13">
        <f>amazon!$E830 * amazon!$H830</f>
        <v>14561180</v>
      </c>
      <c r="N830" s="6" t="str">
        <f>IF(amazon!$D830&lt;200,"&lt;200", IF(amazon!$D830&lt;=500,"200-500","&gt;500"))</f>
        <v>&gt;500</v>
      </c>
      <c r="O830" s="15">
        <f>Table4[[#This Row],[Clean Rating]] + (Table4[[#This Row],[Rating Count]] / 1000)</f>
        <v>7.6419999999999995</v>
      </c>
      <c r="P830" s="6"/>
      <c r="Q830" s="6"/>
    </row>
    <row r="831" spans="1:17">
      <c r="A831" t="s">
        <v>424</v>
      </c>
      <c r="B831" t="s">
        <v>1706</v>
      </c>
      <c r="C831" t="s">
        <v>1357</v>
      </c>
      <c r="D831">
        <v>489</v>
      </c>
      <c r="E831" s="1">
        <v>1999</v>
      </c>
      <c r="F831" s="8">
        <v>0.76</v>
      </c>
      <c r="G831" s="14">
        <v>4</v>
      </c>
      <c r="H831" s="3">
        <v>3626</v>
      </c>
      <c r="I831" s="28">
        <f t="shared" si="25"/>
        <v>0.75537768884442225</v>
      </c>
      <c r="J831" s="17">
        <f>IF(AND(ISNUMBER(amazon!$G831), G831&gt;=0, amazon!$G831&lt;=5), amazon!$G831, 0)</f>
        <v>4</v>
      </c>
      <c r="K831" s="6" t="str">
        <f t="shared" si="24"/>
        <v>Yes</v>
      </c>
      <c r="L831" s="16">
        <f>ROUND(amazon!$G831, 0)</f>
        <v>4</v>
      </c>
      <c r="M831" s="13">
        <f>amazon!$E831 * amazon!$H831</f>
        <v>7248374</v>
      </c>
      <c r="N831" s="6" t="str">
        <f>IF(amazon!$D831&lt;200,"&lt;200", IF(amazon!$D831&lt;=500,"200-500","&gt;500"))</f>
        <v>200-500</v>
      </c>
      <c r="O831" s="15">
        <f>Table4[[#This Row],[Clean Rating]] + (Table4[[#This Row],[Rating Count]] / 1000)</f>
        <v>7.6259999999999994</v>
      </c>
      <c r="P831" s="6"/>
      <c r="Q831" s="6"/>
    </row>
    <row r="832" spans="1:17">
      <c r="A832" t="s">
        <v>1312</v>
      </c>
      <c r="B832" t="s">
        <v>2519</v>
      </c>
      <c r="C832" t="s">
        <v>1358</v>
      </c>
      <c r="D832">
        <v>699</v>
      </c>
      <c r="E832" s="1">
        <v>1690</v>
      </c>
      <c r="F832" s="8">
        <v>0.59</v>
      </c>
      <c r="G832" s="14">
        <v>4.0999999999999996</v>
      </c>
      <c r="H832" s="3">
        <v>3524</v>
      </c>
      <c r="I832" s="28">
        <f t="shared" si="25"/>
        <v>0.58639053254437867</v>
      </c>
      <c r="J832" s="17">
        <f>IF(AND(ISNUMBER(amazon!$G832), G832&gt;=0, amazon!$G832&lt;=5), amazon!$G832, 0)</f>
        <v>4.0999999999999996</v>
      </c>
      <c r="K832" s="6" t="str">
        <f t="shared" si="24"/>
        <v>Yes</v>
      </c>
      <c r="L832" s="16">
        <f>ROUND(amazon!$G832, 0)</f>
        <v>4</v>
      </c>
      <c r="M832" s="13">
        <f>amazon!$E832 * amazon!$H832</f>
        <v>5955560</v>
      </c>
      <c r="N832" s="6" t="str">
        <f>IF(amazon!$D832&lt;200,"&lt;200", IF(amazon!$D832&lt;=500,"200-500","&gt;500"))</f>
        <v>&gt;500</v>
      </c>
      <c r="O832" s="15">
        <f>Table4[[#This Row],[Clean Rating]] + (Table4[[#This Row],[Rating Count]] / 1000)</f>
        <v>7.6239999999999997</v>
      </c>
      <c r="P832" s="6"/>
      <c r="Q832" s="6"/>
    </row>
    <row r="833" spans="1:17">
      <c r="A833" t="s">
        <v>819</v>
      </c>
      <c r="B833" t="s">
        <v>2039</v>
      </c>
      <c r="C833" t="s">
        <v>1356</v>
      </c>
      <c r="D833">
        <v>596</v>
      </c>
      <c r="E833">
        <v>723</v>
      </c>
      <c r="F833" s="8">
        <v>0.18</v>
      </c>
      <c r="G833" s="14">
        <v>4.4000000000000004</v>
      </c>
      <c r="H833" s="3">
        <v>3219</v>
      </c>
      <c r="I833" s="28">
        <f t="shared" si="25"/>
        <v>0.17565698478561548</v>
      </c>
      <c r="J833" s="17">
        <f>IF(AND(ISNUMBER(amazon!$G833), G833&gt;=0, amazon!$G833&lt;=5), amazon!$G833, 0)</f>
        <v>4.4000000000000004</v>
      </c>
      <c r="K833" s="6" t="str">
        <f t="shared" si="24"/>
        <v>No</v>
      </c>
      <c r="L833" s="16">
        <f>ROUND(amazon!$G833, 0)</f>
        <v>4</v>
      </c>
      <c r="M833" s="13">
        <f>amazon!$E833 * amazon!$H833</f>
        <v>2327337</v>
      </c>
      <c r="N833" s="6" t="str">
        <f>IF(amazon!$D833&lt;200,"&lt;200", IF(amazon!$D833&lt;=500,"200-500","&gt;500"))</f>
        <v>&gt;500</v>
      </c>
      <c r="O833" s="15">
        <f>Table4[[#This Row],[Clean Rating]] + (Table4[[#This Row],[Rating Count]] / 1000)</f>
        <v>7.6189999999999998</v>
      </c>
      <c r="P833" s="6"/>
      <c r="Q833" s="6"/>
    </row>
    <row r="834" spans="1:17">
      <c r="A834" t="s">
        <v>717</v>
      </c>
      <c r="B834" t="s">
        <v>1943</v>
      </c>
      <c r="C834" t="s">
        <v>2598</v>
      </c>
      <c r="D834">
        <v>561</v>
      </c>
      <c r="E834">
        <v>720</v>
      </c>
      <c r="F834" s="8">
        <v>0.22</v>
      </c>
      <c r="G834" s="14">
        <v>4.4000000000000004</v>
      </c>
      <c r="H834" s="3">
        <v>3182</v>
      </c>
      <c r="I834" s="28">
        <f t="shared" si="25"/>
        <v>0.22083333333333333</v>
      </c>
      <c r="J834" s="17">
        <f>IF(AND(ISNUMBER(amazon!$G834), G834&gt;=0, amazon!$G834&lt;=5), amazon!$G834, 0)</f>
        <v>4.4000000000000004</v>
      </c>
      <c r="K834" s="6" t="str">
        <f t="shared" ref="K834:K897" si="26">IF(F834 &gt;=0.5, "Yes", "No")</f>
        <v>No</v>
      </c>
      <c r="L834" s="16">
        <f>ROUND(amazon!$G834, 0)</f>
        <v>4</v>
      </c>
      <c r="M834" s="13">
        <f>amazon!$E834 * amazon!$H834</f>
        <v>2291040</v>
      </c>
      <c r="N834" s="6" t="str">
        <f>IF(amazon!$D834&lt;200,"&lt;200", IF(amazon!$D834&lt;=500,"200-500","&gt;500"))</f>
        <v>&gt;500</v>
      </c>
      <c r="O834" s="15">
        <f>Table4[[#This Row],[Clean Rating]] + (Table4[[#This Row],[Rating Count]] / 1000)</f>
        <v>7.5820000000000007</v>
      </c>
      <c r="P834" s="6"/>
      <c r="Q834" s="6"/>
    </row>
    <row r="835" spans="1:17">
      <c r="A835" t="s">
        <v>161</v>
      </c>
      <c r="B835" t="s">
        <v>1504</v>
      </c>
      <c r="C835" t="s">
        <v>1357</v>
      </c>
      <c r="D835" s="1">
        <v>1089</v>
      </c>
      <c r="E835" s="1">
        <v>1600</v>
      </c>
      <c r="F835" s="8">
        <v>0.32</v>
      </c>
      <c r="G835" s="14">
        <v>4</v>
      </c>
      <c r="H835" s="3">
        <v>3565</v>
      </c>
      <c r="I835" s="28">
        <f t="shared" ref="I835:I898" si="27" xml:space="preserve"> (E835 - D835)/E835</f>
        <v>0.31937500000000002</v>
      </c>
      <c r="J835" s="17">
        <f>IF(AND(ISNUMBER(amazon!$G835), G835&gt;=0, amazon!$G835&lt;=5), amazon!$G835, 0)</f>
        <v>4</v>
      </c>
      <c r="K835" s="6" t="str">
        <f t="shared" si="26"/>
        <v>No</v>
      </c>
      <c r="L835" s="16">
        <f>ROUND(amazon!$G835, 0)</f>
        <v>4</v>
      </c>
      <c r="M835" s="13">
        <f>amazon!$E835 * amazon!$H835</f>
        <v>5704000</v>
      </c>
      <c r="N835" s="6" t="str">
        <f>IF(amazon!$D835&lt;200,"&lt;200", IF(amazon!$D835&lt;=500,"200-500","&gt;500"))</f>
        <v>&gt;500</v>
      </c>
      <c r="O835" s="15">
        <f>Table4[[#This Row],[Clean Rating]] + (Table4[[#This Row],[Rating Count]] / 1000)</f>
        <v>7.5649999999999995</v>
      </c>
      <c r="P835" s="6"/>
      <c r="Q835" s="6"/>
    </row>
    <row r="836" spans="1:17">
      <c r="A836" t="s">
        <v>765</v>
      </c>
      <c r="B836" t="s">
        <v>1988</v>
      </c>
      <c r="C836" t="s">
        <v>1356</v>
      </c>
      <c r="D836">
        <v>328</v>
      </c>
      <c r="E836">
        <v>399</v>
      </c>
      <c r="F836" s="8">
        <v>0.18</v>
      </c>
      <c r="G836" s="14">
        <v>4.0999999999999996</v>
      </c>
      <c r="H836" s="3">
        <v>3441</v>
      </c>
      <c r="I836" s="28">
        <f t="shared" si="27"/>
        <v>0.17794486215538846</v>
      </c>
      <c r="J836" s="17">
        <f>IF(AND(ISNUMBER(amazon!$G836), G836&gt;=0, amazon!$G836&lt;=5), amazon!$G836, 0)</f>
        <v>4.0999999999999996</v>
      </c>
      <c r="K836" s="6" t="str">
        <f t="shared" si="26"/>
        <v>No</v>
      </c>
      <c r="L836" s="16">
        <f>ROUND(amazon!$G836, 0)</f>
        <v>4</v>
      </c>
      <c r="M836" s="13">
        <f>amazon!$E836 * amazon!$H836</f>
        <v>1372959</v>
      </c>
      <c r="N836" s="6" t="str">
        <f>IF(amazon!$D836&lt;200,"&lt;200", IF(amazon!$D836&lt;=500,"200-500","&gt;500"))</f>
        <v>200-500</v>
      </c>
      <c r="O836" s="15">
        <f>Table4[[#This Row],[Clean Rating]] + (Table4[[#This Row],[Rating Count]] / 1000)</f>
        <v>7.5409999999999995</v>
      </c>
      <c r="P836" s="6"/>
      <c r="Q836" s="6"/>
    </row>
    <row r="837" spans="1:17">
      <c r="A837" t="s">
        <v>1244</v>
      </c>
      <c r="B837" t="s">
        <v>2418</v>
      </c>
      <c r="C837" t="s">
        <v>1358</v>
      </c>
      <c r="D837" s="1">
        <v>42990</v>
      </c>
      <c r="E837" s="1">
        <v>75990</v>
      </c>
      <c r="F837" s="8">
        <v>0.43</v>
      </c>
      <c r="G837" s="14">
        <v>4.3</v>
      </c>
      <c r="H837" s="3">
        <v>3231</v>
      </c>
      <c r="I837" s="28">
        <f t="shared" si="27"/>
        <v>0.43426766679826295</v>
      </c>
      <c r="J837" s="17">
        <f>IF(AND(ISNUMBER(amazon!$G837), G837&gt;=0, amazon!$G837&lt;=5), amazon!$G837, 0)</f>
        <v>4.3</v>
      </c>
      <c r="K837" s="6" t="str">
        <f t="shared" si="26"/>
        <v>No</v>
      </c>
      <c r="L837" s="16">
        <f>ROUND(amazon!$G837, 0)</f>
        <v>4</v>
      </c>
      <c r="M837" s="13">
        <f>amazon!$E837 * amazon!$H837</f>
        <v>245523690</v>
      </c>
      <c r="N837" s="6" t="str">
        <f>IF(amazon!$D837&lt;200,"&lt;200", IF(amazon!$D837&lt;=500,"200-500","&gt;500"))</f>
        <v>&gt;500</v>
      </c>
      <c r="O837" s="15">
        <f>Table4[[#This Row],[Clean Rating]] + (Table4[[#This Row],[Rating Count]] / 1000)</f>
        <v>7.5309999999999997</v>
      </c>
      <c r="P837" s="6"/>
      <c r="Q837" s="6"/>
    </row>
    <row r="838" spans="1:17">
      <c r="A838" t="s">
        <v>276</v>
      </c>
      <c r="B838" t="s">
        <v>1589</v>
      </c>
      <c r="C838" t="s">
        <v>1357</v>
      </c>
      <c r="D838">
        <v>917</v>
      </c>
      <c r="E838" s="1">
        <v>2299</v>
      </c>
      <c r="F838" s="8">
        <v>0.6</v>
      </c>
      <c r="G838" s="14">
        <v>4.2</v>
      </c>
      <c r="H838" s="3">
        <v>3300</v>
      </c>
      <c r="I838" s="28">
        <f t="shared" si="27"/>
        <v>0.60113092648977817</v>
      </c>
      <c r="J838" s="17">
        <f>IF(AND(ISNUMBER(amazon!$G838), G838&gt;=0, amazon!$G838&lt;=5), amazon!$G838, 0)</f>
        <v>4.2</v>
      </c>
      <c r="K838" s="6" t="str">
        <f t="shared" si="26"/>
        <v>Yes</v>
      </c>
      <c r="L838" s="16">
        <f>ROUND(amazon!$G838, 0)</f>
        <v>4</v>
      </c>
      <c r="M838" s="13">
        <f>amazon!$E838 * amazon!$H838</f>
        <v>7586700</v>
      </c>
      <c r="N838" s="6" t="str">
        <f>IF(amazon!$D838&lt;200,"&lt;200", IF(amazon!$D838&lt;=500,"200-500","&gt;500"))</f>
        <v>&gt;500</v>
      </c>
      <c r="O838" s="15">
        <f>Table4[[#This Row],[Clean Rating]] + (Table4[[#This Row],[Rating Count]] / 1000)</f>
        <v>7.5</v>
      </c>
      <c r="P838" s="6"/>
      <c r="Q838" s="6"/>
    </row>
    <row r="839" spans="1:17">
      <c r="A839" t="s">
        <v>875</v>
      </c>
      <c r="B839" t="s">
        <v>2088</v>
      </c>
      <c r="C839" t="s">
        <v>1356</v>
      </c>
      <c r="D839" s="1">
        <v>26999</v>
      </c>
      <c r="E839" s="1">
        <v>37999</v>
      </c>
      <c r="F839" s="8">
        <v>0.28999999999999998</v>
      </c>
      <c r="G839" s="14">
        <v>4.5999999999999996</v>
      </c>
      <c r="H839" s="3">
        <v>2886</v>
      </c>
      <c r="I839" s="28">
        <f t="shared" si="27"/>
        <v>0.28948130213952999</v>
      </c>
      <c r="J839" s="17">
        <f>IF(AND(ISNUMBER(amazon!$G839), G839&gt;=0, amazon!$G839&lt;=5), amazon!$G839, 0)</f>
        <v>4.5999999999999996</v>
      </c>
      <c r="K839" s="6" t="str">
        <f t="shared" si="26"/>
        <v>No</v>
      </c>
      <c r="L839" s="16">
        <f>ROUND(amazon!$G839, 0)</f>
        <v>5</v>
      </c>
      <c r="M839" s="13">
        <f>amazon!$E839 * amazon!$H839</f>
        <v>109665114</v>
      </c>
      <c r="N839" s="6" t="str">
        <f>IF(amazon!$D839&lt;200,"&lt;200", IF(amazon!$D839&lt;=500,"200-500","&gt;500"))</f>
        <v>&gt;500</v>
      </c>
      <c r="O839" s="15">
        <f>Table4[[#This Row],[Clean Rating]] + (Table4[[#This Row],[Rating Count]] / 1000)</f>
        <v>7.4859999999999998</v>
      </c>
      <c r="P839" s="6"/>
      <c r="Q839" s="6"/>
    </row>
    <row r="840" spans="1:17">
      <c r="A840" t="s">
        <v>1231</v>
      </c>
      <c r="B840" t="s">
        <v>2405</v>
      </c>
      <c r="C840" t="s">
        <v>1358</v>
      </c>
      <c r="D840" s="1">
        <v>5365</v>
      </c>
      <c r="E840" s="1">
        <v>7445</v>
      </c>
      <c r="F840" s="8">
        <v>0.28000000000000003</v>
      </c>
      <c r="G840" s="14">
        <v>3.9</v>
      </c>
      <c r="H840" s="3">
        <v>3584</v>
      </c>
      <c r="I840" s="28">
        <f t="shared" si="27"/>
        <v>0.27938213566151782</v>
      </c>
      <c r="J840" s="17">
        <f>IF(AND(ISNUMBER(amazon!$G840), G840&gt;=0, amazon!$G840&lt;=5), amazon!$G840, 0)</f>
        <v>3.9</v>
      </c>
      <c r="K840" s="6" t="str">
        <f t="shared" si="26"/>
        <v>No</v>
      </c>
      <c r="L840" s="16">
        <f>ROUND(amazon!$G840, 0)</f>
        <v>4</v>
      </c>
      <c r="M840" s="13">
        <f>amazon!$E840 * amazon!$H840</f>
        <v>26682880</v>
      </c>
      <c r="N840" s="6" t="str">
        <f>IF(amazon!$D840&lt;200,"&lt;200", IF(amazon!$D840&lt;=500,"200-500","&gt;500"))</f>
        <v>&gt;500</v>
      </c>
      <c r="O840" s="15">
        <f>Table4[[#This Row],[Clean Rating]] + (Table4[[#This Row],[Rating Count]] / 1000)</f>
        <v>7.484</v>
      </c>
      <c r="P840" s="6"/>
      <c r="Q840" s="6"/>
    </row>
    <row r="841" spans="1:17">
      <c r="A841" t="s">
        <v>991</v>
      </c>
      <c r="B841" t="s">
        <v>2193</v>
      </c>
      <c r="C841" t="s">
        <v>1358</v>
      </c>
      <c r="D841">
        <v>653</v>
      </c>
      <c r="E841" s="1">
        <v>1020</v>
      </c>
      <c r="F841" s="8">
        <v>0.36</v>
      </c>
      <c r="G841" s="14">
        <v>4.0999999999999996</v>
      </c>
      <c r="H841" s="3">
        <v>3366</v>
      </c>
      <c r="I841" s="28">
        <f t="shared" si="27"/>
        <v>0.35980392156862745</v>
      </c>
      <c r="J841" s="17">
        <f>IF(AND(ISNUMBER(amazon!$G841), G841&gt;=0, amazon!$G841&lt;=5), amazon!$G841, 0)</f>
        <v>4.0999999999999996</v>
      </c>
      <c r="K841" s="6" t="str">
        <f t="shared" si="26"/>
        <v>No</v>
      </c>
      <c r="L841" s="16">
        <f>ROUND(amazon!$G841, 0)</f>
        <v>4</v>
      </c>
      <c r="M841" s="13">
        <f>amazon!$E841 * amazon!$H841</f>
        <v>3433320</v>
      </c>
      <c r="N841" s="6" t="str">
        <f>IF(amazon!$D841&lt;200,"&lt;200", IF(amazon!$D841&lt;=500,"200-500","&gt;500"))</f>
        <v>&gt;500</v>
      </c>
      <c r="O841" s="15">
        <f>Table4[[#This Row],[Clean Rating]] + (Table4[[#This Row],[Rating Count]] / 1000)</f>
        <v>7.4659999999999993</v>
      </c>
      <c r="P841" s="6"/>
      <c r="Q841" s="6"/>
    </row>
    <row r="842" spans="1:17">
      <c r="A842" t="s">
        <v>900</v>
      </c>
      <c r="B842" t="s">
        <v>2111</v>
      </c>
      <c r="C842" t="s">
        <v>1356</v>
      </c>
      <c r="D842" s="1">
        <v>8349</v>
      </c>
      <c r="E842" s="1">
        <v>9625</v>
      </c>
      <c r="F842" s="8">
        <v>0.13</v>
      </c>
      <c r="G842" s="14">
        <v>3.8</v>
      </c>
      <c r="H842" s="3">
        <v>3652</v>
      </c>
      <c r="I842" s="28">
        <f t="shared" si="27"/>
        <v>0.13257142857142856</v>
      </c>
      <c r="J842" s="17">
        <f>IF(AND(ISNUMBER(amazon!$G842), G842&gt;=0, amazon!$G842&lt;=5), amazon!$G842, 0)</f>
        <v>3.8</v>
      </c>
      <c r="K842" s="6" t="str">
        <f t="shared" si="26"/>
        <v>No</v>
      </c>
      <c r="L842" s="16">
        <f>ROUND(amazon!$G842, 0)</f>
        <v>4</v>
      </c>
      <c r="M842" s="13">
        <f>amazon!$E842 * amazon!$H842</f>
        <v>35150500</v>
      </c>
      <c r="N842" s="6" t="str">
        <f>IF(amazon!$D842&lt;200,"&lt;200", IF(amazon!$D842&lt;=500,"200-500","&gt;500"))</f>
        <v>&gt;500</v>
      </c>
      <c r="O842" s="15">
        <f>Table4[[#This Row],[Clean Rating]] + (Table4[[#This Row],[Rating Count]] / 1000)</f>
        <v>7.452</v>
      </c>
      <c r="P842" s="6"/>
      <c r="Q842" s="6"/>
    </row>
    <row r="843" spans="1:17">
      <c r="A843" t="s">
        <v>805</v>
      </c>
      <c r="B843" t="s">
        <v>2025</v>
      </c>
      <c r="C843" t="s">
        <v>1356</v>
      </c>
      <c r="D843" s="1">
        <v>1709</v>
      </c>
      <c r="E843" s="1">
        <v>4000</v>
      </c>
      <c r="F843" s="8">
        <v>0.56999999999999995</v>
      </c>
      <c r="G843" s="14">
        <v>4.4000000000000004</v>
      </c>
      <c r="H843" s="3">
        <v>3029</v>
      </c>
      <c r="I843" s="28">
        <f t="shared" si="27"/>
        <v>0.57274999999999998</v>
      </c>
      <c r="J843" s="17">
        <f>IF(AND(ISNUMBER(amazon!$G843), G843&gt;=0, amazon!$G843&lt;=5), amazon!$G843, 0)</f>
        <v>4.4000000000000004</v>
      </c>
      <c r="K843" s="6" t="str">
        <f t="shared" si="26"/>
        <v>Yes</v>
      </c>
      <c r="L843" s="16">
        <f>ROUND(amazon!$G843, 0)</f>
        <v>4</v>
      </c>
      <c r="M843" s="13">
        <f>amazon!$E843 * amazon!$H843</f>
        <v>12116000</v>
      </c>
      <c r="N843" s="6" t="str">
        <f>IF(amazon!$D843&lt;200,"&lt;200", IF(amazon!$D843&lt;=500,"200-500","&gt;500"))</f>
        <v>&gt;500</v>
      </c>
      <c r="O843" s="15">
        <f>Table4[[#This Row],[Clean Rating]] + (Table4[[#This Row],[Rating Count]] / 1000)</f>
        <v>7.4290000000000003</v>
      </c>
      <c r="P843" s="6"/>
      <c r="Q843" s="6"/>
    </row>
    <row r="844" spans="1:17">
      <c r="A844" t="s">
        <v>328</v>
      </c>
      <c r="B844" t="s">
        <v>1631</v>
      </c>
      <c r="C844" t="s">
        <v>1357</v>
      </c>
      <c r="D844" s="1">
        <v>24499</v>
      </c>
      <c r="E844" s="1">
        <v>50000</v>
      </c>
      <c r="F844" s="8">
        <v>0.51</v>
      </c>
      <c r="G844" s="14">
        <v>3.9</v>
      </c>
      <c r="H844" s="3">
        <v>3518</v>
      </c>
      <c r="I844" s="28">
        <f t="shared" si="27"/>
        <v>0.51002000000000003</v>
      </c>
      <c r="J844" s="17">
        <f>IF(AND(ISNUMBER(amazon!$G844), G844&gt;=0, amazon!$G844&lt;=5), amazon!$G844, 0)</f>
        <v>3.9</v>
      </c>
      <c r="K844" s="6" t="str">
        <f t="shared" si="26"/>
        <v>Yes</v>
      </c>
      <c r="L844" s="16">
        <f>ROUND(amazon!$G844, 0)</f>
        <v>4</v>
      </c>
      <c r="M844" s="13">
        <f>amazon!$E844 * amazon!$H844</f>
        <v>175900000</v>
      </c>
      <c r="N844" s="6" t="str">
        <f>IF(amazon!$D844&lt;200,"&lt;200", IF(amazon!$D844&lt;=500,"200-500","&gt;500"))</f>
        <v>&gt;500</v>
      </c>
      <c r="O844" s="15">
        <f>Table4[[#This Row],[Clean Rating]] + (Table4[[#This Row],[Rating Count]] / 1000)</f>
        <v>7.4179999999999993</v>
      </c>
      <c r="P844" s="6"/>
      <c r="Q844" s="6"/>
    </row>
    <row r="845" spans="1:17">
      <c r="A845" t="s">
        <v>663</v>
      </c>
      <c r="B845" t="s">
        <v>1893</v>
      </c>
      <c r="C845" t="s">
        <v>1357</v>
      </c>
      <c r="D845" s="1">
        <v>1799</v>
      </c>
      <c r="E845" s="1">
        <v>3999</v>
      </c>
      <c r="F845" s="8">
        <v>0.55000000000000004</v>
      </c>
      <c r="G845" s="14">
        <v>3.9</v>
      </c>
      <c r="H845" s="3">
        <v>3517</v>
      </c>
      <c r="I845" s="28">
        <f t="shared" si="27"/>
        <v>0.55013753438359592</v>
      </c>
      <c r="J845" s="17">
        <f>IF(AND(ISNUMBER(amazon!$G845), G845&gt;=0, amazon!$G845&lt;=5), amazon!$G845, 0)</f>
        <v>3.9</v>
      </c>
      <c r="K845" s="6" t="str">
        <f t="shared" si="26"/>
        <v>Yes</v>
      </c>
      <c r="L845" s="16">
        <f>ROUND(amazon!$G845, 0)</f>
        <v>4</v>
      </c>
      <c r="M845" s="13">
        <f>amazon!$E845 * amazon!$H845</f>
        <v>14064483</v>
      </c>
      <c r="N845" s="6" t="str">
        <f>IF(amazon!$D845&lt;200,"&lt;200", IF(amazon!$D845&lt;=500,"200-500","&gt;500"))</f>
        <v>&gt;500</v>
      </c>
      <c r="O845" s="15">
        <f>Table4[[#This Row],[Clean Rating]] + (Table4[[#This Row],[Rating Count]] / 1000)</f>
        <v>7.4169999999999998</v>
      </c>
      <c r="P845" s="6"/>
      <c r="Q845" s="6"/>
    </row>
    <row r="846" spans="1:17">
      <c r="A846" t="s">
        <v>683</v>
      </c>
      <c r="B846" t="s">
        <v>1911</v>
      </c>
      <c r="C846" t="s">
        <v>1356</v>
      </c>
      <c r="D846">
        <v>570</v>
      </c>
      <c r="E846">
        <v>999</v>
      </c>
      <c r="F846" s="8">
        <v>0.43</v>
      </c>
      <c r="G846" s="14">
        <v>4.2</v>
      </c>
      <c r="H846" s="3">
        <v>3201</v>
      </c>
      <c r="I846" s="28">
        <f t="shared" si="27"/>
        <v>0.42942942942942941</v>
      </c>
      <c r="J846" s="17">
        <f>IF(AND(ISNUMBER(amazon!$G846), G846&gt;=0, amazon!$G846&lt;=5), amazon!$G846, 0)</f>
        <v>4.2</v>
      </c>
      <c r="K846" s="6" t="str">
        <f t="shared" si="26"/>
        <v>No</v>
      </c>
      <c r="L846" s="16">
        <f>ROUND(amazon!$G846, 0)</f>
        <v>4</v>
      </c>
      <c r="M846" s="13">
        <f>amazon!$E846 * amazon!$H846</f>
        <v>3197799</v>
      </c>
      <c r="N846" s="6" t="str">
        <f>IF(amazon!$D846&lt;200,"&lt;200", IF(amazon!$D846&lt;=500,"200-500","&gt;500"))</f>
        <v>&gt;500</v>
      </c>
      <c r="O846" s="15">
        <f>Table4[[#This Row],[Clean Rating]] + (Table4[[#This Row],[Rating Count]] / 1000)</f>
        <v>7.4009999999999998</v>
      </c>
      <c r="P846" s="6"/>
      <c r="Q846" s="6"/>
    </row>
    <row r="847" spans="1:17">
      <c r="A847" t="s">
        <v>957</v>
      </c>
      <c r="B847" t="s">
        <v>2162</v>
      </c>
      <c r="C847" t="s">
        <v>1358</v>
      </c>
      <c r="D847">
        <v>379</v>
      </c>
      <c r="E847">
        <v>999</v>
      </c>
      <c r="F847" s="8">
        <v>0.62</v>
      </c>
      <c r="G847" s="14">
        <v>4.3</v>
      </c>
      <c r="H847" s="3">
        <v>3096</v>
      </c>
      <c r="I847" s="28">
        <f t="shared" si="27"/>
        <v>0.62062062062062062</v>
      </c>
      <c r="J847" s="17">
        <f>IF(AND(ISNUMBER(amazon!$G847), G847&gt;=0, amazon!$G847&lt;=5), amazon!$G847, 0)</f>
        <v>4.3</v>
      </c>
      <c r="K847" s="6" t="str">
        <f t="shared" si="26"/>
        <v>Yes</v>
      </c>
      <c r="L847" s="16">
        <f>ROUND(amazon!$G847, 0)</f>
        <v>4</v>
      </c>
      <c r="M847" s="13">
        <f>amazon!$E847 * amazon!$H847</f>
        <v>3092904</v>
      </c>
      <c r="N847" s="6" t="str">
        <f>IF(amazon!$D847&lt;200,"&lt;200", IF(amazon!$D847&lt;=500,"200-500","&gt;500"))</f>
        <v>200-500</v>
      </c>
      <c r="O847" s="15">
        <f>Table4[[#This Row],[Clean Rating]] + (Table4[[#This Row],[Rating Count]] / 1000)</f>
        <v>7.3959999999999999</v>
      </c>
      <c r="P847" s="6"/>
      <c r="Q847" s="6"/>
    </row>
    <row r="848" spans="1:17">
      <c r="A848" t="s">
        <v>688</v>
      </c>
      <c r="B848" t="s">
        <v>1916</v>
      </c>
      <c r="C848" t="s">
        <v>2598</v>
      </c>
      <c r="D848">
        <v>100</v>
      </c>
      <c r="E848">
        <v>100</v>
      </c>
      <c r="F848" s="8">
        <v>0</v>
      </c>
      <c r="G848" s="14">
        <v>4.3</v>
      </c>
      <c r="H848" s="3">
        <v>3095</v>
      </c>
      <c r="I848" s="28">
        <f t="shared" si="27"/>
        <v>0</v>
      </c>
      <c r="J848" s="17">
        <f>IF(AND(ISNUMBER(amazon!$G848), G848&gt;=0, amazon!$G848&lt;=5), amazon!$G848, 0)</f>
        <v>4.3</v>
      </c>
      <c r="K848" s="6" t="str">
        <f t="shared" si="26"/>
        <v>No</v>
      </c>
      <c r="L848" s="16">
        <f>ROUND(amazon!$G848, 0)</f>
        <v>4</v>
      </c>
      <c r="M848" s="13">
        <f>amazon!$E848 * amazon!$H848</f>
        <v>309500</v>
      </c>
      <c r="N848" s="6" t="str">
        <f>IF(amazon!$D848&lt;200,"&lt;200", IF(amazon!$D848&lt;=500,"200-500","&gt;500"))</f>
        <v>&lt;200</v>
      </c>
      <c r="O848" s="15">
        <f>Table4[[#This Row],[Clean Rating]] + (Table4[[#This Row],[Rating Count]] / 1000)</f>
        <v>7.3949999999999996</v>
      </c>
      <c r="P848" s="6"/>
      <c r="Q848" s="6"/>
    </row>
    <row r="849" spans="1:17">
      <c r="A849" t="s">
        <v>1243</v>
      </c>
      <c r="B849" t="s">
        <v>2417</v>
      </c>
      <c r="C849" t="s">
        <v>1358</v>
      </c>
      <c r="D849" s="1">
        <v>8699</v>
      </c>
      <c r="E849" s="1">
        <v>16899</v>
      </c>
      <c r="F849" s="8">
        <v>0.49</v>
      </c>
      <c r="G849" s="14">
        <v>4.2</v>
      </c>
      <c r="H849" s="3">
        <v>3195</v>
      </c>
      <c r="I849" s="28">
        <f t="shared" si="27"/>
        <v>0.4852358127699864</v>
      </c>
      <c r="J849" s="17">
        <f>IF(AND(ISNUMBER(amazon!$G849), G849&gt;=0, amazon!$G849&lt;=5), amazon!$G849, 0)</f>
        <v>4.2</v>
      </c>
      <c r="K849" s="6" t="str">
        <f t="shared" si="26"/>
        <v>No</v>
      </c>
      <c r="L849" s="16">
        <f>ROUND(amazon!$G849, 0)</f>
        <v>4</v>
      </c>
      <c r="M849" s="13">
        <f>amazon!$E849 * amazon!$H849</f>
        <v>53992305</v>
      </c>
      <c r="N849" s="6" t="str">
        <f>IF(amazon!$D849&lt;200,"&lt;200", IF(amazon!$D849&lt;=500,"200-500","&gt;500"))</f>
        <v>&gt;500</v>
      </c>
      <c r="O849" s="15">
        <f>Table4[[#This Row],[Clean Rating]] + (Table4[[#This Row],[Rating Count]] / 1000)</f>
        <v>7.3949999999999996</v>
      </c>
      <c r="P849" s="6"/>
      <c r="Q849" s="6"/>
    </row>
    <row r="850" spans="1:17">
      <c r="A850" t="s">
        <v>393</v>
      </c>
      <c r="B850" t="s">
        <v>1684</v>
      </c>
      <c r="C850" t="s">
        <v>1357</v>
      </c>
      <c r="D850">
        <v>399</v>
      </c>
      <c r="E850" s="1">
        <v>1999</v>
      </c>
      <c r="F850" s="8">
        <v>0.8</v>
      </c>
      <c r="G850" s="14">
        <v>4</v>
      </c>
      <c r="H850" s="3">
        <v>3382</v>
      </c>
      <c r="I850" s="28">
        <f t="shared" si="27"/>
        <v>0.80040020010004997</v>
      </c>
      <c r="J850" s="17">
        <f>IF(AND(ISNUMBER(amazon!$G850), G850&gt;=0, amazon!$G850&lt;=5), amazon!$G850, 0)</f>
        <v>4</v>
      </c>
      <c r="K850" s="6" t="str">
        <f t="shared" si="26"/>
        <v>Yes</v>
      </c>
      <c r="L850" s="16">
        <f>ROUND(amazon!$G850, 0)</f>
        <v>4</v>
      </c>
      <c r="M850" s="13">
        <f>amazon!$E850 * amazon!$H850</f>
        <v>6760618</v>
      </c>
      <c r="N850" s="6" t="str">
        <f>IF(amazon!$D850&lt;200,"&lt;200", IF(amazon!$D850&lt;=500,"200-500","&gt;500"))</f>
        <v>200-500</v>
      </c>
      <c r="O850" s="15">
        <f>Table4[[#This Row],[Clean Rating]] + (Table4[[#This Row],[Rating Count]] / 1000)</f>
        <v>7.3819999999999997</v>
      </c>
      <c r="P850" s="6"/>
      <c r="Q850" s="6"/>
    </row>
    <row r="851" spans="1:17">
      <c r="A851" t="s">
        <v>393</v>
      </c>
      <c r="B851" t="s">
        <v>1684</v>
      </c>
      <c r="C851" t="s">
        <v>1357</v>
      </c>
      <c r="D851">
        <v>399</v>
      </c>
      <c r="E851" s="1">
        <v>1999</v>
      </c>
      <c r="F851" s="8">
        <v>0.8</v>
      </c>
      <c r="G851" s="14">
        <v>4</v>
      </c>
      <c r="H851" s="3">
        <v>3382</v>
      </c>
      <c r="I851" s="28">
        <f t="shared" si="27"/>
        <v>0.80040020010004997</v>
      </c>
      <c r="J851" s="17">
        <f>IF(AND(ISNUMBER(amazon!$G851), G851&gt;=0, amazon!$G851&lt;=5), amazon!$G851, 0)</f>
        <v>4</v>
      </c>
      <c r="K851" s="6" t="str">
        <f t="shared" si="26"/>
        <v>Yes</v>
      </c>
      <c r="L851" s="16">
        <f>ROUND(amazon!$G851, 0)</f>
        <v>4</v>
      </c>
      <c r="M851" s="13">
        <f>amazon!$E851 * amazon!$H851</f>
        <v>6760618</v>
      </c>
      <c r="N851" s="6" t="str">
        <f>IF(amazon!$D851&lt;200,"&lt;200", IF(amazon!$D851&lt;=500,"200-500","&gt;500"))</f>
        <v>200-500</v>
      </c>
      <c r="O851" s="15">
        <f>Table4[[#This Row],[Clean Rating]] + (Table4[[#This Row],[Rating Count]] / 1000)</f>
        <v>7.3819999999999997</v>
      </c>
      <c r="P851" s="6"/>
      <c r="Q851" s="6"/>
    </row>
    <row r="852" spans="1:17">
      <c r="A852" t="s">
        <v>1016</v>
      </c>
      <c r="B852" t="s">
        <v>2214</v>
      </c>
      <c r="C852" t="s">
        <v>1358</v>
      </c>
      <c r="D852">
        <v>160</v>
      </c>
      <c r="E852">
        <v>299</v>
      </c>
      <c r="F852" s="8">
        <v>0.46</v>
      </c>
      <c r="G852" s="14">
        <v>4.5999999999999996</v>
      </c>
      <c r="H852" s="3">
        <v>2781</v>
      </c>
      <c r="I852" s="28">
        <f t="shared" si="27"/>
        <v>0.46488294314381273</v>
      </c>
      <c r="J852" s="17">
        <f>IF(AND(ISNUMBER(amazon!$G852), G852&gt;=0, amazon!$G852&lt;=5), amazon!$G852, 0)</f>
        <v>4.5999999999999996</v>
      </c>
      <c r="K852" s="6" t="str">
        <f t="shared" si="26"/>
        <v>No</v>
      </c>
      <c r="L852" s="16">
        <f>ROUND(amazon!$G852, 0)</f>
        <v>5</v>
      </c>
      <c r="M852" s="13">
        <f>amazon!$E852 * amazon!$H852</f>
        <v>831519</v>
      </c>
      <c r="N852" s="6" t="str">
        <f>IF(amazon!$D852&lt;200,"&lt;200", IF(amazon!$D852&lt;=500,"200-500","&gt;500"))</f>
        <v>&lt;200</v>
      </c>
      <c r="O852" s="15">
        <f>Table4[[#This Row],[Clean Rating]] + (Table4[[#This Row],[Rating Count]] / 1000)</f>
        <v>7.3810000000000002</v>
      </c>
      <c r="P852" s="6"/>
      <c r="Q852" s="6"/>
    </row>
    <row r="853" spans="1:17">
      <c r="A853" t="s">
        <v>997</v>
      </c>
      <c r="B853" t="s">
        <v>2199</v>
      </c>
      <c r="C853" t="s">
        <v>1358</v>
      </c>
      <c r="D853" s="1">
        <v>8799</v>
      </c>
      <c r="E853" s="1">
        <v>11595</v>
      </c>
      <c r="F853" s="8">
        <v>0.24</v>
      </c>
      <c r="G853" s="14">
        <v>4.4000000000000004</v>
      </c>
      <c r="H853" s="3">
        <v>2981</v>
      </c>
      <c r="I853" s="28">
        <f t="shared" si="27"/>
        <v>0.24113842173350583</v>
      </c>
      <c r="J853" s="17">
        <f>IF(AND(ISNUMBER(amazon!$G853), G853&gt;=0, amazon!$G853&lt;=5), amazon!$G853, 0)</f>
        <v>4.4000000000000004</v>
      </c>
      <c r="K853" s="6" t="str">
        <f t="shared" si="26"/>
        <v>No</v>
      </c>
      <c r="L853" s="16">
        <f>ROUND(amazon!$G853, 0)</f>
        <v>4</v>
      </c>
      <c r="M853" s="13">
        <f>amazon!$E853 * amazon!$H853</f>
        <v>34564695</v>
      </c>
      <c r="N853" s="6" t="str">
        <f>IF(amazon!$D853&lt;200,"&lt;200", IF(amazon!$D853&lt;=500,"200-500","&gt;500"))</f>
        <v>&gt;500</v>
      </c>
      <c r="O853" s="15">
        <f>Table4[[#This Row],[Clean Rating]] + (Table4[[#This Row],[Rating Count]] / 1000)</f>
        <v>7.3810000000000002</v>
      </c>
      <c r="P853" s="6"/>
      <c r="Q853" s="6"/>
    </row>
    <row r="854" spans="1:17">
      <c r="A854" t="s">
        <v>513</v>
      </c>
      <c r="B854" t="s">
        <v>1758</v>
      </c>
      <c r="C854" t="s">
        <v>1357</v>
      </c>
      <c r="D854" s="1">
        <v>44999</v>
      </c>
      <c r="E854" s="1">
        <v>49999</v>
      </c>
      <c r="F854" s="8">
        <v>0.1</v>
      </c>
      <c r="G854" s="14">
        <v>4.3</v>
      </c>
      <c r="H854" s="3">
        <v>3075</v>
      </c>
      <c r="I854" s="28">
        <f t="shared" si="27"/>
        <v>0.1000020000400008</v>
      </c>
      <c r="J854" s="17">
        <f>IF(AND(ISNUMBER(amazon!$G854), G854&gt;=0, amazon!$G854&lt;=5), amazon!$G854, 0)</f>
        <v>4.3</v>
      </c>
      <c r="K854" s="6" t="str">
        <f t="shared" si="26"/>
        <v>No</v>
      </c>
      <c r="L854" s="16">
        <f>ROUND(amazon!$G854, 0)</f>
        <v>4</v>
      </c>
      <c r="M854" s="13">
        <f>amazon!$E854 * amazon!$H854</f>
        <v>153746925</v>
      </c>
      <c r="N854" s="6" t="str">
        <f>IF(amazon!$D854&lt;200,"&lt;200", IF(amazon!$D854&lt;=500,"200-500","&gt;500"))</f>
        <v>&gt;500</v>
      </c>
      <c r="O854" s="15">
        <f>Table4[[#This Row],[Clean Rating]] + (Table4[[#This Row],[Rating Count]] / 1000)</f>
        <v>7.375</v>
      </c>
      <c r="P854" s="6"/>
      <c r="Q854" s="6"/>
    </row>
    <row r="855" spans="1:17">
      <c r="A855" t="s">
        <v>794</v>
      </c>
      <c r="B855" t="s">
        <v>2014</v>
      </c>
      <c r="C855" t="s">
        <v>2598</v>
      </c>
      <c r="D855">
        <v>90</v>
      </c>
      <c r="E855">
        <v>100</v>
      </c>
      <c r="F855" s="8">
        <v>0.1</v>
      </c>
      <c r="G855" s="14">
        <v>4.3</v>
      </c>
      <c r="H855" s="3">
        <v>3061</v>
      </c>
      <c r="I855" s="28">
        <f t="shared" si="27"/>
        <v>0.1</v>
      </c>
      <c r="J855" s="17">
        <f>IF(AND(ISNUMBER(amazon!$G855), G855&gt;=0, amazon!$G855&lt;=5), amazon!$G855, 0)</f>
        <v>4.3</v>
      </c>
      <c r="K855" s="6" t="str">
        <f t="shared" si="26"/>
        <v>No</v>
      </c>
      <c r="L855" s="16">
        <f>ROUND(amazon!$G855, 0)</f>
        <v>4</v>
      </c>
      <c r="M855" s="13">
        <f>amazon!$E855 * amazon!$H855</f>
        <v>306100</v>
      </c>
      <c r="N855" s="6" t="str">
        <f>IF(amazon!$D855&lt;200,"&lt;200", IF(amazon!$D855&lt;=500,"200-500","&gt;500"))</f>
        <v>&lt;200</v>
      </c>
      <c r="O855" s="15">
        <f>Table4[[#This Row],[Clean Rating]] + (Table4[[#This Row],[Rating Count]] / 1000)</f>
        <v>7.3609999999999998</v>
      </c>
      <c r="P855" s="6"/>
      <c r="Q855" s="6"/>
    </row>
    <row r="856" spans="1:17">
      <c r="A856" t="s">
        <v>1063</v>
      </c>
      <c r="B856" t="s">
        <v>2253</v>
      </c>
      <c r="C856" t="s">
        <v>1358</v>
      </c>
      <c r="D856">
        <v>698</v>
      </c>
      <c r="E856">
        <v>699</v>
      </c>
      <c r="F856" s="8">
        <v>0</v>
      </c>
      <c r="G856" s="14">
        <v>4.2</v>
      </c>
      <c r="H856" s="3">
        <v>3160</v>
      </c>
      <c r="I856" s="28">
        <f t="shared" si="27"/>
        <v>1.4306151645207439E-3</v>
      </c>
      <c r="J856" s="17">
        <f>IF(AND(ISNUMBER(amazon!$G856), G856&gt;=0, amazon!$G856&lt;=5), amazon!$G856, 0)</f>
        <v>4.2</v>
      </c>
      <c r="K856" s="6" t="str">
        <f t="shared" si="26"/>
        <v>No</v>
      </c>
      <c r="L856" s="16">
        <f>ROUND(amazon!$G856, 0)</f>
        <v>4</v>
      </c>
      <c r="M856" s="13">
        <f>amazon!$E856 * amazon!$H856</f>
        <v>2208840</v>
      </c>
      <c r="N856" s="6" t="str">
        <f>IF(amazon!$D856&lt;200,"&lt;200", IF(amazon!$D856&lt;=500,"200-500","&gt;500"))</f>
        <v>&gt;500</v>
      </c>
      <c r="O856" s="15">
        <f>Table4[[#This Row],[Clean Rating]] + (Table4[[#This Row],[Rating Count]] / 1000)</f>
        <v>7.36</v>
      </c>
      <c r="P856" s="6"/>
      <c r="Q856" s="6"/>
    </row>
    <row r="857" spans="1:17">
      <c r="A857" t="s">
        <v>1318</v>
      </c>
      <c r="B857" t="s">
        <v>2525</v>
      </c>
      <c r="C857" t="s">
        <v>1358</v>
      </c>
      <c r="D857" s="1">
        <v>6120</v>
      </c>
      <c r="E857" s="1">
        <v>8073</v>
      </c>
      <c r="F857" s="8">
        <v>0.24</v>
      </c>
      <c r="G857" s="14">
        <v>4.5999999999999996</v>
      </c>
      <c r="H857" s="3">
        <v>2751</v>
      </c>
      <c r="I857" s="28">
        <f t="shared" si="27"/>
        <v>0.241917502787068</v>
      </c>
      <c r="J857" s="17">
        <f>IF(AND(ISNUMBER(amazon!$G857), G857&gt;=0, amazon!$G857&lt;=5), amazon!$G857, 0)</f>
        <v>4.5999999999999996</v>
      </c>
      <c r="K857" s="6" t="str">
        <f t="shared" si="26"/>
        <v>No</v>
      </c>
      <c r="L857" s="16">
        <f>ROUND(amazon!$G857, 0)</f>
        <v>5</v>
      </c>
      <c r="M857" s="13">
        <f>amazon!$E857 * amazon!$H857</f>
        <v>22208823</v>
      </c>
      <c r="N857" s="6" t="str">
        <f>IF(amazon!$D857&lt;200,"&lt;200", IF(amazon!$D857&lt;=500,"200-500","&gt;500"))</f>
        <v>&gt;500</v>
      </c>
      <c r="O857" s="15">
        <f>Table4[[#This Row],[Clean Rating]] + (Table4[[#This Row],[Rating Count]] / 1000)</f>
        <v>7.3509999999999991</v>
      </c>
      <c r="P857" s="6"/>
      <c r="Q857" s="6"/>
    </row>
    <row r="858" spans="1:17">
      <c r="A858" t="s">
        <v>311</v>
      </c>
      <c r="B858" t="s">
        <v>1617</v>
      </c>
      <c r="C858" t="s">
        <v>1356</v>
      </c>
      <c r="D858">
        <v>379</v>
      </c>
      <c r="E858" s="1">
        <v>1099</v>
      </c>
      <c r="F858" s="8">
        <v>0.66</v>
      </c>
      <c r="G858" s="14">
        <v>4.3</v>
      </c>
      <c r="H858" s="3">
        <v>3049</v>
      </c>
      <c r="I858" s="28">
        <f t="shared" si="27"/>
        <v>0.65514103730664242</v>
      </c>
      <c r="J858" s="17">
        <f>IF(AND(ISNUMBER(amazon!$G858), G858&gt;=0, amazon!$G858&lt;=5), amazon!$G858, 0)</f>
        <v>4.3</v>
      </c>
      <c r="K858" s="6" t="str">
        <f t="shared" si="26"/>
        <v>Yes</v>
      </c>
      <c r="L858" s="16">
        <f>ROUND(amazon!$G858, 0)</f>
        <v>4</v>
      </c>
      <c r="M858" s="13">
        <f>amazon!$E858 * amazon!$H858</f>
        <v>3350851</v>
      </c>
      <c r="N858" s="6" t="str">
        <f>IF(amazon!$D858&lt;200,"&lt;200", IF(amazon!$D858&lt;=500,"200-500","&gt;500"))</f>
        <v>200-500</v>
      </c>
      <c r="O858" s="15">
        <f>Table4[[#This Row],[Clean Rating]] + (Table4[[#This Row],[Rating Count]] / 1000)</f>
        <v>7.3490000000000002</v>
      </c>
      <c r="P858" s="6"/>
      <c r="Q858" s="6"/>
    </row>
    <row r="859" spans="1:17">
      <c r="A859" t="s">
        <v>966</v>
      </c>
      <c r="B859" t="s">
        <v>2140</v>
      </c>
      <c r="C859" t="s">
        <v>1358</v>
      </c>
      <c r="D859" s="1">
        <v>6299</v>
      </c>
      <c r="E859" s="1">
        <v>15270</v>
      </c>
      <c r="F859" s="8">
        <v>0.59</v>
      </c>
      <c r="G859" s="14">
        <v>4.0999999999999996</v>
      </c>
      <c r="H859" s="3">
        <v>3233</v>
      </c>
      <c r="I859" s="28">
        <f t="shared" si="27"/>
        <v>0.58749181401440731</v>
      </c>
      <c r="J859" s="17">
        <f>IF(AND(ISNUMBER(amazon!$G859), G859&gt;=0, amazon!$G859&lt;=5), amazon!$G859, 0)</f>
        <v>4.0999999999999996</v>
      </c>
      <c r="K859" s="6" t="str">
        <f t="shared" si="26"/>
        <v>Yes</v>
      </c>
      <c r="L859" s="16">
        <f>ROUND(amazon!$G859, 0)</f>
        <v>4</v>
      </c>
      <c r="M859" s="13">
        <f>amazon!$E859 * amazon!$H859</f>
        <v>49367910</v>
      </c>
      <c r="N859" s="6" t="str">
        <f>IF(amazon!$D859&lt;200,"&lt;200", IF(amazon!$D859&lt;=500,"200-500","&gt;500"))</f>
        <v>&gt;500</v>
      </c>
      <c r="O859" s="15">
        <f>Table4[[#This Row],[Clean Rating]] + (Table4[[#This Row],[Rating Count]] / 1000)</f>
        <v>7.3330000000000002</v>
      </c>
      <c r="P859" s="6"/>
      <c r="Q859" s="6"/>
    </row>
    <row r="860" spans="1:17">
      <c r="A860" t="s">
        <v>133</v>
      </c>
      <c r="B860" t="s">
        <v>1479</v>
      </c>
      <c r="C860" t="s">
        <v>1357</v>
      </c>
      <c r="D860">
        <v>349</v>
      </c>
      <c r="E860" s="1">
        <v>1299</v>
      </c>
      <c r="F860" s="8">
        <v>0.73</v>
      </c>
      <c r="G860" s="14">
        <v>4</v>
      </c>
      <c r="H860" s="3">
        <v>3295</v>
      </c>
      <c r="I860" s="28">
        <f t="shared" si="27"/>
        <v>0.73133179368745194</v>
      </c>
      <c r="J860" s="17">
        <f>IF(AND(ISNUMBER(amazon!$G860), G860&gt;=0, amazon!$G860&lt;=5), amazon!$G860, 0)</f>
        <v>4</v>
      </c>
      <c r="K860" s="6" t="str">
        <f t="shared" si="26"/>
        <v>Yes</v>
      </c>
      <c r="L860" s="16">
        <f>ROUND(amazon!$G860, 0)</f>
        <v>4</v>
      </c>
      <c r="M860" s="13">
        <f>amazon!$E860 * amazon!$H860</f>
        <v>4280205</v>
      </c>
      <c r="N860" s="6" t="str">
        <f>IF(amazon!$D860&lt;200,"&lt;200", IF(amazon!$D860&lt;=500,"200-500","&gt;500"))</f>
        <v>200-500</v>
      </c>
      <c r="O860" s="15">
        <f>Table4[[#This Row],[Clean Rating]] + (Table4[[#This Row],[Rating Count]] / 1000)</f>
        <v>7.2949999999999999</v>
      </c>
      <c r="P860" s="6"/>
      <c r="Q860" s="6"/>
    </row>
    <row r="861" spans="1:17">
      <c r="A861" t="s">
        <v>1278</v>
      </c>
      <c r="B861" t="s">
        <v>2485</v>
      </c>
      <c r="C861" t="s">
        <v>1358</v>
      </c>
      <c r="D861" s="1">
        <v>1499</v>
      </c>
      <c r="E861" s="1">
        <v>3500</v>
      </c>
      <c r="F861" s="8">
        <v>0.56999999999999995</v>
      </c>
      <c r="G861" s="14">
        <v>4.7</v>
      </c>
      <c r="H861" s="3">
        <v>2591</v>
      </c>
      <c r="I861" s="28">
        <f t="shared" si="27"/>
        <v>0.57171428571428573</v>
      </c>
      <c r="J861" s="17">
        <f>IF(AND(ISNUMBER(amazon!$G861), G861&gt;=0, amazon!$G861&lt;=5), amazon!$G861, 0)</f>
        <v>4.7</v>
      </c>
      <c r="K861" s="6" t="str">
        <f t="shared" si="26"/>
        <v>Yes</v>
      </c>
      <c r="L861" s="16">
        <f>ROUND(amazon!$G861, 0)</f>
        <v>5</v>
      </c>
      <c r="M861" s="13">
        <f>amazon!$E861 * amazon!$H861</f>
        <v>9068500</v>
      </c>
      <c r="N861" s="6" t="str">
        <f>IF(amazon!$D861&lt;200,"&lt;200", IF(amazon!$D861&lt;=500,"200-500","&gt;500"))</f>
        <v>&gt;500</v>
      </c>
      <c r="O861" s="15">
        <f>Table4[[#This Row],[Clean Rating]] + (Table4[[#This Row],[Rating Count]] / 1000)</f>
        <v>7.2910000000000004</v>
      </c>
      <c r="P861" s="6"/>
      <c r="Q861" s="6"/>
    </row>
    <row r="862" spans="1:17">
      <c r="A862" t="s">
        <v>1241</v>
      </c>
      <c r="B862" t="s">
        <v>2415</v>
      </c>
      <c r="C862" t="s">
        <v>1358</v>
      </c>
      <c r="D862">
        <v>645</v>
      </c>
      <c r="E862" s="1">
        <v>1100</v>
      </c>
      <c r="F862" s="8">
        <v>0.41</v>
      </c>
      <c r="G862" s="14">
        <v>4</v>
      </c>
      <c r="H862" s="3">
        <v>3271</v>
      </c>
      <c r="I862" s="28">
        <f t="shared" si="27"/>
        <v>0.41363636363636364</v>
      </c>
      <c r="J862" s="17">
        <f>IF(AND(ISNUMBER(amazon!$G862), G862&gt;=0, amazon!$G862&lt;=5), amazon!$G862, 0)</f>
        <v>4</v>
      </c>
      <c r="K862" s="6" t="str">
        <f t="shared" si="26"/>
        <v>No</v>
      </c>
      <c r="L862" s="16">
        <f>ROUND(amazon!$G862, 0)</f>
        <v>4</v>
      </c>
      <c r="M862" s="13">
        <f>amazon!$E862 * amazon!$H862</f>
        <v>3598100</v>
      </c>
      <c r="N862" s="6" t="str">
        <f>IF(amazon!$D862&lt;200,"&lt;200", IF(amazon!$D862&lt;=500,"200-500","&gt;500"))</f>
        <v>&gt;500</v>
      </c>
      <c r="O862" s="15">
        <f>Table4[[#This Row],[Clean Rating]] + (Table4[[#This Row],[Rating Count]] / 1000)</f>
        <v>7.2709999999999999</v>
      </c>
      <c r="P862" s="6"/>
      <c r="Q862" s="6"/>
    </row>
    <row r="863" spans="1:17">
      <c r="A863" t="s">
        <v>693</v>
      </c>
      <c r="B863" t="s">
        <v>1921</v>
      </c>
      <c r="C863" t="s">
        <v>1357</v>
      </c>
      <c r="D863">
        <v>190</v>
      </c>
      <c r="E863">
        <v>220</v>
      </c>
      <c r="F863" s="8">
        <v>0.14000000000000001</v>
      </c>
      <c r="G863" s="14">
        <v>4.4000000000000004</v>
      </c>
      <c r="H863" s="3">
        <v>2866</v>
      </c>
      <c r="I863" s="28">
        <f t="shared" si="27"/>
        <v>0.13636363636363635</v>
      </c>
      <c r="J863" s="17">
        <f>IF(AND(ISNUMBER(amazon!$G863), G863&gt;=0, amazon!$G863&lt;=5), amazon!$G863, 0)</f>
        <v>4.4000000000000004</v>
      </c>
      <c r="K863" s="6" t="str">
        <f t="shared" si="26"/>
        <v>No</v>
      </c>
      <c r="L863" s="16">
        <f>ROUND(amazon!$G863, 0)</f>
        <v>4</v>
      </c>
      <c r="M863" s="13">
        <f>amazon!$E863 * amazon!$H863</f>
        <v>630520</v>
      </c>
      <c r="N863" s="6" t="str">
        <f>IF(amazon!$D863&lt;200,"&lt;200", IF(amazon!$D863&lt;=500,"200-500","&gt;500"))</f>
        <v>&lt;200</v>
      </c>
      <c r="O863" s="15">
        <f>Table4[[#This Row],[Clean Rating]] + (Table4[[#This Row],[Rating Count]] / 1000)</f>
        <v>7.266</v>
      </c>
      <c r="P863" s="6"/>
      <c r="Q863" s="6"/>
    </row>
    <row r="864" spans="1:17">
      <c r="A864" t="s">
        <v>1187</v>
      </c>
      <c r="B864" t="s">
        <v>2363</v>
      </c>
      <c r="C864" t="s">
        <v>1358</v>
      </c>
      <c r="D864" s="1">
        <v>8886</v>
      </c>
      <c r="E864" s="1">
        <v>11850</v>
      </c>
      <c r="F864" s="8">
        <v>0.25</v>
      </c>
      <c r="G864" s="14">
        <v>4.2</v>
      </c>
      <c r="H864" s="3">
        <v>3065</v>
      </c>
      <c r="I864" s="28">
        <f t="shared" si="27"/>
        <v>0.250126582278481</v>
      </c>
      <c r="J864" s="17">
        <f>IF(AND(ISNUMBER(amazon!$G864), G864&gt;=0, amazon!$G864&lt;=5), amazon!$G864, 0)</f>
        <v>4.2</v>
      </c>
      <c r="K864" s="6" t="str">
        <f t="shared" si="26"/>
        <v>No</v>
      </c>
      <c r="L864" s="16">
        <f>ROUND(amazon!$G864, 0)</f>
        <v>4</v>
      </c>
      <c r="M864" s="13">
        <f>amazon!$E864 * amazon!$H864</f>
        <v>36320250</v>
      </c>
      <c r="N864" s="6" t="str">
        <f>IF(amazon!$D864&lt;200,"&lt;200", IF(amazon!$D864&lt;=500,"200-500","&gt;500"))</f>
        <v>&gt;500</v>
      </c>
      <c r="O864" s="15">
        <f>Table4[[#This Row],[Clean Rating]] + (Table4[[#This Row],[Rating Count]] / 1000)</f>
        <v>7.2650000000000006</v>
      </c>
      <c r="P864" s="6"/>
      <c r="Q864" s="6"/>
    </row>
    <row r="865" spans="1:17">
      <c r="A865" t="s">
        <v>552</v>
      </c>
      <c r="B865" t="s">
        <v>1789</v>
      </c>
      <c r="C865" t="s">
        <v>1357</v>
      </c>
      <c r="D865" s="1">
        <v>2499</v>
      </c>
      <c r="E865" s="1">
        <v>2999</v>
      </c>
      <c r="F865" s="8">
        <v>0.17</v>
      </c>
      <c r="G865" s="14">
        <v>4.0999999999999996</v>
      </c>
      <c r="H865" s="3">
        <v>3156</v>
      </c>
      <c r="I865" s="28">
        <f t="shared" si="27"/>
        <v>0.16672224074691563</v>
      </c>
      <c r="J865" s="17">
        <f>IF(AND(ISNUMBER(amazon!$G865), G865&gt;=0, amazon!$G865&lt;=5), amazon!$G865, 0)</f>
        <v>4.0999999999999996</v>
      </c>
      <c r="K865" s="6" t="str">
        <f t="shared" si="26"/>
        <v>No</v>
      </c>
      <c r="L865" s="16">
        <f>ROUND(amazon!$G865, 0)</f>
        <v>4</v>
      </c>
      <c r="M865" s="13">
        <f>amazon!$E865 * amazon!$H865</f>
        <v>9464844</v>
      </c>
      <c r="N865" s="6" t="str">
        <f>IF(amazon!$D865&lt;200,"&lt;200", IF(amazon!$D865&lt;=500,"200-500","&gt;500"))</f>
        <v>&gt;500</v>
      </c>
      <c r="O865" s="15">
        <f>Table4[[#This Row],[Clean Rating]] + (Table4[[#This Row],[Rating Count]] / 1000)</f>
        <v>7.2560000000000002</v>
      </c>
      <c r="P865" s="6"/>
      <c r="Q865" s="6"/>
    </row>
    <row r="866" spans="1:17">
      <c r="A866" t="s">
        <v>1245</v>
      </c>
      <c r="B866" t="s">
        <v>2419</v>
      </c>
      <c r="C866" t="s">
        <v>1358</v>
      </c>
      <c r="D866">
        <v>825</v>
      </c>
      <c r="E866">
        <v>825</v>
      </c>
      <c r="F866" s="8">
        <v>0</v>
      </c>
      <c r="G866" s="14">
        <v>4</v>
      </c>
      <c r="H866" s="3">
        <v>3246</v>
      </c>
      <c r="I866" s="28">
        <f t="shared" si="27"/>
        <v>0</v>
      </c>
      <c r="J866" s="17">
        <f>IF(AND(ISNUMBER(amazon!$G866), G866&gt;=0, amazon!$G866&lt;=5), amazon!$G866, 0)</f>
        <v>4</v>
      </c>
      <c r="K866" s="6" t="str">
        <f t="shared" si="26"/>
        <v>No</v>
      </c>
      <c r="L866" s="16">
        <f>ROUND(amazon!$G866, 0)</f>
        <v>4</v>
      </c>
      <c r="M866" s="13">
        <f>amazon!$E866 * amazon!$H866</f>
        <v>2677950</v>
      </c>
      <c r="N866" s="6" t="str">
        <f>IF(amazon!$D866&lt;200,"&lt;200", IF(amazon!$D866&lt;=500,"200-500","&gt;500"))</f>
        <v>&gt;500</v>
      </c>
      <c r="O866" s="15">
        <f>Table4[[#This Row],[Clean Rating]] + (Table4[[#This Row],[Rating Count]] / 1000)</f>
        <v>7.2460000000000004</v>
      </c>
      <c r="P866" s="6"/>
      <c r="Q866" s="6"/>
    </row>
    <row r="867" spans="1:17">
      <c r="A867" t="s">
        <v>1057</v>
      </c>
      <c r="B867" t="s">
        <v>2247</v>
      </c>
      <c r="C867" t="s">
        <v>1358</v>
      </c>
      <c r="D867" s="1">
        <v>3199</v>
      </c>
      <c r="E867" s="1">
        <v>5999</v>
      </c>
      <c r="F867" s="8">
        <v>0.47</v>
      </c>
      <c r="G867" s="14">
        <v>4</v>
      </c>
      <c r="H867" s="3">
        <v>3242</v>
      </c>
      <c r="I867" s="28">
        <f t="shared" si="27"/>
        <v>0.46674445740956827</v>
      </c>
      <c r="J867" s="17">
        <f>IF(AND(ISNUMBER(amazon!$G867), G867&gt;=0, amazon!$G867&lt;=5), amazon!$G867, 0)</f>
        <v>4</v>
      </c>
      <c r="K867" s="6" t="str">
        <f t="shared" si="26"/>
        <v>No</v>
      </c>
      <c r="L867" s="16">
        <f>ROUND(amazon!$G867, 0)</f>
        <v>4</v>
      </c>
      <c r="M867" s="13">
        <f>amazon!$E867 * amazon!$H867</f>
        <v>19448758</v>
      </c>
      <c r="N867" s="6" t="str">
        <f>IF(amazon!$D867&lt;200,"&lt;200", IF(amazon!$D867&lt;=500,"200-500","&gt;500"))</f>
        <v>&gt;500</v>
      </c>
      <c r="O867" s="15">
        <f>Table4[[#This Row],[Clean Rating]] + (Table4[[#This Row],[Rating Count]] / 1000)</f>
        <v>7.242</v>
      </c>
      <c r="P867" s="6"/>
      <c r="Q867" s="6"/>
    </row>
    <row r="868" spans="1:17">
      <c r="A868" t="s">
        <v>206</v>
      </c>
      <c r="B868" t="s">
        <v>1540</v>
      </c>
      <c r="C868" t="s">
        <v>1356</v>
      </c>
      <c r="D868">
        <v>449</v>
      </c>
      <c r="E868">
        <v>599</v>
      </c>
      <c r="F868" s="8">
        <v>0.25</v>
      </c>
      <c r="G868" s="14">
        <v>4</v>
      </c>
      <c r="H868" s="3">
        <v>3231</v>
      </c>
      <c r="I868" s="28">
        <f t="shared" si="27"/>
        <v>0.25041736227045075</v>
      </c>
      <c r="J868" s="17">
        <f>IF(AND(ISNUMBER(amazon!$G868), G868&gt;=0, amazon!$G868&lt;=5), amazon!$G868, 0)</f>
        <v>4</v>
      </c>
      <c r="K868" s="6" t="str">
        <f t="shared" si="26"/>
        <v>No</v>
      </c>
      <c r="L868" s="16">
        <f>ROUND(amazon!$G868, 0)</f>
        <v>4</v>
      </c>
      <c r="M868" s="13">
        <f>amazon!$E868 * amazon!$H868</f>
        <v>1935369</v>
      </c>
      <c r="N868" s="6" t="str">
        <f>IF(amazon!$D868&lt;200,"&lt;200", IF(amazon!$D868&lt;=500,"200-500","&gt;500"))</f>
        <v>200-500</v>
      </c>
      <c r="O868" s="15">
        <f>Table4[[#This Row],[Clean Rating]] + (Table4[[#This Row],[Rating Count]] / 1000)</f>
        <v>7.2309999999999999</v>
      </c>
      <c r="P868" s="6"/>
      <c r="Q868" s="6"/>
    </row>
    <row r="869" spans="1:17">
      <c r="A869" t="s">
        <v>478</v>
      </c>
      <c r="B869" t="s">
        <v>1739</v>
      </c>
      <c r="C869" t="s">
        <v>1357</v>
      </c>
      <c r="D869">
        <v>199</v>
      </c>
      <c r="E869" s="1">
        <v>1099</v>
      </c>
      <c r="F869" s="8">
        <v>0.82</v>
      </c>
      <c r="G869" s="14">
        <v>4</v>
      </c>
      <c r="H869" s="3">
        <v>3197</v>
      </c>
      <c r="I869" s="28">
        <f t="shared" si="27"/>
        <v>0.81892629663330296</v>
      </c>
      <c r="J869" s="17">
        <f>IF(AND(ISNUMBER(amazon!$G869), G869&gt;=0, amazon!$G869&lt;=5), amazon!$G869, 0)</f>
        <v>4</v>
      </c>
      <c r="K869" s="6" t="str">
        <f t="shared" si="26"/>
        <v>Yes</v>
      </c>
      <c r="L869" s="16">
        <f>ROUND(amazon!$G869, 0)</f>
        <v>4</v>
      </c>
      <c r="M869" s="13">
        <f>amazon!$E869 * amazon!$H869</f>
        <v>3513503</v>
      </c>
      <c r="N869" s="6" t="str">
        <f>IF(amazon!$D869&lt;200,"&lt;200", IF(amazon!$D869&lt;=500,"200-500","&gt;500"))</f>
        <v>&lt;200</v>
      </c>
      <c r="O869" s="15">
        <f>Table4[[#This Row],[Clean Rating]] + (Table4[[#This Row],[Rating Count]] / 1000)</f>
        <v>7.1970000000000001</v>
      </c>
      <c r="P869" s="6"/>
      <c r="Q869" s="6"/>
    </row>
    <row r="870" spans="1:17">
      <c r="A870" t="s">
        <v>608</v>
      </c>
      <c r="B870" t="s">
        <v>1843</v>
      </c>
      <c r="C870" t="s">
        <v>1357</v>
      </c>
      <c r="D870">
        <v>999</v>
      </c>
      <c r="E870" s="1">
        <v>4499</v>
      </c>
      <c r="F870" s="8">
        <v>0.78</v>
      </c>
      <c r="G870" s="14">
        <v>3.8</v>
      </c>
      <c r="H870" s="3">
        <v>3390</v>
      </c>
      <c r="I870" s="28">
        <f t="shared" si="27"/>
        <v>0.77795065570126698</v>
      </c>
      <c r="J870" s="17">
        <f>IF(AND(ISNUMBER(amazon!$G870), G870&gt;=0, amazon!$G870&lt;=5), amazon!$G870, 0)</f>
        <v>3.8</v>
      </c>
      <c r="K870" s="6" t="str">
        <f t="shared" si="26"/>
        <v>Yes</v>
      </c>
      <c r="L870" s="16">
        <f>ROUND(amazon!$G870, 0)</f>
        <v>4</v>
      </c>
      <c r="M870" s="13">
        <f>amazon!$E870 * amazon!$H870</f>
        <v>15251610</v>
      </c>
      <c r="N870" s="6" t="str">
        <f>IF(amazon!$D870&lt;200,"&lt;200", IF(amazon!$D870&lt;=500,"200-500","&gt;500"))</f>
        <v>&gt;500</v>
      </c>
      <c r="O870" s="15">
        <f>Table4[[#This Row],[Clean Rating]] + (Table4[[#This Row],[Rating Count]] / 1000)</f>
        <v>7.1899999999999995</v>
      </c>
      <c r="P870" s="6"/>
      <c r="Q870" s="6"/>
    </row>
    <row r="871" spans="1:17">
      <c r="A871" t="s">
        <v>1127</v>
      </c>
      <c r="B871" t="s">
        <v>2311</v>
      </c>
      <c r="C871" t="s">
        <v>1358</v>
      </c>
      <c r="D871" s="1">
        <v>7799</v>
      </c>
      <c r="E871" s="1">
        <v>8995</v>
      </c>
      <c r="F871" s="8">
        <v>0.13</v>
      </c>
      <c r="G871" s="14">
        <v>4</v>
      </c>
      <c r="H871" s="3">
        <v>3160</v>
      </c>
      <c r="I871" s="28">
        <f t="shared" si="27"/>
        <v>0.13296275708727071</v>
      </c>
      <c r="J871" s="17">
        <f>IF(AND(ISNUMBER(amazon!$G871), G871&gt;=0, amazon!$G871&lt;=5), amazon!$G871, 0)</f>
        <v>4</v>
      </c>
      <c r="K871" s="6" t="str">
        <f t="shared" si="26"/>
        <v>No</v>
      </c>
      <c r="L871" s="16">
        <f>ROUND(amazon!$G871, 0)</f>
        <v>4</v>
      </c>
      <c r="M871" s="13">
        <f>amazon!$E871 * amazon!$H871</f>
        <v>28424200</v>
      </c>
      <c r="N871" s="6" t="str">
        <f>IF(amazon!$D871&lt;200,"&lt;200", IF(amazon!$D871&lt;=500,"200-500","&gt;500"))</f>
        <v>&gt;500</v>
      </c>
      <c r="O871" s="15">
        <f>Table4[[#This Row],[Clean Rating]] + (Table4[[#This Row],[Rating Count]] / 1000)</f>
        <v>7.16</v>
      </c>
      <c r="P871" s="6"/>
      <c r="Q871" s="6"/>
    </row>
    <row r="872" spans="1:17">
      <c r="A872" t="s">
        <v>325</v>
      </c>
      <c r="B872" t="s">
        <v>1628</v>
      </c>
      <c r="C872" t="s">
        <v>1357</v>
      </c>
      <c r="D872" s="1">
        <v>24990</v>
      </c>
      <c r="E872" s="1">
        <v>51990</v>
      </c>
      <c r="F872" s="8">
        <v>0.52</v>
      </c>
      <c r="G872" s="14">
        <v>4.2</v>
      </c>
      <c r="H872" s="3">
        <v>2951</v>
      </c>
      <c r="I872" s="28">
        <f t="shared" si="27"/>
        <v>0.51933064050778999</v>
      </c>
      <c r="J872" s="17">
        <f>IF(AND(ISNUMBER(amazon!$G872), G872&gt;=0, amazon!$G872&lt;=5), amazon!$G872, 0)</f>
        <v>4.2</v>
      </c>
      <c r="K872" s="6" t="str">
        <f t="shared" si="26"/>
        <v>Yes</v>
      </c>
      <c r="L872" s="16">
        <f>ROUND(amazon!$G872, 0)</f>
        <v>4</v>
      </c>
      <c r="M872" s="13">
        <f>amazon!$E872 * amazon!$H872</f>
        <v>153422490</v>
      </c>
      <c r="N872" s="6" t="str">
        <f>IF(amazon!$D872&lt;200,"&lt;200", IF(amazon!$D872&lt;=500,"200-500","&gt;500"))</f>
        <v>&gt;500</v>
      </c>
      <c r="O872" s="15">
        <f>Table4[[#This Row],[Clean Rating]] + (Table4[[#This Row],[Rating Count]] / 1000)</f>
        <v>7.1509999999999998</v>
      </c>
      <c r="P872" s="6"/>
      <c r="Q872" s="6"/>
    </row>
    <row r="873" spans="1:17">
      <c r="A873" t="s">
        <v>874</v>
      </c>
      <c r="B873" t="s">
        <v>1880</v>
      </c>
      <c r="C873" t="s">
        <v>1356</v>
      </c>
      <c r="D873">
        <v>39</v>
      </c>
      <c r="E873">
        <v>39</v>
      </c>
      <c r="F873" s="8">
        <v>0</v>
      </c>
      <c r="G873" s="14">
        <v>3.8</v>
      </c>
      <c r="H873" s="3">
        <v>3344</v>
      </c>
      <c r="I873" s="28">
        <f t="shared" si="27"/>
        <v>0</v>
      </c>
      <c r="J873" s="17">
        <f>IF(AND(ISNUMBER(amazon!$G873), G873&gt;=0, amazon!$G873&lt;=5), amazon!$G873, 0)</f>
        <v>3.8</v>
      </c>
      <c r="K873" s="6" t="str">
        <f t="shared" si="26"/>
        <v>No</v>
      </c>
      <c r="L873" s="16">
        <f>ROUND(amazon!$G873, 0)</f>
        <v>4</v>
      </c>
      <c r="M873" s="13">
        <f>amazon!$E873 * amazon!$H873</f>
        <v>130416</v>
      </c>
      <c r="N873" s="6" t="str">
        <f>IF(amazon!$D873&lt;200,"&lt;200", IF(amazon!$D873&lt;=500,"200-500","&gt;500"))</f>
        <v>&lt;200</v>
      </c>
      <c r="O873" s="15">
        <f>Table4[[#This Row],[Clean Rating]] + (Table4[[#This Row],[Rating Count]] / 1000)</f>
        <v>7.1440000000000001</v>
      </c>
      <c r="P873" s="6"/>
      <c r="Q873" s="6"/>
    </row>
    <row r="874" spans="1:17">
      <c r="A874" t="s">
        <v>1287</v>
      </c>
      <c r="B874" t="s">
        <v>2494</v>
      </c>
      <c r="C874" t="s">
        <v>1358</v>
      </c>
      <c r="D874" s="1">
        <v>5865</v>
      </c>
      <c r="E874" s="1">
        <v>7776</v>
      </c>
      <c r="F874" s="8">
        <v>0.25</v>
      </c>
      <c r="G874" s="14">
        <v>4.4000000000000004</v>
      </c>
      <c r="H874" s="3">
        <v>2737</v>
      </c>
      <c r="I874" s="28">
        <f t="shared" si="27"/>
        <v>0.24575617283950618</v>
      </c>
      <c r="J874" s="17">
        <f>IF(AND(ISNUMBER(amazon!$G874), G874&gt;=0, amazon!$G874&lt;=5), amazon!$G874, 0)</f>
        <v>4.4000000000000004</v>
      </c>
      <c r="K874" s="6" t="str">
        <f t="shared" si="26"/>
        <v>No</v>
      </c>
      <c r="L874" s="16">
        <f>ROUND(amazon!$G874, 0)</f>
        <v>4</v>
      </c>
      <c r="M874" s="13">
        <f>amazon!$E874 * amazon!$H874</f>
        <v>21282912</v>
      </c>
      <c r="N874" s="6" t="str">
        <f>IF(amazon!$D874&lt;200,"&lt;200", IF(amazon!$D874&lt;=500,"200-500","&gt;500"))</f>
        <v>&gt;500</v>
      </c>
      <c r="O874" s="15">
        <f>Table4[[#This Row],[Clean Rating]] + (Table4[[#This Row],[Rating Count]] / 1000)</f>
        <v>7.1370000000000005</v>
      </c>
      <c r="P874" s="6"/>
      <c r="Q874" s="6"/>
    </row>
    <row r="875" spans="1:17">
      <c r="A875" t="s">
        <v>1051</v>
      </c>
      <c r="B875" t="s">
        <v>2192</v>
      </c>
      <c r="C875" t="s">
        <v>1358</v>
      </c>
      <c r="D875">
        <v>499</v>
      </c>
      <c r="E875">
        <v>940</v>
      </c>
      <c r="F875" s="8">
        <v>0.47</v>
      </c>
      <c r="G875" s="14">
        <v>4.0999999999999996</v>
      </c>
      <c r="H875" s="3">
        <v>3036</v>
      </c>
      <c r="I875" s="28">
        <f t="shared" si="27"/>
        <v>0.46914893617021275</v>
      </c>
      <c r="J875" s="17">
        <f>IF(AND(ISNUMBER(amazon!$G875), G875&gt;=0, amazon!$G875&lt;=5), amazon!$G875, 0)</f>
        <v>4.0999999999999996</v>
      </c>
      <c r="K875" s="6" t="str">
        <f t="shared" si="26"/>
        <v>No</v>
      </c>
      <c r="L875" s="16">
        <f>ROUND(amazon!$G875, 0)</f>
        <v>4</v>
      </c>
      <c r="M875" s="13">
        <f>amazon!$E875 * amazon!$H875</f>
        <v>2853840</v>
      </c>
      <c r="N875" s="6" t="str">
        <f>IF(amazon!$D875&lt;200,"&lt;200", IF(amazon!$D875&lt;=500,"200-500","&gt;500"))</f>
        <v>200-500</v>
      </c>
      <c r="O875" s="15">
        <f>Table4[[#This Row],[Clean Rating]] + (Table4[[#This Row],[Rating Count]] / 1000)</f>
        <v>7.1359999999999992</v>
      </c>
      <c r="P875" s="6"/>
      <c r="Q875" s="6"/>
    </row>
    <row r="876" spans="1:17">
      <c r="A876" t="s">
        <v>1110</v>
      </c>
      <c r="B876" t="s">
        <v>2463</v>
      </c>
      <c r="C876" t="s">
        <v>1358</v>
      </c>
      <c r="D876" s="1">
        <v>6499</v>
      </c>
      <c r="E876" s="1">
        <v>8995</v>
      </c>
      <c r="F876" s="8">
        <v>0.28000000000000003</v>
      </c>
      <c r="G876" s="14">
        <v>4.3</v>
      </c>
      <c r="H876" s="3">
        <v>2810</v>
      </c>
      <c r="I876" s="28">
        <f t="shared" si="27"/>
        <v>0.2774874930516954</v>
      </c>
      <c r="J876" s="17">
        <f>IF(AND(ISNUMBER(amazon!$G876), G876&gt;=0, amazon!$G876&lt;=5), amazon!$G876, 0)</f>
        <v>4.3</v>
      </c>
      <c r="K876" s="6" t="str">
        <f t="shared" si="26"/>
        <v>No</v>
      </c>
      <c r="L876" s="16">
        <f>ROUND(amazon!$G876, 0)</f>
        <v>4</v>
      </c>
      <c r="M876" s="13">
        <f>amazon!$E876 * amazon!$H876</f>
        <v>25275950</v>
      </c>
      <c r="N876" s="6" t="str">
        <f>IF(amazon!$D876&lt;200,"&lt;200", IF(amazon!$D876&lt;=500,"200-500","&gt;500"))</f>
        <v>&gt;500</v>
      </c>
      <c r="O876" s="15">
        <f>Table4[[#This Row],[Clean Rating]] + (Table4[[#This Row],[Rating Count]] / 1000)</f>
        <v>7.1099999999999994</v>
      </c>
      <c r="P876" s="6"/>
      <c r="Q876" s="6"/>
    </row>
    <row r="877" spans="1:17">
      <c r="A877" t="s">
        <v>893</v>
      </c>
      <c r="B877" t="s">
        <v>2104</v>
      </c>
      <c r="C877" t="s">
        <v>1357</v>
      </c>
      <c r="D877" s="1">
        <v>1199</v>
      </c>
      <c r="E877" s="1">
        <v>3990</v>
      </c>
      <c r="F877" s="8">
        <v>0.7</v>
      </c>
      <c r="G877" s="14">
        <v>4.2</v>
      </c>
      <c r="H877" s="3">
        <v>2908</v>
      </c>
      <c r="I877" s="28">
        <f t="shared" si="27"/>
        <v>0.69949874686716795</v>
      </c>
      <c r="J877" s="17">
        <f>IF(AND(ISNUMBER(amazon!$G877), G877&gt;=0, amazon!$G877&lt;=5), amazon!$G877, 0)</f>
        <v>4.2</v>
      </c>
      <c r="K877" s="6" t="str">
        <f t="shared" si="26"/>
        <v>Yes</v>
      </c>
      <c r="L877" s="16">
        <f>ROUND(amazon!$G877, 0)</f>
        <v>4</v>
      </c>
      <c r="M877" s="13">
        <f>amazon!$E877 * amazon!$H877</f>
        <v>11602920</v>
      </c>
      <c r="N877" s="6" t="str">
        <f>IF(amazon!$D877&lt;200,"&lt;200", IF(amazon!$D877&lt;=500,"200-500","&gt;500"))</f>
        <v>&gt;500</v>
      </c>
      <c r="O877" s="15">
        <f>Table4[[#This Row],[Clean Rating]] + (Table4[[#This Row],[Rating Count]] / 1000)</f>
        <v>7.1080000000000005</v>
      </c>
      <c r="P877" s="6"/>
      <c r="Q877" s="6"/>
    </row>
    <row r="878" spans="1:17">
      <c r="A878" t="s">
        <v>106</v>
      </c>
      <c r="B878" t="s">
        <v>1457</v>
      </c>
      <c r="C878" t="s">
        <v>1356</v>
      </c>
      <c r="D878">
        <v>399</v>
      </c>
      <c r="E878">
        <v>999</v>
      </c>
      <c r="F878" s="8">
        <v>0.6</v>
      </c>
      <c r="G878" s="14">
        <v>4.3</v>
      </c>
      <c r="H878" s="3">
        <v>2806</v>
      </c>
      <c r="I878" s="28">
        <f t="shared" si="27"/>
        <v>0.60060060060060061</v>
      </c>
      <c r="J878" s="17">
        <f>IF(AND(ISNUMBER(amazon!$G878), G878&gt;=0, amazon!$G878&lt;=5), amazon!$G878, 0)</f>
        <v>4.3</v>
      </c>
      <c r="K878" s="6" t="str">
        <f t="shared" si="26"/>
        <v>Yes</v>
      </c>
      <c r="L878" s="16">
        <f>ROUND(amazon!$G878, 0)</f>
        <v>4</v>
      </c>
      <c r="M878" s="13">
        <f>amazon!$E878 * amazon!$H878</f>
        <v>2803194</v>
      </c>
      <c r="N878" s="6" t="str">
        <f>IF(amazon!$D878&lt;200,"&lt;200", IF(amazon!$D878&lt;=500,"200-500","&gt;500"))</f>
        <v>200-500</v>
      </c>
      <c r="O878" s="15">
        <f>Table4[[#This Row],[Clean Rating]] + (Table4[[#This Row],[Rating Count]] / 1000)</f>
        <v>7.1059999999999999</v>
      </c>
      <c r="P878" s="6"/>
      <c r="Q878" s="6"/>
    </row>
    <row r="879" spans="1:17">
      <c r="A879" t="s">
        <v>132</v>
      </c>
      <c r="B879" t="s">
        <v>1440</v>
      </c>
      <c r="C879" t="s">
        <v>1356</v>
      </c>
      <c r="D879">
        <v>399</v>
      </c>
      <c r="E879">
        <v>999</v>
      </c>
      <c r="F879" s="8">
        <v>0.6</v>
      </c>
      <c r="G879" s="14">
        <v>4.3</v>
      </c>
      <c r="H879" s="3">
        <v>2806</v>
      </c>
      <c r="I879" s="28">
        <f t="shared" si="27"/>
        <v>0.60060060060060061</v>
      </c>
      <c r="J879" s="17">
        <f>IF(AND(ISNUMBER(amazon!$G879), G879&gt;=0, amazon!$G879&lt;=5), amazon!$G879, 0)</f>
        <v>4.3</v>
      </c>
      <c r="K879" s="6" t="str">
        <f t="shared" si="26"/>
        <v>Yes</v>
      </c>
      <c r="L879" s="16">
        <f>ROUND(amazon!$G879, 0)</f>
        <v>4</v>
      </c>
      <c r="M879" s="13">
        <f>amazon!$E879 * amazon!$H879</f>
        <v>2803194</v>
      </c>
      <c r="N879" s="6" t="str">
        <f>IF(amazon!$D879&lt;200,"&lt;200", IF(amazon!$D879&lt;=500,"200-500","&gt;500"))</f>
        <v>200-500</v>
      </c>
      <c r="O879" s="15">
        <f>Table4[[#This Row],[Clean Rating]] + (Table4[[#This Row],[Rating Count]] / 1000)</f>
        <v>7.1059999999999999</v>
      </c>
      <c r="P879" s="6"/>
      <c r="Q879" s="6"/>
    </row>
    <row r="880" spans="1:17">
      <c r="A880" t="s">
        <v>188</v>
      </c>
      <c r="B880" t="s">
        <v>1525</v>
      </c>
      <c r="C880" t="s">
        <v>1356</v>
      </c>
      <c r="D880">
        <v>379</v>
      </c>
      <c r="E880" s="1">
        <v>1099</v>
      </c>
      <c r="F880" s="8">
        <v>0.66</v>
      </c>
      <c r="G880" s="14">
        <v>4.3</v>
      </c>
      <c r="H880" s="3">
        <v>2806</v>
      </c>
      <c r="I880" s="28">
        <f t="shared" si="27"/>
        <v>0.65514103730664242</v>
      </c>
      <c r="J880" s="17">
        <f>IF(AND(ISNUMBER(amazon!$G880), G880&gt;=0, amazon!$G880&lt;=5), amazon!$G880, 0)</f>
        <v>4.3</v>
      </c>
      <c r="K880" s="6" t="str">
        <f t="shared" si="26"/>
        <v>Yes</v>
      </c>
      <c r="L880" s="16">
        <f>ROUND(amazon!$G880, 0)</f>
        <v>4</v>
      </c>
      <c r="M880" s="13">
        <f>amazon!$E880 * amazon!$H880</f>
        <v>3083794</v>
      </c>
      <c r="N880" s="6" t="str">
        <f>IF(amazon!$D880&lt;200,"&lt;200", IF(amazon!$D880&lt;=500,"200-500","&gt;500"))</f>
        <v>200-500</v>
      </c>
      <c r="O880" s="15">
        <f>Table4[[#This Row],[Clean Rating]] + (Table4[[#This Row],[Rating Count]] / 1000)</f>
        <v>7.1059999999999999</v>
      </c>
      <c r="P880" s="6"/>
      <c r="Q880" s="6"/>
    </row>
    <row r="881" spans="1:17">
      <c r="A881" t="s">
        <v>849</v>
      </c>
      <c r="B881" t="s">
        <v>1457</v>
      </c>
      <c r="C881" t="s">
        <v>1356</v>
      </c>
      <c r="D881">
        <v>379</v>
      </c>
      <c r="E881" s="1">
        <v>1099</v>
      </c>
      <c r="F881" s="8">
        <v>0.66</v>
      </c>
      <c r="G881" s="14">
        <v>4.3</v>
      </c>
      <c r="H881" s="3">
        <v>2806</v>
      </c>
      <c r="I881" s="28">
        <f t="shared" si="27"/>
        <v>0.65514103730664242</v>
      </c>
      <c r="J881" s="17">
        <f>IF(AND(ISNUMBER(amazon!$G881), G881&gt;=0, amazon!$G881&lt;=5), amazon!$G881, 0)</f>
        <v>4.3</v>
      </c>
      <c r="K881" s="6" t="str">
        <f t="shared" si="26"/>
        <v>Yes</v>
      </c>
      <c r="L881" s="16">
        <f>ROUND(amazon!$G881, 0)</f>
        <v>4</v>
      </c>
      <c r="M881" s="13">
        <f>amazon!$E881 * amazon!$H881</f>
        <v>3083794</v>
      </c>
      <c r="N881" s="6" t="str">
        <f>IF(amazon!$D881&lt;200,"&lt;200", IF(amazon!$D881&lt;=500,"200-500","&gt;500"))</f>
        <v>200-500</v>
      </c>
      <c r="O881" s="15">
        <f>Table4[[#This Row],[Clean Rating]] + (Table4[[#This Row],[Rating Count]] / 1000)</f>
        <v>7.1059999999999999</v>
      </c>
      <c r="P881" s="6"/>
      <c r="Q881" s="6"/>
    </row>
    <row r="882" spans="1:17">
      <c r="A882" t="s">
        <v>954</v>
      </c>
      <c r="B882" t="s">
        <v>2159</v>
      </c>
      <c r="C882" t="s">
        <v>1358</v>
      </c>
      <c r="D882" s="1">
        <v>1260</v>
      </c>
      <c r="E882" s="1">
        <v>1699</v>
      </c>
      <c r="F882" s="8">
        <v>0.26</v>
      </c>
      <c r="G882" s="14">
        <v>4.2</v>
      </c>
      <c r="H882" s="3">
        <v>2891</v>
      </c>
      <c r="I882" s="28">
        <f t="shared" si="27"/>
        <v>0.25838728663919952</v>
      </c>
      <c r="J882" s="17">
        <f>IF(AND(ISNUMBER(amazon!$G882), G882&gt;=0, amazon!$G882&lt;=5), amazon!$G882, 0)</f>
        <v>4.2</v>
      </c>
      <c r="K882" s="6" t="str">
        <f t="shared" si="26"/>
        <v>No</v>
      </c>
      <c r="L882" s="16">
        <f>ROUND(amazon!$G882, 0)</f>
        <v>4</v>
      </c>
      <c r="M882" s="13">
        <f>amazon!$E882 * amazon!$H882</f>
        <v>4911809</v>
      </c>
      <c r="N882" s="6" t="str">
        <f>IF(amazon!$D882&lt;200,"&lt;200", IF(amazon!$D882&lt;=500,"200-500","&gt;500"))</f>
        <v>&gt;500</v>
      </c>
      <c r="O882" s="15">
        <f>Table4[[#This Row],[Clean Rating]] + (Table4[[#This Row],[Rating Count]] / 1000)</f>
        <v>7.0910000000000002</v>
      </c>
      <c r="P882" s="6"/>
      <c r="Q882" s="6"/>
    </row>
    <row r="883" spans="1:17">
      <c r="A883" t="s">
        <v>586</v>
      </c>
      <c r="B883" t="s">
        <v>1822</v>
      </c>
      <c r="C883" t="s">
        <v>1357</v>
      </c>
      <c r="D883">
        <v>499</v>
      </c>
      <c r="E883" s="1">
        <v>1999</v>
      </c>
      <c r="F883" s="8">
        <v>0.75</v>
      </c>
      <c r="G883" s="14">
        <v>3.7</v>
      </c>
      <c r="H883" s="3">
        <v>3369</v>
      </c>
      <c r="I883" s="28">
        <f t="shared" si="27"/>
        <v>0.75037518759379684</v>
      </c>
      <c r="J883" s="17">
        <f>IF(AND(ISNUMBER(amazon!$G883), G883&gt;=0, amazon!$G883&lt;=5), amazon!$G883, 0)</f>
        <v>3.7</v>
      </c>
      <c r="K883" s="6" t="str">
        <f t="shared" si="26"/>
        <v>Yes</v>
      </c>
      <c r="L883" s="16">
        <f>ROUND(amazon!$G883, 0)</f>
        <v>4</v>
      </c>
      <c r="M883" s="13">
        <f>amazon!$E883 * amazon!$H883</f>
        <v>6734631</v>
      </c>
      <c r="N883" s="6" t="str">
        <f>IF(amazon!$D883&lt;200,"&lt;200", IF(amazon!$D883&lt;=500,"200-500","&gt;500"))</f>
        <v>200-500</v>
      </c>
      <c r="O883" s="15">
        <f>Table4[[#This Row],[Clean Rating]] + (Table4[[#This Row],[Rating Count]] / 1000)</f>
        <v>7.0690000000000008</v>
      </c>
      <c r="P883" s="6"/>
      <c r="Q883" s="6"/>
    </row>
    <row r="884" spans="1:17">
      <c r="A884" t="s">
        <v>851</v>
      </c>
      <c r="B884" t="s">
        <v>2067</v>
      </c>
      <c r="C884" t="s">
        <v>1356</v>
      </c>
      <c r="D884">
        <v>299</v>
      </c>
      <c r="E884" s="1">
        <v>1499</v>
      </c>
      <c r="F884" s="8">
        <v>0.8</v>
      </c>
      <c r="G884" s="14">
        <v>4.2</v>
      </c>
      <c r="H884" s="3">
        <v>2868</v>
      </c>
      <c r="I884" s="28">
        <f t="shared" si="27"/>
        <v>0.80053368912608402</v>
      </c>
      <c r="J884" s="17">
        <f>IF(AND(ISNUMBER(amazon!$G884), G884&gt;=0, amazon!$G884&lt;=5), amazon!$G884, 0)</f>
        <v>4.2</v>
      </c>
      <c r="K884" s="6" t="str">
        <f t="shared" si="26"/>
        <v>Yes</v>
      </c>
      <c r="L884" s="16">
        <f>ROUND(amazon!$G884, 0)</f>
        <v>4</v>
      </c>
      <c r="M884" s="13">
        <f>amazon!$E884 * amazon!$H884</f>
        <v>4299132</v>
      </c>
      <c r="N884" s="6" t="str">
        <f>IF(amazon!$D884&lt;200,"&lt;200", IF(amazon!$D884&lt;=500,"200-500","&gt;500"))</f>
        <v>200-500</v>
      </c>
      <c r="O884" s="15">
        <f>Table4[[#This Row],[Clean Rating]] + (Table4[[#This Row],[Rating Count]] / 1000)</f>
        <v>7.0679999999999996</v>
      </c>
      <c r="P884" s="6"/>
      <c r="Q884" s="6"/>
    </row>
    <row r="885" spans="1:17">
      <c r="A885" t="s">
        <v>182</v>
      </c>
      <c r="B885" t="s">
        <v>1520</v>
      </c>
      <c r="C885" t="s">
        <v>1356</v>
      </c>
      <c r="D885">
        <v>299</v>
      </c>
      <c r="E885">
        <v>699</v>
      </c>
      <c r="F885" s="8">
        <v>0.56999999999999995</v>
      </c>
      <c r="G885" s="14">
        <v>4.0999999999999996</v>
      </c>
      <c r="H885" s="3">
        <v>2957</v>
      </c>
      <c r="I885" s="28">
        <f t="shared" si="27"/>
        <v>0.57224606580829762</v>
      </c>
      <c r="J885" s="17">
        <f>IF(AND(ISNUMBER(amazon!$G885), G885&gt;=0, amazon!$G885&lt;=5), amazon!$G885, 0)</f>
        <v>4.0999999999999996</v>
      </c>
      <c r="K885" s="6" t="str">
        <f t="shared" si="26"/>
        <v>Yes</v>
      </c>
      <c r="L885" s="16">
        <f>ROUND(amazon!$G885, 0)</f>
        <v>4</v>
      </c>
      <c r="M885" s="13">
        <f>amazon!$E885 * amazon!$H885</f>
        <v>2066943</v>
      </c>
      <c r="N885" s="6" t="str">
        <f>IF(amazon!$D885&lt;200,"&lt;200", IF(amazon!$D885&lt;=500,"200-500","&gt;500"))</f>
        <v>200-500</v>
      </c>
      <c r="O885" s="15">
        <f>Table4[[#This Row],[Clean Rating]] + (Table4[[#This Row],[Rating Count]] / 1000)</f>
        <v>7.0569999999999995</v>
      </c>
      <c r="P885" s="6"/>
      <c r="Q885" s="6"/>
    </row>
    <row r="886" spans="1:17">
      <c r="A886" t="s">
        <v>203</v>
      </c>
      <c r="B886" t="s">
        <v>1537</v>
      </c>
      <c r="C886" t="s">
        <v>1357</v>
      </c>
      <c r="D886">
        <v>239</v>
      </c>
      <c r="E886">
        <v>699</v>
      </c>
      <c r="F886" s="8">
        <v>0.66</v>
      </c>
      <c r="G886" s="14">
        <v>4.4000000000000004</v>
      </c>
      <c r="H886" s="3">
        <v>2640</v>
      </c>
      <c r="I886" s="28">
        <f t="shared" si="27"/>
        <v>0.65808297567954221</v>
      </c>
      <c r="J886" s="17">
        <f>IF(AND(ISNUMBER(amazon!$G886), G886&gt;=0, amazon!$G886&lt;=5), amazon!$G886, 0)</f>
        <v>4.4000000000000004</v>
      </c>
      <c r="K886" s="6" t="str">
        <f t="shared" si="26"/>
        <v>Yes</v>
      </c>
      <c r="L886" s="16">
        <f>ROUND(amazon!$G886, 0)</f>
        <v>4</v>
      </c>
      <c r="M886" s="13">
        <f>amazon!$E886 * amazon!$H886</f>
        <v>1845360</v>
      </c>
      <c r="N886" s="6" t="str">
        <f>IF(amazon!$D886&lt;200,"&lt;200", IF(amazon!$D886&lt;=500,"200-500","&gt;500"))</f>
        <v>200-500</v>
      </c>
      <c r="O886" s="15">
        <f>Table4[[#This Row],[Clean Rating]] + (Table4[[#This Row],[Rating Count]] / 1000)</f>
        <v>7.0400000000000009</v>
      </c>
      <c r="P886" s="6"/>
      <c r="Q886" s="6"/>
    </row>
    <row r="887" spans="1:17">
      <c r="A887" t="s">
        <v>835</v>
      </c>
      <c r="B887" t="s">
        <v>2054</v>
      </c>
      <c r="C887" t="s">
        <v>1356</v>
      </c>
      <c r="D887">
        <v>397</v>
      </c>
      <c r="E887">
        <v>899</v>
      </c>
      <c r="F887" s="8">
        <v>0.56000000000000005</v>
      </c>
      <c r="G887" s="14">
        <v>4</v>
      </c>
      <c r="H887" s="3">
        <v>3025</v>
      </c>
      <c r="I887" s="28">
        <f t="shared" si="27"/>
        <v>0.5583982202447163</v>
      </c>
      <c r="J887" s="17">
        <f>IF(AND(ISNUMBER(amazon!$G887), G887&gt;=0, amazon!$G887&lt;=5), amazon!$G887, 0)</f>
        <v>4</v>
      </c>
      <c r="K887" s="6" t="str">
        <f t="shared" si="26"/>
        <v>Yes</v>
      </c>
      <c r="L887" s="16">
        <f>ROUND(amazon!$G887, 0)</f>
        <v>4</v>
      </c>
      <c r="M887" s="13">
        <f>amazon!$E887 * amazon!$H887</f>
        <v>2719475</v>
      </c>
      <c r="N887" s="6" t="str">
        <f>IF(amazon!$D887&lt;200,"&lt;200", IF(amazon!$D887&lt;=500,"200-500","&gt;500"))</f>
        <v>200-500</v>
      </c>
      <c r="O887" s="15">
        <f>Table4[[#This Row],[Clean Rating]] + (Table4[[#This Row],[Rating Count]] / 1000)</f>
        <v>7.0250000000000004</v>
      </c>
      <c r="P887" s="6"/>
      <c r="Q887" s="6"/>
    </row>
    <row r="888" spans="1:17">
      <c r="A888" t="s">
        <v>1164</v>
      </c>
      <c r="B888" t="s">
        <v>2342</v>
      </c>
      <c r="C888" t="s">
        <v>1358</v>
      </c>
      <c r="D888">
        <v>699</v>
      </c>
      <c r="E888" s="1">
        <v>1599</v>
      </c>
      <c r="F888" s="8">
        <v>0.56000000000000005</v>
      </c>
      <c r="G888" s="14">
        <v>4.7</v>
      </c>
      <c r="H888" s="3">
        <v>2300</v>
      </c>
      <c r="I888" s="28">
        <f t="shared" si="27"/>
        <v>0.56285178236397748</v>
      </c>
      <c r="J888" s="17">
        <f>IF(AND(ISNUMBER(amazon!$G888), G888&gt;=0, amazon!$G888&lt;=5), amazon!$G888, 0)</f>
        <v>4.7</v>
      </c>
      <c r="K888" s="6" t="str">
        <f t="shared" si="26"/>
        <v>Yes</v>
      </c>
      <c r="L888" s="16">
        <f>ROUND(amazon!$G888, 0)</f>
        <v>5</v>
      </c>
      <c r="M888" s="13">
        <f>amazon!$E888 * amazon!$H888</f>
        <v>3677700</v>
      </c>
      <c r="N888" s="6" t="str">
        <f>IF(amazon!$D888&lt;200,"&lt;200", IF(amazon!$D888&lt;=500,"200-500","&gt;500"))</f>
        <v>&gt;500</v>
      </c>
      <c r="O888" s="15">
        <f>Table4[[#This Row],[Clean Rating]] + (Table4[[#This Row],[Rating Count]] / 1000)</f>
        <v>7</v>
      </c>
      <c r="P888" s="6"/>
      <c r="Q888" s="6"/>
    </row>
    <row r="889" spans="1:17">
      <c r="A889" t="s">
        <v>1257</v>
      </c>
      <c r="B889" t="s">
        <v>2431</v>
      </c>
      <c r="C889" t="s">
        <v>1358</v>
      </c>
      <c r="D889">
        <v>335</v>
      </c>
      <c r="E889">
        <v>510</v>
      </c>
      <c r="F889" s="8">
        <v>0.34</v>
      </c>
      <c r="G889" s="14">
        <v>3.8</v>
      </c>
      <c r="H889" s="3">
        <v>3195</v>
      </c>
      <c r="I889" s="28">
        <f t="shared" si="27"/>
        <v>0.34313725490196079</v>
      </c>
      <c r="J889" s="17">
        <f>IF(AND(ISNUMBER(amazon!$G889), G889&gt;=0, amazon!$G889&lt;=5), amazon!$G889, 0)</f>
        <v>3.8</v>
      </c>
      <c r="K889" s="6" t="str">
        <f t="shared" si="26"/>
        <v>No</v>
      </c>
      <c r="L889" s="16">
        <f>ROUND(amazon!$G889, 0)</f>
        <v>4</v>
      </c>
      <c r="M889" s="13">
        <f>amazon!$E889 * amazon!$H889</f>
        <v>1629450</v>
      </c>
      <c r="N889" s="6" t="str">
        <f>IF(amazon!$D889&lt;200,"&lt;200", IF(amazon!$D889&lt;=500,"200-500","&gt;500"))</f>
        <v>200-500</v>
      </c>
      <c r="O889" s="15">
        <f>Table4[[#This Row],[Clean Rating]] + (Table4[[#This Row],[Rating Count]] / 1000)</f>
        <v>6.9949999999999992</v>
      </c>
      <c r="P889" s="6"/>
      <c r="Q889" s="6"/>
    </row>
    <row r="890" spans="1:17">
      <c r="A890" t="s">
        <v>1334</v>
      </c>
      <c r="B890" t="s">
        <v>2539</v>
      </c>
      <c r="C890" t="s">
        <v>1358</v>
      </c>
      <c r="D890">
        <v>253</v>
      </c>
      <c r="E890">
        <v>500</v>
      </c>
      <c r="F890" s="8">
        <v>0.49</v>
      </c>
      <c r="G890" s="14">
        <v>4.3</v>
      </c>
      <c r="H890" s="3">
        <v>2664</v>
      </c>
      <c r="I890" s="28">
        <f t="shared" si="27"/>
        <v>0.49399999999999999</v>
      </c>
      <c r="J890" s="17">
        <f>IF(AND(ISNUMBER(amazon!$G890), G890&gt;=0, amazon!$G890&lt;=5), amazon!$G890, 0)</f>
        <v>4.3</v>
      </c>
      <c r="K890" s="6" t="str">
        <f t="shared" si="26"/>
        <v>No</v>
      </c>
      <c r="L890" s="16">
        <f>ROUND(amazon!$G890, 0)</f>
        <v>4</v>
      </c>
      <c r="M890" s="13">
        <f>amazon!$E890 * amazon!$H890</f>
        <v>1332000</v>
      </c>
      <c r="N890" s="6" t="str">
        <f>IF(amazon!$D890&lt;200,"&lt;200", IF(amazon!$D890&lt;=500,"200-500","&gt;500"))</f>
        <v>200-500</v>
      </c>
      <c r="O890" s="15">
        <f>Table4[[#This Row],[Clean Rating]] + (Table4[[#This Row],[Rating Count]] / 1000)</f>
        <v>6.9640000000000004</v>
      </c>
      <c r="P890" s="6"/>
      <c r="Q890" s="6"/>
    </row>
    <row r="891" spans="1:17">
      <c r="A891" t="s">
        <v>928</v>
      </c>
      <c r="B891" t="s">
        <v>2136</v>
      </c>
      <c r="C891" t="s">
        <v>1358</v>
      </c>
      <c r="D891" s="1">
        <v>6549</v>
      </c>
      <c r="E891" s="1">
        <v>13999</v>
      </c>
      <c r="F891" s="8">
        <v>0.53</v>
      </c>
      <c r="G891" s="14">
        <v>4</v>
      </c>
      <c r="H891" s="3">
        <v>2961</v>
      </c>
      <c r="I891" s="28">
        <f t="shared" si="27"/>
        <v>0.53218087006214732</v>
      </c>
      <c r="J891" s="17">
        <f>IF(AND(ISNUMBER(amazon!$G891), G891&gt;=0, amazon!$G891&lt;=5), amazon!$G891, 0)</f>
        <v>4</v>
      </c>
      <c r="K891" s="6" t="str">
        <f t="shared" si="26"/>
        <v>Yes</v>
      </c>
      <c r="L891" s="16">
        <f>ROUND(amazon!$G891, 0)</f>
        <v>4</v>
      </c>
      <c r="M891" s="13">
        <f>amazon!$E891 * amazon!$H891</f>
        <v>41451039</v>
      </c>
      <c r="N891" s="6" t="str">
        <f>IF(amazon!$D891&lt;200,"&lt;200", IF(amazon!$D891&lt;=500,"200-500","&gt;500"))</f>
        <v>&gt;500</v>
      </c>
      <c r="O891" s="15">
        <f>Table4[[#This Row],[Clean Rating]] + (Table4[[#This Row],[Rating Count]] / 1000)</f>
        <v>6.9610000000000003</v>
      </c>
      <c r="P891" s="6"/>
      <c r="Q891" s="6"/>
    </row>
    <row r="892" spans="1:17">
      <c r="A892" t="s">
        <v>791</v>
      </c>
      <c r="B892" t="s">
        <v>2012</v>
      </c>
      <c r="C892" t="s">
        <v>1356</v>
      </c>
      <c r="D892">
        <v>299</v>
      </c>
      <c r="E892">
        <v>990</v>
      </c>
      <c r="F892" s="8">
        <v>0.7</v>
      </c>
      <c r="G892" s="14">
        <v>4.5</v>
      </c>
      <c r="H892" s="3">
        <v>2453</v>
      </c>
      <c r="I892" s="28">
        <f t="shared" si="27"/>
        <v>0.69797979797979803</v>
      </c>
      <c r="J892" s="17">
        <f>IF(AND(ISNUMBER(amazon!$G892), G892&gt;=0, amazon!$G892&lt;=5), amazon!$G892, 0)</f>
        <v>4.5</v>
      </c>
      <c r="K892" s="6" t="str">
        <f t="shared" si="26"/>
        <v>Yes</v>
      </c>
      <c r="L892" s="16">
        <f>ROUND(amazon!$G892, 0)</f>
        <v>5</v>
      </c>
      <c r="M892" s="13">
        <f>amazon!$E892 * amazon!$H892</f>
        <v>2428470</v>
      </c>
      <c r="N892" s="6" t="str">
        <f>IF(amazon!$D892&lt;200,"&lt;200", IF(amazon!$D892&lt;=500,"200-500","&gt;500"))</f>
        <v>200-500</v>
      </c>
      <c r="O892" s="15">
        <f>Table4[[#This Row],[Clean Rating]] + (Table4[[#This Row],[Rating Count]] / 1000)</f>
        <v>6.9529999999999994</v>
      </c>
      <c r="P892" s="6"/>
      <c r="Q892" s="6"/>
    </row>
    <row r="893" spans="1:17">
      <c r="A893" t="s">
        <v>174</v>
      </c>
      <c r="B893" t="s">
        <v>1513</v>
      </c>
      <c r="C893" t="s">
        <v>1356</v>
      </c>
      <c r="D893">
        <v>325</v>
      </c>
      <c r="E893">
        <v>999</v>
      </c>
      <c r="F893" s="8">
        <v>0.67</v>
      </c>
      <c r="G893" s="14">
        <v>4.3</v>
      </c>
      <c r="H893" s="3">
        <v>2651</v>
      </c>
      <c r="I893" s="28">
        <f t="shared" si="27"/>
        <v>0.67467467467467468</v>
      </c>
      <c r="J893" s="17">
        <f>IF(AND(ISNUMBER(amazon!$G893), G893&gt;=0, amazon!$G893&lt;=5), amazon!$G893, 0)</f>
        <v>4.3</v>
      </c>
      <c r="K893" s="6" t="str">
        <f t="shared" si="26"/>
        <v>Yes</v>
      </c>
      <c r="L893" s="16">
        <f>ROUND(amazon!$G893, 0)</f>
        <v>4</v>
      </c>
      <c r="M893" s="13">
        <f>amazon!$E893 * amazon!$H893</f>
        <v>2648349</v>
      </c>
      <c r="N893" s="6" t="str">
        <f>IF(amazon!$D893&lt;200,"&lt;200", IF(amazon!$D893&lt;=500,"200-500","&gt;500"))</f>
        <v>200-500</v>
      </c>
      <c r="O893" s="15">
        <f>Table4[[#This Row],[Clean Rating]] + (Table4[[#This Row],[Rating Count]] / 1000)</f>
        <v>6.9509999999999996</v>
      </c>
      <c r="P893" s="6"/>
      <c r="Q893" s="6"/>
    </row>
    <row r="894" spans="1:17">
      <c r="A894" t="s">
        <v>259</v>
      </c>
      <c r="B894" t="s">
        <v>1513</v>
      </c>
      <c r="C894" t="s">
        <v>1356</v>
      </c>
      <c r="D894">
        <v>299</v>
      </c>
      <c r="E894">
        <v>999</v>
      </c>
      <c r="F894" s="8">
        <v>0.7</v>
      </c>
      <c r="G894" s="14">
        <v>4.3</v>
      </c>
      <c r="H894" s="3">
        <v>2651</v>
      </c>
      <c r="I894" s="28">
        <f t="shared" si="27"/>
        <v>0.70070070070070067</v>
      </c>
      <c r="J894" s="17">
        <f>IF(AND(ISNUMBER(amazon!$G894), G894&gt;=0, amazon!$G894&lt;=5), amazon!$G894, 0)</f>
        <v>4.3</v>
      </c>
      <c r="K894" s="6" t="str">
        <f t="shared" si="26"/>
        <v>Yes</v>
      </c>
      <c r="L894" s="16">
        <f>ROUND(amazon!$G894, 0)</f>
        <v>4</v>
      </c>
      <c r="M894" s="13">
        <f>amazon!$E894 * amazon!$H894</f>
        <v>2648349</v>
      </c>
      <c r="N894" s="6" t="str">
        <f>IF(amazon!$D894&lt;200,"&lt;200", IF(amazon!$D894&lt;=500,"200-500","&gt;500"))</f>
        <v>200-500</v>
      </c>
      <c r="O894" s="15">
        <f>Table4[[#This Row],[Clean Rating]] + (Table4[[#This Row],[Rating Count]] / 1000)</f>
        <v>6.9509999999999996</v>
      </c>
      <c r="P894" s="6"/>
      <c r="Q894" s="6"/>
    </row>
    <row r="895" spans="1:17">
      <c r="A895" t="s">
        <v>462</v>
      </c>
      <c r="B895" t="s">
        <v>1731</v>
      </c>
      <c r="C895" t="s">
        <v>1357</v>
      </c>
      <c r="D895" s="1">
        <v>8999</v>
      </c>
      <c r="E895" s="1">
        <v>13499</v>
      </c>
      <c r="F895" s="8">
        <v>0.33</v>
      </c>
      <c r="G895" s="14">
        <v>3.8</v>
      </c>
      <c r="H895" s="3">
        <v>3145</v>
      </c>
      <c r="I895" s="28">
        <f t="shared" si="27"/>
        <v>0.33335802652048302</v>
      </c>
      <c r="J895" s="17">
        <f>IF(AND(ISNUMBER(amazon!$G895), G895&gt;=0, amazon!$G895&lt;=5), amazon!$G895, 0)</f>
        <v>3.8</v>
      </c>
      <c r="K895" s="6" t="str">
        <f t="shared" si="26"/>
        <v>No</v>
      </c>
      <c r="L895" s="16">
        <f>ROUND(amazon!$G895, 0)</f>
        <v>4</v>
      </c>
      <c r="M895" s="13">
        <f>amazon!$E895 * amazon!$H895</f>
        <v>42454355</v>
      </c>
      <c r="N895" s="6" t="str">
        <f>IF(amazon!$D895&lt;200,"&lt;200", IF(amazon!$D895&lt;=500,"200-500","&gt;500"))</f>
        <v>&gt;500</v>
      </c>
      <c r="O895" s="15">
        <f>Table4[[#This Row],[Clean Rating]] + (Table4[[#This Row],[Rating Count]] / 1000)</f>
        <v>6.9450000000000003</v>
      </c>
      <c r="P895" s="6"/>
      <c r="Q895" s="6"/>
    </row>
    <row r="896" spans="1:17">
      <c r="A896" t="s">
        <v>1086</v>
      </c>
      <c r="B896" t="s">
        <v>2275</v>
      </c>
      <c r="C896" t="s">
        <v>1358</v>
      </c>
      <c r="D896">
        <v>189</v>
      </c>
      <c r="E896">
        <v>299</v>
      </c>
      <c r="F896" s="8">
        <v>0.37</v>
      </c>
      <c r="G896" s="14">
        <v>4.2</v>
      </c>
      <c r="H896" s="3">
        <v>2737</v>
      </c>
      <c r="I896" s="28">
        <f t="shared" si="27"/>
        <v>0.36789297658862874</v>
      </c>
      <c r="J896" s="17">
        <f>IF(AND(ISNUMBER(amazon!$G896), G896&gt;=0, amazon!$G896&lt;=5), amazon!$G896, 0)</f>
        <v>4.2</v>
      </c>
      <c r="K896" s="6" t="str">
        <f t="shared" si="26"/>
        <v>No</v>
      </c>
      <c r="L896" s="16">
        <f>ROUND(amazon!$G896, 0)</f>
        <v>4</v>
      </c>
      <c r="M896" s="13">
        <f>amazon!$E896 * amazon!$H896</f>
        <v>818363</v>
      </c>
      <c r="N896" s="6" t="str">
        <f>IF(amazon!$D896&lt;200,"&lt;200", IF(amazon!$D896&lt;=500,"200-500","&gt;500"))</f>
        <v>&lt;200</v>
      </c>
      <c r="O896" s="15">
        <f>Table4[[#This Row],[Clean Rating]] + (Table4[[#This Row],[Rating Count]] / 1000)</f>
        <v>6.9370000000000003</v>
      </c>
      <c r="P896" s="6"/>
      <c r="Q896" s="6"/>
    </row>
    <row r="897" spans="1:17">
      <c r="A897" t="s">
        <v>457</v>
      </c>
      <c r="B897" t="s">
        <v>1726</v>
      </c>
      <c r="C897" t="s">
        <v>1357</v>
      </c>
      <c r="D897">
        <v>251</v>
      </c>
      <c r="E897">
        <v>999</v>
      </c>
      <c r="F897" s="8">
        <v>0.75</v>
      </c>
      <c r="G897" s="14">
        <v>3.7</v>
      </c>
      <c r="H897" s="3">
        <v>3234</v>
      </c>
      <c r="I897" s="28">
        <f t="shared" si="27"/>
        <v>0.74874874874874875</v>
      </c>
      <c r="J897" s="17">
        <f>IF(AND(ISNUMBER(amazon!$G897), G897&gt;=0, amazon!$G897&lt;=5), amazon!$G897, 0)</f>
        <v>3.7</v>
      </c>
      <c r="K897" s="6" t="str">
        <f t="shared" si="26"/>
        <v>Yes</v>
      </c>
      <c r="L897" s="16">
        <f>ROUND(amazon!$G897, 0)</f>
        <v>4</v>
      </c>
      <c r="M897" s="13">
        <f>amazon!$E897 * amazon!$H897</f>
        <v>3230766</v>
      </c>
      <c r="N897" s="6" t="str">
        <f>IF(amazon!$D897&lt;200,"&lt;200", IF(amazon!$D897&lt;=500,"200-500","&gt;500"))</f>
        <v>200-500</v>
      </c>
      <c r="O897" s="15">
        <f>Table4[[#This Row],[Clean Rating]] + (Table4[[#This Row],[Rating Count]] / 1000)</f>
        <v>6.9340000000000002</v>
      </c>
      <c r="P897" s="6"/>
      <c r="Q897" s="6"/>
    </row>
    <row r="898" spans="1:17">
      <c r="A898" t="s">
        <v>69</v>
      </c>
      <c r="B898" t="s">
        <v>1425</v>
      </c>
      <c r="C898" t="s">
        <v>1357</v>
      </c>
      <c r="D898" s="1">
        <v>1599</v>
      </c>
      <c r="E898" s="1">
        <v>2999</v>
      </c>
      <c r="F898" s="8">
        <v>0.47</v>
      </c>
      <c r="G898" s="14">
        <v>4.2</v>
      </c>
      <c r="H898" s="3">
        <v>2727</v>
      </c>
      <c r="I898" s="28">
        <f t="shared" si="27"/>
        <v>0.46682227409136379</v>
      </c>
      <c r="J898" s="17">
        <f>IF(AND(ISNUMBER(amazon!$G898), G898&gt;=0, amazon!$G898&lt;=5), amazon!$G898, 0)</f>
        <v>4.2</v>
      </c>
      <c r="K898" s="6" t="str">
        <f t="shared" ref="K898:K961" si="28">IF(F898 &gt;=0.5, "Yes", "No")</f>
        <v>No</v>
      </c>
      <c r="L898" s="16">
        <f>ROUND(amazon!$G898, 0)</f>
        <v>4</v>
      </c>
      <c r="M898" s="13">
        <f>amazon!$E898 * amazon!$H898</f>
        <v>8178273</v>
      </c>
      <c r="N898" s="6" t="str">
        <f>IF(amazon!$D898&lt;200,"&lt;200", IF(amazon!$D898&lt;=500,"200-500","&gt;500"))</f>
        <v>&gt;500</v>
      </c>
      <c r="O898" s="15">
        <f>Table4[[#This Row],[Clean Rating]] + (Table4[[#This Row],[Rating Count]] / 1000)</f>
        <v>6.9269999999999996</v>
      </c>
      <c r="P898" s="6"/>
      <c r="Q898" s="6"/>
    </row>
    <row r="899" spans="1:17">
      <c r="A899" t="s">
        <v>831</v>
      </c>
      <c r="B899" t="s">
        <v>2051</v>
      </c>
      <c r="C899" t="s">
        <v>1356</v>
      </c>
      <c r="D899" s="1">
        <v>10099</v>
      </c>
      <c r="E899" s="1">
        <v>19110</v>
      </c>
      <c r="F899" s="8">
        <v>0.47</v>
      </c>
      <c r="G899" s="14">
        <v>4.3</v>
      </c>
      <c r="H899" s="3">
        <v>2623</v>
      </c>
      <c r="I899" s="28">
        <f t="shared" ref="I899:I962" si="29" xml:space="preserve"> (E899 - D899)/E899</f>
        <v>0.47153322867608582</v>
      </c>
      <c r="J899" s="17">
        <f>IF(AND(ISNUMBER(amazon!$G899), G899&gt;=0, amazon!$G899&lt;=5), amazon!$G899, 0)</f>
        <v>4.3</v>
      </c>
      <c r="K899" s="6" t="str">
        <f t="shared" si="28"/>
        <v>No</v>
      </c>
      <c r="L899" s="16">
        <f>ROUND(amazon!$G899, 0)</f>
        <v>4</v>
      </c>
      <c r="M899" s="13">
        <f>amazon!$E899 * amazon!$H899</f>
        <v>50125530</v>
      </c>
      <c r="N899" s="6" t="str">
        <f>IF(amazon!$D899&lt;200,"&lt;200", IF(amazon!$D899&lt;=500,"200-500","&gt;500"))</f>
        <v>&gt;500</v>
      </c>
      <c r="O899" s="15">
        <f>Table4[[#This Row],[Clean Rating]] + (Table4[[#This Row],[Rating Count]] / 1000)</f>
        <v>6.923</v>
      </c>
      <c r="P899" s="6"/>
      <c r="Q899" s="6"/>
    </row>
    <row r="900" spans="1:17">
      <c r="A900" t="s">
        <v>1347</v>
      </c>
      <c r="B900" t="s">
        <v>2551</v>
      </c>
      <c r="C900" t="s">
        <v>1358</v>
      </c>
      <c r="D900" s="1">
        <v>2695</v>
      </c>
      <c r="E900" s="1">
        <v>2695</v>
      </c>
      <c r="F900" s="8">
        <v>0</v>
      </c>
      <c r="G900" s="14">
        <v>4.4000000000000004</v>
      </c>
      <c r="H900" s="3">
        <v>2518</v>
      </c>
      <c r="I900" s="28">
        <f t="shared" si="29"/>
        <v>0</v>
      </c>
      <c r="J900" s="17">
        <f>IF(AND(ISNUMBER(amazon!$G900), G900&gt;=0, amazon!$G900&lt;=5), amazon!$G900, 0)</f>
        <v>4.4000000000000004</v>
      </c>
      <c r="K900" s="6" t="str">
        <f t="shared" si="28"/>
        <v>No</v>
      </c>
      <c r="L900" s="16">
        <f>ROUND(amazon!$G900, 0)</f>
        <v>4</v>
      </c>
      <c r="M900" s="13">
        <f>amazon!$E900 * amazon!$H900</f>
        <v>6786010</v>
      </c>
      <c r="N900" s="6" t="str">
        <f>IF(amazon!$D900&lt;200,"&lt;200", IF(amazon!$D900&lt;=500,"200-500","&gt;500"))</f>
        <v>&gt;500</v>
      </c>
      <c r="O900" s="15">
        <f>Table4[[#This Row],[Clean Rating]] + (Table4[[#This Row],[Rating Count]] / 1000)</f>
        <v>6.9180000000000001</v>
      </c>
      <c r="P900" s="6"/>
      <c r="Q900" s="6"/>
    </row>
    <row r="901" spans="1:17">
      <c r="A901" t="s">
        <v>707</v>
      </c>
      <c r="B901" t="s">
        <v>1934</v>
      </c>
      <c r="C901" t="s">
        <v>1356</v>
      </c>
      <c r="D901">
        <v>399</v>
      </c>
      <c r="E901" s="1">
        <v>1190</v>
      </c>
      <c r="F901" s="8">
        <v>0.66</v>
      </c>
      <c r="G901" s="14">
        <v>4.0999999999999996</v>
      </c>
      <c r="H901" s="3">
        <v>2809</v>
      </c>
      <c r="I901" s="28">
        <f t="shared" si="29"/>
        <v>0.66470588235294115</v>
      </c>
      <c r="J901" s="17">
        <f>IF(AND(ISNUMBER(amazon!$G901), G901&gt;=0, amazon!$G901&lt;=5), amazon!$G901, 0)</f>
        <v>4.0999999999999996</v>
      </c>
      <c r="K901" s="6" t="str">
        <f t="shared" si="28"/>
        <v>Yes</v>
      </c>
      <c r="L901" s="16">
        <f>ROUND(amazon!$G901, 0)</f>
        <v>4</v>
      </c>
      <c r="M901" s="13">
        <f>amazon!$E901 * amazon!$H901</f>
        <v>3342710</v>
      </c>
      <c r="N901" s="6" t="str">
        <f>IF(amazon!$D901&lt;200,"&lt;200", IF(amazon!$D901&lt;=500,"200-500","&gt;500"))</f>
        <v>200-500</v>
      </c>
      <c r="O901" s="15">
        <f>Table4[[#This Row],[Clean Rating]] + (Table4[[#This Row],[Rating Count]] / 1000)</f>
        <v>6.9089999999999998</v>
      </c>
      <c r="P901" s="6"/>
      <c r="Q901" s="6"/>
    </row>
    <row r="902" spans="1:17">
      <c r="A902" t="s">
        <v>240</v>
      </c>
      <c r="B902" t="s">
        <v>1564</v>
      </c>
      <c r="C902" t="s">
        <v>1356</v>
      </c>
      <c r="D902">
        <v>254</v>
      </c>
      <c r="E902">
        <v>799</v>
      </c>
      <c r="F902" s="8">
        <v>0.68</v>
      </c>
      <c r="G902" s="14">
        <v>4</v>
      </c>
      <c r="H902" s="3">
        <v>2905</v>
      </c>
      <c r="I902" s="28">
        <f t="shared" si="29"/>
        <v>0.68210262828535673</v>
      </c>
      <c r="J902" s="17">
        <f>IF(AND(ISNUMBER(amazon!$G902), G902&gt;=0, amazon!$G902&lt;=5), amazon!$G902, 0)</f>
        <v>4</v>
      </c>
      <c r="K902" s="6" t="str">
        <f t="shared" si="28"/>
        <v>Yes</v>
      </c>
      <c r="L902" s="16">
        <f>ROUND(amazon!$G902, 0)</f>
        <v>4</v>
      </c>
      <c r="M902" s="13">
        <f>amazon!$E902 * amazon!$H902</f>
        <v>2321095</v>
      </c>
      <c r="N902" s="6" t="str">
        <f>IF(amazon!$D902&lt;200,"&lt;200", IF(amazon!$D902&lt;=500,"200-500","&gt;500"))</f>
        <v>200-500</v>
      </c>
      <c r="O902" s="15">
        <f>Table4[[#This Row],[Clean Rating]] + (Table4[[#This Row],[Rating Count]] / 1000)</f>
        <v>6.9049999999999994</v>
      </c>
      <c r="P902" s="6"/>
      <c r="Q902" s="6"/>
    </row>
    <row r="903" spans="1:17">
      <c r="A903" t="s">
        <v>1332</v>
      </c>
      <c r="B903" t="s">
        <v>2254</v>
      </c>
      <c r="C903" t="s">
        <v>1358</v>
      </c>
      <c r="D903" s="1">
        <v>2199</v>
      </c>
      <c r="E903" s="1">
        <v>3045</v>
      </c>
      <c r="F903" s="8">
        <v>0.28000000000000003</v>
      </c>
      <c r="G903" s="14">
        <v>4.2</v>
      </c>
      <c r="H903" s="3">
        <v>2686</v>
      </c>
      <c r="I903" s="28">
        <f t="shared" si="29"/>
        <v>0.27783251231527095</v>
      </c>
      <c r="J903" s="17">
        <f>IF(AND(ISNUMBER(amazon!$G903), G903&gt;=0, amazon!$G903&lt;=5), amazon!$G903, 0)</f>
        <v>4.2</v>
      </c>
      <c r="K903" s="6" t="str">
        <f t="shared" si="28"/>
        <v>No</v>
      </c>
      <c r="L903" s="16">
        <f>ROUND(amazon!$G903, 0)</f>
        <v>4</v>
      </c>
      <c r="M903" s="13">
        <f>amazon!$E903 * amazon!$H903</f>
        <v>8178870</v>
      </c>
      <c r="N903" s="6" t="str">
        <f>IF(amazon!$D903&lt;200,"&lt;200", IF(amazon!$D903&lt;=500,"200-500","&gt;500"))</f>
        <v>&gt;500</v>
      </c>
      <c r="O903" s="15">
        <f>Table4[[#This Row],[Clean Rating]] + (Table4[[#This Row],[Rating Count]] / 1000)</f>
        <v>6.8860000000000001</v>
      </c>
      <c r="P903" s="6"/>
      <c r="Q903" s="6"/>
    </row>
    <row r="904" spans="1:17">
      <c r="A904" t="s">
        <v>878</v>
      </c>
      <c r="B904" t="s">
        <v>2091</v>
      </c>
      <c r="C904" t="s">
        <v>1356</v>
      </c>
      <c r="D904">
        <v>770</v>
      </c>
      <c r="E904" s="1">
        <v>1547</v>
      </c>
      <c r="F904" s="8">
        <v>0.5</v>
      </c>
      <c r="G904" s="14">
        <v>4.3</v>
      </c>
      <c r="H904" s="3">
        <v>2585</v>
      </c>
      <c r="I904" s="28">
        <f t="shared" si="29"/>
        <v>0.50226244343891402</v>
      </c>
      <c r="J904" s="17">
        <f>IF(AND(ISNUMBER(amazon!$G904), G904&gt;=0, amazon!$G904&lt;=5), amazon!$G904, 0)</f>
        <v>4.3</v>
      </c>
      <c r="K904" s="6" t="str">
        <f t="shared" si="28"/>
        <v>Yes</v>
      </c>
      <c r="L904" s="16">
        <f>ROUND(amazon!$G904, 0)</f>
        <v>4</v>
      </c>
      <c r="M904" s="13">
        <f>amazon!$E904 * amazon!$H904</f>
        <v>3998995</v>
      </c>
      <c r="N904" s="6" t="str">
        <f>IF(amazon!$D904&lt;200,"&lt;200", IF(amazon!$D904&lt;=500,"200-500","&gt;500"))</f>
        <v>&gt;500</v>
      </c>
      <c r="O904" s="15">
        <f>Table4[[#This Row],[Clean Rating]] + (Table4[[#This Row],[Rating Count]] / 1000)</f>
        <v>6.8849999999999998</v>
      </c>
      <c r="P904" s="6"/>
      <c r="Q904" s="6"/>
    </row>
    <row r="905" spans="1:17">
      <c r="A905" t="s">
        <v>1102</v>
      </c>
      <c r="B905" t="s">
        <v>2290</v>
      </c>
      <c r="C905" t="s">
        <v>1358</v>
      </c>
      <c r="D905" s="1">
        <v>1595</v>
      </c>
      <c r="E905" s="1">
        <v>1799</v>
      </c>
      <c r="F905" s="8">
        <v>0.11</v>
      </c>
      <c r="G905" s="14">
        <v>4</v>
      </c>
      <c r="H905" s="3">
        <v>2877</v>
      </c>
      <c r="I905" s="28">
        <f t="shared" si="29"/>
        <v>0.11339633129516398</v>
      </c>
      <c r="J905" s="17">
        <f>IF(AND(ISNUMBER(amazon!$G905), G905&gt;=0, amazon!$G905&lt;=5), amazon!$G905, 0)</f>
        <v>4</v>
      </c>
      <c r="K905" s="6" t="str">
        <f t="shared" si="28"/>
        <v>No</v>
      </c>
      <c r="L905" s="16">
        <f>ROUND(amazon!$G905, 0)</f>
        <v>4</v>
      </c>
      <c r="M905" s="13">
        <f>amazon!$E905 * amazon!$H905</f>
        <v>5175723</v>
      </c>
      <c r="N905" s="6" t="str">
        <f>IF(amazon!$D905&lt;200,"&lt;200", IF(amazon!$D905&lt;=500,"200-500","&gt;500"))</f>
        <v>&gt;500</v>
      </c>
      <c r="O905" s="15">
        <f>Table4[[#This Row],[Clean Rating]] + (Table4[[#This Row],[Rating Count]] / 1000)</f>
        <v>6.8769999999999998</v>
      </c>
      <c r="P905" s="6"/>
      <c r="Q905" s="6"/>
    </row>
    <row r="906" spans="1:17">
      <c r="A906" t="s">
        <v>628</v>
      </c>
      <c r="B906" t="s">
        <v>1861</v>
      </c>
      <c r="C906" t="s">
        <v>1356</v>
      </c>
      <c r="D906">
        <v>299</v>
      </c>
      <c r="E906">
        <v>599</v>
      </c>
      <c r="F906" s="8">
        <v>0.5</v>
      </c>
      <c r="G906" s="14">
        <v>3.8</v>
      </c>
      <c r="H906" s="3">
        <v>3066</v>
      </c>
      <c r="I906" s="28">
        <f t="shared" si="29"/>
        <v>0.5008347245409015</v>
      </c>
      <c r="J906" s="17">
        <f>IF(AND(ISNUMBER(amazon!$G906), G906&gt;=0, amazon!$G906&lt;=5), amazon!$G906, 0)</f>
        <v>3.8</v>
      </c>
      <c r="K906" s="6" t="str">
        <f t="shared" si="28"/>
        <v>Yes</v>
      </c>
      <c r="L906" s="16">
        <f>ROUND(amazon!$G906, 0)</f>
        <v>4</v>
      </c>
      <c r="M906" s="13">
        <f>amazon!$E906 * amazon!$H906</f>
        <v>1836534</v>
      </c>
      <c r="N906" s="6" t="str">
        <f>IF(amazon!$D906&lt;200,"&lt;200", IF(amazon!$D906&lt;=500,"200-500","&gt;500"))</f>
        <v>200-500</v>
      </c>
      <c r="O906" s="15">
        <f>Table4[[#This Row],[Clean Rating]] + (Table4[[#This Row],[Rating Count]] / 1000)</f>
        <v>6.8659999999999997</v>
      </c>
      <c r="P906" s="6"/>
      <c r="Q906" s="6"/>
    </row>
    <row r="907" spans="1:17">
      <c r="A907" t="s">
        <v>677</v>
      </c>
      <c r="B907" t="s">
        <v>1906</v>
      </c>
      <c r="C907" t="s">
        <v>1357</v>
      </c>
      <c r="D907">
        <v>399</v>
      </c>
      <c r="E907">
        <v>699</v>
      </c>
      <c r="F907" s="8">
        <v>0.43</v>
      </c>
      <c r="G907" s="14">
        <v>3.4</v>
      </c>
      <c r="H907" s="3">
        <v>3454</v>
      </c>
      <c r="I907" s="28">
        <f t="shared" si="29"/>
        <v>0.42918454935622319</v>
      </c>
      <c r="J907" s="17">
        <f>IF(AND(ISNUMBER(amazon!$G907), G907&gt;=0, amazon!$G907&lt;=5), amazon!$G907, 0)</f>
        <v>3.4</v>
      </c>
      <c r="K907" s="6" t="str">
        <f t="shared" si="28"/>
        <v>No</v>
      </c>
      <c r="L907" s="16">
        <f>ROUND(amazon!$G907, 0)</f>
        <v>3</v>
      </c>
      <c r="M907" s="13">
        <f>amazon!$E907 * amazon!$H907</f>
        <v>2414346</v>
      </c>
      <c r="N907" s="6" t="str">
        <f>IF(amazon!$D907&lt;200,"&lt;200", IF(amazon!$D907&lt;=500,"200-500","&gt;500"))</f>
        <v>200-500</v>
      </c>
      <c r="O907" s="15">
        <f>Table4[[#This Row],[Clean Rating]] + (Table4[[#This Row],[Rating Count]] / 1000)</f>
        <v>6.8540000000000001</v>
      </c>
      <c r="P907" s="6"/>
      <c r="Q907" s="6"/>
    </row>
    <row r="908" spans="1:17">
      <c r="A908" t="s">
        <v>460</v>
      </c>
      <c r="B908" t="s">
        <v>1729</v>
      </c>
      <c r="C908" t="s">
        <v>1357</v>
      </c>
      <c r="D908">
        <v>279</v>
      </c>
      <c r="E908" s="1">
        <v>1499</v>
      </c>
      <c r="F908" s="8">
        <v>0.81</v>
      </c>
      <c r="G908" s="14">
        <v>4.2</v>
      </c>
      <c r="H908" s="3">
        <v>2646</v>
      </c>
      <c r="I908" s="28">
        <f t="shared" si="29"/>
        <v>0.81387591727818542</v>
      </c>
      <c r="J908" s="17">
        <f>IF(AND(ISNUMBER(amazon!$G908), G908&gt;=0, amazon!$G908&lt;=5), amazon!$G908, 0)</f>
        <v>4.2</v>
      </c>
      <c r="K908" s="6" t="str">
        <f t="shared" si="28"/>
        <v>Yes</v>
      </c>
      <c r="L908" s="16">
        <f>ROUND(amazon!$G908, 0)</f>
        <v>4</v>
      </c>
      <c r="M908" s="13">
        <f>amazon!$E908 * amazon!$H908</f>
        <v>3966354</v>
      </c>
      <c r="N908" s="6" t="str">
        <f>IF(amazon!$D908&lt;200,"&lt;200", IF(amazon!$D908&lt;=500,"200-500","&gt;500"))</f>
        <v>200-500</v>
      </c>
      <c r="O908" s="15">
        <f>Table4[[#This Row],[Clean Rating]] + (Table4[[#This Row],[Rating Count]] / 1000)</f>
        <v>6.8460000000000001</v>
      </c>
      <c r="P908" s="6"/>
      <c r="Q908" s="6"/>
    </row>
    <row r="909" spans="1:17">
      <c r="A909" t="s">
        <v>619</v>
      </c>
      <c r="B909" t="s">
        <v>1854</v>
      </c>
      <c r="C909" t="s">
        <v>1356</v>
      </c>
      <c r="D909">
        <v>139</v>
      </c>
      <c r="E909">
        <v>299</v>
      </c>
      <c r="F909" s="8">
        <v>0.54</v>
      </c>
      <c r="G909" s="14">
        <v>3.8</v>
      </c>
      <c r="H909" s="3">
        <v>3044</v>
      </c>
      <c r="I909" s="28">
        <f t="shared" si="29"/>
        <v>0.53511705685618727</v>
      </c>
      <c r="J909" s="17">
        <f>IF(AND(ISNUMBER(amazon!$G909), G909&gt;=0, amazon!$G909&lt;=5), amazon!$G909, 0)</f>
        <v>3.8</v>
      </c>
      <c r="K909" s="6" t="str">
        <f t="shared" si="28"/>
        <v>Yes</v>
      </c>
      <c r="L909" s="16">
        <f>ROUND(amazon!$G909, 0)</f>
        <v>4</v>
      </c>
      <c r="M909" s="13">
        <f>amazon!$E909 * amazon!$H909</f>
        <v>910156</v>
      </c>
      <c r="N909" s="6" t="str">
        <f>IF(amazon!$D909&lt;200,"&lt;200", IF(amazon!$D909&lt;=500,"200-500","&gt;500"))</f>
        <v>&lt;200</v>
      </c>
      <c r="O909" s="15">
        <f>Table4[[#This Row],[Clean Rating]] + (Table4[[#This Row],[Rating Count]] / 1000)</f>
        <v>6.8439999999999994</v>
      </c>
      <c r="P909" s="6"/>
      <c r="Q909" s="6"/>
    </row>
    <row r="910" spans="1:17">
      <c r="A910" t="s">
        <v>885</v>
      </c>
      <c r="B910" t="s">
        <v>2096</v>
      </c>
      <c r="C910" t="s">
        <v>1356</v>
      </c>
      <c r="D910">
        <v>499</v>
      </c>
      <c r="E910" s="1">
        <v>1299</v>
      </c>
      <c r="F910" s="8">
        <v>0.62</v>
      </c>
      <c r="G910" s="14">
        <v>4.0999999999999996</v>
      </c>
      <c r="H910" s="3">
        <v>2740</v>
      </c>
      <c r="I910" s="28">
        <f t="shared" si="29"/>
        <v>0.61585835257890686</v>
      </c>
      <c r="J910" s="17">
        <f>IF(AND(ISNUMBER(amazon!$G910), G910&gt;=0, amazon!$G910&lt;=5), amazon!$G910, 0)</f>
        <v>4.0999999999999996</v>
      </c>
      <c r="K910" s="6" t="str">
        <f t="shared" si="28"/>
        <v>Yes</v>
      </c>
      <c r="L910" s="16">
        <f>ROUND(amazon!$G910, 0)</f>
        <v>4</v>
      </c>
      <c r="M910" s="13">
        <f>amazon!$E910 * amazon!$H910</f>
        <v>3559260</v>
      </c>
      <c r="N910" s="6" t="str">
        <f>IF(amazon!$D910&lt;200,"&lt;200", IF(amazon!$D910&lt;=500,"200-500","&gt;500"))</f>
        <v>200-500</v>
      </c>
      <c r="O910" s="15">
        <f>Table4[[#This Row],[Clean Rating]] + (Table4[[#This Row],[Rating Count]] / 1000)</f>
        <v>6.84</v>
      </c>
      <c r="P910" s="6"/>
      <c r="Q910" s="6"/>
    </row>
    <row r="911" spans="1:17">
      <c r="A911" t="s">
        <v>806</v>
      </c>
      <c r="B911" t="s">
        <v>2026</v>
      </c>
      <c r="C911" t="s">
        <v>2598</v>
      </c>
      <c r="D911">
        <v>250</v>
      </c>
      <c r="E911">
        <v>250</v>
      </c>
      <c r="F911" s="8">
        <v>0</v>
      </c>
      <c r="G911" s="14">
        <v>4.2</v>
      </c>
      <c r="H911" s="3">
        <v>2628</v>
      </c>
      <c r="I911" s="28">
        <f t="shared" si="29"/>
        <v>0</v>
      </c>
      <c r="J911" s="17">
        <f>IF(AND(ISNUMBER(amazon!$G911), G911&gt;=0, amazon!$G911&lt;=5), amazon!$G911, 0)</f>
        <v>4.2</v>
      </c>
      <c r="K911" s="6" t="str">
        <f t="shared" si="28"/>
        <v>No</v>
      </c>
      <c r="L911" s="16">
        <f>ROUND(amazon!$G911, 0)</f>
        <v>4</v>
      </c>
      <c r="M911" s="13">
        <f>amazon!$E911 * amazon!$H911</f>
        <v>657000</v>
      </c>
      <c r="N911" s="6" t="str">
        <f>IF(amazon!$D911&lt;200,"&lt;200", IF(amazon!$D911&lt;=500,"200-500","&gt;500"))</f>
        <v>200-500</v>
      </c>
      <c r="O911" s="15">
        <f>Table4[[#This Row],[Clean Rating]] + (Table4[[#This Row],[Rating Count]] / 1000)</f>
        <v>6.8280000000000003</v>
      </c>
      <c r="P911" s="6"/>
      <c r="Q911" s="6"/>
    </row>
    <row r="912" spans="1:17">
      <c r="A912" t="s">
        <v>290</v>
      </c>
      <c r="B912" t="s">
        <v>1491</v>
      </c>
      <c r="C912" t="s">
        <v>1357</v>
      </c>
      <c r="D912" s="1">
        <v>7999</v>
      </c>
      <c r="E912" s="1">
        <v>15999</v>
      </c>
      <c r="F912" s="8">
        <v>0.5</v>
      </c>
      <c r="G912" s="14">
        <v>3.8</v>
      </c>
      <c r="H912" s="3">
        <v>3022</v>
      </c>
      <c r="I912" s="28">
        <f t="shared" si="29"/>
        <v>0.50003125195324705</v>
      </c>
      <c r="J912" s="17">
        <f>IF(AND(ISNUMBER(amazon!$G912), G912&gt;=0, amazon!$G912&lt;=5), amazon!$G912, 0)</f>
        <v>3.8</v>
      </c>
      <c r="K912" s="6" t="str">
        <f t="shared" si="28"/>
        <v>Yes</v>
      </c>
      <c r="L912" s="16">
        <f>ROUND(amazon!$G912, 0)</f>
        <v>4</v>
      </c>
      <c r="M912" s="13">
        <f>amazon!$E912 * amazon!$H912</f>
        <v>48348978</v>
      </c>
      <c r="N912" s="6" t="str">
        <f>IF(amazon!$D912&lt;200,"&lt;200", IF(amazon!$D912&lt;=500,"200-500","&gt;500"))</f>
        <v>&gt;500</v>
      </c>
      <c r="O912" s="15">
        <f>Table4[[#This Row],[Clean Rating]] + (Table4[[#This Row],[Rating Count]] / 1000)</f>
        <v>6.8219999999999992</v>
      </c>
      <c r="P912" s="6"/>
      <c r="Q912" s="6"/>
    </row>
    <row r="913" spans="1:17">
      <c r="A913" t="s">
        <v>901</v>
      </c>
      <c r="B913" t="s">
        <v>2112</v>
      </c>
      <c r="C913" t="s">
        <v>1356</v>
      </c>
      <c r="D913" s="1">
        <v>3307</v>
      </c>
      <c r="E913" s="1">
        <v>6100</v>
      </c>
      <c r="F913" s="8">
        <v>0.46</v>
      </c>
      <c r="G913" s="14">
        <v>4.3</v>
      </c>
      <c r="H913" s="3">
        <v>2515</v>
      </c>
      <c r="I913" s="28">
        <f t="shared" si="29"/>
        <v>0.45786885245901637</v>
      </c>
      <c r="J913" s="17">
        <f>IF(AND(ISNUMBER(amazon!$G913), G913&gt;=0, amazon!$G913&lt;=5), amazon!$G913, 0)</f>
        <v>4.3</v>
      </c>
      <c r="K913" s="6" t="str">
        <f t="shared" si="28"/>
        <v>No</v>
      </c>
      <c r="L913" s="16">
        <f>ROUND(amazon!$G913, 0)</f>
        <v>4</v>
      </c>
      <c r="M913" s="13">
        <f>amazon!$E913 * amazon!$H913</f>
        <v>15341500</v>
      </c>
      <c r="N913" s="6" t="str">
        <f>IF(amazon!$D913&lt;200,"&lt;200", IF(amazon!$D913&lt;=500,"200-500","&gt;500"))</f>
        <v>&gt;500</v>
      </c>
      <c r="O913" s="15">
        <f>Table4[[#This Row],[Clean Rating]] + (Table4[[#This Row],[Rating Count]] / 1000)</f>
        <v>6.8149999999999995</v>
      </c>
      <c r="P913" s="6"/>
      <c r="Q913" s="6"/>
    </row>
    <row r="914" spans="1:17">
      <c r="A914" t="s">
        <v>859</v>
      </c>
      <c r="B914" t="s">
        <v>2073</v>
      </c>
      <c r="C914" t="s">
        <v>2598</v>
      </c>
      <c r="D914">
        <v>341</v>
      </c>
      <c r="E914">
        <v>450</v>
      </c>
      <c r="F914" s="8">
        <v>0.24</v>
      </c>
      <c r="G914" s="14">
        <v>4.3</v>
      </c>
      <c r="H914" s="3">
        <v>2493</v>
      </c>
      <c r="I914" s="28">
        <f t="shared" si="29"/>
        <v>0.24222222222222223</v>
      </c>
      <c r="J914" s="17">
        <f>IF(AND(ISNUMBER(amazon!$G914), G914&gt;=0, amazon!$G914&lt;=5), amazon!$G914, 0)</f>
        <v>4.3</v>
      </c>
      <c r="K914" s="6" t="str">
        <f t="shared" si="28"/>
        <v>No</v>
      </c>
      <c r="L914" s="16">
        <f>ROUND(amazon!$G914, 0)</f>
        <v>4</v>
      </c>
      <c r="M914" s="13">
        <f>amazon!$E914 * amazon!$H914</f>
        <v>1121850</v>
      </c>
      <c r="N914" s="6" t="str">
        <f>IF(amazon!$D914&lt;200,"&lt;200", IF(amazon!$D914&lt;=500,"200-500","&gt;500"))</f>
        <v>200-500</v>
      </c>
      <c r="O914" s="15">
        <f>Table4[[#This Row],[Clean Rating]] + (Table4[[#This Row],[Rating Count]] / 1000)</f>
        <v>6.7929999999999993</v>
      </c>
      <c r="P914" s="6"/>
      <c r="Q914" s="6"/>
    </row>
    <row r="915" spans="1:17">
      <c r="A915" t="s">
        <v>141</v>
      </c>
      <c r="B915" t="s">
        <v>1487</v>
      </c>
      <c r="C915" t="s">
        <v>1356</v>
      </c>
      <c r="D915">
        <v>399</v>
      </c>
      <c r="E915" s="1">
        <v>1099</v>
      </c>
      <c r="F915" s="8">
        <v>0.64</v>
      </c>
      <c r="G915" s="14">
        <v>4.0999999999999996</v>
      </c>
      <c r="H915" s="3">
        <v>2685</v>
      </c>
      <c r="I915" s="28">
        <f t="shared" si="29"/>
        <v>0.63694267515923564</v>
      </c>
      <c r="J915" s="17">
        <f>IF(AND(ISNUMBER(amazon!$G915), G915&gt;=0, amazon!$G915&lt;=5), amazon!$G915, 0)</f>
        <v>4.0999999999999996</v>
      </c>
      <c r="K915" s="6" t="str">
        <f t="shared" si="28"/>
        <v>Yes</v>
      </c>
      <c r="L915" s="16">
        <f>ROUND(amazon!$G915, 0)</f>
        <v>4</v>
      </c>
      <c r="M915" s="13">
        <f>amazon!$E915 * amazon!$H915</f>
        <v>2950815</v>
      </c>
      <c r="N915" s="6" t="str">
        <f>IF(amazon!$D915&lt;200,"&lt;200", IF(amazon!$D915&lt;=500,"200-500","&gt;500"))</f>
        <v>200-500</v>
      </c>
      <c r="O915" s="15">
        <f>Table4[[#This Row],[Clean Rating]] + (Table4[[#This Row],[Rating Count]] / 1000)</f>
        <v>6.7850000000000001</v>
      </c>
      <c r="P915" s="6"/>
      <c r="Q915" s="6"/>
    </row>
    <row r="916" spans="1:17">
      <c r="A916" t="s">
        <v>178</v>
      </c>
      <c r="B916" t="s">
        <v>1516</v>
      </c>
      <c r="C916" t="s">
        <v>1356</v>
      </c>
      <c r="D916">
        <v>399</v>
      </c>
      <c r="E916" s="1">
        <v>1099</v>
      </c>
      <c r="F916" s="8">
        <v>0.64</v>
      </c>
      <c r="G916" s="14">
        <v>4.0999999999999996</v>
      </c>
      <c r="H916" s="3">
        <v>2685</v>
      </c>
      <c r="I916" s="28">
        <f t="shared" si="29"/>
        <v>0.63694267515923564</v>
      </c>
      <c r="J916" s="17">
        <f>IF(AND(ISNUMBER(amazon!$G916), G916&gt;=0, amazon!$G916&lt;=5), amazon!$G916, 0)</f>
        <v>4.0999999999999996</v>
      </c>
      <c r="K916" s="6" t="str">
        <f t="shared" si="28"/>
        <v>Yes</v>
      </c>
      <c r="L916" s="16">
        <f>ROUND(amazon!$G916, 0)</f>
        <v>4</v>
      </c>
      <c r="M916" s="13">
        <f>amazon!$E916 * amazon!$H916</f>
        <v>2950815</v>
      </c>
      <c r="N916" s="6" t="str">
        <f>IF(amazon!$D916&lt;200,"&lt;200", IF(amazon!$D916&lt;=500,"200-500","&gt;500"))</f>
        <v>200-500</v>
      </c>
      <c r="O916" s="15">
        <f>Table4[[#This Row],[Clean Rating]] + (Table4[[#This Row],[Rating Count]] / 1000)</f>
        <v>6.7850000000000001</v>
      </c>
      <c r="P916" s="6"/>
      <c r="Q916" s="6"/>
    </row>
    <row r="917" spans="1:17">
      <c r="A917" t="s">
        <v>1248</v>
      </c>
      <c r="B917" t="s">
        <v>2422</v>
      </c>
      <c r="C917" t="s">
        <v>1358</v>
      </c>
      <c r="D917">
        <v>688</v>
      </c>
      <c r="E917">
        <v>747</v>
      </c>
      <c r="F917" s="8">
        <v>0.08</v>
      </c>
      <c r="G917" s="14">
        <v>4.5</v>
      </c>
      <c r="H917" s="3">
        <v>2280</v>
      </c>
      <c r="I917" s="28">
        <f t="shared" si="29"/>
        <v>7.8982597054886208E-2</v>
      </c>
      <c r="J917" s="17">
        <f>IF(AND(ISNUMBER(amazon!$G917), G917&gt;=0, amazon!$G917&lt;=5), amazon!$G917, 0)</f>
        <v>4.5</v>
      </c>
      <c r="K917" s="6" t="str">
        <f t="shared" si="28"/>
        <v>No</v>
      </c>
      <c r="L917" s="16">
        <f>ROUND(amazon!$G917, 0)</f>
        <v>5</v>
      </c>
      <c r="M917" s="13">
        <f>amazon!$E917 * amazon!$H917</f>
        <v>1703160</v>
      </c>
      <c r="N917" s="6" t="str">
        <f>IF(amazon!$D917&lt;200,"&lt;200", IF(amazon!$D917&lt;=500,"200-500","&gt;500"))</f>
        <v>&gt;500</v>
      </c>
      <c r="O917" s="15">
        <f>Table4[[#This Row],[Clean Rating]] + (Table4[[#This Row],[Rating Count]] / 1000)</f>
        <v>6.7799999999999994</v>
      </c>
      <c r="P917" s="6"/>
      <c r="Q917" s="6"/>
    </row>
    <row r="918" spans="1:17">
      <c r="A918" t="s">
        <v>27</v>
      </c>
      <c r="B918" t="s">
        <v>1389</v>
      </c>
      <c r="C918" t="s">
        <v>1356</v>
      </c>
      <c r="D918">
        <v>299</v>
      </c>
      <c r="E918">
        <v>399</v>
      </c>
      <c r="F918" s="8">
        <v>0.25</v>
      </c>
      <c r="G918" s="14">
        <v>4</v>
      </c>
      <c r="H918" s="3">
        <v>2766</v>
      </c>
      <c r="I918" s="28">
        <f t="shared" si="29"/>
        <v>0.25062656641604009</v>
      </c>
      <c r="J918" s="17">
        <f>IF(AND(ISNUMBER(amazon!$G918), G918&gt;=0, amazon!$G918&lt;=5), amazon!$G918, 0)</f>
        <v>4</v>
      </c>
      <c r="K918" s="6" t="str">
        <f t="shared" si="28"/>
        <v>No</v>
      </c>
      <c r="L918" s="16">
        <f>ROUND(amazon!$G918, 0)</f>
        <v>4</v>
      </c>
      <c r="M918" s="13">
        <f>amazon!$E918 * amazon!$H918</f>
        <v>1103634</v>
      </c>
      <c r="N918" s="6" t="str">
        <f>IF(amazon!$D918&lt;200,"&lt;200", IF(amazon!$D918&lt;=500,"200-500","&gt;500"))</f>
        <v>200-500</v>
      </c>
      <c r="O918" s="15">
        <f>Table4[[#This Row],[Clean Rating]] + (Table4[[#This Row],[Rating Count]] / 1000)</f>
        <v>6.766</v>
      </c>
      <c r="P918" s="6"/>
      <c r="Q918" s="6"/>
    </row>
    <row r="919" spans="1:17">
      <c r="A919" t="s">
        <v>27</v>
      </c>
      <c r="B919" t="s">
        <v>1389</v>
      </c>
      <c r="C919" t="s">
        <v>1356</v>
      </c>
      <c r="D919">
        <v>299</v>
      </c>
      <c r="E919">
        <v>399</v>
      </c>
      <c r="F919" s="8">
        <v>0.25</v>
      </c>
      <c r="G919" s="14">
        <v>4</v>
      </c>
      <c r="H919" s="3">
        <v>2766</v>
      </c>
      <c r="I919" s="28">
        <f t="shared" si="29"/>
        <v>0.25062656641604009</v>
      </c>
      <c r="J919" s="17">
        <f>IF(AND(ISNUMBER(amazon!$G919), G919&gt;=0, amazon!$G919&lt;=5), amazon!$G919, 0)</f>
        <v>4</v>
      </c>
      <c r="K919" s="6" t="str">
        <f t="shared" si="28"/>
        <v>No</v>
      </c>
      <c r="L919" s="16">
        <f>ROUND(amazon!$G919, 0)</f>
        <v>4</v>
      </c>
      <c r="M919" s="13">
        <f>amazon!$E919 * amazon!$H919</f>
        <v>1103634</v>
      </c>
      <c r="N919" s="6" t="str">
        <f>IF(amazon!$D919&lt;200,"&lt;200", IF(amazon!$D919&lt;=500,"200-500","&gt;500"))</f>
        <v>200-500</v>
      </c>
      <c r="O919" s="15">
        <f>Table4[[#This Row],[Clean Rating]] + (Table4[[#This Row],[Rating Count]] / 1000)</f>
        <v>6.766</v>
      </c>
      <c r="P919" s="6"/>
      <c r="Q919" s="6"/>
    </row>
    <row r="920" spans="1:17">
      <c r="A920" t="s">
        <v>775</v>
      </c>
      <c r="B920" t="s">
        <v>1998</v>
      </c>
      <c r="C920" t="s">
        <v>2598</v>
      </c>
      <c r="D920">
        <v>178</v>
      </c>
      <c r="E920">
        <v>210</v>
      </c>
      <c r="F920" s="8">
        <v>0.15</v>
      </c>
      <c r="G920" s="14">
        <v>4.3</v>
      </c>
      <c r="H920" s="3">
        <v>2450</v>
      </c>
      <c r="I920" s="28">
        <f t="shared" si="29"/>
        <v>0.15238095238095239</v>
      </c>
      <c r="J920" s="17">
        <f>IF(AND(ISNUMBER(amazon!$G920), G920&gt;=0, amazon!$G920&lt;=5), amazon!$G920, 0)</f>
        <v>4.3</v>
      </c>
      <c r="K920" s="6" t="str">
        <f t="shared" si="28"/>
        <v>No</v>
      </c>
      <c r="L920" s="16">
        <f>ROUND(amazon!$G920, 0)</f>
        <v>4</v>
      </c>
      <c r="M920" s="13">
        <f>amazon!$E920 * amazon!$H920</f>
        <v>514500</v>
      </c>
      <c r="N920" s="6" t="str">
        <f>IF(amazon!$D920&lt;200,"&lt;200", IF(amazon!$D920&lt;=500,"200-500","&gt;500"))</f>
        <v>&lt;200</v>
      </c>
      <c r="O920" s="15">
        <f>Table4[[#This Row],[Clean Rating]] + (Table4[[#This Row],[Rating Count]] / 1000)</f>
        <v>6.75</v>
      </c>
      <c r="P920" s="6"/>
      <c r="Q920" s="6"/>
    </row>
    <row r="921" spans="1:17">
      <c r="A921" t="s">
        <v>1058</v>
      </c>
      <c r="B921" t="s">
        <v>2248</v>
      </c>
      <c r="C921" t="s">
        <v>1358</v>
      </c>
      <c r="D921" s="1">
        <v>1199</v>
      </c>
      <c r="E921" s="1">
        <v>1950</v>
      </c>
      <c r="F921" s="8">
        <v>0.39</v>
      </c>
      <c r="G921" s="14">
        <v>3.9</v>
      </c>
      <c r="H921" s="3">
        <v>2832</v>
      </c>
      <c r="I921" s="28">
        <f t="shared" si="29"/>
        <v>0.38512820512820511</v>
      </c>
      <c r="J921" s="17">
        <f>IF(AND(ISNUMBER(amazon!$G921), G921&gt;=0, amazon!$G921&lt;=5), amazon!$G921, 0)</f>
        <v>3.9</v>
      </c>
      <c r="K921" s="6" t="str">
        <f t="shared" si="28"/>
        <v>No</v>
      </c>
      <c r="L921" s="16">
        <f>ROUND(amazon!$G921, 0)</f>
        <v>4</v>
      </c>
      <c r="M921" s="13">
        <f>amazon!$E921 * amazon!$H921</f>
        <v>5522400</v>
      </c>
      <c r="N921" s="6" t="str">
        <f>IF(amazon!$D921&lt;200,"&lt;200", IF(amazon!$D921&lt;=500,"200-500","&gt;500"))</f>
        <v>&gt;500</v>
      </c>
      <c r="O921" s="15">
        <f>Table4[[#This Row],[Clean Rating]] + (Table4[[#This Row],[Rating Count]] / 1000)</f>
        <v>6.7319999999999993</v>
      </c>
      <c r="P921" s="6"/>
      <c r="Q921" s="6"/>
    </row>
    <row r="922" spans="1:17">
      <c r="A922" t="s">
        <v>1226</v>
      </c>
      <c r="B922" t="s">
        <v>2400</v>
      </c>
      <c r="C922" t="s">
        <v>1358</v>
      </c>
      <c r="D922" s="1">
        <v>12609</v>
      </c>
      <c r="E922" s="1">
        <v>23999</v>
      </c>
      <c r="F922" s="8">
        <v>0.47</v>
      </c>
      <c r="G922" s="14">
        <v>4.4000000000000004</v>
      </c>
      <c r="H922" s="3">
        <v>2288</v>
      </c>
      <c r="I922" s="28">
        <f t="shared" si="29"/>
        <v>0.47460310846285264</v>
      </c>
      <c r="J922" s="17">
        <f>IF(AND(ISNUMBER(amazon!$G922), G922&gt;=0, amazon!$G922&lt;=5), amazon!$G922, 0)</f>
        <v>4.4000000000000004</v>
      </c>
      <c r="K922" s="6" t="str">
        <f t="shared" si="28"/>
        <v>No</v>
      </c>
      <c r="L922" s="16">
        <f>ROUND(amazon!$G922, 0)</f>
        <v>4</v>
      </c>
      <c r="M922" s="13">
        <f>amazon!$E922 * amazon!$H922</f>
        <v>54909712</v>
      </c>
      <c r="N922" s="6" t="str">
        <f>IF(amazon!$D922&lt;200,"&lt;200", IF(amazon!$D922&lt;=500,"200-500","&gt;500"))</f>
        <v>&gt;500</v>
      </c>
      <c r="O922" s="15">
        <f>Table4[[#This Row],[Clean Rating]] + (Table4[[#This Row],[Rating Count]] / 1000)</f>
        <v>6.6880000000000006</v>
      </c>
      <c r="P922" s="6"/>
      <c r="Q922" s="6"/>
    </row>
    <row r="923" spans="1:17">
      <c r="A923" t="s">
        <v>111</v>
      </c>
      <c r="B923" t="s">
        <v>1461</v>
      </c>
      <c r="C923" t="s">
        <v>1357</v>
      </c>
      <c r="D923" s="1">
        <v>7390</v>
      </c>
      <c r="E923" s="1">
        <v>20000</v>
      </c>
      <c r="F923" s="8">
        <v>0.63</v>
      </c>
      <c r="G923" s="14">
        <v>4.0999999999999996</v>
      </c>
      <c r="H923" s="3">
        <v>2581</v>
      </c>
      <c r="I923" s="28">
        <f t="shared" si="29"/>
        <v>0.63049999999999995</v>
      </c>
      <c r="J923" s="17">
        <f>IF(AND(ISNUMBER(amazon!$G923), G923&gt;=0, amazon!$G923&lt;=5), amazon!$G923, 0)</f>
        <v>4.0999999999999996</v>
      </c>
      <c r="K923" s="6" t="str">
        <f t="shared" si="28"/>
        <v>Yes</v>
      </c>
      <c r="L923" s="16">
        <f>ROUND(amazon!$G923, 0)</f>
        <v>4</v>
      </c>
      <c r="M923" s="13">
        <f>amazon!$E923 * amazon!$H923</f>
        <v>51620000</v>
      </c>
      <c r="N923" s="6" t="str">
        <f>IF(amazon!$D923&lt;200,"&lt;200", IF(amazon!$D923&lt;=500,"200-500","&gt;500"))</f>
        <v>&gt;500</v>
      </c>
      <c r="O923" s="15">
        <f>Table4[[#This Row],[Clean Rating]] + (Table4[[#This Row],[Rating Count]] / 1000)</f>
        <v>6.6809999999999992</v>
      </c>
      <c r="P923" s="6"/>
      <c r="Q923" s="6"/>
    </row>
    <row r="924" spans="1:17">
      <c r="A924" t="s">
        <v>55</v>
      </c>
      <c r="B924" t="s">
        <v>56</v>
      </c>
      <c r="C924" t="s">
        <v>1357</v>
      </c>
      <c r="D924">
        <v>230</v>
      </c>
      <c r="E924">
        <v>499</v>
      </c>
      <c r="F924" s="8">
        <v>0.54</v>
      </c>
      <c r="G924" s="14">
        <v>3.7</v>
      </c>
      <c r="H924" s="3">
        <v>2960</v>
      </c>
      <c r="I924" s="28">
        <f t="shared" si="29"/>
        <v>0.53907815631262523</v>
      </c>
      <c r="J924" s="17">
        <f>IF(AND(ISNUMBER(amazon!$G924), G924&gt;=0, amazon!$G924&lt;=5), amazon!$G924, 0)</f>
        <v>3.7</v>
      </c>
      <c r="K924" s="6" t="str">
        <f t="shared" si="28"/>
        <v>Yes</v>
      </c>
      <c r="L924" s="16">
        <f>ROUND(amazon!$G924, 0)</f>
        <v>4</v>
      </c>
      <c r="M924" s="13">
        <f>amazon!$E924 * amazon!$H924</f>
        <v>1477040</v>
      </c>
      <c r="N924" s="6" t="str">
        <f>IF(amazon!$D924&lt;200,"&lt;200", IF(amazon!$D924&lt;=500,"200-500","&gt;500"))</f>
        <v>200-500</v>
      </c>
      <c r="O924" s="15">
        <f>Table4[[#This Row],[Clean Rating]] + (Table4[[#This Row],[Rating Count]] / 1000)</f>
        <v>6.66</v>
      </c>
      <c r="P924" s="6"/>
      <c r="Q924" s="6"/>
    </row>
    <row r="925" spans="1:17">
      <c r="A925" t="s">
        <v>472</v>
      </c>
      <c r="B925" t="s">
        <v>1735</v>
      </c>
      <c r="C925" t="s">
        <v>1357</v>
      </c>
      <c r="D925">
        <v>89</v>
      </c>
      <c r="E925">
        <v>599</v>
      </c>
      <c r="F925" s="8">
        <v>0.85</v>
      </c>
      <c r="G925" s="14">
        <v>4.3</v>
      </c>
      <c r="H925" s="3">
        <v>2351</v>
      </c>
      <c r="I925" s="28">
        <f t="shared" si="29"/>
        <v>0.85141903171953259</v>
      </c>
      <c r="J925" s="17">
        <f>IF(AND(ISNUMBER(amazon!$G925), G925&gt;=0, amazon!$G925&lt;=5), amazon!$G925, 0)</f>
        <v>4.3</v>
      </c>
      <c r="K925" s="6" t="str">
        <f t="shared" si="28"/>
        <v>Yes</v>
      </c>
      <c r="L925" s="16">
        <f>ROUND(amazon!$G925, 0)</f>
        <v>4</v>
      </c>
      <c r="M925" s="13">
        <f>amazon!$E925 * amazon!$H925</f>
        <v>1408249</v>
      </c>
      <c r="N925" s="6" t="str">
        <f>IF(amazon!$D925&lt;200,"&lt;200", IF(amazon!$D925&lt;=500,"200-500","&gt;500"))</f>
        <v>&lt;200</v>
      </c>
      <c r="O925" s="15">
        <f>Table4[[#This Row],[Clean Rating]] + (Table4[[#This Row],[Rating Count]] / 1000)</f>
        <v>6.6509999999999998</v>
      </c>
      <c r="P925" s="6"/>
      <c r="Q925" s="6"/>
    </row>
    <row r="926" spans="1:17">
      <c r="A926" t="s">
        <v>1320</v>
      </c>
      <c r="B926" t="s">
        <v>2527</v>
      </c>
      <c r="C926" t="s">
        <v>1358</v>
      </c>
      <c r="D926" s="1">
        <v>18999</v>
      </c>
      <c r="E926" s="1">
        <v>29999</v>
      </c>
      <c r="F926" s="8">
        <v>0.37</v>
      </c>
      <c r="G926" s="14">
        <v>4.0999999999999996</v>
      </c>
      <c r="H926" s="3">
        <v>2536</v>
      </c>
      <c r="I926" s="28">
        <f t="shared" si="29"/>
        <v>0.36667888929630987</v>
      </c>
      <c r="J926" s="17">
        <f>IF(AND(ISNUMBER(amazon!$G926), G926&gt;=0, amazon!$G926&lt;=5), amazon!$G926, 0)</f>
        <v>4.0999999999999996</v>
      </c>
      <c r="K926" s="6" t="str">
        <f t="shared" si="28"/>
        <v>No</v>
      </c>
      <c r="L926" s="16">
        <f>ROUND(amazon!$G926, 0)</f>
        <v>4</v>
      </c>
      <c r="M926" s="13">
        <f>amazon!$E926 * amazon!$H926</f>
        <v>76077464</v>
      </c>
      <c r="N926" s="6" t="str">
        <f>IF(amazon!$D926&lt;200,"&lt;200", IF(amazon!$D926&lt;=500,"200-500","&gt;500"))</f>
        <v>&gt;500</v>
      </c>
      <c r="O926" s="15">
        <f>Table4[[#This Row],[Clean Rating]] + (Table4[[#This Row],[Rating Count]] / 1000)</f>
        <v>6.6359999999999992</v>
      </c>
      <c r="P926" s="6"/>
      <c r="Q926" s="6"/>
    </row>
    <row r="927" spans="1:17">
      <c r="A927" t="s">
        <v>883</v>
      </c>
      <c r="B927" t="s">
        <v>2448</v>
      </c>
      <c r="C927" t="s">
        <v>1356</v>
      </c>
      <c r="D927">
        <v>598</v>
      </c>
      <c r="E927" s="1">
        <v>1150</v>
      </c>
      <c r="F927" s="8">
        <v>0.48</v>
      </c>
      <c r="G927" s="14">
        <v>4.0999999999999996</v>
      </c>
      <c r="H927" s="3">
        <v>2535</v>
      </c>
      <c r="I927" s="28">
        <f t="shared" si="29"/>
        <v>0.48</v>
      </c>
      <c r="J927" s="17">
        <f>IF(AND(ISNUMBER(amazon!$G927), G927&gt;=0, amazon!$G927&lt;=5), amazon!$G927, 0)</f>
        <v>4.0999999999999996</v>
      </c>
      <c r="K927" s="6" t="str">
        <f t="shared" si="28"/>
        <v>No</v>
      </c>
      <c r="L927" s="16">
        <f>ROUND(amazon!$G927, 0)</f>
        <v>4</v>
      </c>
      <c r="M927" s="13">
        <f>amazon!$E927 * amazon!$H927</f>
        <v>2915250</v>
      </c>
      <c r="N927" s="6" t="str">
        <f>IF(amazon!$D927&lt;200,"&lt;200", IF(amazon!$D927&lt;=500,"200-500","&gt;500"))</f>
        <v>&gt;500</v>
      </c>
      <c r="O927" s="15">
        <f>Table4[[#This Row],[Clean Rating]] + (Table4[[#This Row],[Rating Count]] / 1000)</f>
        <v>6.6349999999999998</v>
      </c>
      <c r="P927" s="6"/>
      <c r="Q927" s="6"/>
    </row>
    <row r="928" spans="1:17">
      <c r="A928" t="s">
        <v>1204</v>
      </c>
      <c r="B928" t="s">
        <v>2379</v>
      </c>
      <c r="C928" t="s">
        <v>1358</v>
      </c>
      <c r="D928">
        <v>499</v>
      </c>
      <c r="E928" s="1">
        <v>2199</v>
      </c>
      <c r="F928" s="8">
        <v>0.77</v>
      </c>
      <c r="G928" s="14">
        <v>3.1</v>
      </c>
      <c r="H928" s="3">
        <v>3527</v>
      </c>
      <c r="I928" s="28">
        <f t="shared" si="29"/>
        <v>0.77307867212369263</v>
      </c>
      <c r="J928" s="17">
        <f>IF(AND(ISNUMBER(amazon!$G928), G928&gt;=0, amazon!$G928&lt;=5), amazon!$G928, 0)</f>
        <v>3.1</v>
      </c>
      <c r="K928" s="6" t="str">
        <f t="shared" si="28"/>
        <v>Yes</v>
      </c>
      <c r="L928" s="16">
        <f>ROUND(amazon!$G928, 0)</f>
        <v>3</v>
      </c>
      <c r="M928" s="13">
        <f>amazon!$E928 * amazon!$H928</f>
        <v>7755873</v>
      </c>
      <c r="N928" s="6" t="str">
        <f>IF(amazon!$D928&lt;200,"&lt;200", IF(amazon!$D928&lt;=500,"200-500","&gt;500"))</f>
        <v>200-500</v>
      </c>
      <c r="O928" s="15">
        <f>Table4[[#This Row],[Clean Rating]] + (Table4[[#This Row],[Rating Count]] / 1000)</f>
        <v>6.6270000000000007</v>
      </c>
      <c r="P928" s="6"/>
      <c r="Q928" s="6"/>
    </row>
    <row r="929" spans="1:17">
      <c r="A929" t="s">
        <v>1265</v>
      </c>
      <c r="B929" t="s">
        <v>2472</v>
      </c>
      <c r="C929" t="s">
        <v>1358</v>
      </c>
      <c r="D929">
        <v>279</v>
      </c>
      <c r="E929">
        <v>699</v>
      </c>
      <c r="F929" s="8">
        <v>0.6</v>
      </c>
      <c r="G929" s="14">
        <v>4.3</v>
      </c>
      <c r="H929" s="3">
        <v>2326</v>
      </c>
      <c r="I929" s="28">
        <f t="shared" si="29"/>
        <v>0.60085836909871249</v>
      </c>
      <c r="J929" s="17">
        <f>IF(AND(ISNUMBER(amazon!$G929), G929&gt;=0, amazon!$G929&lt;=5), amazon!$G929, 0)</f>
        <v>4.3</v>
      </c>
      <c r="K929" s="6" t="str">
        <f t="shared" si="28"/>
        <v>Yes</v>
      </c>
      <c r="L929" s="16">
        <f>ROUND(amazon!$G929, 0)</f>
        <v>4</v>
      </c>
      <c r="M929" s="13">
        <f>amazon!$E929 * amazon!$H929</f>
        <v>1625874</v>
      </c>
      <c r="N929" s="6" t="str">
        <f>IF(amazon!$D929&lt;200,"&lt;200", IF(amazon!$D929&lt;=500,"200-500","&gt;500"))</f>
        <v>200-500</v>
      </c>
      <c r="O929" s="15">
        <f>Table4[[#This Row],[Clean Rating]] + (Table4[[#This Row],[Rating Count]] / 1000)</f>
        <v>6.6259999999999994</v>
      </c>
      <c r="P929" s="6"/>
      <c r="Q929" s="6"/>
    </row>
    <row r="930" spans="1:17">
      <c r="A930" t="s">
        <v>882</v>
      </c>
      <c r="B930" t="s">
        <v>2095</v>
      </c>
      <c r="C930" t="s">
        <v>1356</v>
      </c>
      <c r="D930">
        <v>599</v>
      </c>
      <c r="E930">
        <v>700</v>
      </c>
      <c r="F930" s="8">
        <v>0.14000000000000001</v>
      </c>
      <c r="G930" s="14">
        <v>4.3</v>
      </c>
      <c r="H930" s="3">
        <v>2301</v>
      </c>
      <c r="I930" s="28">
        <f t="shared" si="29"/>
        <v>0.14428571428571429</v>
      </c>
      <c r="J930" s="17">
        <f>IF(AND(ISNUMBER(amazon!$G930), G930&gt;=0, amazon!$G930&lt;=5), amazon!$G930, 0)</f>
        <v>4.3</v>
      </c>
      <c r="K930" s="6" t="str">
        <f t="shared" si="28"/>
        <v>No</v>
      </c>
      <c r="L930" s="16">
        <f>ROUND(amazon!$G930, 0)</f>
        <v>4</v>
      </c>
      <c r="M930" s="13">
        <f>amazon!$E930 * amazon!$H930</f>
        <v>1610700</v>
      </c>
      <c r="N930" s="6" t="str">
        <f>IF(amazon!$D930&lt;200,"&lt;200", IF(amazon!$D930&lt;=500,"200-500","&gt;500"))</f>
        <v>&gt;500</v>
      </c>
      <c r="O930" s="15">
        <f>Table4[[#This Row],[Clean Rating]] + (Table4[[#This Row],[Rating Count]] / 1000)</f>
        <v>6.601</v>
      </c>
      <c r="P930" s="6"/>
      <c r="Q930" s="6"/>
    </row>
    <row r="931" spans="1:17">
      <c r="A931" t="s">
        <v>1141</v>
      </c>
      <c r="B931" t="s">
        <v>2323</v>
      </c>
      <c r="C931" t="s">
        <v>1358</v>
      </c>
      <c r="D931" s="1">
        <v>2903</v>
      </c>
      <c r="E931" s="1">
        <v>3295</v>
      </c>
      <c r="F931" s="8">
        <v>0.12</v>
      </c>
      <c r="G931" s="14">
        <v>4.3</v>
      </c>
      <c r="H931" s="3">
        <v>2299</v>
      </c>
      <c r="I931" s="28">
        <f t="shared" si="29"/>
        <v>0.11896813353566009</v>
      </c>
      <c r="J931" s="17">
        <f>IF(AND(ISNUMBER(amazon!$G931), G931&gt;=0, amazon!$G931&lt;=5), amazon!$G931, 0)</f>
        <v>4.3</v>
      </c>
      <c r="K931" s="6" t="str">
        <f t="shared" si="28"/>
        <v>No</v>
      </c>
      <c r="L931" s="16">
        <f>ROUND(amazon!$G931, 0)</f>
        <v>4</v>
      </c>
      <c r="M931" s="13">
        <f>amazon!$E931 * amazon!$H931</f>
        <v>7575205</v>
      </c>
      <c r="N931" s="6" t="str">
        <f>IF(amazon!$D931&lt;200,"&lt;200", IF(amazon!$D931&lt;=500,"200-500","&gt;500"))</f>
        <v>&gt;500</v>
      </c>
      <c r="O931" s="15">
        <f>Table4[[#This Row],[Clean Rating]] + (Table4[[#This Row],[Rating Count]] / 1000)</f>
        <v>6.5990000000000002</v>
      </c>
      <c r="P931" s="6"/>
      <c r="Q931" s="6"/>
    </row>
    <row r="932" spans="1:17">
      <c r="A932" t="s">
        <v>731</v>
      </c>
      <c r="B932" t="s">
        <v>1956</v>
      </c>
      <c r="C932" t="s">
        <v>2600</v>
      </c>
      <c r="D932">
        <v>425</v>
      </c>
      <c r="E932">
        <v>999</v>
      </c>
      <c r="F932" s="8">
        <v>0.56999999999999995</v>
      </c>
      <c r="G932" s="14">
        <v>4</v>
      </c>
      <c r="H932" s="3">
        <v>2581</v>
      </c>
      <c r="I932" s="28">
        <f t="shared" si="29"/>
        <v>0.57457457457457461</v>
      </c>
      <c r="J932" s="17">
        <f>IF(AND(ISNUMBER(amazon!$G932), G932&gt;=0, amazon!$G932&lt;=5), amazon!$G932, 0)</f>
        <v>4</v>
      </c>
      <c r="K932" s="6" t="str">
        <f t="shared" si="28"/>
        <v>Yes</v>
      </c>
      <c r="L932" s="16">
        <f>ROUND(amazon!$G932, 0)</f>
        <v>4</v>
      </c>
      <c r="M932" s="13">
        <f>amazon!$E932 * amazon!$H932</f>
        <v>2578419</v>
      </c>
      <c r="N932" s="6" t="str">
        <f>IF(amazon!$D932&lt;200,"&lt;200", IF(amazon!$D932&lt;=500,"200-500","&gt;500"))</f>
        <v>200-500</v>
      </c>
      <c r="O932" s="15">
        <f>Table4[[#This Row],[Clean Rating]] + (Table4[[#This Row],[Rating Count]] / 1000)</f>
        <v>6.5809999999999995</v>
      </c>
      <c r="P932" s="6"/>
      <c r="Q932" s="6"/>
    </row>
    <row r="933" spans="1:17">
      <c r="A933" t="s">
        <v>894</v>
      </c>
      <c r="B933" t="s">
        <v>2105</v>
      </c>
      <c r="C933" t="s">
        <v>1356</v>
      </c>
      <c r="D933" s="1">
        <v>1099</v>
      </c>
      <c r="E933" s="1">
        <v>1499</v>
      </c>
      <c r="F933" s="8">
        <v>0.27</v>
      </c>
      <c r="G933" s="14">
        <v>4.2</v>
      </c>
      <c r="H933" s="3">
        <v>2375</v>
      </c>
      <c r="I933" s="28">
        <f t="shared" si="29"/>
        <v>0.26684456304202803</v>
      </c>
      <c r="J933" s="17">
        <f>IF(AND(ISNUMBER(amazon!$G933), G933&gt;=0, amazon!$G933&lt;=5), amazon!$G933, 0)</f>
        <v>4.2</v>
      </c>
      <c r="K933" s="6" t="str">
        <f t="shared" si="28"/>
        <v>No</v>
      </c>
      <c r="L933" s="16">
        <f>ROUND(amazon!$G933, 0)</f>
        <v>4</v>
      </c>
      <c r="M933" s="13">
        <f>amazon!$E933 * amazon!$H933</f>
        <v>3560125</v>
      </c>
      <c r="N933" s="6" t="str">
        <f>IF(amazon!$D933&lt;200,"&lt;200", IF(amazon!$D933&lt;=500,"200-500","&gt;500"))</f>
        <v>&gt;500</v>
      </c>
      <c r="O933" s="15">
        <f>Table4[[#This Row],[Clean Rating]] + (Table4[[#This Row],[Rating Count]] / 1000)</f>
        <v>6.5750000000000002</v>
      </c>
      <c r="P933" s="6"/>
      <c r="Q933" s="6"/>
    </row>
    <row r="934" spans="1:17">
      <c r="A934" t="s">
        <v>307</v>
      </c>
      <c r="B934" t="s">
        <v>1613</v>
      </c>
      <c r="C934" t="s">
        <v>1357</v>
      </c>
      <c r="D934">
        <v>499</v>
      </c>
      <c r="E934">
        <v>900</v>
      </c>
      <c r="F934" s="8">
        <v>0.45</v>
      </c>
      <c r="G934" s="14">
        <v>4.4000000000000004</v>
      </c>
      <c r="H934" s="3">
        <v>2165</v>
      </c>
      <c r="I934" s="28">
        <f t="shared" si="29"/>
        <v>0.44555555555555554</v>
      </c>
      <c r="J934" s="17">
        <f>IF(AND(ISNUMBER(amazon!$G934), G934&gt;=0, amazon!$G934&lt;=5), amazon!$G934, 0)</f>
        <v>4.4000000000000004</v>
      </c>
      <c r="K934" s="6" t="str">
        <f t="shared" si="28"/>
        <v>No</v>
      </c>
      <c r="L934" s="16">
        <f>ROUND(amazon!$G934, 0)</f>
        <v>4</v>
      </c>
      <c r="M934" s="13">
        <f>amazon!$E934 * amazon!$H934</f>
        <v>1948500</v>
      </c>
      <c r="N934" s="6" t="str">
        <f>IF(amazon!$D934&lt;200,"&lt;200", IF(amazon!$D934&lt;=500,"200-500","&gt;500"))</f>
        <v>200-500</v>
      </c>
      <c r="O934" s="15">
        <f>Table4[[#This Row],[Clean Rating]] + (Table4[[#This Row],[Rating Count]] / 1000)</f>
        <v>6.5650000000000004</v>
      </c>
      <c r="P934" s="6"/>
      <c r="Q934" s="6"/>
    </row>
    <row r="935" spans="1:17">
      <c r="A935" t="s">
        <v>504</v>
      </c>
      <c r="B935" t="s">
        <v>2439</v>
      </c>
      <c r="C935" t="s">
        <v>1357</v>
      </c>
      <c r="D935">
        <v>99</v>
      </c>
      <c r="E935">
        <v>499</v>
      </c>
      <c r="F935" s="8">
        <v>0.8</v>
      </c>
      <c r="G935" s="14">
        <v>4.0999999999999996</v>
      </c>
      <c r="H935" s="3">
        <v>2451</v>
      </c>
      <c r="I935" s="28">
        <f t="shared" si="29"/>
        <v>0.80160320641282568</v>
      </c>
      <c r="J935" s="17">
        <f>IF(AND(ISNUMBER(amazon!$G935), G935&gt;=0, amazon!$G935&lt;=5), amazon!$G935, 0)</f>
        <v>4.0999999999999996</v>
      </c>
      <c r="K935" s="6" t="str">
        <f t="shared" si="28"/>
        <v>Yes</v>
      </c>
      <c r="L935" s="16">
        <f>ROUND(amazon!$G935, 0)</f>
        <v>4</v>
      </c>
      <c r="M935" s="13">
        <f>amazon!$E935 * amazon!$H935</f>
        <v>1223049</v>
      </c>
      <c r="N935" s="6" t="str">
        <f>IF(amazon!$D935&lt;200,"&lt;200", IF(amazon!$D935&lt;=500,"200-500","&gt;500"))</f>
        <v>&lt;200</v>
      </c>
      <c r="O935" s="15">
        <f>Table4[[#This Row],[Clean Rating]] + (Table4[[#This Row],[Rating Count]] / 1000)</f>
        <v>6.5510000000000002</v>
      </c>
      <c r="P935" s="6"/>
      <c r="Q935" s="6"/>
    </row>
    <row r="936" spans="1:17">
      <c r="A936" t="s">
        <v>702</v>
      </c>
      <c r="B936" t="s">
        <v>1930</v>
      </c>
      <c r="C936" t="s">
        <v>1357</v>
      </c>
      <c r="D936">
        <v>99</v>
      </c>
      <c r="E936">
        <v>499</v>
      </c>
      <c r="F936" s="8">
        <v>0.8</v>
      </c>
      <c r="G936" s="14">
        <v>4.0999999999999996</v>
      </c>
      <c r="H936" s="3">
        <v>2451</v>
      </c>
      <c r="I936" s="28">
        <f t="shared" si="29"/>
        <v>0.80160320641282568</v>
      </c>
      <c r="J936" s="17">
        <f>IF(AND(ISNUMBER(amazon!$G936), G936&gt;=0, amazon!$G936&lt;=5), amazon!$G936, 0)</f>
        <v>4.0999999999999996</v>
      </c>
      <c r="K936" s="6" t="str">
        <f t="shared" si="28"/>
        <v>Yes</v>
      </c>
      <c r="L936" s="16">
        <f>ROUND(amazon!$G936, 0)</f>
        <v>4</v>
      </c>
      <c r="M936" s="13">
        <f>amazon!$E936 * amazon!$H936</f>
        <v>1223049</v>
      </c>
      <c r="N936" s="6" t="str">
        <f>IF(amazon!$D936&lt;200,"&lt;200", IF(amazon!$D936&lt;=500,"200-500","&gt;500"))</f>
        <v>&lt;200</v>
      </c>
      <c r="O936" s="15">
        <f>Table4[[#This Row],[Clean Rating]] + (Table4[[#This Row],[Rating Count]] / 1000)</f>
        <v>6.5510000000000002</v>
      </c>
      <c r="P936" s="6"/>
      <c r="Q936" s="6"/>
    </row>
    <row r="937" spans="1:17">
      <c r="A937" t="s">
        <v>950</v>
      </c>
      <c r="B937" t="s">
        <v>2156</v>
      </c>
      <c r="C937" t="s">
        <v>1358</v>
      </c>
      <c r="D937" s="1">
        <v>2499</v>
      </c>
      <c r="E937" s="1">
        <v>3945</v>
      </c>
      <c r="F937" s="8">
        <v>0.37</v>
      </c>
      <c r="G937" s="14">
        <v>3.8</v>
      </c>
      <c r="H937" s="3">
        <v>2732</v>
      </c>
      <c r="I937" s="28">
        <f t="shared" si="29"/>
        <v>0.36653992395437263</v>
      </c>
      <c r="J937" s="17">
        <f>IF(AND(ISNUMBER(amazon!$G937), G937&gt;=0, amazon!$G937&lt;=5), amazon!$G937, 0)</f>
        <v>3.8</v>
      </c>
      <c r="K937" s="6" t="str">
        <f t="shared" si="28"/>
        <v>No</v>
      </c>
      <c r="L937" s="16">
        <f>ROUND(amazon!$G937, 0)</f>
        <v>4</v>
      </c>
      <c r="M937" s="13">
        <f>amazon!$E937 * amazon!$H937</f>
        <v>10777740</v>
      </c>
      <c r="N937" s="6" t="str">
        <f>IF(amazon!$D937&lt;200,"&lt;200", IF(amazon!$D937&lt;=500,"200-500","&gt;500"))</f>
        <v>&gt;500</v>
      </c>
      <c r="O937" s="15">
        <f>Table4[[#This Row],[Clean Rating]] + (Table4[[#This Row],[Rating Count]] / 1000)</f>
        <v>6.532</v>
      </c>
      <c r="P937" s="6"/>
      <c r="Q937" s="6"/>
    </row>
    <row r="938" spans="1:17">
      <c r="A938" t="s">
        <v>1113</v>
      </c>
      <c r="B938" t="s">
        <v>2299</v>
      </c>
      <c r="C938" t="s">
        <v>1358</v>
      </c>
      <c r="D938" s="1">
        <v>2599</v>
      </c>
      <c r="E938" s="1">
        <v>4290</v>
      </c>
      <c r="F938" s="8">
        <v>0.39</v>
      </c>
      <c r="G938" s="14">
        <v>4.4000000000000004</v>
      </c>
      <c r="H938" s="3">
        <v>2116</v>
      </c>
      <c r="I938" s="28">
        <f t="shared" si="29"/>
        <v>0.39417249417249417</v>
      </c>
      <c r="J938" s="17">
        <f>IF(AND(ISNUMBER(amazon!$G938), G938&gt;=0, amazon!$G938&lt;=5), amazon!$G938, 0)</f>
        <v>4.4000000000000004</v>
      </c>
      <c r="K938" s="6" t="str">
        <f t="shared" si="28"/>
        <v>No</v>
      </c>
      <c r="L938" s="16">
        <f>ROUND(amazon!$G938, 0)</f>
        <v>4</v>
      </c>
      <c r="M938" s="13">
        <f>amazon!$E938 * amazon!$H938</f>
        <v>9077640</v>
      </c>
      <c r="N938" s="6" t="str">
        <f>IF(amazon!$D938&lt;200,"&lt;200", IF(amazon!$D938&lt;=500,"200-500","&gt;500"))</f>
        <v>&gt;500</v>
      </c>
      <c r="O938" s="15">
        <f>Table4[[#This Row],[Clean Rating]] + (Table4[[#This Row],[Rating Count]] / 1000)</f>
        <v>6.516</v>
      </c>
      <c r="P938" s="6"/>
      <c r="Q938" s="6"/>
    </row>
    <row r="939" spans="1:17">
      <c r="A939" t="s">
        <v>903</v>
      </c>
      <c r="B939" t="s">
        <v>2114</v>
      </c>
      <c r="C939" t="s">
        <v>1357</v>
      </c>
      <c r="D939">
        <v>380</v>
      </c>
      <c r="E939">
        <v>400</v>
      </c>
      <c r="F939" s="8">
        <v>0.05</v>
      </c>
      <c r="G939" s="14">
        <v>4.4000000000000004</v>
      </c>
      <c r="H939" s="3">
        <v>2111</v>
      </c>
      <c r="I939" s="28">
        <f t="shared" si="29"/>
        <v>0.05</v>
      </c>
      <c r="J939" s="17">
        <f>IF(AND(ISNUMBER(amazon!$G939), G939&gt;=0, amazon!$G939&lt;=5), amazon!$G939, 0)</f>
        <v>4.4000000000000004</v>
      </c>
      <c r="K939" s="6" t="str">
        <f t="shared" si="28"/>
        <v>No</v>
      </c>
      <c r="L939" s="16">
        <f>ROUND(amazon!$G939, 0)</f>
        <v>4</v>
      </c>
      <c r="M939" s="13">
        <f>amazon!$E939 * amazon!$H939</f>
        <v>844400</v>
      </c>
      <c r="N939" s="6" t="str">
        <f>IF(amazon!$D939&lt;200,"&lt;200", IF(amazon!$D939&lt;=500,"200-500","&gt;500"))</f>
        <v>200-500</v>
      </c>
      <c r="O939" s="15">
        <f>Table4[[#This Row],[Clean Rating]] + (Table4[[#This Row],[Rating Count]] / 1000)</f>
        <v>6.511000000000001</v>
      </c>
      <c r="P939" s="6"/>
      <c r="Q939" s="6"/>
    </row>
    <row r="940" spans="1:17">
      <c r="A940" t="s">
        <v>918</v>
      </c>
      <c r="B940" t="s">
        <v>2127</v>
      </c>
      <c r="C940" t="s">
        <v>1358</v>
      </c>
      <c r="D940" s="1">
        <v>1399</v>
      </c>
      <c r="E940" s="1">
        <v>1549</v>
      </c>
      <c r="F940" s="8">
        <v>0.1</v>
      </c>
      <c r="G940" s="14">
        <v>3.9</v>
      </c>
      <c r="H940" s="3">
        <v>2602</v>
      </c>
      <c r="I940" s="28">
        <f t="shared" si="29"/>
        <v>9.6836668818592639E-2</v>
      </c>
      <c r="J940" s="17">
        <f>IF(AND(ISNUMBER(amazon!$G940), G940&gt;=0, amazon!$G940&lt;=5), amazon!$G940, 0)</f>
        <v>3.9</v>
      </c>
      <c r="K940" s="6" t="str">
        <f t="shared" si="28"/>
        <v>No</v>
      </c>
      <c r="L940" s="16">
        <f>ROUND(amazon!$G940, 0)</f>
        <v>4</v>
      </c>
      <c r="M940" s="13">
        <f>amazon!$E940 * amazon!$H940</f>
        <v>4030498</v>
      </c>
      <c r="N940" s="6" t="str">
        <f>IF(amazon!$D940&lt;200,"&lt;200", IF(amazon!$D940&lt;=500,"200-500","&gt;500"))</f>
        <v>&gt;500</v>
      </c>
      <c r="O940" s="15">
        <f>Table4[[#This Row],[Clean Rating]] + (Table4[[#This Row],[Rating Count]] / 1000)</f>
        <v>6.5019999999999998</v>
      </c>
      <c r="P940" s="6"/>
      <c r="Q940" s="6"/>
    </row>
    <row r="941" spans="1:17">
      <c r="A941" t="s">
        <v>845</v>
      </c>
      <c r="B941" t="s">
        <v>2062</v>
      </c>
      <c r="C941" t="s">
        <v>1357</v>
      </c>
      <c r="D941">
        <v>889</v>
      </c>
      <c r="E941" s="1">
        <v>1999</v>
      </c>
      <c r="F941" s="8">
        <v>0.56000000000000005</v>
      </c>
      <c r="G941" s="14">
        <v>4.2</v>
      </c>
      <c r="H941" s="3">
        <v>2284</v>
      </c>
      <c r="I941" s="28">
        <f t="shared" si="29"/>
        <v>0.55527763881940972</v>
      </c>
      <c r="J941" s="17">
        <f>IF(AND(ISNUMBER(amazon!$G941), G941&gt;=0, amazon!$G941&lt;=5), amazon!$G941, 0)</f>
        <v>4.2</v>
      </c>
      <c r="K941" s="6" t="str">
        <f t="shared" si="28"/>
        <v>Yes</v>
      </c>
      <c r="L941" s="16">
        <f>ROUND(amazon!$G941, 0)</f>
        <v>4</v>
      </c>
      <c r="M941" s="13">
        <f>amazon!$E941 * amazon!$H941</f>
        <v>4565716</v>
      </c>
      <c r="N941" s="6" t="str">
        <f>IF(amazon!$D941&lt;200,"&lt;200", IF(amazon!$D941&lt;=500,"200-500","&gt;500"))</f>
        <v>&gt;500</v>
      </c>
      <c r="O941" s="15">
        <f>Table4[[#This Row],[Clean Rating]] + (Table4[[#This Row],[Rating Count]] / 1000)</f>
        <v>6.484</v>
      </c>
      <c r="P941" s="6"/>
      <c r="Q941" s="6"/>
    </row>
    <row r="942" spans="1:17">
      <c r="A942" t="s">
        <v>1291</v>
      </c>
      <c r="B942" t="s">
        <v>2498</v>
      </c>
      <c r="C942" t="s">
        <v>1358</v>
      </c>
      <c r="D942" s="1">
        <v>3249</v>
      </c>
      <c r="E942" s="1">
        <v>6299</v>
      </c>
      <c r="F942" s="8">
        <v>0.48</v>
      </c>
      <c r="G942" s="14">
        <v>3.9</v>
      </c>
      <c r="H942" s="3">
        <v>2569</v>
      </c>
      <c r="I942" s="28">
        <f t="shared" si="29"/>
        <v>0.48420384187966342</v>
      </c>
      <c r="J942" s="17">
        <f>IF(AND(ISNUMBER(amazon!$G942), G942&gt;=0, amazon!$G942&lt;=5), amazon!$G942, 0)</f>
        <v>3.9</v>
      </c>
      <c r="K942" s="6" t="str">
        <f t="shared" si="28"/>
        <v>No</v>
      </c>
      <c r="L942" s="16">
        <f>ROUND(amazon!$G942, 0)</f>
        <v>4</v>
      </c>
      <c r="M942" s="13">
        <f>amazon!$E942 * amazon!$H942</f>
        <v>16182131</v>
      </c>
      <c r="N942" s="6" t="str">
        <f>IF(amazon!$D942&lt;200,"&lt;200", IF(amazon!$D942&lt;=500,"200-500","&gt;500"))</f>
        <v>&gt;500</v>
      </c>
      <c r="O942" s="15">
        <f>Table4[[#This Row],[Clean Rating]] + (Table4[[#This Row],[Rating Count]] / 1000)</f>
        <v>6.4689999999999994</v>
      </c>
      <c r="P942" s="6"/>
      <c r="Q942" s="6"/>
    </row>
    <row r="943" spans="1:17">
      <c r="A943" t="s">
        <v>13</v>
      </c>
      <c r="B943" t="s">
        <v>1377</v>
      </c>
      <c r="C943" t="s">
        <v>1356</v>
      </c>
      <c r="D943">
        <v>350</v>
      </c>
      <c r="E943">
        <v>899</v>
      </c>
      <c r="F943" s="8">
        <v>0.61</v>
      </c>
      <c r="G943" s="14">
        <v>4.2</v>
      </c>
      <c r="H943" s="3">
        <v>2263</v>
      </c>
      <c r="I943" s="28">
        <f t="shared" si="29"/>
        <v>0.61067853170189101</v>
      </c>
      <c r="J943" s="17">
        <f>IF(AND(ISNUMBER(amazon!$G943), G943&gt;=0, amazon!$G943&lt;=5), amazon!$G943, 0)</f>
        <v>4.2</v>
      </c>
      <c r="K943" s="6" t="str">
        <f t="shared" si="28"/>
        <v>Yes</v>
      </c>
      <c r="L943" s="16">
        <f>ROUND(amazon!$G943, 0)</f>
        <v>4</v>
      </c>
      <c r="M943" s="13">
        <f>amazon!$E943 * amazon!$H943</f>
        <v>2034437</v>
      </c>
      <c r="N943" s="6" t="str">
        <f>IF(amazon!$D943&lt;200,"&lt;200", IF(amazon!$D943&lt;=500,"200-500","&gt;500"))</f>
        <v>200-500</v>
      </c>
      <c r="O943" s="15">
        <f>Table4[[#This Row],[Clean Rating]] + (Table4[[#This Row],[Rating Count]] / 1000)</f>
        <v>6.4630000000000001</v>
      </c>
      <c r="P943" s="6"/>
      <c r="Q943" s="6"/>
    </row>
    <row r="944" spans="1:17">
      <c r="A944" t="s">
        <v>13</v>
      </c>
      <c r="B944" t="s">
        <v>1377</v>
      </c>
      <c r="C944" t="s">
        <v>1356</v>
      </c>
      <c r="D944">
        <v>350</v>
      </c>
      <c r="E944">
        <v>899</v>
      </c>
      <c r="F944" s="8">
        <v>0.61</v>
      </c>
      <c r="G944" s="14">
        <v>4.2</v>
      </c>
      <c r="H944" s="3">
        <v>2262</v>
      </c>
      <c r="I944" s="28">
        <f t="shared" si="29"/>
        <v>0.61067853170189101</v>
      </c>
      <c r="J944" s="17">
        <f>IF(AND(ISNUMBER(amazon!$G944), G944&gt;=0, amazon!$G944&lt;=5), amazon!$G944, 0)</f>
        <v>4.2</v>
      </c>
      <c r="K944" s="6" t="str">
        <f t="shared" si="28"/>
        <v>Yes</v>
      </c>
      <c r="L944" s="16">
        <f>ROUND(amazon!$G944, 0)</f>
        <v>4</v>
      </c>
      <c r="M944" s="13">
        <f>amazon!$E944 * amazon!$H944</f>
        <v>2033538</v>
      </c>
      <c r="N944" s="6" t="str">
        <f>IF(amazon!$D944&lt;200,"&lt;200", IF(amazon!$D944&lt;=500,"200-500","&gt;500"))</f>
        <v>200-500</v>
      </c>
      <c r="O944" s="15">
        <f>Table4[[#This Row],[Clean Rating]] + (Table4[[#This Row],[Rating Count]] / 1000)</f>
        <v>6.4619999999999997</v>
      </c>
      <c r="P944" s="6"/>
      <c r="Q944" s="6"/>
    </row>
    <row r="945" spans="1:17">
      <c r="A945" t="s">
        <v>13</v>
      </c>
      <c r="B945" t="s">
        <v>1377</v>
      </c>
      <c r="C945" t="s">
        <v>1356</v>
      </c>
      <c r="D945">
        <v>350</v>
      </c>
      <c r="E945">
        <v>899</v>
      </c>
      <c r="F945" s="8">
        <v>0.61</v>
      </c>
      <c r="G945" s="14">
        <v>4.2</v>
      </c>
      <c r="H945" s="3">
        <v>2262</v>
      </c>
      <c r="I945" s="28">
        <f t="shared" si="29"/>
        <v>0.61067853170189101</v>
      </c>
      <c r="J945" s="17">
        <f>IF(AND(ISNUMBER(amazon!$G945), G945&gt;=0, amazon!$G945&lt;=5), amazon!$G945, 0)</f>
        <v>4.2</v>
      </c>
      <c r="K945" s="6" t="str">
        <f t="shared" si="28"/>
        <v>Yes</v>
      </c>
      <c r="L945" s="16">
        <f>ROUND(amazon!$G945, 0)</f>
        <v>4</v>
      </c>
      <c r="M945" s="13">
        <f>amazon!$E945 * amazon!$H945</f>
        <v>2033538</v>
      </c>
      <c r="N945" s="6" t="str">
        <f>IF(amazon!$D945&lt;200,"&lt;200", IF(amazon!$D945&lt;=500,"200-500","&gt;500"))</f>
        <v>200-500</v>
      </c>
      <c r="O945" s="15">
        <f>Table4[[#This Row],[Clean Rating]] + (Table4[[#This Row],[Rating Count]] / 1000)</f>
        <v>6.4619999999999997</v>
      </c>
      <c r="P945" s="6"/>
      <c r="Q945" s="6"/>
    </row>
    <row r="946" spans="1:17">
      <c r="A946" t="s">
        <v>955</v>
      </c>
      <c r="B946" t="s">
        <v>2160</v>
      </c>
      <c r="C946" t="s">
        <v>1358</v>
      </c>
      <c r="D946">
        <v>749</v>
      </c>
      <c r="E946" s="1">
        <v>1129</v>
      </c>
      <c r="F946" s="8">
        <v>0.34</v>
      </c>
      <c r="G946" s="14">
        <v>4</v>
      </c>
      <c r="H946" s="3">
        <v>2446</v>
      </c>
      <c r="I946" s="28">
        <f t="shared" si="29"/>
        <v>0.3365810451727192</v>
      </c>
      <c r="J946" s="17">
        <f>IF(AND(ISNUMBER(amazon!$G946), G946&gt;=0, amazon!$G946&lt;=5), amazon!$G946, 0)</f>
        <v>4</v>
      </c>
      <c r="K946" s="6" t="str">
        <f t="shared" si="28"/>
        <v>No</v>
      </c>
      <c r="L946" s="16">
        <f>ROUND(amazon!$G946, 0)</f>
        <v>4</v>
      </c>
      <c r="M946" s="13">
        <f>amazon!$E946 * amazon!$H946</f>
        <v>2761534</v>
      </c>
      <c r="N946" s="6" t="str">
        <f>IF(amazon!$D946&lt;200,"&lt;200", IF(amazon!$D946&lt;=500,"200-500","&gt;500"))</f>
        <v>&gt;500</v>
      </c>
      <c r="O946" s="15">
        <f>Table4[[#This Row],[Clean Rating]] + (Table4[[#This Row],[Rating Count]] / 1000)</f>
        <v>6.4459999999999997</v>
      </c>
      <c r="P946" s="6"/>
      <c r="Q946" s="6"/>
    </row>
    <row r="947" spans="1:17">
      <c r="A947" t="s">
        <v>1112</v>
      </c>
      <c r="B947" t="s">
        <v>2298</v>
      </c>
      <c r="C947" t="s">
        <v>1358</v>
      </c>
      <c r="D947">
        <v>699</v>
      </c>
      <c r="E947" s="1">
        <v>1599</v>
      </c>
      <c r="F947" s="8">
        <v>0.56000000000000005</v>
      </c>
      <c r="G947" s="14">
        <v>4.7</v>
      </c>
      <c r="H947" s="3">
        <v>1729</v>
      </c>
      <c r="I947" s="28">
        <f t="shared" si="29"/>
        <v>0.56285178236397748</v>
      </c>
      <c r="J947" s="17">
        <f>IF(AND(ISNUMBER(amazon!$G947), G947&gt;=0, amazon!$G947&lt;=5), amazon!$G947, 0)</f>
        <v>4.7</v>
      </c>
      <c r="K947" s="6" t="str">
        <f t="shared" si="28"/>
        <v>Yes</v>
      </c>
      <c r="L947" s="16">
        <f>ROUND(amazon!$G947, 0)</f>
        <v>5</v>
      </c>
      <c r="M947" s="13">
        <f>amazon!$E947 * amazon!$H947</f>
        <v>2764671</v>
      </c>
      <c r="N947" s="6" t="str">
        <f>IF(amazon!$D947&lt;200,"&lt;200", IF(amazon!$D947&lt;=500,"200-500","&gt;500"))</f>
        <v>&gt;500</v>
      </c>
      <c r="O947" s="15">
        <f>Table4[[#This Row],[Clean Rating]] + (Table4[[#This Row],[Rating Count]] / 1000)</f>
        <v>6.4290000000000003</v>
      </c>
      <c r="P947" s="6"/>
      <c r="Q947" s="6"/>
    </row>
    <row r="948" spans="1:17">
      <c r="A948" t="s">
        <v>722</v>
      </c>
      <c r="B948" t="s">
        <v>1948</v>
      </c>
      <c r="C948" t="s">
        <v>1356</v>
      </c>
      <c r="D948">
        <v>499</v>
      </c>
      <c r="E948">
        <v>799</v>
      </c>
      <c r="F948" s="8">
        <v>0.38</v>
      </c>
      <c r="G948" s="14">
        <v>4.3</v>
      </c>
      <c r="H948" s="3">
        <v>2125</v>
      </c>
      <c r="I948" s="28">
        <f t="shared" si="29"/>
        <v>0.37546933667083854</v>
      </c>
      <c r="J948" s="17">
        <f>IF(AND(ISNUMBER(amazon!$G948), G948&gt;=0, amazon!$G948&lt;=5), amazon!$G948, 0)</f>
        <v>4.3</v>
      </c>
      <c r="K948" s="6" t="str">
        <f t="shared" si="28"/>
        <v>No</v>
      </c>
      <c r="L948" s="16">
        <f>ROUND(amazon!$G948, 0)</f>
        <v>4</v>
      </c>
      <c r="M948" s="13">
        <f>amazon!$E948 * amazon!$H948</f>
        <v>1697875</v>
      </c>
      <c r="N948" s="6" t="str">
        <f>IF(amazon!$D948&lt;200,"&lt;200", IF(amazon!$D948&lt;=500,"200-500","&gt;500"))</f>
        <v>200-500</v>
      </c>
      <c r="O948" s="15">
        <f>Table4[[#This Row],[Clean Rating]] + (Table4[[#This Row],[Rating Count]] / 1000)</f>
        <v>6.4249999999999998</v>
      </c>
      <c r="P948" s="6"/>
      <c r="Q948" s="6"/>
    </row>
    <row r="949" spans="1:17">
      <c r="A949" t="s">
        <v>1239</v>
      </c>
      <c r="B949" t="s">
        <v>2413</v>
      </c>
      <c r="C949" t="s">
        <v>1358</v>
      </c>
      <c r="D949">
        <v>949</v>
      </c>
      <c r="E949" s="1">
        <v>2385</v>
      </c>
      <c r="F949" s="8">
        <v>0.6</v>
      </c>
      <c r="G949" s="14">
        <v>4.0999999999999996</v>
      </c>
      <c r="H949" s="3">
        <v>2311</v>
      </c>
      <c r="I949" s="28">
        <f t="shared" si="29"/>
        <v>0.60209643605870022</v>
      </c>
      <c r="J949" s="17">
        <f>IF(AND(ISNUMBER(amazon!$G949), G949&gt;=0, amazon!$G949&lt;=5), amazon!$G949, 0)</f>
        <v>4.0999999999999996</v>
      </c>
      <c r="K949" s="6" t="str">
        <f t="shared" si="28"/>
        <v>Yes</v>
      </c>
      <c r="L949" s="16">
        <f>ROUND(amazon!$G949, 0)</f>
        <v>4</v>
      </c>
      <c r="M949" s="13">
        <f>amazon!$E949 * amazon!$H949</f>
        <v>5511735</v>
      </c>
      <c r="N949" s="6" t="str">
        <f>IF(amazon!$D949&lt;200,"&lt;200", IF(amazon!$D949&lt;=500,"200-500","&gt;500"))</f>
        <v>&gt;500</v>
      </c>
      <c r="O949" s="15">
        <f>Table4[[#This Row],[Clean Rating]] + (Table4[[#This Row],[Rating Count]] / 1000)</f>
        <v>6.4109999999999996</v>
      </c>
      <c r="P949" s="6"/>
      <c r="Q949" s="6"/>
    </row>
    <row r="950" spans="1:17">
      <c r="A950" t="s">
        <v>1154</v>
      </c>
      <c r="B950" t="s">
        <v>2336</v>
      </c>
      <c r="C950" t="s">
        <v>1358</v>
      </c>
      <c r="D950">
        <v>600</v>
      </c>
      <c r="E950">
        <v>640</v>
      </c>
      <c r="F950" s="8">
        <v>0.06</v>
      </c>
      <c r="G950" s="14">
        <v>3.8</v>
      </c>
      <c r="H950" s="3">
        <v>2593</v>
      </c>
      <c r="I950" s="28">
        <f t="shared" si="29"/>
        <v>6.25E-2</v>
      </c>
      <c r="J950" s="17">
        <f>IF(AND(ISNUMBER(amazon!$G950), G950&gt;=0, amazon!$G950&lt;=5), amazon!$G950, 0)</f>
        <v>3.8</v>
      </c>
      <c r="K950" s="6" t="str">
        <f t="shared" si="28"/>
        <v>No</v>
      </c>
      <c r="L950" s="16">
        <f>ROUND(amazon!$G950, 0)</f>
        <v>4</v>
      </c>
      <c r="M950" s="13">
        <f>amazon!$E950 * amazon!$H950</f>
        <v>1659520</v>
      </c>
      <c r="N950" s="6" t="str">
        <f>IF(amazon!$D950&lt;200,"&lt;200", IF(amazon!$D950&lt;=500,"200-500","&gt;500"))</f>
        <v>&gt;500</v>
      </c>
      <c r="O950" s="15">
        <f>Table4[[#This Row],[Clean Rating]] + (Table4[[#This Row],[Rating Count]] / 1000)</f>
        <v>6.3929999999999998</v>
      </c>
      <c r="P950" s="6"/>
      <c r="Q950" s="6"/>
    </row>
    <row r="951" spans="1:17">
      <c r="A951" t="s">
        <v>1290</v>
      </c>
      <c r="B951" t="s">
        <v>2497</v>
      </c>
      <c r="C951" t="s">
        <v>1358</v>
      </c>
      <c r="D951" s="1">
        <v>1928</v>
      </c>
      <c r="E951" s="1">
        <v>2590</v>
      </c>
      <c r="F951" s="8">
        <v>0.26</v>
      </c>
      <c r="G951" s="14">
        <v>4</v>
      </c>
      <c r="H951" s="3">
        <v>2377</v>
      </c>
      <c r="I951" s="28">
        <f t="shared" si="29"/>
        <v>0.25559845559845562</v>
      </c>
      <c r="J951" s="17">
        <f>IF(AND(ISNUMBER(amazon!$G951), G951&gt;=0, amazon!$G951&lt;=5), amazon!$G951, 0)</f>
        <v>4</v>
      </c>
      <c r="K951" s="6" t="str">
        <f t="shared" si="28"/>
        <v>No</v>
      </c>
      <c r="L951" s="16">
        <f>ROUND(amazon!$G951, 0)</f>
        <v>4</v>
      </c>
      <c r="M951" s="13">
        <f>amazon!$E951 * amazon!$H951</f>
        <v>6156430</v>
      </c>
      <c r="N951" s="6" t="str">
        <f>IF(amazon!$D951&lt;200,"&lt;200", IF(amazon!$D951&lt;=500,"200-500","&gt;500"))</f>
        <v>&gt;500</v>
      </c>
      <c r="O951" s="15">
        <f>Table4[[#This Row],[Clean Rating]] + (Table4[[#This Row],[Rating Count]] / 1000)</f>
        <v>6.3769999999999998</v>
      </c>
      <c r="P951" s="6"/>
      <c r="Q951" s="6"/>
    </row>
    <row r="952" spans="1:17">
      <c r="A952" t="s">
        <v>1125</v>
      </c>
      <c r="B952" t="s">
        <v>2465</v>
      </c>
      <c r="C952" t="s">
        <v>1358</v>
      </c>
      <c r="D952" s="1">
        <v>7199</v>
      </c>
      <c r="E952" s="1">
        <v>9995</v>
      </c>
      <c r="F952" s="8">
        <v>0.28000000000000003</v>
      </c>
      <c r="G952" s="14">
        <v>4.4000000000000004</v>
      </c>
      <c r="H952" s="3">
        <v>1964</v>
      </c>
      <c r="I952" s="28">
        <f t="shared" si="29"/>
        <v>0.27973986993496747</v>
      </c>
      <c r="J952" s="17">
        <f>IF(AND(ISNUMBER(amazon!$G952), G952&gt;=0, amazon!$G952&lt;=5), amazon!$G952, 0)</f>
        <v>4.4000000000000004</v>
      </c>
      <c r="K952" s="6" t="str">
        <f t="shared" si="28"/>
        <v>No</v>
      </c>
      <c r="L952" s="16">
        <f>ROUND(amazon!$G952, 0)</f>
        <v>4</v>
      </c>
      <c r="M952" s="13">
        <f>amazon!$E952 * amazon!$H952</f>
        <v>19630180</v>
      </c>
      <c r="N952" s="6" t="str">
        <f>IF(amazon!$D952&lt;200,"&lt;200", IF(amazon!$D952&lt;=500,"200-500","&gt;500"))</f>
        <v>&gt;500</v>
      </c>
      <c r="O952" s="15">
        <f>Table4[[#This Row],[Clean Rating]] + (Table4[[#This Row],[Rating Count]] / 1000)</f>
        <v>6.3640000000000008</v>
      </c>
      <c r="P952" s="6"/>
      <c r="Q952" s="6"/>
    </row>
    <row r="953" spans="1:17">
      <c r="A953" t="s">
        <v>121</v>
      </c>
      <c r="B953" t="s">
        <v>1469</v>
      </c>
      <c r="C953" t="s">
        <v>1356</v>
      </c>
      <c r="D953" s="1">
        <v>1599</v>
      </c>
      <c r="E953" s="1">
        <v>1999</v>
      </c>
      <c r="F953" s="8">
        <v>0.2</v>
      </c>
      <c r="G953" s="14">
        <v>4.4000000000000004</v>
      </c>
      <c r="H953" s="3">
        <v>1951</v>
      </c>
      <c r="I953" s="28">
        <f t="shared" si="29"/>
        <v>0.20010005002501249</v>
      </c>
      <c r="J953" s="17">
        <f>IF(AND(ISNUMBER(amazon!$G953), G953&gt;=0, amazon!$G953&lt;=5), amazon!$G953, 0)</f>
        <v>4.4000000000000004</v>
      </c>
      <c r="K953" s="6" t="str">
        <f t="shared" si="28"/>
        <v>No</v>
      </c>
      <c r="L953" s="16">
        <f>ROUND(amazon!$G953, 0)</f>
        <v>4</v>
      </c>
      <c r="M953" s="13">
        <f>amazon!$E953 * amazon!$H953</f>
        <v>3900049</v>
      </c>
      <c r="N953" s="6" t="str">
        <f>IF(amazon!$D953&lt;200,"&lt;200", IF(amazon!$D953&lt;=500,"200-500","&gt;500"))</f>
        <v>&gt;500</v>
      </c>
      <c r="O953" s="15">
        <f>Table4[[#This Row],[Clean Rating]] + (Table4[[#This Row],[Rating Count]] / 1000)</f>
        <v>6.3510000000000009</v>
      </c>
      <c r="P953" s="6"/>
      <c r="Q953" s="6"/>
    </row>
    <row r="954" spans="1:17">
      <c r="A954" t="s">
        <v>157</v>
      </c>
      <c r="B954" t="s">
        <v>1469</v>
      </c>
      <c r="C954" t="s">
        <v>1356</v>
      </c>
      <c r="D954" s="1">
        <v>1499</v>
      </c>
      <c r="E954" s="1">
        <v>1999</v>
      </c>
      <c r="F954" s="8">
        <v>0.25</v>
      </c>
      <c r="G954" s="14">
        <v>4.4000000000000004</v>
      </c>
      <c r="H954" s="3">
        <v>1951</v>
      </c>
      <c r="I954" s="28">
        <f t="shared" si="29"/>
        <v>0.25012506253126565</v>
      </c>
      <c r="J954" s="17">
        <f>IF(AND(ISNUMBER(amazon!$G954), G954&gt;=0, amazon!$G954&lt;=5), amazon!$G954, 0)</f>
        <v>4.4000000000000004</v>
      </c>
      <c r="K954" s="6" t="str">
        <f t="shared" si="28"/>
        <v>No</v>
      </c>
      <c r="L954" s="16">
        <f>ROUND(amazon!$G954, 0)</f>
        <v>4</v>
      </c>
      <c r="M954" s="13">
        <f>amazon!$E954 * amazon!$H954</f>
        <v>3900049</v>
      </c>
      <c r="N954" s="6" t="str">
        <f>IF(amazon!$D954&lt;200,"&lt;200", IF(amazon!$D954&lt;=500,"200-500","&gt;500"))</f>
        <v>&gt;500</v>
      </c>
      <c r="O954" s="15">
        <f>Table4[[#This Row],[Clean Rating]] + (Table4[[#This Row],[Rating Count]] / 1000)</f>
        <v>6.3510000000000009</v>
      </c>
      <c r="P954" s="6"/>
      <c r="Q954" s="6"/>
    </row>
    <row r="955" spans="1:17">
      <c r="A955" t="s">
        <v>1123</v>
      </c>
      <c r="B955" t="s">
        <v>2464</v>
      </c>
      <c r="C955" t="s">
        <v>1358</v>
      </c>
      <c r="D955" s="1">
        <v>14499</v>
      </c>
      <c r="E955" s="1">
        <v>23559</v>
      </c>
      <c r="F955" s="8">
        <v>0.38</v>
      </c>
      <c r="G955" s="14">
        <v>4.3</v>
      </c>
      <c r="H955" s="3">
        <v>2026</v>
      </c>
      <c r="I955" s="28">
        <f t="shared" si="29"/>
        <v>0.38456640774226408</v>
      </c>
      <c r="J955" s="17">
        <f>IF(AND(ISNUMBER(amazon!$G955), G955&gt;=0, amazon!$G955&lt;=5), amazon!$G955, 0)</f>
        <v>4.3</v>
      </c>
      <c r="K955" s="6" t="str">
        <f t="shared" si="28"/>
        <v>No</v>
      </c>
      <c r="L955" s="16">
        <f>ROUND(amazon!$G955, 0)</f>
        <v>4</v>
      </c>
      <c r="M955" s="13">
        <f>amazon!$E955 * amazon!$H955</f>
        <v>47730534</v>
      </c>
      <c r="N955" s="6" t="str">
        <f>IF(amazon!$D955&lt;200,"&lt;200", IF(amazon!$D955&lt;=500,"200-500","&gt;500"))</f>
        <v>&gt;500</v>
      </c>
      <c r="O955" s="15">
        <f>Table4[[#This Row],[Clean Rating]] + (Table4[[#This Row],[Rating Count]] / 1000)</f>
        <v>6.3259999999999996</v>
      </c>
      <c r="P955" s="6"/>
      <c r="Q955" s="6"/>
    </row>
    <row r="956" spans="1:17">
      <c r="A956" t="s">
        <v>254</v>
      </c>
      <c r="B956" t="s">
        <v>1574</v>
      </c>
      <c r="C956" t="s">
        <v>1356</v>
      </c>
      <c r="D956">
        <v>299</v>
      </c>
      <c r="E956">
        <v>799</v>
      </c>
      <c r="F956" s="8">
        <v>0.63</v>
      </c>
      <c r="G956" s="14">
        <v>4.2</v>
      </c>
      <c r="H956" s="3">
        <v>2117</v>
      </c>
      <c r="I956" s="28">
        <f t="shared" si="29"/>
        <v>0.62578222778473092</v>
      </c>
      <c r="J956" s="17">
        <f>IF(AND(ISNUMBER(amazon!$G956), G956&gt;=0, amazon!$G956&lt;=5), amazon!$G956, 0)</f>
        <v>4.2</v>
      </c>
      <c r="K956" s="6" t="str">
        <f t="shared" si="28"/>
        <v>Yes</v>
      </c>
      <c r="L956" s="16">
        <f>ROUND(amazon!$G956, 0)</f>
        <v>4</v>
      </c>
      <c r="M956" s="13">
        <f>amazon!$E956 * amazon!$H956</f>
        <v>1691483</v>
      </c>
      <c r="N956" s="6" t="str">
        <f>IF(amazon!$D956&lt;200,"&lt;200", IF(amazon!$D956&lt;=500,"200-500","&gt;500"))</f>
        <v>200-500</v>
      </c>
      <c r="O956" s="15">
        <f>Table4[[#This Row],[Clean Rating]] + (Table4[[#This Row],[Rating Count]] / 1000)</f>
        <v>6.3170000000000002</v>
      </c>
      <c r="P956" s="6"/>
      <c r="Q956" s="6"/>
    </row>
    <row r="957" spans="1:17">
      <c r="A957" t="s">
        <v>998</v>
      </c>
      <c r="B957" t="s">
        <v>2200</v>
      </c>
      <c r="C957" t="s">
        <v>1358</v>
      </c>
      <c r="D957" s="1">
        <v>1345</v>
      </c>
      <c r="E957" s="1">
        <v>1750</v>
      </c>
      <c r="F957" s="8">
        <v>0.23</v>
      </c>
      <c r="G957" s="14">
        <v>3.8</v>
      </c>
      <c r="H957" s="3">
        <v>2466</v>
      </c>
      <c r="I957" s="28">
        <f t="shared" si="29"/>
        <v>0.23142857142857143</v>
      </c>
      <c r="J957" s="17">
        <f>IF(AND(ISNUMBER(amazon!$G957), G957&gt;=0, amazon!$G957&lt;=5), amazon!$G957, 0)</f>
        <v>3.8</v>
      </c>
      <c r="K957" s="6" t="str">
        <f t="shared" si="28"/>
        <v>No</v>
      </c>
      <c r="L957" s="16">
        <f>ROUND(amazon!$G957, 0)</f>
        <v>4</v>
      </c>
      <c r="M957" s="13">
        <f>amazon!$E957 * amazon!$H957</f>
        <v>4315500</v>
      </c>
      <c r="N957" s="6" t="str">
        <f>IF(amazon!$D957&lt;200,"&lt;200", IF(amazon!$D957&lt;=500,"200-500","&gt;500"))</f>
        <v>&gt;500</v>
      </c>
      <c r="O957" s="15">
        <f>Table4[[#This Row],[Clean Rating]] + (Table4[[#This Row],[Rating Count]] / 1000)</f>
        <v>6.266</v>
      </c>
      <c r="P957" s="6"/>
      <c r="Q957" s="6"/>
    </row>
    <row r="958" spans="1:17">
      <c r="A958" t="s">
        <v>981</v>
      </c>
      <c r="B958" t="s">
        <v>2183</v>
      </c>
      <c r="C958" t="s">
        <v>1358</v>
      </c>
      <c r="D958">
        <v>799</v>
      </c>
      <c r="E958" s="1">
        <v>1999</v>
      </c>
      <c r="F958" s="8">
        <v>0.6</v>
      </c>
      <c r="G958" s="14">
        <v>4.0999999999999996</v>
      </c>
      <c r="H958" s="3">
        <v>2162</v>
      </c>
      <c r="I958" s="28">
        <f t="shared" si="29"/>
        <v>0.60030015007503756</v>
      </c>
      <c r="J958" s="17">
        <f>IF(AND(ISNUMBER(amazon!$G958), G958&gt;=0, amazon!$G958&lt;=5), amazon!$G958, 0)</f>
        <v>4.0999999999999996</v>
      </c>
      <c r="K958" s="6" t="str">
        <f t="shared" si="28"/>
        <v>Yes</v>
      </c>
      <c r="L958" s="16">
        <f>ROUND(amazon!$G958, 0)</f>
        <v>4</v>
      </c>
      <c r="M958" s="13">
        <f>amazon!$E958 * amazon!$H958</f>
        <v>4321838</v>
      </c>
      <c r="N958" s="6" t="str">
        <f>IF(amazon!$D958&lt;200,"&lt;200", IF(amazon!$D958&lt;=500,"200-500","&gt;500"))</f>
        <v>&gt;500</v>
      </c>
      <c r="O958" s="15">
        <f>Table4[[#This Row],[Clean Rating]] + (Table4[[#This Row],[Rating Count]] / 1000)</f>
        <v>6.2619999999999996</v>
      </c>
      <c r="P958" s="6"/>
      <c r="Q958" s="6"/>
    </row>
    <row r="959" spans="1:17">
      <c r="A959" t="s">
        <v>1160</v>
      </c>
      <c r="B959" t="s">
        <v>2323</v>
      </c>
      <c r="C959" t="s">
        <v>1358</v>
      </c>
      <c r="D959" s="1">
        <v>3349</v>
      </c>
      <c r="E959" s="1">
        <v>3995</v>
      </c>
      <c r="F959" s="8">
        <v>0.16</v>
      </c>
      <c r="G959" s="14">
        <v>4.3</v>
      </c>
      <c r="H959" s="3">
        <v>1954</v>
      </c>
      <c r="I959" s="28">
        <f t="shared" si="29"/>
        <v>0.16170212765957448</v>
      </c>
      <c r="J959" s="17">
        <f>IF(AND(ISNUMBER(amazon!$G959), G959&gt;=0, amazon!$G959&lt;=5), amazon!$G959, 0)</f>
        <v>4.3</v>
      </c>
      <c r="K959" s="6" t="str">
        <f t="shared" si="28"/>
        <v>No</v>
      </c>
      <c r="L959" s="16">
        <f>ROUND(amazon!$G959, 0)</f>
        <v>4</v>
      </c>
      <c r="M959" s="13">
        <f>amazon!$E959 * amazon!$H959</f>
        <v>7806230</v>
      </c>
      <c r="N959" s="6" t="str">
        <f>IF(amazon!$D959&lt;200,"&lt;200", IF(amazon!$D959&lt;=500,"200-500","&gt;500"))</f>
        <v>&gt;500</v>
      </c>
      <c r="O959" s="15">
        <f>Table4[[#This Row],[Clean Rating]] + (Table4[[#This Row],[Rating Count]] / 1000)</f>
        <v>6.2539999999999996</v>
      </c>
      <c r="P959" s="6"/>
      <c r="Q959" s="6"/>
    </row>
    <row r="960" spans="1:17">
      <c r="A960" t="s">
        <v>1092</v>
      </c>
      <c r="B960" t="s">
        <v>2281</v>
      </c>
      <c r="C960" t="s">
        <v>1358</v>
      </c>
      <c r="D960">
        <v>799</v>
      </c>
      <c r="E960" s="1">
        <v>1230</v>
      </c>
      <c r="F960" s="8">
        <v>0.35</v>
      </c>
      <c r="G960" s="14">
        <v>4.0999999999999996</v>
      </c>
      <c r="H960" s="3">
        <v>2138</v>
      </c>
      <c r="I960" s="28">
        <f t="shared" si="29"/>
        <v>0.35040650406504065</v>
      </c>
      <c r="J960" s="17">
        <f>IF(AND(ISNUMBER(amazon!$G960), G960&gt;=0, amazon!$G960&lt;=5), amazon!$G960, 0)</f>
        <v>4.0999999999999996</v>
      </c>
      <c r="K960" s="6" t="str">
        <f t="shared" si="28"/>
        <v>No</v>
      </c>
      <c r="L960" s="16">
        <f>ROUND(amazon!$G960, 0)</f>
        <v>4</v>
      </c>
      <c r="M960" s="13">
        <f>amazon!$E960 * amazon!$H960</f>
        <v>2629740</v>
      </c>
      <c r="N960" s="6" t="str">
        <f>IF(amazon!$D960&lt;200,"&lt;200", IF(amazon!$D960&lt;=500,"200-500","&gt;500"))</f>
        <v>&gt;500</v>
      </c>
      <c r="O960" s="15">
        <f>Table4[[#This Row],[Clean Rating]] + (Table4[[#This Row],[Rating Count]] / 1000)</f>
        <v>6.2379999999999995</v>
      </c>
      <c r="P960" s="6"/>
      <c r="Q960" s="6"/>
    </row>
    <row r="961" spans="1:17">
      <c r="A961" t="s">
        <v>648</v>
      </c>
      <c r="B961" t="s">
        <v>1879</v>
      </c>
      <c r="C961" t="s">
        <v>1356</v>
      </c>
      <c r="D961" s="1">
        <v>6299</v>
      </c>
      <c r="E961" s="1">
        <v>13750</v>
      </c>
      <c r="F961" s="8">
        <v>0.54</v>
      </c>
      <c r="G961" s="14">
        <v>4.2</v>
      </c>
      <c r="H961" s="3">
        <v>2014</v>
      </c>
      <c r="I961" s="28">
        <f t="shared" si="29"/>
        <v>0.54189090909090909</v>
      </c>
      <c r="J961" s="17">
        <f>IF(AND(ISNUMBER(amazon!$G961), G961&gt;=0, amazon!$G961&lt;=5), amazon!$G961, 0)</f>
        <v>4.2</v>
      </c>
      <c r="K961" s="6" t="str">
        <f t="shared" si="28"/>
        <v>Yes</v>
      </c>
      <c r="L961" s="16">
        <f>ROUND(amazon!$G961, 0)</f>
        <v>4</v>
      </c>
      <c r="M961" s="13">
        <f>amazon!$E961 * amazon!$H961</f>
        <v>27692500</v>
      </c>
      <c r="N961" s="6" t="str">
        <f>IF(amazon!$D961&lt;200,"&lt;200", IF(amazon!$D961&lt;=500,"200-500","&gt;500"))</f>
        <v>&gt;500</v>
      </c>
      <c r="O961" s="15">
        <f>Table4[[#This Row],[Clean Rating]] + (Table4[[#This Row],[Rating Count]] / 1000)</f>
        <v>6.2140000000000004</v>
      </c>
      <c r="P961" s="6"/>
      <c r="Q961" s="6"/>
    </row>
    <row r="962" spans="1:17">
      <c r="A962" t="s">
        <v>335</v>
      </c>
      <c r="B962" t="s">
        <v>1636</v>
      </c>
      <c r="C962" t="s">
        <v>1356</v>
      </c>
      <c r="D962">
        <v>299</v>
      </c>
      <c r="E962">
        <v>799</v>
      </c>
      <c r="F962" s="8">
        <v>0.63</v>
      </c>
      <c r="G962" s="14">
        <v>4.3</v>
      </c>
      <c r="H962" s="3">
        <v>1902</v>
      </c>
      <c r="I962" s="28">
        <f t="shared" si="29"/>
        <v>0.62578222778473092</v>
      </c>
      <c r="J962" s="17">
        <f>IF(AND(ISNUMBER(amazon!$G962), G962&gt;=0, amazon!$G962&lt;=5), amazon!$G962, 0)</f>
        <v>4.3</v>
      </c>
      <c r="K962" s="6" t="str">
        <f t="shared" ref="K962:K1025" si="30">IF(F962 &gt;=0.5, "Yes", "No")</f>
        <v>Yes</v>
      </c>
      <c r="L962" s="16">
        <f>ROUND(amazon!$G962, 0)</f>
        <v>4</v>
      </c>
      <c r="M962" s="13">
        <f>amazon!$E962 * amazon!$H962</f>
        <v>1519698</v>
      </c>
      <c r="N962" s="6" t="str">
        <f>IF(amazon!$D962&lt;200,"&lt;200", IF(amazon!$D962&lt;=500,"200-500","&gt;500"))</f>
        <v>200-500</v>
      </c>
      <c r="O962" s="15">
        <f>Table4[[#This Row],[Clean Rating]] + (Table4[[#This Row],[Rating Count]] / 1000)</f>
        <v>6.202</v>
      </c>
      <c r="P962" s="6"/>
      <c r="Q962" s="6"/>
    </row>
    <row r="963" spans="1:17">
      <c r="A963" t="s">
        <v>202</v>
      </c>
      <c r="B963" t="s">
        <v>1536</v>
      </c>
      <c r="C963" t="s">
        <v>1356</v>
      </c>
      <c r="D963">
        <v>259</v>
      </c>
      <c r="E963">
        <v>699</v>
      </c>
      <c r="F963" s="8">
        <v>0.63</v>
      </c>
      <c r="G963" s="14">
        <v>3.8</v>
      </c>
      <c r="H963" s="3">
        <v>2399</v>
      </c>
      <c r="I963" s="28">
        <f t="shared" ref="I963:I1026" si="31" xml:space="preserve"> (E963 - D963)/E963</f>
        <v>0.62947067238912735</v>
      </c>
      <c r="J963" s="17">
        <f>IF(AND(ISNUMBER(amazon!$G963), G963&gt;=0, amazon!$G963&lt;=5), amazon!$G963, 0)</f>
        <v>3.8</v>
      </c>
      <c r="K963" s="6" t="str">
        <f t="shared" si="30"/>
        <v>Yes</v>
      </c>
      <c r="L963" s="16">
        <f>ROUND(amazon!$G963, 0)</f>
        <v>4</v>
      </c>
      <c r="M963" s="13">
        <f>amazon!$E963 * amazon!$H963</f>
        <v>1676901</v>
      </c>
      <c r="N963" s="6" t="str">
        <f>IF(amazon!$D963&lt;200,"&lt;200", IF(amazon!$D963&lt;=500,"200-500","&gt;500"))</f>
        <v>200-500</v>
      </c>
      <c r="O963" s="15">
        <f>Table4[[#This Row],[Clean Rating]] + (Table4[[#This Row],[Rating Count]] / 1000)</f>
        <v>6.1989999999999998</v>
      </c>
      <c r="P963" s="6"/>
      <c r="Q963" s="6"/>
    </row>
    <row r="964" spans="1:17">
      <c r="A964" t="s">
        <v>1077</v>
      </c>
      <c r="B964" t="s">
        <v>2266</v>
      </c>
      <c r="C964" t="s">
        <v>1358</v>
      </c>
      <c r="D964">
        <v>664</v>
      </c>
      <c r="E964" s="1">
        <v>1490</v>
      </c>
      <c r="F964" s="8">
        <v>0.55000000000000004</v>
      </c>
      <c r="G964" s="14">
        <v>4</v>
      </c>
      <c r="H964" s="3">
        <v>2198</v>
      </c>
      <c r="I964" s="28">
        <f t="shared" si="31"/>
        <v>0.55436241610738257</v>
      </c>
      <c r="J964" s="17">
        <f>IF(AND(ISNUMBER(amazon!$G964), G964&gt;=0, amazon!$G964&lt;=5), amazon!$G964, 0)</f>
        <v>4</v>
      </c>
      <c r="K964" s="6" t="str">
        <f t="shared" si="30"/>
        <v>Yes</v>
      </c>
      <c r="L964" s="16">
        <f>ROUND(amazon!$G964, 0)</f>
        <v>4</v>
      </c>
      <c r="M964" s="13">
        <f>amazon!$E964 * amazon!$H964</f>
        <v>3275020</v>
      </c>
      <c r="N964" s="6" t="str">
        <f>IF(amazon!$D964&lt;200,"&lt;200", IF(amazon!$D964&lt;=500,"200-500","&gt;500"))</f>
        <v>&gt;500</v>
      </c>
      <c r="O964" s="15">
        <f>Table4[[#This Row],[Clean Rating]] + (Table4[[#This Row],[Rating Count]] / 1000)</f>
        <v>6.1980000000000004</v>
      </c>
      <c r="P964" s="6"/>
      <c r="Q964" s="6"/>
    </row>
    <row r="965" spans="1:17">
      <c r="A965" t="s">
        <v>871</v>
      </c>
      <c r="B965" t="s">
        <v>2085</v>
      </c>
      <c r="C965" t="s">
        <v>2598</v>
      </c>
      <c r="D965">
        <v>165</v>
      </c>
      <c r="E965">
        <v>165</v>
      </c>
      <c r="F965" s="8">
        <v>0</v>
      </c>
      <c r="G965" s="14">
        <v>4.5</v>
      </c>
      <c r="H965" s="3">
        <v>1674</v>
      </c>
      <c r="I965" s="28">
        <f t="shared" si="31"/>
        <v>0</v>
      </c>
      <c r="J965" s="17">
        <f>IF(AND(ISNUMBER(amazon!$G965), G965&gt;=0, amazon!$G965&lt;=5), amazon!$G965, 0)</f>
        <v>4.5</v>
      </c>
      <c r="K965" s="6" t="str">
        <f t="shared" si="30"/>
        <v>No</v>
      </c>
      <c r="L965" s="16">
        <f>ROUND(amazon!$G965, 0)</f>
        <v>5</v>
      </c>
      <c r="M965" s="13">
        <f>amazon!$E965 * amazon!$H965</f>
        <v>276210</v>
      </c>
      <c r="N965" s="6" t="str">
        <f>IF(amazon!$D965&lt;200,"&lt;200", IF(amazon!$D965&lt;=500,"200-500","&gt;500"))</f>
        <v>&lt;200</v>
      </c>
      <c r="O965" s="15">
        <f>Table4[[#This Row],[Clean Rating]] + (Table4[[#This Row],[Rating Count]] / 1000)</f>
        <v>6.1739999999999995</v>
      </c>
      <c r="P965" s="6"/>
      <c r="Q965" s="6"/>
    </row>
    <row r="966" spans="1:17">
      <c r="A966" t="s">
        <v>1055</v>
      </c>
      <c r="B966" t="s">
        <v>2245</v>
      </c>
      <c r="C966" t="s">
        <v>1358</v>
      </c>
      <c r="D966" s="1">
        <v>6990</v>
      </c>
      <c r="E966" s="1">
        <v>14290</v>
      </c>
      <c r="F966" s="8">
        <v>0.51</v>
      </c>
      <c r="G966" s="14">
        <v>4.4000000000000004</v>
      </c>
      <c r="H966" s="3">
        <v>1771</v>
      </c>
      <c r="I966" s="28">
        <f t="shared" si="31"/>
        <v>0.51084674597620716</v>
      </c>
      <c r="J966" s="17">
        <f>IF(AND(ISNUMBER(amazon!$G966), G966&gt;=0, amazon!$G966&lt;=5), amazon!$G966, 0)</f>
        <v>4.4000000000000004</v>
      </c>
      <c r="K966" s="6" t="str">
        <f t="shared" si="30"/>
        <v>Yes</v>
      </c>
      <c r="L966" s="16">
        <f>ROUND(amazon!$G966, 0)</f>
        <v>4</v>
      </c>
      <c r="M966" s="13">
        <f>amazon!$E966 * amazon!$H966</f>
        <v>25307590</v>
      </c>
      <c r="N966" s="6" t="str">
        <f>IF(amazon!$D966&lt;200,"&lt;200", IF(amazon!$D966&lt;=500,"200-500","&gt;500"))</f>
        <v>&gt;500</v>
      </c>
      <c r="O966" s="15">
        <f>Table4[[#This Row],[Clean Rating]] + (Table4[[#This Row],[Rating Count]] / 1000)</f>
        <v>6.1710000000000003</v>
      </c>
      <c r="P966" s="6"/>
      <c r="Q966" s="6"/>
    </row>
    <row r="967" spans="1:17">
      <c r="A967" t="s">
        <v>1337</v>
      </c>
      <c r="B967" t="s">
        <v>2542</v>
      </c>
      <c r="C967" t="s">
        <v>1358</v>
      </c>
      <c r="D967">
        <v>457</v>
      </c>
      <c r="E967">
        <v>799</v>
      </c>
      <c r="F967" s="8">
        <v>0.43</v>
      </c>
      <c r="G967" s="14">
        <v>4.3</v>
      </c>
      <c r="H967" s="3">
        <v>1868</v>
      </c>
      <c r="I967" s="28">
        <f t="shared" si="31"/>
        <v>0.42803504380475593</v>
      </c>
      <c r="J967" s="17">
        <f>IF(AND(ISNUMBER(amazon!$G967), G967&gt;=0, amazon!$G967&lt;=5), amazon!$G967, 0)</f>
        <v>4.3</v>
      </c>
      <c r="K967" s="6" t="str">
        <f t="shared" si="30"/>
        <v>No</v>
      </c>
      <c r="L967" s="16">
        <f>ROUND(amazon!$G967, 0)</f>
        <v>4</v>
      </c>
      <c r="M967" s="13">
        <f>amazon!$E967 * amazon!$H967</f>
        <v>1492532</v>
      </c>
      <c r="N967" s="6" t="str">
        <f>IF(amazon!$D967&lt;200,"&lt;200", IF(amazon!$D967&lt;=500,"200-500","&gt;500"))</f>
        <v>200-500</v>
      </c>
      <c r="O967" s="15">
        <f>Table4[[#This Row],[Clean Rating]] + (Table4[[#This Row],[Rating Count]] / 1000)</f>
        <v>6.1680000000000001</v>
      </c>
      <c r="P967" s="6"/>
      <c r="Q967" s="6"/>
    </row>
    <row r="968" spans="1:17">
      <c r="A968" t="s">
        <v>539</v>
      </c>
      <c r="B968" t="s">
        <v>1780</v>
      </c>
      <c r="C968" t="s">
        <v>1357</v>
      </c>
      <c r="D968" s="1">
        <v>1055</v>
      </c>
      <c r="E968" s="1">
        <v>1249</v>
      </c>
      <c r="F968" s="8">
        <v>0.16</v>
      </c>
      <c r="G968" s="14">
        <v>3.8</v>
      </c>
      <c r="H968" s="3">
        <v>2352</v>
      </c>
      <c r="I968" s="28">
        <f t="shared" si="31"/>
        <v>0.15532425940752603</v>
      </c>
      <c r="J968" s="17">
        <f>IF(AND(ISNUMBER(amazon!$G968), G968&gt;=0, amazon!$G968&lt;=5), amazon!$G968, 0)</f>
        <v>3.8</v>
      </c>
      <c r="K968" s="6" t="str">
        <f t="shared" si="30"/>
        <v>No</v>
      </c>
      <c r="L968" s="16">
        <f>ROUND(amazon!$G968, 0)</f>
        <v>4</v>
      </c>
      <c r="M968" s="13">
        <f>amazon!$E968 * amazon!$H968</f>
        <v>2937648</v>
      </c>
      <c r="N968" s="6" t="str">
        <f>IF(amazon!$D968&lt;200,"&lt;200", IF(amazon!$D968&lt;=500,"200-500","&gt;500"))</f>
        <v>&gt;500</v>
      </c>
      <c r="O968" s="15">
        <f>Table4[[#This Row],[Clean Rating]] + (Table4[[#This Row],[Rating Count]] / 1000)</f>
        <v>6.1519999999999992</v>
      </c>
      <c r="P968" s="6"/>
      <c r="Q968" s="6"/>
    </row>
    <row r="969" spans="1:17">
      <c r="A969" t="s">
        <v>469</v>
      </c>
      <c r="B969" t="s">
        <v>1734</v>
      </c>
      <c r="C969" t="s">
        <v>1357</v>
      </c>
      <c r="D969">
        <v>95</v>
      </c>
      <c r="E969">
        <v>499</v>
      </c>
      <c r="F969" s="8">
        <v>0.81</v>
      </c>
      <c r="G969" s="14">
        <v>4.2</v>
      </c>
      <c r="H969" s="3">
        <v>1949</v>
      </c>
      <c r="I969" s="28">
        <f t="shared" si="31"/>
        <v>0.80961923847695394</v>
      </c>
      <c r="J969" s="17">
        <f>IF(AND(ISNUMBER(amazon!$G969), G969&gt;=0, amazon!$G969&lt;=5), amazon!$G969, 0)</f>
        <v>4.2</v>
      </c>
      <c r="K969" s="6" t="str">
        <f t="shared" si="30"/>
        <v>Yes</v>
      </c>
      <c r="L969" s="16">
        <f>ROUND(amazon!$G969, 0)</f>
        <v>4</v>
      </c>
      <c r="M969" s="13">
        <f>amazon!$E969 * amazon!$H969</f>
        <v>972551</v>
      </c>
      <c r="N969" s="6" t="str">
        <f>IF(amazon!$D969&lt;200,"&lt;200", IF(amazon!$D969&lt;=500,"200-500","&gt;500"))</f>
        <v>&lt;200</v>
      </c>
      <c r="O969" s="15">
        <f>Table4[[#This Row],[Clean Rating]] + (Table4[[#This Row],[Rating Count]] / 1000)</f>
        <v>6.149</v>
      </c>
      <c r="P969" s="6"/>
      <c r="Q969" s="6"/>
    </row>
    <row r="970" spans="1:17">
      <c r="A970" t="s">
        <v>501</v>
      </c>
      <c r="B970" t="s">
        <v>1734</v>
      </c>
      <c r="C970" t="s">
        <v>1357</v>
      </c>
      <c r="D970">
        <v>79</v>
      </c>
      <c r="E970">
        <v>499</v>
      </c>
      <c r="F970" s="8">
        <v>0.84</v>
      </c>
      <c r="G970" s="14">
        <v>4.2</v>
      </c>
      <c r="H970" s="3">
        <v>1949</v>
      </c>
      <c r="I970" s="28">
        <f t="shared" si="31"/>
        <v>0.84168336673346689</v>
      </c>
      <c r="J970" s="17">
        <f>IF(AND(ISNUMBER(amazon!$G970), G970&gt;=0, amazon!$G970&lt;=5), amazon!$G970, 0)</f>
        <v>4.2</v>
      </c>
      <c r="K970" s="6" t="str">
        <f t="shared" si="30"/>
        <v>Yes</v>
      </c>
      <c r="L970" s="16">
        <f>ROUND(amazon!$G970, 0)</f>
        <v>4</v>
      </c>
      <c r="M970" s="13">
        <f>amazon!$E970 * amazon!$H970</f>
        <v>972551</v>
      </c>
      <c r="N970" s="6" t="str">
        <f>IF(amazon!$D970&lt;200,"&lt;200", IF(amazon!$D970&lt;=500,"200-500","&gt;500"))</f>
        <v>&lt;200</v>
      </c>
      <c r="O970" s="15">
        <f>Table4[[#This Row],[Clean Rating]] + (Table4[[#This Row],[Rating Count]] / 1000)</f>
        <v>6.149</v>
      </c>
      <c r="P970" s="6"/>
      <c r="Q970" s="6"/>
    </row>
    <row r="971" spans="1:17">
      <c r="A971" t="s">
        <v>469</v>
      </c>
      <c r="B971" t="s">
        <v>1734</v>
      </c>
      <c r="C971" t="s">
        <v>1357</v>
      </c>
      <c r="D971">
        <v>95</v>
      </c>
      <c r="E971">
        <v>499</v>
      </c>
      <c r="F971" s="8">
        <v>0.81</v>
      </c>
      <c r="G971" s="14">
        <v>4.2</v>
      </c>
      <c r="H971" s="3">
        <v>1949</v>
      </c>
      <c r="I971" s="28">
        <f t="shared" si="31"/>
        <v>0.80961923847695394</v>
      </c>
      <c r="J971" s="17">
        <f>IF(AND(ISNUMBER(amazon!$G971), G971&gt;=0, amazon!$G971&lt;=5), amazon!$G971, 0)</f>
        <v>4.2</v>
      </c>
      <c r="K971" s="6" t="str">
        <f t="shared" si="30"/>
        <v>Yes</v>
      </c>
      <c r="L971" s="16">
        <f>ROUND(amazon!$G971, 0)</f>
        <v>4</v>
      </c>
      <c r="M971" s="13">
        <f>amazon!$E971 * amazon!$H971</f>
        <v>972551</v>
      </c>
      <c r="N971" s="6" t="str">
        <f>IF(amazon!$D971&lt;200,"&lt;200", IF(amazon!$D971&lt;=500,"200-500","&gt;500"))</f>
        <v>&lt;200</v>
      </c>
      <c r="O971" s="15">
        <f>Table4[[#This Row],[Clean Rating]] + (Table4[[#This Row],[Rating Count]] / 1000)</f>
        <v>6.149</v>
      </c>
      <c r="P971" s="6"/>
      <c r="Q971" s="6"/>
    </row>
    <row r="972" spans="1:17">
      <c r="A972" t="s">
        <v>897</v>
      </c>
      <c r="B972" t="s">
        <v>2108</v>
      </c>
      <c r="C972" t="s">
        <v>2598</v>
      </c>
      <c r="D972">
        <v>420</v>
      </c>
      <c r="E972">
        <v>420</v>
      </c>
      <c r="F972" s="8">
        <v>0</v>
      </c>
      <c r="G972" s="14">
        <v>4.2</v>
      </c>
      <c r="H972" s="3">
        <v>1926</v>
      </c>
      <c r="I972" s="28">
        <f t="shared" si="31"/>
        <v>0</v>
      </c>
      <c r="J972" s="17">
        <f>IF(AND(ISNUMBER(amazon!$G972), G972&gt;=0, amazon!$G972&lt;=5), amazon!$G972, 0)</f>
        <v>4.2</v>
      </c>
      <c r="K972" s="6" t="str">
        <f t="shared" si="30"/>
        <v>No</v>
      </c>
      <c r="L972" s="16">
        <f>ROUND(amazon!$G972, 0)</f>
        <v>4</v>
      </c>
      <c r="M972" s="13">
        <f>amazon!$E972 * amazon!$H972</f>
        <v>808920</v>
      </c>
      <c r="N972" s="6" t="str">
        <f>IF(amazon!$D972&lt;200,"&lt;200", IF(amazon!$D972&lt;=500,"200-500","&gt;500"))</f>
        <v>200-500</v>
      </c>
      <c r="O972" s="15">
        <f>Table4[[#This Row],[Clean Rating]] + (Table4[[#This Row],[Rating Count]] / 1000)</f>
        <v>6.1260000000000003</v>
      </c>
      <c r="P972" s="6"/>
      <c r="Q972" s="6"/>
    </row>
    <row r="973" spans="1:17">
      <c r="A973" t="s">
        <v>297</v>
      </c>
      <c r="B973" t="s">
        <v>1604</v>
      </c>
      <c r="C973" t="s">
        <v>1357</v>
      </c>
      <c r="D973" s="1">
        <v>29999</v>
      </c>
      <c r="E973" s="1">
        <v>50999</v>
      </c>
      <c r="F973" s="8">
        <v>0.41</v>
      </c>
      <c r="G973" s="14">
        <v>4.4000000000000004</v>
      </c>
      <c r="H973" s="3">
        <v>1712</v>
      </c>
      <c r="I973" s="28">
        <f t="shared" si="31"/>
        <v>0.41177277985842858</v>
      </c>
      <c r="J973" s="17">
        <f>IF(AND(ISNUMBER(amazon!$G973), G973&gt;=0, amazon!$G973&lt;=5), amazon!$G973, 0)</f>
        <v>4.4000000000000004</v>
      </c>
      <c r="K973" s="6" t="str">
        <f t="shared" si="30"/>
        <v>No</v>
      </c>
      <c r="L973" s="16">
        <f>ROUND(amazon!$G973, 0)</f>
        <v>4</v>
      </c>
      <c r="M973" s="13">
        <f>amazon!$E973 * amazon!$H973</f>
        <v>87310288</v>
      </c>
      <c r="N973" s="6" t="str">
        <f>IF(amazon!$D973&lt;200,"&lt;200", IF(amazon!$D973&lt;=500,"200-500","&gt;500"))</f>
        <v>&gt;500</v>
      </c>
      <c r="O973" s="15">
        <f>Table4[[#This Row],[Clean Rating]] + (Table4[[#This Row],[Rating Count]] / 1000)</f>
        <v>6.1120000000000001</v>
      </c>
      <c r="P973" s="6"/>
      <c r="Q973" s="6"/>
    </row>
    <row r="974" spans="1:17">
      <c r="A974" t="s">
        <v>1076</v>
      </c>
      <c r="B974" t="s">
        <v>2265</v>
      </c>
      <c r="C974" t="s">
        <v>1358</v>
      </c>
      <c r="D974" s="1">
        <v>1099</v>
      </c>
      <c r="E974" s="1">
        <v>1899</v>
      </c>
      <c r="F974" s="8">
        <v>0.42</v>
      </c>
      <c r="G974" s="14">
        <v>4.3</v>
      </c>
      <c r="H974" s="3">
        <v>1811</v>
      </c>
      <c r="I974" s="28">
        <f t="shared" si="31"/>
        <v>0.42127435492364401</v>
      </c>
      <c r="J974" s="17">
        <f>IF(AND(ISNUMBER(amazon!$G974), G974&gt;=0, amazon!$G974&lt;=5), amazon!$G974, 0)</f>
        <v>4.3</v>
      </c>
      <c r="K974" s="6" t="str">
        <f t="shared" si="30"/>
        <v>No</v>
      </c>
      <c r="L974" s="16">
        <f>ROUND(amazon!$G974, 0)</f>
        <v>4</v>
      </c>
      <c r="M974" s="13">
        <f>amazon!$E974 * amazon!$H974</f>
        <v>3439089</v>
      </c>
      <c r="N974" s="6" t="str">
        <f>IF(amazon!$D974&lt;200,"&lt;200", IF(amazon!$D974&lt;=500,"200-500","&gt;500"))</f>
        <v>&gt;500</v>
      </c>
      <c r="O974" s="15">
        <f>Table4[[#This Row],[Clean Rating]] + (Table4[[#This Row],[Rating Count]] / 1000)</f>
        <v>6.1109999999999998</v>
      </c>
      <c r="P974" s="6"/>
      <c r="Q974" s="6"/>
    </row>
    <row r="975" spans="1:17">
      <c r="A975" t="s">
        <v>700</v>
      </c>
      <c r="B975" t="s">
        <v>1928</v>
      </c>
      <c r="C975" t="s">
        <v>1356</v>
      </c>
      <c r="D975">
        <v>199</v>
      </c>
      <c r="E975">
        <v>499</v>
      </c>
      <c r="F975" s="8">
        <v>0.6</v>
      </c>
      <c r="G975" s="14">
        <v>3.3</v>
      </c>
      <c r="H975" s="3">
        <v>2804</v>
      </c>
      <c r="I975" s="28">
        <f t="shared" si="31"/>
        <v>0.60120240480961928</v>
      </c>
      <c r="J975" s="17">
        <f>IF(AND(ISNUMBER(amazon!$G975), G975&gt;=0, amazon!$G975&lt;=5), amazon!$G975, 0)</f>
        <v>3.3</v>
      </c>
      <c r="K975" s="6" t="str">
        <f t="shared" si="30"/>
        <v>Yes</v>
      </c>
      <c r="L975" s="16">
        <f>ROUND(amazon!$G975, 0)</f>
        <v>3</v>
      </c>
      <c r="M975" s="13">
        <f>amazon!$E975 * amazon!$H975</f>
        <v>1399196</v>
      </c>
      <c r="N975" s="6" t="str">
        <f>IF(amazon!$D975&lt;200,"&lt;200", IF(amazon!$D975&lt;=500,"200-500","&gt;500"))</f>
        <v>&lt;200</v>
      </c>
      <c r="O975" s="15">
        <f>Table4[[#This Row],[Clean Rating]] + (Table4[[#This Row],[Rating Count]] / 1000)</f>
        <v>6.1039999999999992</v>
      </c>
      <c r="P975" s="6"/>
      <c r="Q975" s="6"/>
    </row>
    <row r="976" spans="1:17">
      <c r="A976" t="s">
        <v>1119</v>
      </c>
      <c r="B976" t="s">
        <v>2305</v>
      </c>
      <c r="C976" t="s">
        <v>1358</v>
      </c>
      <c r="D976" s="1">
        <v>1199</v>
      </c>
      <c r="E976" s="1">
        <v>3500</v>
      </c>
      <c r="F976" s="8">
        <v>0.66</v>
      </c>
      <c r="G976" s="14">
        <v>4.3</v>
      </c>
      <c r="H976" s="3">
        <v>1802</v>
      </c>
      <c r="I976" s="28">
        <f t="shared" si="31"/>
        <v>0.65742857142857147</v>
      </c>
      <c r="J976" s="17">
        <f>IF(AND(ISNUMBER(amazon!$G976), G976&gt;=0, amazon!$G976&lt;=5), amazon!$G976, 0)</f>
        <v>4.3</v>
      </c>
      <c r="K976" s="6" t="str">
        <f t="shared" si="30"/>
        <v>Yes</v>
      </c>
      <c r="L976" s="16">
        <f>ROUND(amazon!$G976, 0)</f>
        <v>4</v>
      </c>
      <c r="M976" s="13">
        <f>amazon!$E976 * amazon!$H976</f>
        <v>6307000</v>
      </c>
      <c r="N976" s="6" t="str">
        <f>IF(amazon!$D976&lt;200,"&lt;200", IF(amazon!$D976&lt;=500,"200-500","&gt;500"))</f>
        <v>&gt;500</v>
      </c>
      <c r="O976" s="15">
        <f>Table4[[#This Row],[Clean Rating]] + (Table4[[#This Row],[Rating Count]] / 1000)</f>
        <v>6.1020000000000003</v>
      </c>
      <c r="P976" s="6"/>
      <c r="Q976" s="6"/>
    </row>
    <row r="977" spans="1:17">
      <c r="A977" t="s">
        <v>629</v>
      </c>
      <c r="B977" t="s">
        <v>1862</v>
      </c>
      <c r="C977" t="s">
        <v>1356</v>
      </c>
      <c r="D977">
        <v>449</v>
      </c>
      <c r="E977">
        <v>999</v>
      </c>
      <c r="F977" s="8">
        <v>0.55000000000000004</v>
      </c>
      <c r="G977" s="14">
        <v>4</v>
      </c>
      <c r="H977" s="3">
        <v>2102</v>
      </c>
      <c r="I977" s="28">
        <f t="shared" si="31"/>
        <v>0.55055055055055058</v>
      </c>
      <c r="J977" s="17">
        <f>IF(AND(ISNUMBER(amazon!$G977), G977&gt;=0, amazon!$G977&lt;=5), amazon!$G977, 0)</f>
        <v>4</v>
      </c>
      <c r="K977" s="6" t="str">
        <f t="shared" si="30"/>
        <v>Yes</v>
      </c>
      <c r="L977" s="16">
        <f>ROUND(amazon!$G977, 0)</f>
        <v>4</v>
      </c>
      <c r="M977" s="13">
        <f>amazon!$E977 * amazon!$H977</f>
        <v>2099898</v>
      </c>
      <c r="N977" s="6" t="str">
        <f>IF(amazon!$D977&lt;200,"&lt;200", IF(amazon!$D977&lt;=500,"200-500","&gt;500"))</f>
        <v>200-500</v>
      </c>
      <c r="O977" s="15">
        <f>Table4[[#This Row],[Clean Rating]] + (Table4[[#This Row],[Rating Count]] / 1000)</f>
        <v>6.1020000000000003</v>
      </c>
      <c r="P977" s="6"/>
      <c r="Q977" s="6"/>
    </row>
    <row r="978" spans="1:17">
      <c r="A978" t="s">
        <v>534</v>
      </c>
      <c r="B978" t="s">
        <v>1777</v>
      </c>
      <c r="C978" t="s">
        <v>1357</v>
      </c>
      <c r="D978" s="1">
        <v>1599</v>
      </c>
      <c r="E978" s="1">
        <v>2599</v>
      </c>
      <c r="F978" s="8">
        <v>0.38</v>
      </c>
      <c r="G978" s="14">
        <v>4.3</v>
      </c>
      <c r="H978" s="3">
        <v>1801</v>
      </c>
      <c r="I978" s="28">
        <f t="shared" si="31"/>
        <v>0.38476337052712584</v>
      </c>
      <c r="J978" s="17">
        <f>IF(AND(ISNUMBER(amazon!$G978), G978&gt;=0, amazon!$G978&lt;=5), amazon!$G978, 0)</f>
        <v>4.3</v>
      </c>
      <c r="K978" s="6" t="str">
        <f t="shared" si="30"/>
        <v>No</v>
      </c>
      <c r="L978" s="16">
        <f>ROUND(amazon!$G978, 0)</f>
        <v>4</v>
      </c>
      <c r="M978" s="13">
        <f>amazon!$E978 * amazon!$H978</f>
        <v>4680799</v>
      </c>
      <c r="N978" s="6" t="str">
        <f>IF(amazon!$D978&lt;200,"&lt;200", IF(amazon!$D978&lt;=500,"200-500","&gt;500"))</f>
        <v>&gt;500</v>
      </c>
      <c r="O978" s="15">
        <f>Table4[[#This Row],[Clean Rating]] + (Table4[[#This Row],[Rating Count]] / 1000)</f>
        <v>6.101</v>
      </c>
      <c r="P978" s="6"/>
      <c r="Q978" s="6"/>
    </row>
    <row r="979" spans="1:17">
      <c r="A979" t="s">
        <v>1232</v>
      </c>
      <c r="B979" t="s">
        <v>2406</v>
      </c>
      <c r="C979" t="s">
        <v>1358</v>
      </c>
      <c r="D979" s="1">
        <v>3199</v>
      </c>
      <c r="E979" s="1">
        <v>3500</v>
      </c>
      <c r="F979" s="8">
        <v>0.09</v>
      </c>
      <c r="G979" s="14">
        <v>4.2</v>
      </c>
      <c r="H979" s="3">
        <v>1899</v>
      </c>
      <c r="I979" s="28">
        <f t="shared" si="31"/>
        <v>8.5999999999999993E-2</v>
      </c>
      <c r="J979" s="17">
        <f>IF(AND(ISNUMBER(amazon!$G979), G979&gt;=0, amazon!$G979&lt;=5), amazon!$G979, 0)</f>
        <v>4.2</v>
      </c>
      <c r="K979" s="6" t="str">
        <f t="shared" si="30"/>
        <v>No</v>
      </c>
      <c r="L979" s="16">
        <f>ROUND(amazon!$G979, 0)</f>
        <v>4</v>
      </c>
      <c r="M979" s="13">
        <f>amazon!$E979 * amazon!$H979</f>
        <v>6646500</v>
      </c>
      <c r="N979" s="6" t="str">
        <f>IF(amazon!$D979&lt;200,"&lt;200", IF(amazon!$D979&lt;=500,"200-500","&gt;500"))</f>
        <v>&gt;500</v>
      </c>
      <c r="O979" s="15">
        <f>Table4[[#This Row],[Clean Rating]] + (Table4[[#This Row],[Rating Count]] / 1000)</f>
        <v>6.0990000000000002</v>
      </c>
      <c r="P979" s="6"/>
      <c r="Q979" s="6"/>
    </row>
    <row r="980" spans="1:17">
      <c r="A980" t="s">
        <v>1075</v>
      </c>
      <c r="B980" t="s">
        <v>2264</v>
      </c>
      <c r="C980" t="s">
        <v>1358</v>
      </c>
      <c r="D980">
        <v>199</v>
      </c>
      <c r="E980">
        <v>499</v>
      </c>
      <c r="F980" s="8">
        <v>0.6</v>
      </c>
      <c r="G980" s="14">
        <v>4.0999999999999996</v>
      </c>
      <c r="H980" s="3">
        <v>1996</v>
      </c>
      <c r="I980" s="28">
        <f t="shared" si="31"/>
        <v>0.60120240480961928</v>
      </c>
      <c r="J980" s="17">
        <f>IF(AND(ISNUMBER(amazon!$G980), G980&gt;=0, amazon!$G980&lt;=5), amazon!$G980, 0)</f>
        <v>4.0999999999999996</v>
      </c>
      <c r="K980" s="6" t="str">
        <f t="shared" si="30"/>
        <v>Yes</v>
      </c>
      <c r="L980" s="16">
        <f>ROUND(amazon!$G980, 0)</f>
        <v>4</v>
      </c>
      <c r="M980" s="13">
        <f>amazon!$E980 * amazon!$H980</f>
        <v>996004</v>
      </c>
      <c r="N980" s="6" t="str">
        <f>IF(amazon!$D980&lt;200,"&lt;200", IF(amazon!$D980&lt;=500,"200-500","&gt;500"))</f>
        <v>&lt;200</v>
      </c>
      <c r="O980" s="15">
        <f>Table4[[#This Row],[Clean Rating]] + (Table4[[#This Row],[Rating Count]] / 1000)</f>
        <v>6.0960000000000001</v>
      </c>
      <c r="P980" s="6"/>
      <c r="Q980" s="6"/>
    </row>
    <row r="981" spans="1:17">
      <c r="A981" t="s">
        <v>760</v>
      </c>
      <c r="B981" t="s">
        <v>1983</v>
      </c>
      <c r="C981" t="s">
        <v>1357</v>
      </c>
      <c r="D981">
        <v>199</v>
      </c>
      <c r="E981">
        <v>499</v>
      </c>
      <c r="F981" s="8">
        <v>0.6</v>
      </c>
      <c r="G981" s="14">
        <v>3.6</v>
      </c>
      <c r="H981" s="3">
        <v>2492</v>
      </c>
      <c r="I981" s="28">
        <f t="shared" si="31"/>
        <v>0.60120240480961928</v>
      </c>
      <c r="J981" s="17">
        <f>IF(AND(ISNUMBER(amazon!$G981), G981&gt;=0, amazon!$G981&lt;=5), amazon!$G981, 0)</f>
        <v>3.6</v>
      </c>
      <c r="K981" s="6" t="str">
        <f t="shared" si="30"/>
        <v>Yes</v>
      </c>
      <c r="L981" s="16">
        <f>ROUND(amazon!$G981, 0)</f>
        <v>4</v>
      </c>
      <c r="M981" s="13">
        <f>amazon!$E981 * amazon!$H981</f>
        <v>1243508</v>
      </c>
      <c r="N981" s="6" t="str">
        <f>IF(amazon!$D981&lt;200,"&lt;200", IF(amazon!$D981&lt;=500,"200-500","&gt;500"))</f>
        <v>&lt;200</v>
      </c>
      <c r="O981" s="15">
        <f>Table4[[#This Row],[Clean Rating]] + (Table4[[#This Row],[Rating Count]] / 1000)</f>
        <v>6.0920000000000005</v>
      </c>
      <c r="P981" s="6"/>
      <c r="Q981" s="6"/>
    </row>
    <row r="982" spans="1:17">
      <c r="A982" t="s">
        <v>381</v>
      </c>
      <c r="B982" t="s">
        <v>1675</v>
      </c>
      <c r="C982" t="s">
        <v>1357</v>
      </c>
      <c r="D982">
        <v>873</v>
      </c>
      <c r="E982" s="1">
        <v>1699</v>
      </c>
      <c r="F982" s="8">
        <v>0.49</v>
      </c>
      <c r="G982" s="14">
        <v>4.4000000000000004</v>
      </c>
      <c r="H982" s="3">
        <v>1680</v>
      </c>
      <c r="I982" s="28">
        <f t="shared" si="31"/>
        <v>0.48616833431430251</v>
      </c>
      <c r="J982" s="17">
        <f>IF(AND(ISNUMBER(amazon!$G982), G982&gt;=0, amazon!$G982&lt;=5), amazon!$G982, 0)</f>
        <v>4.4000000000000004</v>
      </c>
      <c r="K982" s="6" t="str">
        <f t="shared" si="30"/>
        <v>No</v>
      </c>
      <c r="L982" s="16">
        <f>ROUND(amazon!$G982, 0)</f>
        <v>4</v>
      </c>
      <c r="M982" s="13">
        <f>amazon!$E982 * amazon!$H982</f>
        <v>2854320</v>
      </c>
      <c r="N982" s="6" t="str">
        <f>IF(amazon!$D982&lt;200,"&lt;200", IF(amazon!$D982&lt;=500,"200-500","&gt;500"))</f>
        <v>&gt;500</v>
      </c>
      <c r="O982" s="15">
        <f>Table4[[#This Row],[Clean Rating]] + (Table4[[#This Row],[Rating Count]] / 1000)</f>
        <v>6.08</v>
      </c>
      <c r="P982" s="6"/>
      <c r="Q982" s="6"/>
    </row>
    <row r="983" spans="1:17">
      <c r="A983" t="s">
        <v>474</v>
      </c>
      <c r="B983" t="s">
        <v>1736</v>
      </c>
      <c r="C983" t="s">
        <v>1357</v>
      </c>
      <c r="D983" s="1">
        <v>13999</v>
      </c>
      <c r="E983" s="1">
        <v>15999</v>
      </c>
      <c r="F983" s="8">
        <v>0.13</v>
      </c>
      <c r="G983" s="14">
        <v>3.9</v>
      </c>
      <c r="H983" s="3">
        <v>2180</v>
      </c>
      <c r="I983" s="28">
        <f t="shared" si="31"/>
        <v>0.12500781298831176</v>
      </c>
      <c r="J983" s="17">
        <f>IF(AND(ISNUMBER(amazon!$G983), G983&gt;=0, amazon!$G983&lt;=5), amazon!$G983, 0)</f>
        <v>3.9</v>
      </c>
      <c r="K983" s="6" t="str">
        <f t="shared" si="30"/>
        <v>No</v>
      </c>
      <c r="L983" s="16">
        <f>ROUND(amazon!$G983, 0)</f>
        <v>4</v>
      </c>
      <c r="M983" s="13">
        <f>amazon!$E983 * amazon!$H983</f>
        <v>34877820</v>
      </c>
      <c r="N983" s="6" t="str">
        <f>IF(amazon!$D983&lt;200,"&lt;200", IF(amazon!$D983&lt;=500,"200-500","&gt;500"))</f>
        <v>&gt;500</v>
      </c>
      <c r="O983" s="15">
        <f>Table4[[#This Row],[Clean Rating]] + (Table4[[#This Row],[Rating Count]] / 1000)</f>
        <v>6.08</v>
      </c>
      <c r="P983" s="6"/>
      <c r="Q983" s="6"/>
    </row>
    <row r="984" spans="1:17">
      <c r="A984" t="s">
        <v>502</v>
      </c>
      <c r="B984" t="s">
        <v>1736</v>
      </c>
      <c r="C984" t="s">
        <v>1357</v>
      </c>
      <c r="D984" s="1">
        <v>13999</v>
      </c>
      <c r="E984" s="1">
        <v>15999</v>
      </c>
      <c r="F984" s="8">
        <v>0.13</v>
      </c>
      <c r="G984" s="14">
        <v>3.9</v>
      </c>
      <c r="H984" s="3">
        <v>2180</v>
      </c>
      <c r="I984" s="28">
        <f t="shared" si="31"/>
        <v>0.12500781298831176</v>
      </c>
      <c r="J984" s="17">
        <f>IF(AND(ISNUMBER(amazon!$G984), G984&gt;=0, amazon!$G984&lt;=5), amazon!$G984, 0)</f>
        <v>3.9</v>
      </c>
      <c r="K984" s="6" t="str">
        <f t="shared" si="30"/>
        <v>No</v>
      </c>
      <c r="L984" s="16">
        <f>ROUND(amazon!$G984, 0)</f>
        <v>4</v>
      </c>
      <c r="M984" s="13">
        <f>amazon!$E984 * amazon!$H984</f>
        <v>34877820</v>
      </c>
      <c r="N984" s="6" t="str">
        <f>IF(amazon!$D984&lt;200,"&lt;200", IF(amazon!$D984&lt;=500,"200-500","&gt;500"))</f>
        <v>&gt;500</v>
      </c>
      <c r="O984" s="15">
        <f>Table4[[#This Row],[Clean Rating]] + (Table4[[#This Row],[Rating Count]] / 1000)</f>
        <v>6.08</v>
      </c>
      <c r="P984" s="6"/>
      <c r="Q984" s="6"/>
    </row>
    <row r="985" spans="1:17">
      <c r="A985" t="s">
        <v>442</v>
      </c>
      <c r="B985" t="s">
        <v>1718</v>
      </c>
      <c r="C985" t="s">
        <v>1357</v>
      </c>
      <c r="D985">
        <v>999</v>
      </c>
      <c r="E985" s="1">
        <v>1999</v>
      </c>
      <c r="F985" s="8">
        <v>0.5</v>
      </c>
      <c r="G985" s="14">
        <v>4.3</v>
      </c>
      <c r="H985" s="3">
        <v>1777</v>
      </c>
      <c r="I985" s="28">
        <f t="shared" si="31"/>
        <v>0.5002501250625313</v>
      </c>
      <c r="J985" s="17">
        <f>IF(AND(ISNUMBER(amazon!$G985), G985&gt;=0, amazon!$G985&lt;=5), amazon!$G985, 0)</f>
        <v>4.3</v>
      </c>
      <c r="K985" s="6" t="str">
        <f t="shared" si="30"/>
        <v>Yes</v>
      </c>
      <c r="L985" s="16">
        <f>ROUND(amazon!$G985, 0)</f>
        <v>4</v>
      </c>
      <c r="M985" s="13">
        <f>amazon!$E985 * amazon!$H985</f>
        <v>3552223</v>
      </c>
      <c r="N985" s="6" t="str">
        <f>IF(amazon!$D985&lt;200,"&lt;200", IF(amazon!$D985&lt;=500,"200-500","&gt;500"))</f>
        <v>&gt;500</v>
      </c>
      <c r="O985" s="15">
        <f>Table4[[#This Row],[Clean Rating]] + (Table4[[#This Row],[Rating Count]] / 1000)</f>
        <v>6.077</v>
      </c>
      <c r="P985" s="6"/>
      <c r="Q985" s="6"/>
    </row>
    <row r="986" spans="1:17">
      <c r="A986" t="s">
        <v>888</v>
      </c>
      <c r="B986" t="s">
        <v>2099</v>
      </c>
      <c r="C986" t="s">
        <v>1356</v>
      </c>
      <c r="D986">
        <v>899</v>
      </c>
      <c r="E986" s="1">
        <v>1999</v>
      </c>
      <c r="F986" s="8">
        <v>0.55000000000000004</v>
      </c>
      <c r="G986" s="14">
        <v>4.4000000000000004</v>
      </c>
      <c r="H986" s="3">
        <v>1667</v>
      </c>
      <c r="I986" s="28">
        <f t="shared" si="31"/>
        <v>0.55027513756878443</v>
      </c>
      <c r="J986" s="17">
        <f>IF(AND(ISNUMBER(amazon!$G986), G986&gt;=0, amazon!$G986&lt;=5), amazon!$G986, 0)</f>
        <v>4.4000000000000004</v>
      </c>
      <c r="K986" s="6" t="str">
        <f t="shared" si="30"/>
        <v>Yes</v>
      </c>
      <c r="L986" s="16">
        <f>ROUND(amazon!$G986, 0)</f>
        <v>4</v>
      </c>
      <c r="M986" s="13">
        <f>amazon!$E986 * amazon!$H986</f>
        <v>3332333</v>
      </c>
      <c r="N986" s="6" t="str">
        <f>IF(amazon!$D986&lt;200,"&lt;200", IF(amazon!$D986&lt;=500,"200-500","&gt;500"))</f>
        <v>&gt;500</v>
      </c>
      <c r="O986" s="15">
        <f>Table4[[#This Row],[Clean Rating]] + (Table4[[#This Row],[Rating Count]] / 1000)</f>
        <v>6.0670000000000002</v>
      </c>
      <c r="P986" s="6"/>
      <c r="Q986" s="6"/>
    </row>
    <row r="987" spans="1:17">
      <c r="A987" t="s">
        <v>1221</v>
      </c>
      <c r="B987" t="s">
        <v>2395</v>
      </c>
      <c r="C987" t="s">
        <v>1358</v>
      </c>
      <c r="D987" s="1">
        <v>1649</v>
      </c>
      <c r="E987" s="1">
        <v>2800</v>
      </c>
      <c r="F987" s="8">
        <v>0.41</v>
      </c>
      <c r="G987" s="14">
        <v>3.9</v>
      </c>
      <c r="H987" s="3">
        <v>2162</v>
      </c>
      <c r="I987" s="28">
        <f t="shared" si="31"/>
        <v>0.41107142857142859</v>
      </c>
      <c r="J987" s="17">
        <f>IF(AND(ISNUMBER(amazon!$G987), G987&gt;=0, amazon!$G987&lt;=5), amazon!$G987, 0)</f>
        <v>3.9</v>
      </c>
      <c r="K987" s="6" t="str">
        <f t="shared" si="30"/>
        <v>No</v>
      </c>
      <c r="L987" s="16">
        <f>ROUND(amazon!$G987, 0)</f>
        <v>4</v>
      </c>
      <c r="M987" s="13">
        <f>amazon!$E987 * amazon!$H987</f>
        <v>6053600</v>
      </c>
      <c r="N987" s="6" t="str">
        <f>IF(amazon!$D987&lt;200,"&lt;200", IF(amazon!$D987&lt;=500,"200-500","&gt;500"))</f>
        <v>&gt;500</v>
      </c>
      <c r="O987" s="15">
        <f>Table4[[#This Row],[Clean Rating]] + (Table4[[#This Row],[Rating Count]] / 1000)</f>
        <v>6.0619999999999994</v>
      </c>
      <c r="P987" s="6"/>
      <c r="Q987" s="6"/>
    </row>
    <row r="988" spans="1:17">
      <c r="A988" t="s">
        <v>499</v>
      </c>
      <c r="B988" t="s">
        <v>1749</v>
      </c>
      <c r="C988" t="s">
        <v>1357</v>
      </c>
      <c r="D988">
        <v>249</v>
      </c>
      <c r="E988">
        <v>599</v>
      </c>
      <c r="F988" s="8">
        <v>0.57999999999999996</v>
      </c>
      <c r="G988" s="14">
        <v>3.9</v>
      </c>
      <c r="H988" s="3">
        <v>2147</v>
      </c>
      <c r="I988" s="28">
        <f t="shared" si="31"/>
        <v>0.58430717863105175</v>
      </c>
      <c r="J988" s="17">
        <f>IF(AND(ISNUMBER(amazon!$G988), G988&gt;=0, amazon!$G988&lt;=5), amazon!$G988, 0)</f>
        <v>3.9</v>
      </c>
      <c r="K988" s="6" t="str">
        <f t="shared" si="30"/>
        <v>Yes</v>
      </c>
      <c r="L988" s="16">
        <f>ROUND(amazon!$G988, 0)</f>
        <v>4</v>
      </c>
      <c r="M988" s="13">
        <f>amazon!$E988 * amazon!$H988</f>
        <v>1286053</v>
      </c>
      <c r="N988" s="6" t="str">
        <f>IF(amazon!$D988&lt;200,"&lt;200", IF(amazon!$D988&lt;=500,"200-500","&gt;500"))</f>
        <v>200-500</v>
      </c>
      <c r="O988" s="15">
        <f>Table4[[#This Row],[Clean Rating]] + (Table4[[#This Row],[Rating Count]] / 1000)</f>
        <v>6.0469999999999997</v>
      </c>
      <c r="P988" s="6"/>
      <c r="Q988" s="6"/>
    </row>
    <row r="989" spans="1:17">
      <c r="A989" t="s">
        <v>542</v>
      </c>
      <c r="B989" t="s">
        <v>1782</v>
      </c>
      <c r="C989" t="s">
        <v>1357</v>
      </c>
      <c r="D989">
        <v>239</v>
      </c>
      <c r="E989">
        <v>599</v>
      </c>
      <c r="F989" s="8">
        <v>0.6</v>
      </c>
      <c r="G989" s="14">
        <v>3.9</v>
      </c>
      <c r="H989" s="3">
        <v>2147</v>
      </c>
      <c r="I989" s="28">
        <f t="shared" si="31"/>
        <v>0.60100166944908184</v>
      </c>
      <c r="J989" s="17">
        <f>IF(AND(ISNUMBER(amazon!$G989), G989&gt;=0, amazon!$G989&lt;=5), amazon!$G989, 0)</f>
        <v>3.9</v>
      </c>
      <c r="K989" s="6" t="str">
        <f t="shared" si="30"/>
        <v>Yes</v>
      </c>
      <c r="L989" s="16">
        <f>ROUND(amazon!$G989, 0)</f>
        <v>4</v>
      </c>
      <c r="M989" s="13">
        <f>amazon!$E989 * amazon!$H989</f>
        <v>1286053</v>
      </c>
      <c r="N989" s="6" t="str">
        <f>IF(amazon!$D989&lt;200,"&lt;200", IF(amazon!$D989&lt;=500,"200-500","&gt;500"))</f>
        <v>200-500</v>
      </c>
      <c r="O989" s="15">
        <f>Table4[[#This Row],[Clean Rating]] + (Table4[[#This Row],[Rating Count]] / 1000)</f>
        <v>6.0469999999999997</v>
      </c>
      <c r="P989" s="6"/>
      <c r="Q989" s="6"/>
    </row>
    <row r="990" spans="1:17">
      <c r="A990" t="s">
        <v>558</v>
      </c>
      <c r="B990" t="s">
        <v>1794</v>
      </c>
      <c r="C990" t="s">
        <v>1357</v>
      </c>
      <c r="D990" s="1">
        <v>2599</v>
      </c>
      <c r="E990" s="1">
        <v>6999</v>
      </c>
      <c r="F990" s="8">
        <v>0.63</v>
      </c>
      <c r="G990" s="14">
        <v>4.5</v>
      </c>
      <c r="H990" s="3">
        <v>1526</v>
      </c>
      <c r="I990" s="28">
        <f t="shared" si="31"/>
        <v>0.62866123731961709</v>
      </c>
      <c r="J990" s="17">
        <f>IF(AND(ISNUMBER(amazon!$G990), G990&gt;=0, amazon!$G990&lt;=5), amazon!$G990, 0)</f>
        <v>4.5</v>
      </c>
      <c r="K990" s="6" t="str">
        <f t="shared" si="30"/>
        <v>Yes</v>
      </c>
      <c r="L990" s="16">
        <f>ROUND(amazon!$G990, 0)</f>
        <v>5</v>
      </c>
      <c r="M990" s="13">
        <f>amazon!$E990 * amazon!$H990</f>
        <v>10680474</v>
      </c>
      <c r="N990" s="6" t="str">
        <f>IF(amazon!$D990&lt;200,"&lt;200", IF(amazon!$D990&lt;=500,"200-500","&gt;500"))</f>
        <v>&gt;500</v>
      </c>
      <c r="O990" s="15">
        <f>Table4[[#This Row],[Clean Rating]] + (Table4[[#This Row],[Rating Count]] / 1000)</f>
        <v>6.0259999999999998</v>
      </c>
      <c r="P990" s="6"/>
      <c r="Q990" s="6"/>
    </row>
    <row r="991" spans="1:17">
      <c r="A991" t="s">
        <v>558</v>
      </c>
      <c r="B991" t="s">
        <v>1794</v>
      </c>
      <c r="C991" t="s">
        <v>1357</v>
      </c>
      <c r="D991" s="1">
        <v>2599</v>
      </c>
      <c r="E991" s="1">
        <v>6999</v>
      </c>
      <c r="F991" s="8">
        <v>0.63</v>
      </c>
      <c r="G991" s="14">
        <v>4.5</v>
      </c>
      <c r="H991" s="3">
        <v>1526</v>
      </c>
      <c r="I991" s="28">
        <f t="shared" si="31"/>
        <v>0.62866123731961709</v>
      </c>
      <c r="J991" s="17">
        <f>IF(AND(ISNUMBER(amazon!$G991), G991&gt;=0, amazon!$G991&lt;=5), amazon!$G991, 0)</f>
        <v>4.5</v>
      </c>
      <c r="K991" s="6" t="str">
        <f t="shared" si="30"/>
        <v>Yes</v>
      </c>
      <c r="L991" s="16">
        <f>ROUND(amazon!$G991, 0)</f>
        <v>5</v>
      </c>
      <c r="M991" s="13">
        <f>amazon!$E991 * amazon!$H991</f>
        <v>10680474</v>
      </c>
      <c r="N991" s="6" t="str">
        <f>IF(amazon!$D991&lt;200,"&lt;200", IF(amazon!$D991&lt;=500,"200-500","&gt;500"))</f>
        <v>&gt;500</v>
      </c>
      <c r="O991" s="15">
        <f>Table4[[#This Row],[Clean Rating]] + (Table4[[#This Row],[Rating Count]] / 1000)</f>
        <v>6.0259999999999998</v>
      </c>
      <c r="P991" s="6"/>
      <c r="Q991" s="6"/>
    </row>
    <row r="992" spans="1:17">
      <c r="A992" t="s">
        <v>761</v>
      </c>
      <c r="B992" t="s">
        <v>1984</v>
      </c>
      <c r="C992" t="s">
        <v>1356</v>
      </c>
      <c r="D992">
        <v>149</v>
      </c>
      <c r="E992">
        <v>999</v>
      </c>
      <c r="F992" s="8">
        <v>0.85</v>
      </c>
      <c r="G992" s="14">
        <v>3.5</v>
      </c>
      <c r="H992" s="3">
        <v>2523</v>
      </c>
      <c r="I992" s="28">
        <f t="shared" si="31"/>
        <v>0.85085085085085088</v>
      </c>
      <c r="J992" s="17">
        <f>IF(AND(ISNUMBER(amazon!$G992), G992&gt;=0, amazon!$G992&lt;=5), amazon!$G992, 0)</f>
        <v>3.5</v>
      </c>
      <c r="K992" s="6" t="str">
        <f t="shared" si="30"/>
        <v>Yes</v>
      </c>
      <c r="L992" s="16">
        <f>ROUND(amazon!$G992, 0)</f>
        <v>4</v>
      </c>
      <c r="M992" s="13">
        <f>amazon!$E992 * amazon!$H992</f>
        <v>2520477</v>
      </c>
      <c r="N992" s="6" t="str">
        <f>IF(amazon!$D992&lt;200,"&lt;200", IF(amazon!$D992&lt;=500,"200-500","&gt;500"))</f>
        <v>&lt;200</v>
      </c>
      <c r="O992" s="15">
        <f>Table4[[#This Row],[Clean Rating]] + (Table4[[#This Row],[Rating Count]] / 1000)</f>
        <v>6.0229999999999997</v>
      </c>
      <c r="P992" s="6"/>
      <c r="Q992" s="6"/>
    </row>
    <row r="993" spans="1:17">
      <c r="A993" t="s">
        <v>1067</v>
      </c>
      <c r="B993" t="s">
        <v>2256</v>
      </c>
      <c r="C993" t="s">
        <v>1358</v>
      </c>
      <c r="D993" s="1">
        <v>1199</v>
      </c>
      <c r="E993" s="1">
        <v>1499</v>
      </c>
      <c r="F993" s="8">
        <v>0.2</v>
      </c>
      <c r="G993" s="14">
        <v>3.8</v>
      </c>
      <c r="H993" s="3">
        <v>2206</v>
      </c>
      <c r="I993" s="28">
        <f t="shared" si="31"/>
        <v>0.20013342228152101</v>
      </c>
      <c r="J993" s="17">
        <f>IF(AND(ISNUMBER(amazon!$G993), G993&gt;=0, amazon!$G993&lt;=5), amazon!$G993, 0)</f>
        <v>3.8</v>
      </c>
      <c r="K993" s="6" t="str">
        <f t="shared" si="30"/>
        <v>No</v>
      </c>
      <c r="L993" s="16">
        <f>ROUND(amazon!$G993, 0)</f>
        <v>4</v>
      </c>
      <c r="M993" s="13">
        <f>amazon!$E993 * amazon!$H993</f>
        <v>3306794</v>
      </c>
      <c r="N993" s="6" t="str">
        <f>IF(amazon!$D993&lt;200,"&lt;200", IF(amazon!$D993&lt;=500,"200-500","&gt;500"))</f>
        <v>&gt;500</v>
      </c>
      <c r="O993" s="15">
        <f>Table4[[#This Row],[Clean Rating]] + (Table4[[#This Row],[Rating Count]] / 1000)</f>
        <v>6.0060000000000002</v>
      </c>
      <c r="P993" s="6"/>
      <c r="Q993" s="6"/>
    </row>
    <row r="994" spans="1:17">
      <c r="A994" t="s">
        <v>697</v>
      </c>
      <c r="B994" t="s">
        <v>1925</v>
      </c>
      <c r="C994" t="s">
        <v>1356</v>
      </c>
      <c r="D994">
        <v>999</v>
      </c>
      <c r="E994" s="1">
        <v>2499</v>
      </c>
      <c r="F994" s="8">
        <v>0.6</v>
      </c>
      <c r="G994" s="14">
        <v>4.3</v>
      </c>
      <c r="H994" s="3">
        <v>1690</v>
      </c>
      <c r="I994" s="28">
        <f t="shared" si="31"/>
        <v>0.60024009603841533</v>
      </c>
      <c r="J994" s="17">
        <f>IF(AND(ISNUMBER(amazon!$G994), G994&gt;=0, amazon!$G994&lt;=5), amazon!$G994, 0)</f>
        <v>4.3</v>
      </c>
      <c r="K994" s="6" t="str">
        <f t="shared" si="30"/>
        <v>Yes</v>
      </c>
      <c r="L994" s="16">
        <f>ROUND(amazon!$G994, 0)</f>
        <v>4</v>
      </c>
      <c r="M994" s="13">
        <f>amazon!$E994 * amazon!$H994</f>
        <v>4223310</v>
      </c>
      <c r="N994" s="6" t="str">
        <f>IF(amazon!$D994&lt;200,"&lt;200", IF(amazon!$D994&lt;=500,"200-500","&gt;500"))</f>
        <v>&gt;500</v>
      </c>
      <c r="O994" s="15">
        <f>Table4[[#This Row],[Clean Rating]] + (Table4[[#This Row],[Rating Count]] / 1000)</f>
        <v>5.99</v>
      </c>
      <c r="P994" s="6"/>
      <c r="Q994" s="6"/>
    </row>
    <row r="995" spans="1:17">
      <c r="A995" t="s">
        <v>979</v>
      </c>
      <c r="B995" t="s">
        <v>2140</v>
      </c>
      <c r="C995" t="s">
        <v>1358</v>
      </c>
      <c r="D995" s="1">
        <v>4999</v>
      </c>
      <c r="E995" s="1">
        <v>9650</v>
      </c>
      <c r="F995" s="8">
        <v>0.48</v>
      </c>
      <c r="G995" s="14">
        <v>4.2</v>
      </c>
      <c r="H995" s="3">
        <v>1772</v>
      </c>
      <c r="I995" s="28">
        <f t="shared" si="31"/>
        <v>0.48196891191709845</v>
      </c>
      <c r="J995" s="17">
        <f>IF(AND(ISNUMBER(amazon!$G995), G995&gt;=0, amazon!$G995&lt;=5), amazon!$G995, 0)</f>
        <v>4.2</v>
      </c>
      <c r="K995" s="6" t="str">
        <f t="shared" si="30"/>
        <v>No</v>
      </c>
      <c r="L995" s="16">
        <f>ROUND(amazon!$G995, 0)</f>
        <v>4</v>
      </c>
      <c r="M995" s="13">
        <f>amazon!$E995 * amazon!$H995</f>
        <v>17099800</v>
      </c>
      <c r="N995" s="6" t="str">
        <f>IF(amazon!$D995&lt;200,"&lt;200", IF(amazon!$D995&lt;=500,"200-500","&gt;500"))</f>
        <v>&gt;500</v>
      </c>
      <c r="O995" s="15">
        <f>Table4[[#This Row],[Clean Rating]] + (Table4[[#This Row],[Rating Count]] / 1000)</f>
        <v>5.9720000000000004</v>
      </c>
      <c r="P995" s="6"/>
      <c r="Q995" s="6"/>
    </row>
    <row r="996" spans="1:17">
      <c r="A996" t="s">
        <v>1128</v>
      </c>
      <c r="B996" t="s">
        <v>2312</v>
      </c>
      <c r="C996" t="s">
        <v>1358</v>
      </c>
      <c r="D996" s="1">
        <v>1599</v>
      </c>
      <c r="E996" s="1">
        <v>1999</v>
      </c>
      <c r="F996" s="8">
        <v>0.2</v>
      </c>
      <c r="G996" s="14">
        <v>4.4000000000000004</v>
      </c>
      <c r="H996" s="3">
        <v>1558</v>
      </c>
      <c r="I996" s="28">
        <f t="shared" si="31"/>
        <v>0.20010005002501249</v>
      </c>
      <c r="J996" s="17">
        <f>IF(AND(ISNUMBER(amazon!$G996), G996&gt;=0, amazon!$G996&lt;=5), amazon!$G996, 0)</f>
        <v>4.4000000000000004</v>
      </c>
      <c r="K996" s="6" t="str">
        <f t="shared" si="30"/>
        <v>No</v>
      </c>
      <c r="L996" s="16">
        <f>ROUND(amazon!$G996, 0)</f>
        <v>4</v>
      </c>
      <c r="M996" s="13">
        <f>amazon!$E996 * amazon!$H996</f>
        <v>3114442</v>
      </c>
      <c r="N996" s="6" t="str">
        <f>IF(amazon!$D996&lt;200,"&lt;200", IF(amazon!$D996&lt;=500,"200-500","&gt;500"))</f>
        <v>&gt;500</v>
      </c>
      <c r="O996" s="15">
        <f>Table4[[#This Row],[Clean Rating]] + (Table4[[#This Row],[Rating Count]] / 1000)</f>
        <v>5.9580000000000002</v>
      </c>
      <c r="P996" s="6"/>
      <c r="Q996" s="6"/>
    </row>
    <row r="997" spans="1:17">
      <c r="A997" t="s">
        <v>282</v>
      </c>
      <c r="B997" t="s">
        <v>1594</v>
      </c>
      <c r="C997" t="s">
        <v>1357</v>
      </c>
      <c r="D997" s="1">
        <v>21990</v>
      </c>
      <c r="E997" s="1">
        <v>34990</v>
      </c>
      <c r="F997" s="8">
        <v>0.37</v>
      </c>
      <c r="G997" s="14">
        <v>4.3</v>
      </c>
      <c r="H997" s="3">
        <v>1657</v>
      </c>
      <c r="I997" s="28">
        <f t="shared" si="31"/>
        <v>0.37153472420691624</v>
      </c>
      <c r="J997" s="17">
        <f>IF(AND(ISNUMBER(amazon!$G997), G997&gt;=0, amazon!$G997&lt;=5), amazon!$G997, 0)</f>
        <v>4.3</v>
      </c>
      <c r="K997" s="6" t="str">
        <f t="shared" si="30"/>
        <v>No</v>
      </c>
      <c r="L997" s="16">
        <f>ROUND(amazon!$G997, 0)</f>
        <v>4</v>
      </c>
      <c r="M997" s="13">
        <f>amazon!$E997 * amazon!$H997</f>
        <v>57978430</v>
      </c>
      <c r="N997" s="6" t="str">
        <f>IF(amazon!$D997&lt;200,"&lt;200", IF(amazon!$D997&lt;=500,"200-500","&gt;500"))</f>
        <v>&gt;500</v>
      </c>
      <c r="O997" s="15">
        <f>Table4[[#This Row],[Clean Rating]] + (Table4[[#This Row],[Rating Count]] / 1000)</f>
        <v>5.9569999999999999</v>
      </c>
      <c r="P997" s="6"/>
      <c r="Q997" s="6"/>
    </row>
    <row r="998" spans="1:17">
      <c r="A998" t="s">
        <v>209</v>
      </c>
      <c r="B998" t="s">
        <v>1542</v>
      </c>
      <c r="C998" t="s">
        <v>1356</v>
      </c>
      <c r="D998">
        <v>252</v>
      </c>
      <c r="E998">
        <v>999</v>
      </c>
      <c r="F998" s="8">
        <v>0.75</v>
      </c>
      <c r="G998" s="14">
        <v>3.7</v>
      </c>
      <c r="H998" s="3">
        <v>2249</v>
      </c>
      <c r="I998" s="28">
        <f t="shared" si="31"/>
        <v>0.74774774774774777</v>
      </c>
      <c r="J998" s="17">
        <f>IF(AND(ISNUMBER(amazon!$G998), G998&gt;=0, amazon!$G998&lt;=5), amazon!$G998, 0)</f>
        <v>3.7</v>
      </c>
      <c r="K998" s="6" t="str">
        <f t="shared" si="30"/>
        <v>Yes</v>
      </c>
      <c r="L998" s="16">
        <f>ROUND(amazon!$G998, 0)</f>
        <v>4</v>
      </c>
      <c r="M998" s="13">
        <f>amazon!$E998 * amazon!$H998</f>
        <v>2246751</v>
      </c>
      <c r="N998" s="6" t="str">
        <f>IF(amazon!$D998&lt;200,"&lt;200", IF(amazon!$D998&lt;=500,"200-500","&gt;500"))</f>
        <v>200-500</v>
      </c>
      <c r="O998" s="15">
        <f>Table4[[#This Row],[Clean Rating]] + (Table4[[#This Row],[Rating Count]] / 1000)</f>
        <v>5.9489999999999998</v>
      </c>
      <c r="P998" s="6"/>
      <c r="Q998" s="6"/>
    </row>
    <row r="999" spans="1:17">
      <c r="A999" t="s">
        <v>31</v>
      </c>
      <c r="B999" t="s">
        <v>2435</v>
      </c>
      <c r="C999" t="s">
        <v>1356</v>
      </c>
      <c r="D999">
        <v>179</v>
      </c>
      <c r="E999">
        <v>499</v>
      </c>
      <c r="F999" s="8">
        <v>0.64</v>
      </c>
      <c r="G999" s="14">
        <v>4</v>
      </c>
      <c r="H999" s="3">
        <v>1934</v>
      </c>
      <c r="I999" s="28">
        <f t="shared" si="31"/>
        <v>0.6412825651302605</v>
      </c>
      <c r="J999" s="17">
        <f>IF(AND(ISNUMBER(amazon!$G999), G999&gt;=0, amazon!$G999&lt;=5), amazon!$G999, 0)</f>
        <v>4</v>
      </c>
      <c r="K999" s="6" t="str">
        <f t="shared" si="30"/>
        <v>Yes</v>
      </c>
      <c r="L999" s="16">
        <f>ROUND(amazon!$G999, 0)</f>
        <v>4</v>
      </c>
      <c r="M999" s="13">
        <f>amazon!$E999 * amazon!$H999</f>
        <v>965066</v>
      </c>
      <c r="N999" s="6" t="str">
        <f>IF(amazon!$D999&lt;200,"&lt;200", IF(amazon!$D999&lt;=500,"200-500","&gt;500"))</f>
        <v>&lt;200</v>
      </c>
      <c r="O999" s="15">
        <f>Table4[[#This Row],[Clean Rating]] + (Table4[[#This Row],[Rating Count]] / 1000)</f>
        <v>5.9340000000000002</v>
      </c>
      <c r="P999" s="6"/>
      <c r="Q999" s="6"/>
    </row>
    <row r="1000" spans="1:17">
      <c r="A1000" t="s">
        <v>31</v>
      </c>
      <c r="B1000" t="s">
        <v>2435</v>
      </c>
      <c r="C1000" t="s">
        <v>1356</v>
      </c>
      <c r="D1000">
        <v>179</v>
      </c>
      <c r="E1000">
        <v>499</v>
      </c>
      <c r="F1000" s="8">
        <v>0.64</v>
      </c>
      <c r="G1000" s="14">
        <v>4</v>
      </c>
      <c r="H1000" s="3">
        <v>1933</v>
      </c>
      <c r="I1000" s="28">
        <f t="shared" si="31"/>
        <v>0.6412825651302605</v>
      </c>
      <c r="J1000" s="17">
        <f>IF(AND(ISNUMBER(amazon!$G1000), G1000&gt;=0, amazon!$G1000&lt;=5), amazon!$G1000, 0)</f>
        <v>4</v>
      </c>
      <c r="K1000" s="6" t="str">
        <f t="shared" si="30"/>
        <v>Yes</v>
      </c>
      <c r="L1000" s="16">
        <f>ROUND(amazon!$G1000, 0)</f>
        <v>4</v>
      </c>
      <c r="M1000" s="13">
        <f>amazon!$E1000 * amazon!$H1000</f>
        <v>964567</v>
      </c>
      <c r="N1000" s="6" t="str">
        <f>IF(amazon!$D1000&lt;200,"&lt;200", IF(amazon!$D1000&lt;=500,"200-500","&gt;500"))</f>
        <v>&lt;200</v>
      </c>
      <c r="O1000" s="15">
        <f>Table4[[#This Row],[Clean Rating]] + (Table4[[#This Row],[Rating Count]] / 1000)</f>
        <v>5.9329999999999998</v>
      </c>
      <c r="P1000" s="6"/>
      <c r="Q1000" s="6"/>
    </row>
    <row r="1001" spans="1:17">
      <c r="A1001" t="s">
        <v>1085</v>
      </c>
      <c r="B1001" t="s">
        <v>2274</v>
      </c>
      <c r="C1001" t="s">
        <v>1358</v>
      </c>
      <c r="D1001" s="1">
        <v>4280</v>
      </c>
      <c r="E1001" s="1">
        <v>5995</v>
      </c>
      <c r="F1001" s="8">
        <v>0.28999999999999998</v>
      </c>
      <c r="G1001" s="14">
        <v>3.8</v>
      </c>
      <c r="H1001" s="3">
        <v>2112</v>
      </c>
      <c r="I1001" s="28">
        <f t="shared" si="31"/>
        <v>0.28607172643869894</v>
      </c>
      <c r="J1001" s="17">
        <f>IF(AND(ISNUMBER(amazon!$G1001), G1001&gt;=0, amazon!$G1001&lt;=5), amazon!$G1001, 0)</f>
        <v>3.8</v>
      </c>
      <c r="K1001" s="6" t="str">
        <f t="shared" si="30"/>
        <v>No</v>
      </c>
      <c r="L1001" s="16">
        <f>ROUND(amazon!$G1001, 0)</f>
        <v>4</v>
      </c>
      <c r="M1001" s="13">
        <f>amazon!$E1001 * amazon!$H1001</f>
        <v>12661440</v>
      </c>
      <c r="N1001" s="6" t="str">
        <f>IF(amazon!$D1001&lt;200,"&lt;200", IF(amazon!$D1001&lt;=500,"200-500","&gt;500"))</f>
        <v>&gt;500</v>
      </c>
      <c r="O1001" s="15">
        <f>Table4[[#This Row],[Clean Rating]] + (Table4[[#This Row],[Rating Count]] / 1000)</f>
        <v>5.9119999999999999</v>
      </c>
      <c r="P1001" s="6"/>
      <c r="Q1001" s="6"/>
    </row>
    <row r="1002" spans="1:17">
      <c r="A1002" t="s">
        <v>169</v>
      </c>
      <c r="B1002" t="s">
        <v>1386</v>
      </c>
      <c r="C1002" t="s">
        <v>1357</v>
      </c>
      <c r="D1002" s="1">
        <v>12499</v>
      </c>
      <c r="E1002" s="1">
        <v>22990</v>
      </c>
      <c r="F1002" s="8">
        <v>0.46</v>
      </c>
      <c r="G1002" s="14">
        <v>4.3</v>
      </c>
      <c r="H1002" s="3">
        <v>1611</v>
      </c>
      <c r="I1002" s="28">
        <f t="shared" si="31"/>
        <v>0.45632883862548934</v>
      </c>
      <c r="J1002" s="17">
        <f>IF(AND(ISNUMBER(amazon!$G1002), G1002&gt;=0, amazon!$G1002&lt;=5), amazon!$G1002, 0)</f>
        <v>4.3</v>
      </c>
      <c r="K1002" s="6" t="str">
        <f t="shared" si="30"/>
        <v>No</v>
      </c>
      <c r="L1002" s="16">
        <f>ROUND(amazon!$G1002, 0)</f>
        <v>4</v>
      </c>
      <c r="M1002" s="13">
        <f>amazon!$E1002 * amazon!$H1002</f>
        <v>37036890</v>
      </c>
      <c r="N1002" s="6" t="str">
        <f>IF(amazon!$D1002&lt;200,"&lt;200", IF(amazon!$D1002&lt;=500,"200-500","&gt;500"))</f>
        <v>&gt;500</v>
      </c>
      <c r="O1002" s="15">
        <f>Table4[[#This Row],[Clean Rating]] + (Table4[[#This Row],[Rating Count]] / 1000)</f>
        <v>5.9109999999999996</v>
      </c>
      <c r="P1002" s="6"/>
      <c r="Q1002" s="6"/>
    </row>
    <row r="1003" spans="1:17">
      <c r="A1003" t="s">
        <v>272</v>
      </c>
      <c r="B1003" t="s">
        <v>1512</v>
      </c>
      <c r="C1003" t="s">
        <v>1357</v>
      </c>
      <c r="D1003" s="1">
        <v>35999</v>
      </c>
      <c r="E1003" s="1">
        <v>49990</v>
      </c>
      <c r="F1003" s="8">
        <v>0.28000000000000003</v>
      </c>
      <c r="G1003" s="14">
        <v>4.3</v>
      </c>
      <c r="H1003" s="3">
        <v>1611</v>
      </c>
      <c r="I1003" s="28">
        <f t="shared" si="31"/>
        <v>0.27987597519503898</v>
      </c>
      <c r="J1003" s="17">
        <f>IF(AND(ISNUMBER(amazon!$G1003), G1003&gt;=0, amazon!$G1003&lt;=5), amazon!$G1003, 0)</f>
        <v>4.3</v>
      </c>
      <c r="K1003" s="6" t="str">
        <f t="shared" si="30"/>
        <v>No</v>
      </c>
      <c r="L1003" s="16">
        <f>ROUND(amazon!$G1003, 0)</f>
        <v>4</v>
      </c>
      <c r="M1003" s="13">
        <f>amazon!$E1003 * amazon!$H1003</f>
        <v>80533890</v>
      </c>
      <c r="N1003" s="6" t="str">
        <f>IF(amazon!$D1003&lt;200,"&lt;200", IF(amazon!$D1003&lt;=500,"200-500","&gt;500"))</f>
        <v>&gt;500</v>
      </c>
      <c r="O1003" s="15">
        <f>Table4[[#This Row],[Clean Rating]] + (Table4[[#This Row],[Rating Count]] / 1000)</f>
        <v>5.9109999999999996</v>
      </c>
      <c r="P1003" s="6"/>
      <c r="Q1003" s="6"/>
    </row>
    <row r="1004" spans="1:17">
      <c r="A1004" t="s">
        <v>1300</v>
      </c>
      <c r="B1004" t="s">
        <v>2507</v>
      </c>
      <c r="C1004" t="s">
        <v>1358</v>
      </c>
      <c r="D1004" s="1">
        <v>5490</v>
      </c>
      <c r="E1004" s="1">
        <v>7200</v>
      </c>
      <c r="F1004" s="8">
        <v>0.24</v>
      </c>
      <c r="G1004" s="14">
        <v>4.5</v>
      </c>
      <c r="H1004" s="3">
        <v>1408</v>
      </c>
      <c r="I1004" s="28">
        <f t="shared" si="31"/>
        <v>0.23749999999999999</v>
      </c>
      <c r="J1004" s="17">
        <f>IF(AND(ISNUMBER(amazon!$G1004), G1004&gt;=0, amazon!$G1004&lt;=5), amazon!$G1004, 0)</f>
        <v>4.5</v>
      </c>
      <c r="K1004" s="6" t="str">
        <f t="shared" si="30"/>
        <v>No</v>
      </c>
      <c r="L1004" s="16">
        <f>ROUND(amazon!$G1004, 0)</f>
        <v>5</v>
      </c>
      <c r="M1004" s="13">
        <f>amazon!$E1004 * amazon!$H1004</f>
        <v>10137600</v>
      </c>
      <c r="N1004" s="6" t="str">
        <f>IF(amazon!$D1004&lt;200,"&lt;200", IF(amazon!$D1004&lt;=500,"200-500","&gt;500"))</f>
        <v>&gt;500</v>
      </c>
      <c r="O1004" s="15">
        <f>Table4[[#This Row],[Clean Rating]] + (Table4[[#This Row],[Rating Count]] / 1000)</f>
        <v>5.9079999999999995</v>
      </c>
      <c r="P1004" s="6"/>
      <c r="Q1004" s="6"/>
    </row>
    <row r="1005" spans="1:17">
      <c r="A1005" t="s">
        <v>61</v>
      </c>
      <c r="B1005" t="s">
        <v>1419</v>
      </c>
      <c r="C1005" t="s">
        <v>1357</v>
      </c>
      <c r="D1005">
        <v>179</v>
      </c>
      <c r="E1005">
        <v>799</v>
      </c>
      <c r="F1005" s="8">
        <v>0.78</v>
      </c>
      <c r="G1005" s="14">
        <v>3.7</v>
      </c>
      <c r="H1005" s="3">
        <v>2201</v>
      </c>
      <c r="I1005" s="28">
        <f t="shared" si="31"/>
        <v>0.77596996245306638</v>
      </c>
      <c r="J1005" s="17">
        <f>IF(AND(ISNUMBER(amazon!$G1005), G1005&gt;=0, amazon!$G1005&lt;=5), amazon!$G1005, 0)</f>
        <v>3.7</v>
      </c>
      <c r="K1005" s="6" t="str">
        <f t="shared" si="30"/>
        <v>Yes</v>
      </c>
      <c r="L1005" s="16">
        <f>ROUND(amazon!$G1005, 0)</f>
        <v>4</v>
      </c>
      <c r="M1005" s="13">
        <f>amazon!$E1005 * amazon!$H1005</f>
        <v>1758599</v>
      </c>
      <c r="N1005" s="6" t="str">
        <f>IF(amazon!$D1005&lt;200,"&lt;200", IF(amazon!$D1005&lt;=500,"200-500","&gt;500"))</f>
        <v>&lt;200</v>
      </c>
      <c r="O1005" s="15">
        <f>Table4[[#This Row],[Clean Rating]] + (Table4[[#This Row],[Rating Count]] / 1000)</f>
        <v>5.9009999999999998</v>
      </c>
      <c r="P1005" s="6"/>
      <c r="Q1005" s="6"/>
    </row>
    <row r="1006" spans="1:17">
      <c r="A1006" t="s">
        <v>408</v>
      </c>
      <c r="B1006" t="s">
        <v>1695</v>
      </c>
      <c r="C1006" t="s">
        <v>1357</v>
      </c>
      <c r="D1006">
        <v>199</v>
      </c>
      <c r="E1006">
        <v>499</v>
      </c>
      <c r="F1006" s="8">
        <v>0.6</v>
      </c>
      <c r="G1006" s="14">
        <v>4.0999999999999996</v>
      </c>
      <c r="H1006" s="3">
        <v>1786</v>
      </c>
      <c r="I1006" s="28">
        <f t="shared" si="31"/>
        <v>0.60120240480961928</v>
      </c>
      <c r="J1006" s="17">
        <f>IF(AND(ISNUMBER(amazon!$G1006), G1006&gt;=0, amazon!$G1006&lt;=5), amazon!$G1006, 0)</f>
        <v>4.0999999999999996</v>
      </c>
      <c r="K1006" s="6" t="str">
        <f t="shared" si="30"/>
        <v>Yes</v>
      </c>
      <c r="L1006" s="16">
        <f>ROUND(amazon!$G1006, 0)</f>
        <v>4</v>
      </c>
      <c r="M1006" s="13">
        <f>amazon!$E1006 * amazon!$H1006</f>
        <v>891214</v>
      </c>
      <c r="N1006" s="6" t="str">
        <f>IF(amazon!$D1006&lt;200,"&lt;200", IF(amazon!$D1006&lt;=500,"200-500","&gt;500"))</f>
        <v>&lt;200</v>
      </c>
      <c r="O1006" s="15">
        <f>Table4[[#This Row],[Clean Rating]] + (Table4[[#This Row],[Rating Count]] / 1000)</f>
        <v>5.8859999999999992</v>
      </c>
      <c r="P1006" s="6"/>
      <c r="Q1006" s="6"/>
    </row>
    <row r="1007" spans="1:17">
      <c r="A1007" t="s">
        <v>75</v>
      </c>
      <c r="B1007" t="s">
        <v>1431</v>
      </c>
      <c r="C1007" t="s">
        <v>1356</v>
      </c>
      <c r="D1007">
        <v>399</v>
      </c>
      <c r="E1007">
        <v>999</v>
      </c>
      <c r="F1007" s="8">
        <v>0.6</v>
      </c>
      <c r="G1007" s="14">
        <v>4.0999999999999996</v>
      </c>
      <c r="H1007" s="3">
        <v>1780</v>
      </c>
      <c r="I1007" s="28">
        <f t="shared" si="31"/>
        <v>0.60060060060060061</v>
      </c>
      <c r="J1007" s="17">
        <f>IF(AND(ISNUMBER(amazon!$G1007), G1007&gt;=0, amazon!$G1007&lt;=5), amazon!$G1007, 0)</f>
        <v>4.0999999999999996</v>
      </c>
      <c r="K1007" s="6" t="str">
        <f t="shared" si="30"/>
        <v>Yes</v>
      </c>
      <c r="L1007" s="16">
        <f>ROUND(amazon!$G1007, 0)</f>
        <v>4</v>
      </c>
      <c r="M1007" s="13">
        <f>amazon!$E1007 * amazon!$H1007</f>
        <v>1778220</v>
      </c>
      <c r="N1007" s="6" t="str">
        <f>IF(amazon!$D1007&lt;200,"&lt;200", IF(amazon!$D1007&lt;=500,"200-500","&gt;500"))</f>
        <v>200-500</v>
      </c>
      <c r="O1007" s="15">
        <f>Table4[[#This Row],[Clean Rating]] + (Table4[[#This Row],[Rating Count]] / 1000)</f>
        <v>5.88</v>
      </c>
      <c r="P1007" s="6"/>
      <c r="Q1007" s="6"/>
    </row>
    <row r="1008" spans="1:17">
      <c r="A1008" t="s">
        <v>114</v>
      </c>
      <c r="B1008" t="s">
        <v>1431</v>
      </c>
      <c r="C1008" t="s">
        <v>1356</v>
      </c>
      <c r="D1008">
        <v>399</v>
      </c>
      <c r="E1008">
        <v>999</v>
      </c>
      <c r="F1008" s="8">
        <v>0.6</v>
      </c>
      <c r="G1008" s="14">
        <v>4.0999999999999996</v>
      </c>
      <c r="H1008" s="3">
        <v>1780</v>
      </c>
      <c r="I1008" s="28">
        <f t="shared" si="31"/>
        <v>0.60060060060060061</v>
      </c>
      <c r="J1008" s="17">
        <f>IF(AND(ISNUMBER(amazon!$G1008), G1008&gt;=0, amazon!$G1008&lt;=5), amazon!$G1008, 0)</f>
        <v>4.0999999999999996</v>
      </c>
      <c r="K1008" s="6" t="str">
        <f t="shared" si="30"/>
        <v>Yes</v>
      </c>
      <c r="L1008" s="16">
        <f>ROUND(amazon!$G1008, 0)</f>
        <v>4</v>
      </c>
      <c r="M1008" s="13">
        <f>amazon!$E1008 * amazon!$H1008</f>
        <v>1778220</v>
      </c>
      <c r="N1008" s="6" t="str">
        <f>IF(amazon!$D1008&lt;200,"&lt;200", IF(amazon!$D1008&lt;=500,"200-500","&gt;500"))</f>
        <v>200-500</v>
      </c>
      <c r="O1008" s="15">
        <f>Table4[[#This Row],[Clean Rating]] + (Table4[[#This Row],[Rating Count]] / 1000)</f>
        <v>5.88</v>
      </c>
      <c r="P1008" s="6"/>
      <c r="Q1008" s="6"/>
    </row>
    <row r="1009" spans="1:17">
      <c r="A1009" t="s">
        <v>75</v>
      </c>
      <c r="B1009" t="s">
        <v>1431</v>
      </c>
      <c r="C1009" t="s">
        <v>1356</v>
      </c>
      <c r="D1009">
        <v>399</v>
      </c>
      <c r="E1009">
        <v>999</v>
      </c>
      <c r="F1009" s="8">
        <v>0.6</v>
      </c>
      <c r="G1009" s="14">
        <v>4.0999999999999996</v>
      </c>
      <c r="H1009" s="3">
        <v>1780</v>
      </c>
      <c r="I1009" s="28">
        <f t="shared" si="31"/>
        <v>0.60060060060060061</v>
      </c>
      <c r="J1009" s="17">
        <f>IF(AND(ISNUMBER(amazon!$G1009), G1009&gt;=0, amazon!$G1009&lt;=5), amazon!$G1009, 0)</f>
        <v>4.0999999999999996</v>
      </c>
      <c r="K1009" s="6" t="str">
        <f t="shared" si="30"/>
        <v>Yes</v>
      </c>
      <c r="L1009" s="16">
        <f>ROUND(amazon!$G1009, 0)</f>
        <v>4</v>
      </c>
      <c r="M1009" s="13">
        <f>amazon!$E1009 * amazon!$H1009</f>
        <v>1778220</v>
      </c>
      <c r="N1009" s="6" t="str">
        <f>IF(amazon!$D1009&lt;200,"&lt;200", IF(amazon!$D1009&lt;=500,"200-500","&gt;500"))</f>
        <v>200-500</v>
      </c>
      <c r="O1009" s="15">
        <f>Table4[[#This Row],[Clean Rating]] + (Table4[[#This Row],[Rating Count]] / 1000)</f>
        <v>5.88</v>
      </c>
      <c r="P1009" s="6"/>
      <c r="Q1009" s="6"/>
    </row>
    <row r="1010" spans="1:17">
      <c r="A1010" t="s">
        <v>733</v>
      </c>
      <c r="B1010" t="s">
        <v>1958</v>
      </c>
      <c r="C1010" t="s">
        <v>1356</v>
      </c>
      <c r="D1010">
        <v>378</v>
      </c>
      <c r="E1010">
        <v>999</v>
      </c>
      <c r="F1010" s="8">
        <v>0.62</v>
      </c>
      <c r="G1010" s="14">
        <v>4.0999999999999996</v>
      </c>
      <c r="H1010" s="3">
        <v>1779</v>
      </c>
      <c r="I1010" s="28">
        <f t="shared" si="31"/>
        <v>0.6216216216216216</v>
      </c>
      <c r="J1010" s="17">
        <f>IF(AND(ISNUMBER(amazon!$G1010), G1010&gt;=0, amazon!$G1010&lt;=5), amazon!$G1010, 0)</f>
        <v>4.0999999999999996</v>
      </c>
      <c r="K1010" s="6" t="str">
        <f t="shared" si="30"/>
        <v>Yes</v>
      </c>
      <c r="L1010" s="16">
        <f>ROUND(amazon!$G1010, 0)</f>
        <v>4</v>
      </c>
      <c r="M1010" s="13">
        <f>amazon!$E1010 * amazon!$H1010</f>
        <v>1777221</v>
      </c>
      <c r="N1010" s="6" t="str">
        <f>IF(amazon!$D1010&lt;200,"&lt;200", IF(amazon!$D1010&lt;=500,"200-500","&gt;500"))</f>
        <v>200-500</v>
      </c>
      <c r="O1010" s="15">
        <f>Table4[[#This Row],[Clean Rating]] + (Table4[[#This Row],[Rating Count]] / 1000)</f>
        <v>5.8789999999999996</v>
      </c>
      <c r="P1010" s="6"/>
      <c r="Q1010" s="6"/>
    </row>
    <row r="1011" spans="1:17">
      <c r="A1011" t="s">
        <v>1293</v>
      </c>
      <c r="B1011" t="s">
        <v>2500</v>
      </c>
      <c r="C1011" t="s">
        <v>1358</v>
      </c>
      <c r="D1011" s="1">
        <v>1456</v>
      </c>
      <c r="E1011" s="1">
        <v>3190</v>
      </c>
      <c r="F1011" s="8">
        <v>0.54</v>
      </c>
      <c r="G1011" s="14">
        <v>4.0999999999999996</v>
      </c>
      <c r="H1011" s="3">
        <v>1776</v>
      </c>
      <c r="I1011" s="28">
        <f t="shared" si="31"/>
        <v>0.54357366771159876</v>
      </c>
      <c r="J1011" s="17">
        <f>IF(AND(ISNUMBER(amazon!$G1011), G1011&gt;=0, amazon!$G1011&lt;=5), amazon!$G1011, 0)</f>
        <v>4.0999999999999996</v>
      </c>
      <c r="K1011" s="6" t="str">
        <f t="shared" si="30"/>
        <v>Yes</v>
      </c>
      <c r="L1011" s="16">
        <f>ROUND(amazon!$G1011, 0)</f>
        <v>4</v>
      </c>
      <c r="M1011" s="13">
        <f>amazon!$E1011 * amazon!$H1011</f>
        <v>5665440</v>
      </c>
      <c r="N1011" s="6" t="str">
        <f>IF(amazon!$D1011&lt;200,"&lt;200", IF(amazon!$D1011&lt;=500,"200-500","&gt;500"))</f>
        <v>&gt;500</v>
      </c>
      <c r="O1011" s="15">
        <f>Table4[[#This Row],[Clean Rating]] + (Table4[[#This Row],[Rating Count]] / 1000)</f>
        <v>5.8759999999999994</v>
      </c>
      <c r="P1011" s="6"/>
      <c r="Q1011" s="6"/>
    </row>
    <row r="1012" spans="1:17">
      <c r="A1012" t="s">
        <v>795</v>
      </c>
      <c r="B1012" t="s">
        <v>2015</v>
      </c>
      <c r="C1012" t="s">
        <v>1357</v>
      </c>
      <c r="D1012" s="1">
        <v>1599</v>
      </c>
      <c r="E1012" s="1">
        <v>2790</v>
      </c>
      <c r="F1012" s="8">
        <v>0.43</v>
      </c>
      <c r="G1012" s="14">
        <v>3.6</v>
      </c>
      <c r="H1012" s="3">
        <v>2272</v>
      </c>
      <c r="I1012" s="28">
        <f t="shared" si="31"/>
        <v>0.42688172043010753</v>
      </c>
      <c r="J1012" s="17">
        <f>IF(AND(ISNUMBER(amazon!$G1012), G1012&gt;=0, amazon!$G1012&lt;=5), amazon!$G1012, 0)</f>
        <v>3.6</v>
      </c>
      <c r="K1012" s="6" t="str">
        <f t="shared" si="30"/>
        <v>No</v>
      </c>
      <c r="L1012" s="16">
        <f>ROUND(amazon!$G1012, 0)</f>
        <v>4</v>
      </c>
      <c r="M1012" s="13">
        <f>amazon!$E1012 * amazon!$H1012</f>
        <v>6338880</v>
      </c>
      <c r="N1012" s="6" t="str">
        <f>IF(amazon!$D1012&lt;200,"&lt;200", IF(amazon!$D1012&lt;=500,"200-500","&gt;500"))</f>
        <v>&gt;500</v>
      </c>
      <c r="O1012" s="15">
        <f>Table4[[#This Row],[Clean Rating]] + (Table4[[#This Row],[Rating Count]] / 1000)</f>
        <v>5.8719999999999999</v>
      </c>
      <c r="P1012" s="6"/>
      <c r="Q1012" s="6"/>
    </row>
    <row r="1013" spans="1:17">
      <c r="A1013" t="s">
        <v>908</v>
      </c>
      <c r="B1013" t="s">
        <v>2118</v>
      </c>
      <c r="C1013" t="s">
        <v>1356</v>
      </c>
      <c r="D1013">
        <v>298</v>
      </c>
      <c r="E1013">
        <v>999</v>
      </c>
      <c r="F1013" s="8">
        <v>0.7</v>
      </c>
      <c r="G1013" s="14">
        <v>4.3</v>
      </c>
      <c r="H1013" s="3">
        <v>1552</v>
      </c>
      <c r="I1013" s="28">
        <f t="shared" si="31"/>
        <v>0.70170170170170165</v>
      </c>
      <c r="J1013" s="17">
        <f>IF(AND(ISNUMBER(amazon!$G1013), G1013&gt;=0, amazon!$G1013&lt;=5), amazon!$G1013, 0)</f>
        <v>4.3</v>
      </c>
      <c r="K1013" s="6" t="str">
        <f t="shared" si="30"/>
        <v>Yes</v>
      </c>
      <c r="L1013" s="16">
        <f>ROUND(amazon!$G1013, 0)</f>
        <v>4</v>
      </c>
      <c r="M1013" s="13">
        <f>amazon!$E1013 * amazon!$H1013</f>
        <v>1550448</v>
      </c>
      <c r="N1013" s="6" t="str">
        <f>IF(amazon!$D1013&lt;200,"&lt;200", IF(amazon!$D1013&lt;=500,"200-500","&gt;500"))</f>
        <v>200-500</v>
      </c>
      <c r="O1013" s="15">
        <f>Table4[[#This Row],[Clean Rating]] + (Table4[[#This Row],[Rating Count]] / 1000)</f>
        <v>5.8520000000000003</v>
      </c>
      <c r="P1013" s="6"/>
      <c r="Q1013" s="6"/>
    </row>
    <row r="1014" spans="1:17">
      <c r="A1014" t="s">
        <v>139</v>
      </c>
      <c r="B1014" t="s">
        <v>1485</v>
      </c>
      <c r="C1014" t="s">
        <v>1357</v>
      </c>
      <c r="D1014">
        <v>399</v>
      </c>
      <c r="E1014">
        <v>399</v>
      </c>
      <c r="F1014" s="8">
        <v>0</v>
      </c>
      <c r="G1014" s="14">
        <v>3.9</v>
      </c>
      <c r="H1014" s="3">
        <v>1951</v>
      </c>
      <c r="I1014" s="28">
        <f t="shared" si="31"/>
        <v>0</v>
      </c>
      <c r="J1014" s="17">
        <f>IF(AND(ISNUMBER(amazon!$G1014), G1014&gt;=0, amazon!$G1014&lt;=5), amazon!$G1014, 0)</f>
        <v>3.9</v>
      </c>
      <c r="K1014" s="6" t="str">
        <f t="shared" si="30"/>
        <v>No</v>
      </c>
      <c r="L1014" s="16">
        <f>ROUND(amazon!$G1014, 0)</f>
        <v>4</v>
      </c>
      <c r="M1014" s="13">
        <f>amazon!$E1014 * amazon!$H1014</f>
        <v>778449</v>
      </c>
      <c r="N1014" s="6" t="str">
        <f>IF(amazon!$D1014&lt;200,"&lt;200", IF(amazon!$D1014&lt;=500,"200-500","&gt;500"))</f>
        <v>200-500</v>
      </c>
      <c r="O1014" s="15">
        <f>Table4[[#This Row],[Clean Rating]] + (Table4[[#This Row],[Rating Count]] / 1000)</f>
        <v>5.851</v>
      </c>
      <c r="P1014" s="6"/>
      <c r="Q1014" s="6"/>
    </row>
    <row r="1015" spans="1:17">
      <c r="A1015" t="s">
        <v>839</v>
      </c>
      <c r="B1015" t="s">
        <v>2057</v>
      </c>
      <c r="C1015" t="s">
        <v>1356</v>
      </c>
      <c r="D1015" s="1">
        <v>1199</v>
      </c>
      <c r="E1015" s="1">
        <v>5499</v>
      </c>
      <c r="F1015" s="8">
        <v>0.78</v>
      </c>
      <c r="G1015" s="14">
        <v>3.8</v>
      </c>
      <c r="H1015" s="3">
        <v>2043</v>
      </c>
      <c r="I1015" s="28">
        <f t="shared" si="31"/>
        <v>0.78196035642844153</v>
      </c>
      <c r="J1015" s="17">
        <f>IF(AND(ISNUMBER(amazon!$G1015), G1015&gt;=0, amazon!$G1015&lt;=5), amazon!$G1015, 0)</f>
        <v>3.8</v>
      </c>
      <c r="K1015" s="6" t="str">
        <f t="shared" si="30"/>
        <v>Yes</v>
      </c>
      <c r="L1015" s="16">
        <f>ROUND(amazon!$G1015, 0)</f>
        <v>4</v>
      </c>
      <c r="M1015" s="13">
        <f>amazon!$E1015 * amazon!$H1015</f>
        <v>11234457</v>
      </c>
      <c r="N1015" s="6" t="str">
        <f>IF(amazon!$D1015&lt;200,"&lt;200", IF(amazon!$D1015&lt;=500,"200-500","&gt;500"))</f>
        <v>&gt;500</v>
      </c>
      <c r="O1015" s="15">
        <f>Table4[[#This Row],[Clean Rating]] + (Table4[[#This Row],[Rating Count]] / 1000)</f>
        <v>5.843</v>
      </c>
      <c r="P1015" s="6"/>
      <c r="Q1015" s="6"/>
    </row>
    <row r="1016" spans="1:17">
      <c r="A1016" t="s">
        <v>1101</v>
      </c>
      <c r="B1016" t="s">
        <v>2289</v>
      </c>
      <c r="C1016" t="s">
        <v>1358</v>
      </c>
      <c r="D1016" s="1">
        <v>6999</v>
      </c>
      <c r="E1016" s="1">
        <v>14999</v>
      </c>
      <c r="F1016" s="8">
        <v>0.53</v>
      </c>
      <c r="G1016" s="14">
        <v>4.0999999999999996</v>
      </c>
      <c r="H1016" s="3">
        <v>1728</v>
      </c>
      <c r="I1016" s="28">
        <f t="shared" si="31"/>
        <v>0.53336889125941733</v>
      </c>
      <c r="J1016" s="17">
        <f>IF(AND(ISNUMBER(amazon!$G1016), G1016&gt;=0, amazon!$G1016&lt;=5), amazon!$G1016, 0)</f>
        <v>4.0999999999999996</v>
      </c>
      <c r="K1016" s="6" t="str">
        <f t="shared" si="30"/>
        <v>Yes</v>
      </c>
      <c r="L1016" s="16">
        <f>ROUND(amazon!$G1016, 0)</f>
        <v>4</v>
      </c>
      <c r="M1016" s="13">
        <f>amazon!$E1016 * amazon!$H1016</f>
        <v>25918272</v>
      </c>
      <c r="N1016" s="6" t="str">
        <f>IF(amazon!$D1016&lt;200,"&lt;200", IF(amazon!$D1016&lt;=500,"200-500","&gt;500"))</f>
        <v>&gt;500</v>
      </c>
      <c r="O1016" s="15">
        <f>Table4[[#This Row],[Clean Rating]] + (Table4[[#This Row],[Rating Count]] / 1000)</f>
        <v>5.8279999999999994</v>
      </c>
      <c r="P1016" s="6"/>
      <c r="Q1016" s="6"/>
    </row>
    <row r="1017" spans="1:17">
      <c r="A1017" t="s">
        <v>116</v>
      </c>
      <c r="B1017" t="s">
        <v>1464</v>
      </c>
      <c r="C1017" t="s">
        <v>1356</v>
      </c>
      <c r="D1017">
        <v>210</v>
      </c>
      <c r="E1017">
        <v>399</v>
      </c>
      <c r="F1017" s="8">
        <v>0.47</v>
      </c>
      <c r="G1017" s="14">
        <v>4.0999999999999996</v>
      </c>
      <c r="H1017" s="3">
        <v>1717</v>
      </c>
      <c r="I1017" s="28">
        <f t="shared" si="31"/>
        <v>0.47368421052631576</v>
      </c>
      <c r="J1017" s="17">
        <f>IF(AND(ISNUMBER(amazon!$G1017), G1017&gt;=0, amazon!$G1017&lt;=5), amazon!$G1017, 0)</f>
        <v>4.0999999999999996</v>
      </c>
      <c r="K1017" s="6" t="str">
        <f t="shared" si="30"/>
        <v>No</v>
      </c>
      <c r="L1017" s="16">
        <f>ROUND(amazon!$G1017, 0)</f>
        <v>4</v>
      </c>
      <c r="M1017" s="13">
        <f>amazon!$E1017 * amazon!$H1017</f>
        <v>685083</v>
      </c>
      <c r="N1017" s="6" t="str">
        <f>IF(amazon!$D1017&lt;200,"&lt;200", IF(amazon!$D1017&lt;=500,"200-500","&gt;500"))</f>
        <v>200-500</v>
      </c>
      <c r="O1017" s="15">
        <f>Table4[[#This Row],[Clean Rating]] + (Table4[[#This Row],[Rating Count]] / 1000)</f>
        <v>5.8170000000000002</v>
      </c>
      <c r="P1017" s="6"/>
      <c r="Q1017" s="6"/>
    </row>
    <row r="1018" spans="1:17">
      <c r="A1018" t="s">
        <v>985</v>
      </c>
      <c r="B1018" t="s">
        <v>2187</v>
      </c>
      <c r="C1018" t="s">
        <v>1358</v>
      </c>
      <c r="D1018" s="1">
        <v>2169</v>
      </c>
      <c r="E1018" s="1">
        <v>3279</v>
      </c>
      <c r="F1018" s="8">
        <v>0.34</v>
      </c>
      <c r="G1018" s="14">
        <v>4.0999999999999996</v>
      </c>
      <c r="H1018" s="3">
        <v>1716</v>
      </c>
      <c r="I1018" s="28">
        <f t="shared" si="31"/>
        <v>0.33851784080512354</v>
      </c>
      <c r="J1018" s="17">
        <f>IF(AND(ISNUMBER(amazon!$G1018), G1018&gt;=0, amazon!$G1018&lt;=5), amazon!$G1018, 0)</f>
        <v>4.0999999999999996</v>
      </c>
      <c r="K1018" s="6" t="str">
        <f t="shared" si="30"/>
        <v>No</v>
      </c>
      <c r="L1018" s="16">
        <f>ROUND(amazon!$G1018, 0)</f>
        <v>4</v>
      </c>
      <c r="M1018" s="13">
        <f>amazon!$E1018 * amazon!$H1018</f>
        <v>5626764</v>
      </c>
      <c r="N1018" s="6" t="str">
        <f>IF(amazon!$D1018&lt;200,"&lt;200", IF(amazon!$D1018&lt;=500,"200-500","&gt;500"))</f>
        <v>&gt;500</v>
      </c>
      <c r="O1018" s="15">
        <f>Table4[[#This Row],[Clean Rating]] + (Table4[[#This Row],[Rating Count]] / 1000)</f>
        <v>5.8159999999999998</v>
      </c>
      <c r="P1018" s="6"/>
      <c r="Q1018" s="6"/>
    </row>
    <row r="1019" spans="1:17">
      <c r="A1019" t="s">
        <v>1270</v>
      </c>
      <c r="B1019" t="s">
        <v>2477</v>
      </c>
      <c r="C1019" t="s">
        <v>1358</v>
      </c>
      <c r="D1019" s="1">
        <v>1799</v>
      </c>
      <c r="E1019" s="1">
        <v>1950</v>
      </c>
      <c r="F1019" s="8">
        <v>0.08</v>
      </c>
      <c r="G1019" s="14">
        <v>3.9</v>
      </c>
      <c r="H1019" s="3">
        <v>1888</v>
      </c>
      <c r="I1019" s="28">
        <f t="shared" si="31"/>
        <v>7.7435897435897433E-2</v>
      </c>
      <c r="J1019" s="17">
        <f>IF(AND(ISNUMBER(amazon!$G1019), G1019&gt;=0, amazon!$G1019&lt;=5), amazon!$G1019, 0)</f>
        <v>3.9</v>
      </c>
      <c r="K1019" s="6" t="str">
        <f t="shared" si="30"/>
        <v>No</v>
      </c>
      <c r="L1019" s="16">
        <f>ROUND(amazon!$G1019, 0)</f>
        <v>4</v>
      </c>
      <c r="M1019" s="13">
        <f>amazon!$E1019 * amazon!$H1019</f>
        <v>3681600</v>
      </c>
      <c r="N1019" s="6" t="str">
        <f>IF(amazon!$D1019&lt;200,"&lt;200", IF(amazon!$D1019&lt;=500,"200-500","&gt;500"))</f>
        <v>&gt;500</v>
      </c>
      <c r="O1019" s="15">
        <f>Table4[[#This Row],[Clean Rating]] + (Table4[[#This Row],[Rating Count]] / 1000)</f>
        <v>5.7880000000000003</v>
      </c>
      <c r="P1019" s="6"/>
      <c r="Q1019" s="6"/>
    </row>
    <row r="1020" spans="1:17">
      <c r="A1020" t="s">
        <v>1344</v>
      </c>
      <c r="B1020" t="s">
        <v>2322</v>
      </c>
      <c r="C1020" t="s">
        <v>1358</v>
      </c>
      <c r="D1020" s="1">
        <v>1563</v>
      </c>
      <c r="E1020" s="1">
        <v>3098</v>
      </c>
      <c r="F1020" s="8">
        <v>0.5</v>
      </c>
      <c r="G1020" s="14">
        <v>3.5</v>
      </c>
      <c r="H1020" s="3">
        <v>2283</v>
      </c>
      <c r="I1020" s="28">
        <f t="shared" si="31"/>
        <v>0.49548095545513232</v>
      </c>
      <c r="J1020" s="17">
        <f>IF(AND(ISNUMBER(amazon!$G1020), G1020&gt;=0, amazon!$G1020&lt;=5), amazon!$G1020, 0)</f>
        <v>3.5</v>
      </c>
      <c r="K1020" s="6" t="str">
        <f t="shared" si="30"/>
        <v>Yes</v>
      </c>
      <c r="L1020" s="16">
        <f>ROUND(amazon!$G1020, 0)</f>
        <v>4</v>
      </c>
      <c r="M1020" s="13">
        <f>amazon!$E1020 * amazon!$H1020</f>
        <v>7072734</v>
      </c>
      <c r="N1020" s="6" t="str">
        <f>IF(amazon!$D1020&lt;200,"&lt;200", IF(amazon!$D1020&lt;=500,"200-500","&gt;500"))</f>
        <v>&gt;500</v>
      </c>
      <c r="O1020" s="15">
        <f>Table4[[#This Row],[Clean Rating]] + (Table4[[#This Row],[Rating Count]] / 1000)</f>
        <v>5.7829999999999995</v>
      </c>
      <c r="P1020" s="6"/>
      <c r="Q1020" s="6"/>
    </row>
    <row r="1021" spans="1:17">
      <c r="A1021" t="s">
        <v>818</v>
      </c>
      <c r="B1021" t="s">
        <v>2038</v>
      </c>
      <c r="C1021" t="s">
        <v>1356</v>
      </c>
      <c r="D1021" s="1">
        <v>2649</v>
      </c>
      <c r="E1021" s="1">
        <v>3499</v>
      </c>
      <c r="F1021" s="8">
        <v>0.24</v>
      </c>
      <c r="G1021" s="14">
        <v>4.5</v>
      </c>
      <c r="H1021" s="3">
        <v>1271</v>
      </c>
      <c r="I1021" s="28">
        <f t="shared" si="31"/>
        <v>0.2429265504429837</v>
      </c>
      <c r="J1021" s="17">
        <f>IF(AND(ISNUMBER(amazon!$G1021), G1021&gt;=0, amazon!$G1021&lt;=5), amazon!$G1021, 0)</f>
        <v>4.5</v>
      </c>
      <c r="K1021" s="6" t="str">
        <f t="shared" si="30"/>
        <v>No</v>
      </c>
      <c r="L1021" s="16">
        <f>ROUND(amazon!$G1021, 0)</f>
        <v>5</v>
      </c>
      <c r="M1021" s="13">
        <f>amazon!$E1021 * amazon!$H1021</f>
        <v>4447229</v>
      </c>
      <c r="N1021" s="6" t="str">
        <f>IF(amazon!$D1021&lt;200,"&lt;200", IF(amazon!$D1021&lt;=500,"200-500","&gt;500"))</f>
        <v>&gt;500</v>
      </c>
      <c r="O1021" s="15">
        <f>Table4[[#This Row],[Clean Rating]] + (Table4[[#This Row],[Rating Count]] / 1000)</f>
        <v>5.7709999999999999</v>
      </c>
      <c r="P1021" s="6"/>
      <c r="Q1021" s="6"/>
    </row>
    <row r="1022" spans="1:17">
      <c r="A1022" t="s">
        <v>974</v>
      </c>
      <c r="B1022" t="s">
        <v>2178</v>
      </c>
      <c r="C1022" t="s">
        <v>1358</v>
      </c>
      <c r="D1022" s="1">
        <v>1199</v>
      </c>
      <c r="E1022" s="1">
        <v>1900</v>
      </c>
      <c r="F1022" s="8">
        <v>0.37</v>
      </c>
      <c r="G1022" s="14">
        <v>4</v>
      </c>
      <c r="H1022" s="3">
        <v>1765</v>
      </c>
      <c r="I1022" s="28">
        <f t="shared" si="31"/>
        <v>0.36894736842105263</v>
      </c>
      <c r="J1022" s="17">
        <f>IF(AND(ISNUMBER(amazon!$G1022), G1022&gt;=0, amazon!$G1022&lt;=5), amazon!$G1022, 0)</f>
        <v>4</v>
      </c>
      <c r="K1022" s="6" t="str">
        <f t="shared" si="30"/>
        <v>No</v>
      </c>
      <c r="L1022" s="16">
        <f>ROUND(amazon!$G1022, 0)</f>
        <v>4</v>
      </c>
      <c r="M1022" s="13">
        <f>amazon!$E1022 * amazon!$H1022</f>
        <v>3353500</v>
      </c>
      <c r="N1022" s="6" t="str">
        <f>IF(amazon!$D1022&lt;200,"&lt;200", IF(amazon!$D1022&lt;=500,"200-500","&gt;500"))</f>
        <v>&gt;500</v>
      </c>
      <c r="O1022" s="15">
        <f>Table4[[#This Row],[Clean Rating]] + (Table4[[#This Row],[Rating Count]] / 1000)</f>
        <v>5.7649999999999997</v>
      </c>
      <c r="P1022" s="6"/>
      <c r="Q1022" s="6"/>
    </row>
    <row r="1023" spans="1:17">
      <c r="A1023" t="s">
        <v>763</v>
      </c>
      <c r="B1023" t="s">
        <v>1986</v>
      </c>
      <c r="C1023" t="s">
        <v>1356</v>
      </c>
      <c r="D1023" s="1">
        <v>1187</v>
      </c>
      <c r="E1023" s="1">
        <v>1929</v>
      </c>
      <c r="F1023" s="8">
        <v>0.38</v>
      </c>
      <c r="G1023" s="14">
        <v>4.0999999999999996</v>
      </c>
      <c r="H1023" s="3">
        <v>1662</v>
      </c>
      <c r="I1023" s="28">
        <f t="shared" si="31"/>
        <v>0.38465526179367548</v>
      </c>
      <c r="J1023" s="17">
        <f>IF(AND(ISNUMBER(amazon!$G1023), G1023&gt;=0, amazon!$G1023&lt;=5), amazon!$G1023, 0)</f>
        <v>4.0999999999999996</v>
      </c>
      <c r="K1023" s="6" t="str">
        <f t="shared" si="30"/>
        <v>No</v>
      </c>
      <c r="L1023" s="16">
        <f>ROUND(amazon!$G1023, 0)</f>
        <v>4</v>
      </c>
      <c r="M1023" s="13">
        <f>amazon!$E1023 * amazon!$H1023</f>
        <v>3205998</v>
      </c>
      <c r="N1023" s="6" t="str">
        <f>IF(amazon!$D1023&lt;200,"&lt;200", IF(amazon!$D1023&lt;=500,"200-500","&gt;500"))</f>
        <v>&gt;500</v>
      </c>
      <c r="O1023" s="15">
        <f>Table4[[#This Row],[Clean Rating]] + (Table4[[#This Row],[Rating Count]] / 1000)</f>
        <v>5.7619999999999996</v>
      </c>
      <c r="P1023" s="6"/>
      <c r="Q1023" s="6"/>
    </row>
    <row r="1024" spans="1:17">
      <c r="A1024" t="s">
        <v>1041</v>
      </c>
      <c r="B1024" t="s">
        <v>2236</v>
      </c>
      <c r="C1024" t="s">
        <v>1358</v>
      </c>
      <c r="D1024">
        <v>245</v>
      </c>
      <c r="E1024">
        <v>299</v>
      </c>
      <c r="F1024" s="8">
        <v>0.18</v>
      </c>
      <c r="G1024" s="14">
        <v>4.0999999999999996</v>
      </c>
      <c r="H1024" s="3">
        <v>1660</v>
      </c>
      <c r="I1024" s="28">
        <f t="shared" si="31"/>
        <v>0.1806020066889632</v>
      </c>
      <c r="J1024" s="17">
        <f>IF(AND(ISNUMBER(amazon!$G1024), G1024&gt;=0, amazon!$G1024&lt;=5), amazon!$G1024, 0)</f>
        <v>4.0999999999999996</v>
      </c>
      <c r="K1024" s="6" t="str">
        <f t="shared" si="30"/>
        <v>No</v>
      </c>
      <c r="L1024" s="16">
        <f>ROUND(amazon!$G1024, 0)</f>
        <v>4</v>
      </c>
      <c r="M1024" s="13">
        <f>amazon!$E1024 * amazon!$H1024</f>
        <v>496340</v>
      </c>
      <c r="N1024" s="6" t="str">
        <f>IF(amazon!$D1024&lt;200,"&lt;200", IF(amazon!$D1024&lt;=500,"200-500","&gt;500"))</f>
        <v>200-500</v>
      </c>
      <c r="O1024" s="15">
        <f>Table4[[#This Row],[Clean Rating]] + (Table4[[#This Row],[Rating Count]] / 1000)</f>
        <v>5.76</v>
      </c>
      <c r="P1024" s="6"/>
      <c r="Q1024" s="6"/>
    </row>
    <row r="1025" spans="1:17">
      <c r="A1025" t="s">
        <v>1040</v>
      </c>
      <c r="B1025" t="s">
        <v>2235</v>
      </c>
      <c r="C1025" t="s">
        <v>1358</v>
      </c>
      <c r="D1025">
        <v>479</v>
      </c>
      <c r="E1025" s="1">
        <v>1000</v>
      </c>
      <c r="F1025" s="8">
        <v>0.52</v>
      </c>
      <c r="G1025" s="14">
        <v>4.2</v>
      </c>
      <c r="H1025" s="3">
        <v>1559</v>
      </c>
      <c r="I1025" s="28">
        <f t="shared" si="31"/>
        <v>0.52100000000000002</v>
      </c>
      <c r="J1025" s="17">
        <f>IF(AND(ISNUMBER(amazon!$G1025), G1025&gt;=0, amazon!$G1025&lt;=5), amazon!$G1025, 0)</f>
        <v>4.2</v>
      </c>
      <c r="K1025" s="6" t="str">
        <f t="shared" si="30"/>
        <v>Yes</v>
      </c>
      <c r="L1025" s="16">
        <f>ROUND(amazon!$G1025, 0)</f>
        <v>4</v>
      </c>
      <c r="M1025" s="13">
        <f>amazon!$E1025 * amazon!$H1025</f>
        <v>1559000</v>
      </c>
      <c r="N1025" s="6" t="str">
        <f>IF(amazon!$D1025&lt;200,"&lt;200", IF(amazon!$D1025&lt;=500,"200-500","&gt;500"))</f>
        <v>200-500</v>
      </c>
      <c r="O1025" s="15">
        <f>Table4[[#This Row],[Clean Rating]] + (Table4[[#This Row],[Rating Count]] / 1000)</f>
        <v>5.7590000000000003</v>
      </c>
      <c r="P1025" s="6"/>
      <c r="Q1025" s="6"/>
    </row>
    <row r="1026" spans="1:17">
      <c r="A1026" t="s">
        <v>541</v>
      </c>
      <c r="B1026" t="s">
        <v>1729</v>
      </c>
      <c r="C1026" t="s">
        <v>1357</v>
      </c>
      <c r="D1026">
        <v>474</v>
      </c>
      <c r="E1026" s="1">
        <v>1799</v>
      </c>
      <c r="F1026" s="8">
        <v>0.74</v>
      </c>
      <c r="G1026" s="14">
        <v>4.3</v>
      </c>
      <c r="H1026" s="3">
        <v>1454</v>
      </c>
      <c r="I1026" s="28">
        <f t="shared" si="31"/>
        <v>0.73652028904947198</v>
      </c>
      <c r="J1026" s="17">
        <f>IF(AND(ISNUMBER(amazon!$G1026), G1026&gt;=0, amazon!$G1026&lt;=5), amazon!$G1026, 0)</f>
        <v>4.3</v>
      </c>
      <c r="K1026" s="6" t="str">
        <f t="shared" ref="K1026:K1089" si="32">IF(F1026 &gt;=0.5, "Yes", "No")</f>
        <v>Yes</v>
      </c>
      <c r="L1026" s="16">
        <f>ROUND(amazon!$G1026, 0)</f>
        <v>4</v>
      </c>
      <c r="M1026" s="13">
        <f>amazon!$E1026 * amazon!$H1026</f>
        <v>2615746</v>
      </c>
      <c r="N1026" s="6" t="str">
        <f>IF(amazon!$D1026&lt;200,"&lt;200", IF(amazon!$D1026&lt;=500,"200-500","&gt;500"))</f>
        <v>200-500</v>
      </c>
      <c r="O1026" s="15">
        <f>Table4[[#This Row],[Clean Rating]] + (Table4[[#This Row],[Rating Count]] / 1000)</f>
        <v>5.7539999999999996</v>
      </c>
      <c r="P1026" s="6"/>
      <c r="Q1026" s="6"/>
    </row>
    <row r="1027" spans="1:17">
      <c r="A1027" t="s">
        <v>1029</v>
      </c>
      <c r="B1027" t="s">
        <v>2226</v>
      </c>
      <c r="C1027" t="s">
        <v>1358</v>
      </c>
      <c r="D1027">
        <v>999</v>
      </c>
      <c r="E1027" s="1">
        <v>1499</v>
      </c>
      <c r="F1027" s="8">
        <v>0.33</v>
      </c>
      <c r="G1027" s="14">
        <v>4.0999999999999996</v>
      </c>
      <c r="H1027" s="3">
        <v>1646</v>
      </c>
      <c r="I1027" s="28">
        <f t="shared" ref="I1027:I1090" si="33" xml:space="preserve"> (E1027 - D1027)/E1027</f>
        <v>0.33355570380253502</v>
      </c>
      <c r="J1027" s="17">
        <f>IF(AND(ISNUMBER(amazon!$G1027), G1027&gt;=0, amazon!$G1027&lt;=5), amazon!$G1027, 0)</f>
        <v>4.0999999999999996</v>
      </c>
      <c r="K1027" s="6" t="str">
        <f t="shared" si="32"/>
        <v>No</v>
      </c>
      <c r="L1027" s="16">
        <f>ROUND(amazon!$G1027, 0)</f>
        <v>4</v>
      </c>
      <c r="M1027" s="13">
        <f>amazon!$E1027 * amazon!$H1027</f>
        <v>2467354</v>
      </c>
      <c r="N1027" s="6" t="str">
        <f>IF(amazon!$D1027&lt;200,"&lt;200", IF(amazon!$D1027&lt;=500,"200-500","&gt;500"))</f>
        <v>&gt;500</v>
      </c>
      <c r="O1027" s="15">
        <f>Table4[[#This Row],[Clean Rating]] + (Table4[[#This Row],[Rating Count]] / 1000)</f>
        <v>5.7459999999999996</v>
      </c>
      <c r="P1027" s="6"/>
      <c r="Q1027" s="6"/>
    </row>
    <row r="1028" spans="1:17">
      <c r="A1028" t="s">
        <v>1260</v>
      </c>
      <c r="B1028" t="s">
        <v>2467</v>
      </c>
      <c r="C1028" t="s">
        <v>1358</v>
      </c>
      <c r="D1028">
        <v>499</v>
      </c>
      <c r="E1028">
        <v>999</v>
      </c>
      <c r="F1028" s="8">
        <v>0.5</v>
      </c>
      <c r="G1028" s="14">
        <v>4.3</v>
      </c>
      <c r="H1028" s="3">
        <v>1436</v>
      </c>
      <c r="I1028" s="28">
        <f t="shared" si="33"/>
        <v>0.50050050050050054</v>
      </c>
      <c r="J1028" s="17">
        <f>IF(AND(ISNUMBER(amazon!$G1028), G1028&gt;=0, amazon!$G1028&lt;=5), amazon!$G1028, 0)</f>
        <v>4.3</v>
      </c>
      <c r="K1028" s="6" t="str">
        <f t="shared" si="32"/>
        <v>Yes</v>
      </c>
      <c r="L1028" s="16">
        <f>ROUND(amazon!$G1028, 0)</f>
        <v>4</v>
      </c>
      <c r="M1028" s="13">
        <f>amazon!$E1028 * amazon!$H1028</f>
        <v>1434564</v>
      </c>
      <c r="N1028" s="6" t="str">
        <f>IF(amazon!$D1028&lt;200,"&lt;200", IF(amazon!$D1028&lt;=500,"200-500","&gt;500"))</f>
        <v>200-500</v>
      </c>
      <c r="O1028" s="15">
        <f>Table4[[#This Row],[Clean Rating]] + (Table4[[#This Row],[Rating Count]] / 1000)</f>
        <v>5.7359999999999998</v>
      </c>
      <c r="P1028" s="6"/>
      <c r="Q1028" s="6"/>
    </row>
    <row r="1029" spans="1:17">
      <c r="A1029" t="s">
        <v>914</v>
      </c>
      <c r="B1029" t="s">
        <v>2123</v>
      </c>
      <c r="C1029" t="s">
        <v>1358</v>
      </c>
      <c r="D1029">
        <v>199</v>
      </c>
      <c r="E1029" s="1">
        <v>1999</v>
      </c>
      <c r="F1029" s="8">
        <v>0.9</v>
      </c>
      <c r="G1029" s="14">
        <v>3.7</v>
      </c>
      <c r="H1029" s="3">
        <v>2031</v>
      </c>
      <c r="I1029" s="28">
        <f t="shared" si="33"/>
        <v>0.90045022511255624</v>
      </c>
      <c r="J1029" s="17">
        <f>IF(AND(ISNUMBER(amazon!$G1029), G1029&gt;=0, amazon!$G1029&lt;=5), amazon!$G1029, 0)</f>
        <v>3.7</v>
      </c>
      <c r="K1029" s="6" t="str">
        <f t="shared" si="32"/>
        <v>Yes</v>
      </c>
      <c r="L1029" s="16">
        <f>ROUND(amazon!$G1029, 0)</f>
        <v>4</v>
      </c>
      <c r="M1029" s="13">
        <f>amazon!$E1029 * amazon!$H1029</f>
        <v>4059969</v>
      </c>
      <c r="N1029" s="6" t="str">
        <f>IF(amazon!$D1029&lt;200,"&lt;200", IF(amazon!$D1029&lt;=500,"200-500","&gt;500"))</f>
        <v>&lt;200</v>
      </c>
      <c r="O1029" s="15">
        <f>Table4[[#This Row],[Clean Rating]] + (Table4[[#This Row],[Rating Count]] / 1000)</f>
        <v>5.7309999999999999</v>
      </c>
      <c r="P1029" s="6"/>
      <c r="Q1029" s="6"/>
    </row>
    <row r="1030" spans="1:17">
      <c r="A1030" t="s">
        <v>713</v>
      </c>
      <c r="B1030" t="s">
        <v>1939</v>
      </c>
      <c r="C1030" t="s">
        <v>1356</v>
      </c>
      <c r="D1030">
        <v>230</v>
      </c>
      <c r="E1030">
        <v>999</v>
      </c>
      <c r="F1030" s="8">
        <v>0.77</v>
      </c>
      <c r="G1030" s="14">
        <v>4.2</v>
      </c>
      <c r="H1030" s="3">
        <v>1528</v>
      </c>
      <c r="I1030" s="28">
        <f t="shared" si="33"/>
        <v>0.76976976976976974</v>
      </c>
      <c r="J1030" s="17">
        <f>IF(AND(ISNUMBER(amazon!$G1030), G1030&gt;=0, amazon!$G1030&lt;=5), amazon!$G1030, 0)</f>
        <v>4.2</v>
      </c>
      <c r="K1030" s="6" t="str">
        <f t="shared" si="32"/>
        <v>Yes</v>
      </c>
      <c r="L1030" s="16">
        <f>ROUND(amazon!$G1030, 0)</f>
        <v>4</v>
      </c>
      <c r="M1030" s="13">
        <f>amazon!$E1030 * amazon!$H1030</f>
        <v>1526472</v>
      </c>
      <c r="N1030" s="6" t="str">
        <f>IF(amazon!$D1030&lt;200,"&lt;200", IF(amazon!$D1030&lt;=500,"200-500","&gt;500"))</f>
        <v>200-500</v>
      </c>
      <c r="O1030" s="15">
        <f>Table4[[#This Row],[Clean Rating]] + (Table4[[#This Row],[Rating Count]] / 1000)</f>
        <v>5.7279999999999998</v>
      </c>
      <c r="P1030" s="6"/>
      <c r="Q1030" s="6"/>
    </row>
    <row r="1031" spans="1:17">
      <c r="A1031" t="s">
        <v>1331</v>
      </c>
      <c r="B1031" t="s">
        <v>2537</v>
      </c>
      <c r="C1031" t="s">
        <v>1358</v>
      </c>
      <c r="D1031" s="1">
        <v>1180</v>
      </c>
      <c r="E1031" s="1">
        <v>1440</v>
      </c>
      <c r="F1031" s="8">
        <v>0.18</v>
      </c>
      <c r="G1031" s="14">
        <v>4.2</v>
      </c>
      <c r="H1031" s="3">
        <v>1527</v>
      </c>
      <c r="I1031" s="28">
        <f t="shared" si="33"/>
        <v>0.18055555555555555</v>
      </c>
      <c r="J1031" s="17">
        <f>IF(AND(ISNUMBER(amazon!$G1031), G1031&gt;=0, amazon!$G1031&lt;=5), amazon!$G1031, 0)</f>
        <v>4.2</v>
      </c>
      <c r="K1031" s="6" t="str">
        <f t="shared" si="32"/>
        <v>No</v>
      </c>
      <c r="L1031" s="16">
        <f>ROUND(amazon!$G1031, 0)</f>
        <v>4</v>
      </c>
      <c r="M1031" s="13">
        <f>amazon!$E1031 * amazon!$H1031</f>
        <v>2198880</v>
      </c>
      <c r="N1031" s="6" t="str">
        <f>IF(amazon!$D1031&lt;200,"&lt;200", IF(amazon!$D1031&lt;=500,"200-500","&gt;500"))</f>
        <v>&gt;500</v>
      </c>
      <c r="O1031" s="15">
        <f>Table4[[#This Row],[Clean Rating]] + (Table4[[#This Row],[Rating Count]] / 1000)</f>
        <v>5.7270000000000003</v>
      </c>
      <c r="P1031" s="6"/>
      <c r="Q1031" s="6"/>
    </row>
    <row r="1032" spans="1:17">
      <c r="A1032" t="s">
        <v>308</v>
      </c>
      <c r="B1032" t="s">
        <v>1614</v>
      </c>
      <c r="C1032" t="s">
        <v>1357</v>
      </c>
      <c r="D1032" s="1">
        <v>26999</v>
      </c>
      <c r="E1032" s="1">
        <v>42999</v>
      </c>
      <c r="F1032" s="8">
        <v>0.37</v>
      </c>
      <c r="G1032" s="14">
        <v>4.2</v>
      </c>
      <c r="H1032" s="3">
        <v>1510</v>
      </c>
      <c r="I1032" s="28">
        <f t="shared" si="33"/>
        <v>0.37210167678318101</v>
      </c>
      <c r="J1032" s="17">
        <f>IF(AND(ISNUMBER(amazon!$G1032), G1032&gt;=0, amazon!$G1032&lt;=5), amazon!$G1032, 0)</f>
        <v>4.2</v>
      </c>
      <c r="K1032" s="6" t="str">
        <f t="shared" si="32"/>
        <v>No</v>
      </c>
      <c r="L1032" s="16">
        <f>ROUND(amazon!$G1032, 0)</f>
        <v>4</v>
      </c>
      <c r="M1032" s="13">
        <f>amazon!$E1032 * amazon!$H1032</f>
        <v>64928490</v>
      </c>
      <c r="N1032" s="6" t="str">
        <f>IF(amazon!$D1032&lt;200,"&lt;200", IF(amazon!$D1032&lt;=500,"200-500","&gt;500"))</f>
        <v>&gt;500</v>
      </c>
      <c r="O1032" s="15">
        <f>Table4[[#This Row],[Clean Rating]] + (Table4[[#This Row],[Rating Count]] / 1000)</f>
        <v>5.71</v>
      </c>
      <c r="P1032" s="6"/>
      <c r="Q1032" s="6"/>
    </row>
    <row r="1033" spans="1:17">
      <c r="A1033" t="s">
        <v>329</v>
      </c>
      <c r="B1033" t="s">
        <v>1491</v>
      </c>
      <c r="C1033" t="s">
        <v>1357</v>
      </c>
      <c r="D1033" s="1">
        <v>10499</v>
      </c>
      <c r="E1033" s="1">
        <v>19499</v>
      </c>
      <c r="F1033" s="8">
        <v>0.46</v>
      </c>
      <c r="G1033" s="14">
        <v>4.2</v>
      </c>
      <c r="H1033" s="3">
        <v>1510</v>
      </c>
      <c r="I1033" s="28">
        <f t="shared" si="33"/>
        <v>0.46156213139135338</v>
      </c>
      <c r="J1033" s="17">
        <f>IF(AND(ISNUMBER(amazon!$G1033), G1033&gt;=0, amazon!$G1033&lt;=5), amazon!$G1033, 0)</f>
        <v>4.2</v>
      </c>
      <c r="K1033" s="6" t="str">
        <f t="shared" si="32"/>
        <v>No</v>
      </c>
      <c r="L1033" s="16">
        <f>ROUND(amazon!$G1033, 0)</f>
        <v>4</v>
      </c>
      <c r="M1033" s="13">
        <f>amazon!$E1033 * amazon!$H1033</f>
        <v>29443490</v>
      </c>
      <c r="N1033" s="6" t="str">
        <f>IF(amazon!$D1033&lt;200,"&lt;200", IF(amazon!$D1033&lt;=500,"200-500","&gt;500"))</f>
        <v>&gt;500</v>
      </c>
      <c r="O1033" s="15">
        <f>Table4[[#This Row],[Clean Rating]] + (Table4[[#This Row],[Rating Count]] / 1000)</f>
        <v>5.71</v>
      </c>
      <c r="P1033" s="6"/>
      <c r="Q1033" s="6"/>
    </row>
    <row r="1034" spans="1:17">
      <c r="A1034" t="s">
        <v>1109</v>
      </c>
      <c r="B1034" t="s">
        <v>2296</v>
      </c>
      <c r="C1034" t="s">
        <v>1358</v>
      </c>
      <c r="D1034" s="1">
        <v>1052</v>
      </c>
      <c r="E1034" s="1">
        <v>1790</v>
      </c>
      <c r="F1034" s="8">
        <v>0.41</v>
      </c>
      <c r="G1034" s="14">
        <v>4.3</v>
      </c>
      <c r="H1034" s="3">
        <v>1404</v>
      </c>
      <c r="I1034" s="28">
        <f t="shared" si="33"/>
        <v>0.4122905027932961</v>
      </c>
      <c r="J1034" s="17">
        <f>IF(AND(ISNUMBER(amazon!$G1034), G1034&gt;=0, amazon!$G1034&lt;=5), amazon!$G1034, 0)</f>
        <v>4.3</v>
      </c>
      <c r="K1034" s="6" t="str">
        <f t="shared" si="32"/>
        <v>No</v>
      </c>
      <c r="L1034" s="16">
        <f>ROUND(amazon!$G1034, 0)</f>
        <v>4</v>
      </c>
      <c r="M1034" s="13">
        <f>amazon!$E1034 * amazon!$H1034</f>
        <v>2513160</v>
      </c>
      <c r="N1034" s="6" t="str">
        <f>IF(amazon!$D1034&lt;200,"&lt;200", IF(amazon!$D1034&lt;=500,"200-500","&gt;500"))</f>
        <v>&gt;500</v>
      </c>
      <c r="O1034" s="15">
        <f>Table4[[#This Row],[Clean Rating]] + (Table4[[#This Row],[Rating Count]] / 1000)</f>
        <v>5.7039999999999997</v>
      </c>
      <c r="P1034" s="6"/>
      <c r="Q1034" s="6"/>
    </row>
    <row r="1035" spans="1:17">
      <c r="A1035" t="s">
        <v>574</v>
      </c>
      <c r="B1035" t="s">
        <v>1810</v>
      </c>
      <c r="C1035" t="s">
        <v>1356</v>
      </c>
      <c r="D1035">
        <v>299</v>
      </c>
      <c r="E1035">
        <v>599</v>
      </c>
      <c r="F1035" s="8">
        <v>0.5</v>
      </c>
      <c r="G1035" s="14">
        <v>4.0999999999999996</v>
      </c>
      <c r="H1035" s="3">
        <v>1597</v>
      </c>
      <c r="I1035" s="28">
        <f t="shared" si="33"/>
        <v>0.5008347245409015</v>
      </c>
      <c r="J1035" s="17">
        <f>IF(AND(ISNUMBER(amazon!$G1035), G1035&gt;=0, amazon!$G1035&lt;=5), amazon!$G1035, 0)</f>
        <v>4.0999999999999996</v>
      </c>
      <c r="K1035" s="6" t="str">
        <f t="shared" si="32"/>
        <v>Yes</v>
      </c>
      <c r="L1035" s="16">
        <f>ROUND(amazon!$G1035, 0)</f>
        <v>4</v>
      </c>
      <c r="M1035" s="13">
        <f>amazon!$E1035 * amazon!$H1035</f>
        <v>956603</v>
      </c>
      <c r="N1035" s="6" t="str">
        <f>IF(amazon!$D1035&lt;200,"&lt;200", IF(amazon!$D1035&lt;=500,"200-500","&gt;500"))</f>
        <v>200-500</v>
      </c>
      <c r="O1035" s="15">
        <f>Table4[[#This Row],[Clean Rating]] + (Table4[[#This Row],[Rating Count]] / 1000)</f>
        <v>5.6969999999999992</v>
      </c>
      <c r="P1035" s="6"/>
      <c r="Q1035" s="6"/>
    </row>
    <row r="1036" spans="1:17">
      <c r="A1036" t="s">
        <v>988</v>
      </c>
      <c r="B1036" t="s">
        <v>2190</v>
      </c>
      <c r="C1036" t="s">
        <v>1358</v>
      </c>
      <c r="D1036" s="1">
        <v>2499</v>
      </c>
      <c r="E1036" s="1">
        <v>5000</v>
      </c>
      <c r="F1036" s="8">
        <v>0.5</v>
      </c>
      <c r="G1036" s="14">
        <v>3.8</v>
      </c>
      <c r="H1036" s="3">
        <v>1889</v>
      </c>
      <c r="I1036" s="28">
        <f t="shared" si="33"/>
        <v>0.50019999999999998</v>
      </c>
      <c r="J1036" s="17">
        <f>IF(AND(ISNUMBER(amazon!$G1036), G1036&gt;=0, amazon!$G1036&lt;=5), amazon!$G1036, 0)</f>
        <v>3.8</v>
      </c>
      <c r="K1036" s="6" t="str">
        <f t="shared" si="32"/>
        <v>Yes</v>
      </c>
      <c r="L1036" s="16">
        <f>ROUND(amazon!$G1036, 0)</f>
        <v>4</v>
      </c>
      <c r="M1036" s="13">
        <f>amazon!$E1036 * amazon!$H1036</f>
        <v>9445000</v>
      </c>
      <c r="N1036" s="6" t="str">
        <f>IF(amazon!$D1036&lt;200,"&lt;200", IF(amazon!$D1036&lt;=500,"200-500","&gt;500"))</f>
        <v>&gt;500</v>
      </c>
      <c r="O1036" s="15">
        <f>Table4[[#This Row],[Clean Rating]] + (Table4[[#This Row],[Rating Count]] / 1000)</f>
        <v>5.6890000000000001</v>
      </c>
      <c r="P1036" s="6"/>
      <c r="Q1036" s="6"/>
    </row>
    <row r="1037" spans="1:17">
      <c r="A1037" t="s">
        <v>701</v>
      </c>
      <c r="B1037" t="s">
        <v>1929</v>
      </c>
      <c r="C1037" t="s">
        <v>1357</v>
      </c>
      <c r="D1037" s="1">
        <v>1999</v>
      </c>
      <c r="E1037" s="1">
        <v>9999</v>
      </c>
      <c r="F1037" s="8">
        <v>0.8</v>
      </c>
      <c r="G1037" s="14">
        <v>3.7</v>
      </c>
      <c r="H1037" s="3">
        <v>1986</v>
      </c>
      <c r="I1037" s="28">
        <f t="shared" si="33"/>
        <v>0.80008000800080004</v>
      </c>
      <c r="J1037" s="17">
        <f>IF(AND(ISNUMBER(amazon!$G1037), G1037&gt;=0, amazon!$G1037&lt;=5), amazon!$G1037, 0)</f>
        <v>3.7</v>
      </c>
      <c r="K1037" s="6" t="str">
        <f t="shared" si="32"/>
        <v>Yes</v>
      </c>
      <c r="L1037" s="16">
        <f>ROUND(amazon!$G1037, 0)</f>
        <v>4</v>
      </c>
      <c r="M1037" s="13">
        <f>amazon!$E1037 * amazon!$H1037</f>
        <v>19858014</v>
      </c>
      <c r="N1037" s="6" t="str">
        <f>IF(amazon!$D1037&lt;200,"&lt;200", IF(amazon!$D1037&lt;=500,"200-500","&gt;500"))</f>
        <v>&gt;500</v>
      </c>
      <c r="O1037" s="15">
        <f>Table4[[#This Row],[Clean Rating]] + (Table4[[#This Row],[Rating Count]] / 1000)</f>
        <v>5.6859999999999999</v>
      </c>
      <c r="P1037" s="6"/>
      <c r="Q1037" s="6"/>
    </row>
    <row r="1038" spans="1:17">
      <c r="A1038" t="s">
        <v>788</v>
      </c>
      <c r="B1038" t="s">
        <v>2009</v>
      </c>
      <c r="C1038" t="s">
        <v>1357</v>
      </c>
      <c r="D1038" s="1">
        <v>1999</v>
      </c>
      <c r="E1038" s="1">
        <v>4700</v>
      </c>
      <c r="F1038" s="8">
        <v>0.56999999999999995</v>
      </c>
      <c r="G1038" s="14">
        <v>3.8</v>
      </c>
      <c r="H1038" s="3">
        <v>1880</v>
      </c>
      <c r="I1038" s="28">
        <f t="shared" si="33"/>
        <v>0.57468085106382982</v>
      </c>
      <c r="J1038" s="17">
        <f>IF(AND(ISNUMBER(amazon!$G1038), G1038&gt;=0, amazon!$G1038&lt;=5), amazon!$G1038, 0)</f>
        <v>3.8</v>
      </c>
      <c r="K1038" s="6" t="str">
        <f t="shared" si="32"/>
        <v>Yes</v>
      </c>
      <c r="L1038" s="16">
        <f>ROUND(amazon!$G1038, 0)</f>
        <v>4</v>
      </c>
      <c r="M1038" s="13">
        <f>amazon!$E1038 * amazon!$H1038</f>
        <v>8836000</v>
      </c>
      <c r="N1038" s="6" t="str">
        <f>IF(amazon!$D1038&lt;200,"&lt;200", IF(amazon!$D1038&lt;=500,"200-500","&gt;500"))</f>
        <v>&gt;500</v>
      </c>
      <c r="O1038" s="15">
        <f>Table4[[#This Row],[Clean Rating]] + (Table4[[#This Row],[Rating Count]] / 1000)</f>
        <v>5.68</v>
      </c>
      <c r="P1038" s="6"/>
      <c r="Q1038" s="6"/>
    </row>
    <row r="1039" spans="1:17">
      <c r="A1039" t="s">
        <v>1093</v>
      </c>
      <c r="B1039" t="s">
        <v>2282</v>
      </c>
      <c r="C1039" t="s">
        <v>1358</v>
      </c>
      <c r="D1039">
        <v>949</v>
      </c>
      <c r="E1039" s="1">
        <v>1999</v>
      </c>
      <c r="F1039" s="8">
        <v>0.53</v>
      </c>
      <c r="G1039" s="14">
        <v>4</v>
      </c>
      <c r="H1039" s="3">
        <v>1679</v>
      </c>
      <c r="I1039" s="28">
        <f t="shared" si="33"/>
        <v>0.52526263131565787</v>
      </c>
      <c r="J1039" s="17">
        <f>IF(AND(ISNUMBER(amazon!$G1039), G1039&gt;=0, amazon!$G1039&lt;=5), amazon!$G1039, 0)</f>
        <v>4</v>
      </c>
      <c r="K1039" s="6" t="str">
        <f t="shared" si="32"/>
        <v>Yes</v>
      </c>
      <c r="L1039" s="16">
        <f>ROUND(amazon!$G1039, 0)</f>
        <v>4</v>
      </c>
      <c r="M1039" s="13">
        <f>amazon!$E1039 * amazon!$H1039</f>
        <v>3356321</v>
      </c>
      <c r="N1039" s="6" t="str">
        <f>IF(amazon!$D1039&lt;200,"&lt;200", IF(amazon!$D1039&lt;=500,"200-500","&gt;500"))</f>
        <v>&gt;500</v>
      </c>
      <c r="O1039" s="15">
        <f>Table4[[#This Row],[Clean Rating]] + (Table4[[#This Row],[Rating Count]] / 1000)</f>
        <v>5.6790000000000003</v>
      </c>
      <c r="P1039" s="6"/>
      <c r="Q1039" s="6"/>
    </row>
    <row r="1040" spans="1:17">
      <c r="A1040" t="s">
        <v>621</v>
      </c>
      <c r="B1040" t="s">
        <v>1856</v>
      </c>
      <c r="C1040" t="s">
        <v>1357</v>
      </c>
      <c r="D1040" s="1">
        <v>1049</v>
      </c>
      <c r="E1040" s="1">
        <v>2299</v>
      </c>
      <c r="F1040" s="8">
        <v>0.54</v>
      </c>
      <c r="G1040" s="14">
        <v>3.9</v>
      </c>
      <c r="H1040" s="3">
        <v>1779</v>
      </c>
      <c r="I1040" s="28">
        <f t="shared" si="33"/>
        <v>0.54371465854719447</v>
      </c>
      <c r="J1040" s="17">
        <f>IF(AND(ISNUMBER(amazon!$G1040), G1040&gt;=0, amazon!$G1040&lt;=5), amazon!$G1040, 0)</f>
        <v>3.9</v>
      </c>
      <c r="K1040" s="6" t="str">
        <f t="shared" si="32"/>
        <v>Yes</v>
      </c>
      <c r="L1040" s="16">
        <f>ROUND(amazon!$G1040, 0)</f>
        <v>4</v>
      </c>
      <c r="M1040" s="13">
        <f>amazon!$E1040 * amazon!$H1040</f>
        <v>4089921</v>
      </c>
      <c r="N1040" s="6" t="str">
        <f>IF(amazon!$D1040&lt;200,"&lt;200", IF(amazon!$D1040&lt;=500,"200-500","&gt;500"))</f>
        <v>&gt;500</v>
      </c>
      <c r="O1040" s="15">
        <f>Table4[[#This Row],[Clean Rating]] + (Table4[[#This Row],[Rating Count]] / 1000)</f>
        <v>5.6790000000000003</v>
      </c>
      <c r="P1040" s="6"/>
      <c r="Q1040" s="6"/>
    </row>
    <row r="1041" spans="1:17">
      <c r="A1041" t="s">
        <v>96</v>
      </c>
      <c r="B1041" t="s">
        <v>1448</v>
      </c>
      <c r="C1041" t="s">
        <v>1356</v>
      </c>
      <c r="D1041">
        <v>290</v>
      </c>
      <c r="E1041">
        <v>349</v>
      </c>
      <c r="F1041" s="8">
        <v>0.17</v>
      </c>
      <c r="G1041" s="14">
        <v>3.7</v>
      </c>
      <c r="H1041" s="3">
        <v>1977</v>
      </c>
      <c r="I1041" s="28">
        <f t="shared" si="33"/>
        <v>0.16905444126074498</v>
      </c>
      <c r="J1041" s="17">
        <f>IF(AND(ISNUMBER(amazon!$G1041), G1041&gt;=0, amazon!$G1041&lt;=5), amazon!$G1041, 0)</f>
        <v>3.7</v>
      </c>
      <c r="K1041" s="6" t="str">
        <f t="shared" si="32"/>
        <v>No</v>
      </c>
      <c r="L1041" s="16">
        <f>ROUND(amazon!$G1041, 0)</f>
        <v>4</v>
      </c>
      <c r="M1041" s="13">
        <f>amazon!$E1041 * amazon!$H1041</f>
        <v>689973</v>
      </c>
      <c r="N1041" s="6" t="str">
        <f>IF(amazon!$D1041&lt;200,"&lt;200", IF(amazon!$D1041&lt;=500,"200-500","&gt;500"))</f>
        <v>200-500</v>
      </c>
      <c r="O1041" s="15">
        <f>Table4[[#This Row],[Clean Rating]] + (Table4[[#This Row],[Rating Count]] / 1000)</f>
        <v>5.6770000000000005</v>
      </c>
      <c r="P1041" s="6"/>
      <c r="Q1041" s="6"/>
    </row>
    <row r="1042" spans="1:17">
      <c r="A1042" t="s">
        <v>136</v>
      </c>
      <c r="B1042" t="s">
        <v>1482</v>
      </c>
      <c r="C1042" t="s">
        <v>1357</v>
      </c>
      <c r="D1042" s="1">
        <v>30990</v>
      </c>
      <c r="E1042" s="1">
        <v>49990</v>
      </c>
      <c r="F1042" s="8">
        <v>0.38</v>
      </c>
      <c r="G1042" s="14">
        <v>4.3</v>
      </c>
      <c r="H1042" s="3">
        <v>1376</v>
      </c>
      <c r="I1042" s="28">
        <f t="shared" si="33"/>
        <v>0.38007601520304063</v>
      </c>
      <c r="J1042" s="17">
        <f>IF(AND(ISNUMBER(amazon!$G1042), G1042&gt;=0, amazon!$G1042&lt;=5), amazon!$G1042, 0)</f>
        <v>4.3</v>
      </c>
      <c r="K1042" s="6" t="str">
        <f t="shared" si="32"/>
        <v>No</v>
      </c>
      <c r="L1042" s="16">
        <f>ROUND(amazon!$G1042, 0)</f>
        <v>4</v>
      </c>
      <c r="M1042" s="13">
        <f>amazon!$E1042 * amazon!$H1042</f>
        <v>68786240</v>
      </c>
      <c r="N1042" s="6" t="str">
        <f>IF(amazon!$D1042&lt;200,"&lt;200", IF(amazon!$D1042&lt;=500,"200-500","&gt;500"))</f>
        <v>&gt;500</v>
      </c>
      <c r="O1042" s="15">
        <f>Table4[[#This Row],[Clean Rating]] + (Table4[[#This Row],[Rating Count]] / 1000)</f>
        <v>5.6760000000000002</v>
      </c>
      <c r="P1042" s="6"/>
      <c r="Q1042" s="6"/>
    </row>
    <row r="1043" spans="1:17">
      <c r="A1043" t="s">
        <v>285</v>
      </c>
      <c r="B1043" t="s">
        <v>1596</v>
      </c>
      <c r="C1043" t="s">
        <v>1357</v>
      </c>
      <c r="D1043" s="1">
        <v>47990</v>
      </c>
      <c r="E1043" s="1">
        <v>79990</v>
      </c>
      <c r="F1043" s="8">
        <v>0.4</v>
      </c>
      <c r="G1043" s="14">
        <v>4.3</v>
      </c>
      <c r="H1043" s="3">
        <v>1376</v>
      </c>
      <c r="I1043" s="28">
        <f t="shared" si="33"/>
        <v>0.40005000625078135</v>
      </c>
      <c r="J1043" s="17">
        <f>IF(AND(ISNUMBER(amazon!$G1043), G1043&gt;=0, amazon!$G1043&lt;=5), amazon!$G1043, 0)</f>
        <v>4.3</v>
      </c>
      <c r="K1043" s="6" t="str">
        <f t="shared" si="32"/>
        <v>No</v>
      </c>
      <c r="L1043" s="16">
        <f>ROUND(amazon!$G1043, 0)</f>
        <v>4</v>
      </c>
      <c r="M1043" s="13">
        <f>amazon!$E1043 * amazon!$H1043</f>
        <v>110066240</v>
      </c>
      <c r="N1043" s="6" t="str">
        <f>IF(amazon!$D1043&lt;200,"&lt;200", IF(amazon!$D1043&lt;=500,"200-500","&gt;500"))</f>
        <v>&gt;500</v>
      </c>
      <c r="O1043" s="15">
        <f>Table4[[#This Row],[Clean Rating]] + (Table4[[#This Row],[Rating Count]] / 1000)</f>
        <v>5.6760000000000002</v>
      </c>
      <c r="P1043" s="6"/>
      <c r="Q1043" s="6"/>
    </row>
    <row r="1044" spans="1:17">
      <c r="A1044" t="s">
        <v>537</v>
      </c>
      <c r="B1044" t="s">
        <v>1779</v>
      </c>
      <c r="C1044" t="s">
        <v>1357</v>
      </c>
      <c r="D1044" s="1">
        <v>7915</v>
      </c>
      <c r="E1044" s="1">
        <v>9999</v>
      </c>
      <c r="F1044" s="8">
        <v>0.21</v>
      </c>
      <c r="G1044" s="14">
        <v>4.3</v>
      </c>
      <c r="H1044" s="3">
        <v>1376</v>
      </c>
      <c r="I1044" s="28">
        <f t="shared" si="33"/>
        <v>0.20842084208420841</v>
      </c>
      <c r="J1044" s="17">
        <f>IF(AND(ISNUMBER(amazon!$G1044), G1044&gt;=0, amazon!$G1044&lt;=5), amazon!$G1044, 0)</f>
        <v>4.3</v>
      </c>
      <c r="K1044" s="6" t="str">
        <f t="shared" si="32"/>
        <v>No</v>
      </c>
      <c r="L1044" s="16">
        <f>ROUND(amazon!$G1044, 0)</f>
        <v>4</v>
      </c>
      <c r="M1044" s="13">
        <f>amazon!$E1044 * amazon!$H1044</f>
        <v>13758624</v>
      </c>
      <c r="N1044" s="6" t="str">
        <f>IF(amazon!$D1044&lt;200,"&lt;200", IF(amazon!$D1044&lt;=500,"200-500","&gt;500"))</f>
        <v>&gt;500</v>
      </c>
      <c r="O1044" s="15">
        <f>Table4[[#This Row],[Clean Rating]] + (Table4[[#This Row],[Rating Count]] / 1000)</f>
        <v>5.6760000000000002</v>
      </c>
      <c r="P1044" s="6"/>
      <c r="Q1044" s="6"/>
    </row>
    <row r="1045" spans="1:17">
      <c r="A1045" t="s">
        <v>847</v>
      </c>
      <c r="B1045" t="s">
        <v>2064</v>
      </c>
      <c r="C1045" t="s">
        <v>1356</v>
      </c>
      <c r="D1045">
        <v>549</v>
      </c>
      <c r="E1045" s="1">
        <v>1999</v>
      </c>
      <c r="F1045" s="8">
        <v>0.73</v>
      </c>
      <c r="G1045" s="14">
        <v>4.3</v>
      </c>
      <c r="H1045" s="3">
        <v>1367</v>
      </c>
      <c r="I1045" s="28">
        <f t="shared" si="33"/>
        <v>0.72536268134067039</v>
      </c>
      <c r="J1045" s="17">
        <f>IF(AND(ISNUMBER(amazon!$G1045), G1045&gt;=0, amazon!$G1045&lt;=5), amazon!$G1045, 0)</f>
        <v>4.3</v>
      </c>
      <c r="K1045" s="6" t="str">
        <f t="shared" si="32"/>
        <v>Yes</v>
      </c>
      <c r="L1045" s="16">
        <f>ROUND(amazon!$G1045, 0)</f>
        <v>4</v>
      </c>
      <c r="M1045" s="13">
        <f>amazon!$E1045 * amazon!$H1045</f>
        <v>2732633</v>
      </c>
      <c r="N1045" s="6" t="str">
        <f>IF(amazon!$D1045&lt;200,"&lt;200", IF(amazon!$D1045&lt;=500,"200-500","&gt;500"))</f>
        <v>&gt;500</v>
      </c>
      <c r="O1045" s="15">
        <f>Table4[[#This Row],[Clean Rating]] + (Table4[[#This Row],[Rating Count]] / 1000)</f>
        <v>5.6669999999999998</v>
      </c>
      <c r="P1045" s="6"/>
      <c r="Q1045" s="6"/>
    </row>
    <row r="1046" spans="1:17">
      <c r="A1046" t="s">
        <v>294</v>
      </c>
      <c r="B1046" t="s">
        <v>1602</v>
      </c>
      <c r="C1046" t="s">
        <v>1357</v>
      </c>
      <c r="D1046" s="1">
        <v>32990</v>
      </c>
      <c r="E1046" s="1">
        <v>54990</v>
      </c>
      <c r="F1046" s="8">
        <v>0.4</v>
      </c>
      <c r="G1046" s="14">
        <v>4.0999999999999996</v>
      </c>
      <c r="H1046" s="3">
        <v>1555</v>
      </c>
      <c r="I1046" s="28">
        <f t="shared" si="33"/>
        <v>0.40007274049827241</v>
      </c>
      <c r="J1046" s="17">
        <f>IF(AND(ISNUMBER(amazon!$G1046), G1046&gt;=0, amazon!$G1046&lt;=5), amazon!$G1046, 0)</f>
        <v>4.0999999999999996</v>
      </c>
      <c r="K1046" s="6" t="str">
        <f t="shared" si="32"/>
        <v>No</v>
      </c>
      <c r="L1046" s="16">
        <f>ROUND(amazon!$G1046, 0)</f>
        <v>4</v>
      </c>
      <c r="M1046" s="13">
        <f>amazon!$E1046 * amazon!$H1046</f>
        <v>85509450</v>
      </c>
      <c r="N1046" s="6" t="str">
        <f>IF(amazon!$D1046&lt;200,"&lt;200", IF(amazon!$D1046&lt;=500,"200-500","&gt;500"))</f>
        <v>&gt;500</v>
      </c>
      <c r="O1046" s="15">
        <f>Table4[[#This Row],[Clean Rating]] + (Table4[[#This Row],[Rating Count]] / 1000)</f>
        <v>5.6549999999999994</v>
      </c>
      <c r="P1046" s="6"/>
      <c r="Q1046" s="6"/>
    </row>
    <row r="1047" spans="1:17">
      <c r="A1047" t="s">
        <v>1272</v>
      </c>
      <c r="B1047" t="s">
        <v>2479</v>
      </c>
      <c r="C1047" t="s">
        <v>1358</v>
      </c>
      <c r="D1047" s="1">
        <v>1799</v>
      </c>
      <c r="E1047" s="1">
        <v>3299</v>
      </c>
      <c r="F1047" s="8">
        <v>0.45</v>
      </c>
      <c r="G1047" s="14">
        <v>3.8</v>
      </c>
      <c r="H1047" s="3">
        <v>1846</v>
      </c>
      <c r="I1047" s="28">
        <f t="shared" si="33"/>
        <v>0.45468323734464988</v>
      </c>
      <c r="J1047" s="17">
        <f>IF(AND(ISNUMBER(amazon!$G1047), G1047&gt;=0, amazon!$G1047&lt;=5), amazon!$G1047, 0)</f>
        <v>3.8</v>
      </c>
      <c r="K1047" s="6" t="str">
        <f t="shared" si="32"/>
        <v>No</v>
      </c>
      <c r="L1047" s="16">
        <f>ROUND(amazon!$G1047, 0)</f>
        <v>4</v>
      </c>
      <c r="M1047" s="13">
        <f>amazon!$E1047 * amazon!$H1047</f>
        <v>6089954</v>
      </c>
      <c r="N1047" s="6" t="str">
        <f>IF(amazon!$D1047&lt;200,"&lt;200", IF(amazon!$D1047&lt;=500,"200-500","&gt;500"))</f>
        <v>&gt;500</v>
      </c>
      <c r="O1047" s="15">
        <f>Table4[[#This Row],[Clean Rating]] + (Table4[[#This Row],[Rating Count]] / 1000)</f>
        <v>5.6459999999999999</v>
      </c>
      <c r="P1047" s="6"/>
      <c r="Q1047" s="6"/>
    </row>
    <row r="1048" spans="1:17">
      <c r="A1048" t="s">
        <v>1254</v>
      </c>
      <c r="B1048" t="s">
        <v>2428</v>
      </c>
      <c r="C1048" t="s">
        <v>1358</v>
      </c>
      <c r="D1048">
        <v>295</v>
      </c>
      <c r="E1048">
        <v>599</v>
      </c>
      <c r="F1048" s="8">
        <v>0.51</v>
      </c>
      <c r="G1048" s="14">
        <v>4</v>
      </c>
      <c r="H1048" s="3">
        <v>1644</v>
      </c>
      <c r="I1048" s="28">
        <f t="shared" si="33"/>
        <v>0.50751252086811349</v>
      </c>
      <c r="J1048" s="17">
        <f>IF(AND(ISNUMBER(amazon!$G1048), G1048&gt;=0, amazon!$G1048&lt;=5), amazon!$G1048, 0)</f>
        <v>4</v>
      </c>
      <c r="K1048" s="6" t="str">
        <f t="shared" si="32"/>
        <v>Yes</v>
      </c>
      <c r="L1048" s="16">
        <f>ROUND(amazon!$G1048, 0)</f>
        <v>4</v>
      </c>
      <c r="M1048" s="13">
        <f>amazon!$E1048 * amazon!$H1048</f>
        <v>984756</v>
      </c>
      <c r="N1048" s="6" t="str">
        <f>IF(amazon!$D1048&lt;200,"&lt;200", IF(amazon!$D1048&lt;=500,"200-500","&gt;500"))</f>
        <v>200-500</v>
      </c>
      <c r="O1048" s="15">
        <f>Table4[[#This Row],[Clean Rating]] + (Table4[[#This Row],[Rating Count]] / 1000)</f>
        <v>5.6440000000000001</v>
      </c>
      <c r="P1048" s="6"/>
      <c r="Q1048" s="6"/>
    </row>
    <row r="1049" spans="1:17">
      <c r="A1049" t="s">
        <v>225</v>
      </c>
      <c r="B1049" t="s">
        <v>1554</v>
      </c>
      <c r="C1049" t="s">
        <v>1356</v>
      </c>
      <c r="D1049">
        <v>249</v>
      </c>
      <c r="E1049">
        <v>499</v>
      </c>
      <c r="F1049" s="8">
        <v>0.5</v>
      </c>
      <c r="G1049" s="14">
        <v>4.0999999999999996</v>
      </c>
      <c r="H1049" s="3">
        <v>1508</v>
      </c>
      <c r="I1049" s="28">
        <f t="shared" si="33"/>
        <v>0.50100200400801598</v>
      </c>
      <c r="J1049" s="17">
        <f>IF(AND(ISNUMBER(amazon!$G1049), G1049&gt;=0, amazon!$G1049&lt;=5), amazon!$G1049, 0)</f>
        <v>4.0999999999999996</v>
      </c>
      <c r="K1049" s="6" t="str">
        <f t="shared" si="32"/>
        <v>Yes</v>
      </c>
      <c r="L1049" s="16">
        <f>ROUND(amazon!$G1049, 0)</f>
        <v>4</v>
      </c>
      <c r="M1049" s="13">
        <f>amazon!$E1049 * amazon!$H1049</f>
        <v>752492</v>
      </c>
      <c r="N1049" s="6" t="str">
        <f>IF(amazon!$D1049&lt;200,"&lt;200", IF(amazon!$D1049&lt;=500,"200-500","&gt;500"))</f>
        <v>200-500</v>
      </c>
      <c r="O1049" s="15">
        <f>Table4[[#This Row],[Clean Rating]] + (Table4[[#This Row],[Rating Count]] / 1000)</f>
        <v>5.6079999999999997</v>
      </c>
      <c r="P1049" s="6"/>
      <c r="Q1049" s="6"/>
    </row>
    <row r="1050" spans="1:17">
      <c r="A1050" t="s">
        <v>103</v>
      </c>
      <c r="B1050" t="s">
        <v>1455</v>
      </c>
      <c r="C1050" t="s">
        <v>1357</v>
      </c>
      <c r="D1050">
        <v>299</v>
      </c>
      <c r="E1050">
        <v>899</v>
      </c>
      <c r="F1050" s="8">
        <v>0.67</v>
      </c>
      <c r="G1050" s="14">
        <v>4</v>
      </c>
      <c r="H1050" s="3">
        <v>1588</v>
      </c>
      <c r="I1050" s="28">
        <f t="shared" si="33"/>
        <v>0.66740823136818683</v>
      </c>
      <c r="J1050" s="17">
        <f>IF(AND(ISNUMBER(amazon!$G1050), G1050&gt;=0, amazon!$G1050&lt;=5), amazon!$G1050, 0)</f>
        <v>4</v>
      </c>
      <c r="K1050" s="6" t="str">
        <f t="shared" si="32"/>
        <v>Yes</v>
      </c>
      <c r="L1050" s="16">
        <f>ROUND(amazon!$G1050, 0)</f>
        <v>4</v>
      </c>
      <c r="M1050" s="13">
        <f>amazon!$E1050 * amazon!$H1050</f>
        <v>1427612</v>
      </c>
      <c r="N1050" s="6" t="str">
        <f>IF(amazon!$D1050&lt;200,"&lt;200", IF(amazon!$D1050&lt;=500,"200-500","&gt;500"))</f>
        <v>200-500</v>
      </c>
      <c r="O1050" s="15">
        <f>Table4[[#This Row],[Clean Rating]] + (Table4[[#This Row],[Rating Count]] / 1000)</f>
        <v>5.5880000000000001</v>
      </c>
      <c r="P1050" s="6"/>
      <c r="Q1050" s="6"/>
    </row>
    <row r="1051" spans="1:17">
      <c r="A1051" t="s">
        <v>1217</v>
      </c>
      <c r="B1051" t="s">
        <v>2391</v>
      </c>
      <c r="C1051" t="s">
        <v>1358</v>
      </c>
      <c r="D1051">
        <v>375</v>
      </c>
      <c r="E1051">
        <v>999</v>
      </c>
      <c r="F1051" s="8">
        <v>0.62</v>
      </c>
      <c r="G1051" s="14">
        <v>3.6</v>
      </c>
      <c r="H1051" s="3">
        <v>1988</v>
      </c>
      <c r="I1051" s="28">
        <f t="shared" si="33"/>
        <v>0.62462462462462465</v>
      </c>
      <c r="J1051" s="17">
        <f>IF(AND(ISNUMBER(amazon!$G1051), G1051&gt;=0, amazon!$G1051&lt;=5), amazon!$G1051, 0)</f>
        <v>3.6</v>
      </c>
      <c r="K1051" s="6" t="str">
        <f t="shared" si="32"/>
        <v>Yes</v>
      </c>
      <c r="L1051" s="16">
        <f>ROUND(amazon!$G1051, 0)</f>
        <v>4</v>
      </c>
      <c r="M1051" s="13">
        <f>amazon!$E1051 * amazon!$H1051</f>
        <v>1986012</v>
      </c>
      <c r="N1051" s="6" t="str">
        <f>IF(amazon!$D1051&lt;200,"&lt;200", IF(amazon!$D1051&lt;=500,"200-500","&gt;500"))</f>
        <v>200-500</v>
      </c>
      <c r="O1051" s="15">
        <f>Table4[[#This Row],[Clean Rating]] + (Table4[[#This Row],[Rating Count]] / 1000)</f>
        <v>5.5880000000000001</v>
      </c>
      <c r="P1051" s="6"/>
      <c r="Q1051" s="6"/>
    </row>
    <row r="1052" spans="1:17">
      <c r="A1052" t="s">
        <v>507</v>
      </c>
      <c r="B1052" t="s">
        <v>1753</v>
      </c>
      <c r="C1052" t="s">
        <v>1357</v>
      </c>
      <c r="D1052">
        <v>499</v>
      </c>
      <c r="E1052" s="1">
        <v>1899</v>
      </c>
      <c r="F1052" s="8">
        <v>0.74</v>
      </c>
      <c r="G1052" s="14">
        <v>4.0999999999999996</v>
      </c>
      <c r="H1052" s="3">
        <v>1475</v>
      </c>
      <c r="I1052" s="28">
        <f t="shared" si="33"/>
        <v>0.73723012111637709</v>
      </c>
      <c r="J1052" s="17">
        <f>IF(AND(ISNUMBER(amazon!$G1052), G1052&gt;=0, amazon!$G1052&lt;=5), amazon!$G1052, 0)</f>
        <v>4.0999999999999996</v>
      </c>
      <c r="K1052" s="6" t="str">
        <f t="shared" si="32"/>
        <v>Yes</v>
      </c>
      <c r="L1052" s="16">
        <f>ROUND(amazon!$G1052, 0)</f>
        <v>4</v>
      </c>
      <c r="M1052" s="13">
        <f>amazon!$E1052 * amazon!$H1052</f>
        <v>2801025</v>
      </c>
      <c r="N1052" s="6" t="str">
        <f>IF(amazon!$D1052&lt;200,"&lt;200", IF(amazon!$D1052&lt;=500,"200-500","&gt;500"))</f>
        <v>200-500</v>
      </c>
      <c r="O1052" s="15">
        <f>Table4[[#This Row],[Clean Rating]] + (Table4[[#This Row],[Rating Count]] / 1000)</f>
        <v>5.5749999999999993</v>
      </c>
      <c r="P1052" s="6"/>
      <c r="Q1052" s="6"/>
    </row>
    <row r="1053" spans="1:17">
      <c r="A1053" t="s">
        <v>1281</v>
      </c>
      <c r="B1053" t="s">
        <v>2488</v>
      </c>
      <c r="C1053" t="s">
        <v>1358</v>
      </c>
      <c r="D1053">
        <v>929</v>
      </c>
      <c r="E1053" s="1">
        <v>1300</v>
      </c>
      <c r="F1053" s="8">
        <v>0.28999999999999998</v>
      </c>
      <c r="G1053" s="14">
        <v>3.9</v>
      </c>
      <c r="H1053" s="3">
        <v>1672</v>
      </c>
      <c r="I1053" s="28">
        <f t="shared" si="33"/>
        <v>0.2853846153846154</v>
      </c>
      <c r="J1053" s="17">
        <f>IF(AND(ISNUMBER(amazon!$G1053), G1053&gt;=0, amazon!$G1053&lt;=5), amazon!$G1053, 0)</f>
        <v>3.9</v>
      </c>
      <c r="K1053" s="6" t="str">
        <f t="shared" si="32"/>
        <v>No</v>
      </c>
      <c r="L1053" s="16">
        <f>ROUND(amazon!$G1053, 0)</f>
        <v>4</v>
      </c>
      <c r="M1053" s="13">
        <f>amazon!$E1053 * amazon!$H1053</f>
        <v>2173600</v>
      </c>
      <c r="N1053" s="6" t="str">
        <f>IF(amazon!$D1053&lt;200,"&lt;200", IF(amazon!$D1053&lt;=500,"200-500","&gt;500"))</f>
        <v>&gt;500</v>
      </c>
      <c r="O1053" s="15">
        <f>Table4[[#This Row],[Clean Rating]] + (Table4[[#This Row],[Rating Count]] / 1000)</f>
        <v>5.5720000000000001</v>
      </c>
      <c r="P1053" s="6"/>
      <c r="Q1053" s="6"/>
    </row>
    <row r="1054" spans="1:17">
      <c r="A1054" t="s">
        <v>1289</v>
      </c>
      <c r="B1054" t="s">
        <v>2496</v>
      </c>
      <c r="C1054" t="s">
        <v>1358</v>
      </c>
      <c r="D1054" s="1">
        <v>1099</v>
      </c>
      <c r="E1054" s="1">
        <v>1500</v>
      </c>
      <c r="F1054" s="8">
        <v>0.27</v>
      </c>
      <c r="G1054" s="14">
        <v>4.5</v>
      </c>
      <c r="H1054" s="3">
        <v>1065</v>
      </c>
      <c r="I1054" s="28">
        <f t="shared" si="33"/>
        <v>0.26733333333333331</v>
      </c>
      <c r="J1054" s="17">
        <f>IF(AND(ISNUMBER(amazon!$G1054), G1054&gt;=0, amazon!$G1054&lt;=5), amazon!$G1054, 0)</f>
        <v>4.5</v>
      </c>
      <c r="K1054" s="6" t="str">
        <f t="shared" si="32"/>
        <v>No</v>
      </c>
      <c r="L1054" s="16">
        <f>ROUND(amazon!$G1054, 0)</f>
        <v>5</v>
      </c>
      <c r="M1054" s="13">
        <f>amazon!$E1054 * amazon!$H1054</f>
        <v>1597500</v>
      </c>
      <c r="N1054" s="6" t="str">
        <f>IF(amazon!$D1054&lt;200,"&lt;200", IF(amazon!$D1054&lt;=500,"200-500","&gt;500"))</f>
        <v>&gt;500</v>
      </c>
      <c r="O1054" s="15">
        <f>Table4[[#This Row],[Clean Rating]] + (Table4[[#This Row],[Rating Count]] / 1000)</f>
        <v>5.5649999999999995</v>
      </c>
      <c r="P1054" s="6"/>
      <c r="Q1054" s="6"/>
    </row>
    <row r="1055" spans="1:17">
      <c r="A1055" t="s">
        <v>1258</v>
      </c>
      <c r="B1055" t="s">
        <v>2432</v>
      </c>
      <c r="C1055" t="s">
        <v>1358</v>
      </c>
      <c r="D1055">
        <v>293</v>
      </c>
      <c r="E1055">
        <v>499</v>
      </c>
      <c r="F1055" s="8">
        <v>0.41</v>
      </c>
      <c r="G1055" s="14">
        <v>4.0999999999999996</v>
      </c>
      <c r="H1055" s="3">
        <v>1456</v>
      </c>
      <c r="I1055" s="28">
        <f t="shared" si="33"/>
        <v>0.41282565130260523</v>
      </c>
      <c r="J1055" s="17">
        <f>IF(AND(ISNUMBER(amazon!$G1055), G1055&gt;=0, amazon!$G1055&lt;=5), amazon!$G1055, 0)</f>
        <v>4.0999999999999996</v>
      </c>
      <c r="K1055" s="6" t="str">
        <f t="shared" si="32"/>
        <v>No</v>
      </c>
      <c r="L1055" s="16">
        <f>ROUND(amazon!$G1055, 0)</f>
        <v>4</v>
      </c>
      <c r="M1055" s="13">
        <f>amazon!$E1055 * amazon!$H1055</f>
        <v>726544</v>
      </c>
      <c r="N1055" s="6" t="str">
        <f>IF(amazon!$D1055&lt;200,"&lt;200", IF(amazon!$D1055&lt;=500,"200-500","&gt;500"))</f>
        <v>200-500</v>
      </c>
      <c r="O1055" s="15">
        <f>Table4[[#This Row],[Clean Rating]] + (Table4[[#This Row],[Rating Count]] / 1000)</f>
        <v>5.5559999999999992</v>
      </c>
      <c r="P1055" s="6"/>
      <c r="Q1055" s="6"/>
    </row>
    <row r="1056" spans="1:17">
      <c r="A1056" t="s">
        <v>1091</v>
      </c>
      <c r="B1056" t="s">
        <v>2280</v>
      </c>
      <c r="C1056" t="s">
        <v>1358</v>
      </c>
      <c r="D1056" s="1">
        <v>1999</v>
      </c>
      <c r="E1056" s="1">
        <v>4775</v>
      </c>
      <c r="F1056" s="8">
        <v>0.57999999999999996</v>
      </c>
      <c r="G1056" s="14">
        <v>4.2</v>
      </c>
      <c r="H1056" s="3">
        <v>1353</v>
      </c>
      <c r="I1056" s="28">
        <f t="shared" si="33"/>
        <v>0.58136125654450266</v>
      </c>
      <c r="J1056" s="17">
        <f>IF(AND(ISNUMBER(amazon!$G1056), G1056&gt;=0, amazon!$G1056&lt;=5), amazon!$G1056, 0)</f>
        <v>4.2</v>
      </c>
      <c r="K1056" s="6" t="str">
        <f t="shared" si="32"/>
        <v>Yes</v>
      </c>
      <c r="L1056" s="16">
        <f>ROUND(amazon!$G1056, 0)</f>
        <v>4</v>
      </c>
      <c r="M1056" s="13">
        <f>amazon!$E1056 * amazon!$H1056</f>
        <v>6460575</v>
      </c>
      <c r="N1056" s="6" t="str">
        <f>IF(amazon!$D1056&lt;200,"&lt;200", IF(amazon!$D1056&lt;=500,"200-500","&gt;500"))</f>
        <v>&gt;500</v>
      </c>
      <c r="O1056" s="15">
        <f>Table4[[#This Row],[Clean Rating]] + (Table4[[#This Row],[Rating Count]] / 1000)</f>
        <v>5.5529999999999999</v>
      </c>
      <c r="P1056" s="6"/>
      <c r="Q1056" s="6"/>
    </row>
    <row r="1057" spans="1:17">
      <c r="A1057" t="s">
        <v>1140</v>
      </c>
      <c r="B1057" t="s">
        <v>2322</v>
      </c>
      <c r="C1057" t="s">
        <v>1358</v>
      </c>
      <c r="D1057">
        <v>721</v>
      </c>
      <c r="E1057" s="1">
        <v>1499</v>
      </c>
      <c r="F1057" s="8">
        <v>0.52</v>
      </c>
      <c r="G1057" s="14">
        <v>3.1</v>
      </c>
      <c r="H1057" s="3">
        <v>2449</v>
      </c>
      <c r="I1057" s="28">
        <f t="shared" si="33"/>
        <v>0.51901267511674454</v>
      </c>
      <c r="J1057" s="17">
        <f>IF(AND(ISNUMBER(amazon!$G1057), G1057&gt;=0, amazon!$G1057&lt;=5), amazon!$G1057, 0)</f>
        <v>3.1</v>
      </c>
      <c r="K1057" s="6" t="str">
        <f t="shared" si="32"/>
        <v>Yes</v>
      </c>
      <c r="L1057" s="16">
        <f>ROUND(amazon!$G1057, 0)</f>
        <v>3</v>
      </c>
      <c r="M1057" s="13">
        <f>amazon!$E1057 * amazon!$H1057</f>
        <v>3671051</v>
      </c>
      <c r="N1057" s="6" t="str">
        <f>IF(amazon!$D1057&lt;200,"&lt;200", IF(amazon!$D1057&lt;=500,"200-500","&gt;500"))</f>
        <v>&gt;500</v>
      </c>
      <c r="O1057" s="15">
        <f>Table4[[#This Row],[Clean Rating]] + (Table4[[#This Row],[Rating Count]] / 1000)</f>
        <v>5.5489999999999995</v>
      </c>
      <c r="P1057" s="6"/>
      <c r="Q1057" s="6"/>
    </row>
    <row r="1058" spans="1:17">
      <c r="A1058" t="s">
        <v>673</v>
      </c>
      <c r="B1058" t="s">
        <v>1903</v>
      </c>
      <c r="C1058" t="s">
        <v>1356</v>
      </c>
      <c r="D1058">
        <v>149</v>
      </c>
      <c r="E1058">
        <v>399</v>
      </c>
      <c r="F1058" s="8">
        <v>0.63</v>
      </c>
      <c r="G1058" s="14">
        <v>4</v>
      </c>
      <c r="H1058" s="3">
        <v>1540</v>
      </c>
      <c r="I1058" s="28">
        <f t="shared" si="33"/>
        <v>0.62656641604010022</v>
      </c>
      <c r="J1058" s="17">
        <f>IF(AND(ISNUMBER(amazon!$G1058), G1058&gt;=0, amazon!$G1058&lt;=5), amazon!$G1058, 0)</f>
        <v>4</v>
      </c>
      <c r="K1058" s="6" t="str">
        <f t="shared" si="32"/>
        <v>Yes</v>
      </c>
      <c r="L1058" s="16">
        <f>ROUND(amazon!$G1058, 0)</f>
        <v>4</v>
      </c>
      <c r="M1058" s="13">
        <f>amazon!$E1058 * amazon!$H1058</f>
        <v>614460</v>
      </c>
      <c r="N1058" s="6" t="str">
        <f>IF(amazon!$D1058&lt;200,"&lt;200", IF(amazon!$D1058&lt;=500,"200-500","&gt;500"))</f>
        <v>&lt;200</v>
      </c>
      <c r="O1058" s="15">
        <f>Table4[[#This Row],[Clean Rating]] + (Table4[[#This Row],[Rating Count]] / 1000)</f>
        <v>5.54</v>
      </c>
      <c r="P1058" s="6"/>
      <c r="Q1058" s="6"/>
    </row>
    <row r="1059" spans="1:17">
      <c r="A1059" t="s">
        <v>218</v>
      </c>
      <c r="B1059" t="s">
        <v>1549</v>
      </c>
      <c r="C1059" t="s">
        <v>1357</v>
      </c>
      <c r="D1059">
        <v>173</v>
      </c>
      <c r="E1059">
        <v>999</v>
      </c>
      <c r="F1059" s="8">
        <v>0.83</v>
      </c>
      <c r="G1059" s="14">
        <v>4.3</v>
      </c>
      <c r="H1059" s="3">
        <v>1237</v>
      </c>
      <c r="I1059" s="28">
        <f t="shared" si="33"/>
        <v>0.82682682682682684</v>
      </c>
      <c r="J1059" s="17">
        <f>IF(AND(ISNUMBER(amazon!$G1059), G1059&gt;=0, amazon!$G1059&lt;=5), amazon!$G1059, 0)</f>
        <v>4.3</v>
      </c>
      <c r="K1059" s="6" t="str">
        <f t="shared" si="32"/>
        <v>Yes</v>
      </c>
      <c r="L1059" s="16">
        <f>ROUND(amazon!$G1059, 0)</f>
        <v>4</v>
      </c>
      <c r="M1059" s="13">
        <f>amazon!$E1059 * amazon!$H1059</f>
        <v>1235763</v>
      </c>
      <c r="N1059" s="6" t="str">
        <f>IF(amazon!$D1059&lt;200,"&lt;200", IF(amazon!$D1059&lt;=500,"200-500","&gt;500"))</f>
        <v>&lt;200</v>
      </c>
      <c r="O1059" s="15">
        <f>Table4[[#This Row],[Clean Rating]] + (Table4[[#This Row],[Rating Count]] / 1000)</f>
        <v>5.5369999999999999</v>
      </c>
      <c r="P1059" s="6"/>
      <c r="Q1059" s="6"/>
    </row>
    <row r="1060" spans="1:17">
      <c r="A1060" t="s">
        <v>245</v>
      </c>
      <c r="B1060" t="s">
        <v>1566</v>
      </c>
      <c r="C1060" t="s">
        <v>1357</v>
      </c>
      <c r="D1060">
        <v>199</v>
      </c>
      <c r="E1060">
        <v>399</v>
      </c>
      <c r="F1060" s="8">
        <v>0.5</v>
      </c>
      <c r="G1060" s="14">
        <v>4.2</v>
      </c>
      <c r="H1060" s="3">
        <v>1335</v>
      </c>
      <c r="I1060" s="28">
        <f t="shared" si="33"/>
        <v>0.50125313283208017</v>
      </c>
      <c r="J1060" s="17">
        <f>IF(AND(ISNUMBER(amazon!$G1060), G1060&gt;=0, amazon!$G1060&lt;=5), amazon!$G1060, 0)</f>
        <v>4.2</v>
      </c>
      <c r="K1060" s="6" t="str">
        <f t="shared" si="32"/>
        <v>Yes</v>
      </c>
      <c r="L1060" s="16">
        <f>ROUND(amazon!$G1060, 0)</f>
        <v>4</v>
      </c>
      <c r="M1060" s="13">
        <f>amazon!$E1060 * amazon!$H1060</f>
        <v>532665</v>
      </c>
      <c r="N1060" s="6" t="str">
        <f>IF(amazon!$D1060&lt;200,"&lt;200", IF(amazon!$D1060&lt;=500,"200-500","&gt;500"))</f>
        <v>&lt;200</v>
      </c>
      <c r="O1060" s="15">
        <f>Table4[[#This Row],[Clean Rating]] + (Table4[[#This Row],[Rating Count]] / 1000)</f>
        <v>5.5350000000000001</v>
      </c>
      <c r="P1060" s="6"/>
      <c r="Q1060" s="6"/>
    </row>
    <row r="1061" spans="1:17">
      <c r="A1061" t="s">
        <v>298</v>
      </c>
      <c r="B1061" t="s">
        <v>1566</v>
      </c>
      <c r="C1061" t="s">
        <v>1357</v>
      </c>
      <c r="D1061">
        <v>199</v>
      </c>
      <c r="E1061">
        <v>399</v>
      </c>
      <c r="F1061" s="8">
        <v>0.5</v>
      </c>
      <c r="G1061" s="14">
        <v>4.2</v>
      </c>
      <c r="H1061" s="3">
        <v>1335</v>
      </c>
      <c r="I1061" s="28">
        <f t="shared" si="33"/>
        <v>0.50125313283208017</v>
      </c>
      <c r="J1061" s="17">
        <f>IF(AND(ISNUMBER(amazon!$G1061), G1061&gt;=0, amazon!$G1061&lt;=5), amazon!$G1061, 0)</f>
        <v>4.2</v>
      </c>
      <c r="K1061" s="6" t="str">
        <f t="shared" si="32"/>
        <v>Yes</v>
      </c>
      <c r="L1061" s="16">
        <f>ROUND(amazon!$G1061, 0)</f>
        <v>4</v>
      </c>
      <c r="M1061" s="13">
        <f>amazon!$E1061 * amazon!$H1061</f>
        <v>532665</v>
      </c>
      <c r="N1061" s="6" t="str">
        <f>IF(amazon!$D1061&lt;200,"&lt;200", IF(amazon!$D1061&lt;=500,"200-500","&gt;500"))</f>
        <v>&lt;200</v>
      </c>
      <c r="O1061" s="15">
        <f>Table4[[#This Row],[Clean Rating]] + (Table4[[#This Row],[Rating Count]] / 1000)</f>
        <v>5.5350000000000001</v>
      </c>
      <c r="P1061" s="6"/>
      <c r="Q1061" s="6"/>
    </row>
    <row r="1062" spans="1:17">
      <c r="A1062" t="s">
        <v>293</v>
      </c>
      <c r="B1062" t="s">
        <v>1601</v>
      </c>
      <c r="C1062" t="s">
        <v>1357</v>
      </c>
      <c r="D1062">
        <v>609</v>
      </c>
      <c r="E1062" s="1">
        <v>1500</v>
      </c>
      <c r="F1062" s="8">
        <v>0.59</v>
      </c>
      <c r="G1062" s="14">
        <v>4.5</v>
      </c>
      <c r="H1062" s="3">
        <v>1029</v>
      </c>
      <c r="I1062" s="28">
        <f t="shared" si="33"/>
        <v>0.59399999999999997</v>
      </c>
      <c r="J1062" s="17">
        <f>IF(AND(ISNUMBER(amazon!$G1062), G1062&gt;=0, amazon!$G1062&lt;=5), amazon!$G1062, 0)</f>
        <v>4.5</v>
      </c>
      <c r="K1062" s="6" t="str">
        <f t="shared" si="32"/>
        <v>Yes</v>
      </c>
      <c r="L1062" s="16">
        <f>ROUND(amazon!$G1062, 0)</f>
        <v>5</v>
      </c>
      <c r="M1062" s="13">
        <f>amazon!$E1062 * amazon!$H1062</f>
        <v>1543500</v>
      </c>
      <c r="N1062" s="6" t="str">
        <f>IF(amazon!$D1062&lt;200,"&lt;200", IF(amazon!$D1062&lt;=500,"200-500","&gt;500"))</f>
        <v>&gt;500</v>
      </c>
      <c r="O1062" s="15">
        <f>Table4[[#This Row],[Clean Rating]] + (Table4[[#This Row],[Rating Count]] / 1000)</f>
        <v>5.5289999999999999</v>
      </c>
      <c r="P1062" s="6"/>
      <c r="Q1062" s="6"/>
    </row>
    <row r="1063" spans="1:17">
      <c r="A1063" t="s">
        <v>417</v>
      </c>
      <c r="B1063" t="s">
        <v>1701</v>
      </c>
      <c r="C1063" t="s">
        <v>1357</v>
      </c>
      <c r="D1063">
        <v>649</v>
      </c>
      <c r="E1063">
        <v>999</v>
      </c>
      <c r="F1063" s="8">
        <v>0.35</v>
      </c>
      <c r="G1063" s="14">
        <v>4.2</v>
      </c>
      <c r="H1063" s="3">
        <v>1315</v>
      </c>
      <c r="I1063" s="28">
        <f t="shared" si="33"/>
        <v>0.35035035035035034</v>
      </c>
      <c r="J1063" s="17">
        <f>IF(AND(ISNUMBER(amazon!$G1063), G1063&gt;=0, amazon!$G1063&lt;=5), amazon!$G1063, 0)</f>
        <v>4.2</v>
      </c>
      <c r="K1063" s="6" t="str">
        <f t="shared" si="32"/>
        <v>No</v>
      </c>
      <c r="L1063" s="16">
        <f>ROUND(amazon!$G1063, 0)</f>
        <v>4</v>
      </c>
      <c r="M1063" s="13">
        <f>amazon!$E1063 * amazon!$H1063</f>
        <v>1313685</v>
      </c>
      <c r="N1063" s="6" t="str">
        <f>IF(amazon!$D1063&lt;200,"&lt;200", IF(amazon!$D1063&lt;=500,"200-500","&gt;500"))</f>
        <v>&gt;500</v>
      </c>
      <c r="O1063" s="15">
        <f>Table4[[#This Row],[Clean Rating]] + (Table4[[#This Row],[Rating Count]] / 1000)</f>
        <v>5.5150000000000006</v>
      </c>
      <c r="P1063" s="6"/>
      <c r="Q1063" s="6"/>
    </row>
    <row r="1064" spans="1:17">
      <c r="A1064" t="s">
        <v>1059</v>
      </c>
      <c r="B1064" t="s">
        <v>2249</v>
      </c>
      <c r="C1064" t="s">
        <v>1358</v>
      </c>
      <c r="D1064" s="1">
        <v>1414</v>
      </c>
      <c r="E1064" s="1">
        <v>2799</v>
      </c>
      <c r="F1064" s="8">
        <v>0.49</v>
      </c>
      <c r="G1064" s="14">
        <v>4</v>
      </c>
      <c r="H1064" s="3">
        <v>1498</v>
      </c>
      <c r="I1064" s="28">
        <f t="shared" si="33"/>
        <v>0.4948195784208646</v>
      </c>
      <c r="J1064" s="17">
        <f>IF(AND(ISNUMBER(amazon!$G1064), G1064&gt;=0, amazon!$G1064&lt;=5), amazon!$G1064, 0)</f>
        <v>4</v>
      </c>
      <c r="K1064" s="6" t="str">
        <f t="shared" si="32"/>
        <v>No</v>
      </c>
      <c r="L1064" s="16">
        <f>ROUND(amazon!$G1064, 0)</f>
        <v>4</v>
      </c>
      <c r="M1064" s="13">
        <f>amazon!$E1064 * amazon!$H1064</f>
        <v>4192902</v>
      </c>
      <c r="N1064" s="6" t="str">
        <f>IF(amazon!$D1064&lt;200,"&lt;200", IF(amazon!$D1064&lt;=500,"200-500","&gt;500"))</f>
        <v>&gt;500</v>
      </c>
      <c r="O1064" s="15">
        <f>Table4[[#This Row],[Clean Rating]] + (Table4[[#This Row],[Rating Count]] / 1000)</f>
        <v>5.4980000000000002</v>
      </c>
      <c r="P1064" s="6"/>
      <c r="Q1064" s="6"/>
    </row>
    <row r="1065" spans="1:17">
      <c r="A1065" t="s">
        <v>1052</v>
      </c>
      <c r="B1065" t="s">
        <v>2242</v>
      </c>
      <c r="C1065" t="s">
        <v>1358</v>
      </c>
      <c r="D1065" s="1">
        <v>2699</v>
      </c>
      <c r="E1065" s="1">
        <v>4700</v>
      </c>
      <c r="F1065" s="8">
        <v>0.43</v>
      </c>
      <c r="G1065" s="14">
        <v>4.2</v>
      </c>
      <c r="H1065" s="3">
        <v>1296</v>
      </c>
      <c r="I1065" s="28">
        <f t="shared" si="33"/>
        <v>0.42574468085106382</v>
      </c>
      <c r="J1065" s="17">
        <f>IF(AND(ISNUMBER(amazon!$G1065), G1065&gt;=0, amazon!$G1065&lt;=5), amazon!$G1065, 0)</f>
        <v>4.2</v>
      </c>
      <c r="K1065" s="6" t="str">
        <f t="shared" si="32"/>
        <v>No</v>
      </c>
      <c r="L1065" s="16">
        <f>ROUND(amazon!$G1065, 0)</f>
        <v>4</v>
      </c>
      <c r="M1065" s="13">
        <f>amazon!$E1065 * amazon!$H1065</f>
        <v>6091200</v>
      </c>
      <c r="N1065" s="6" t="str">
        <f>IF(amazon!$D1065&lt;200,"&lt;200", IF(amazon!$D1065&lt;=500,"200-500","&gt;500"))</f>
        <v>&gt;500</v>
      </c>
      <c r="O1065" s="15">
        <f>Table4[[#This Row],[Clean Rating]] + (Table4[[#This Row],[Rating Count]] / 1000)</f>
        <v>5.4960000000000004</v>
      </c>
      <c r="P1065" s="6"/>
      <c r="Q1065" s="6"/>
    </row>
    <row r="1066" spans="1:17">
      <c r="A1066" t="s">
        <v>506</v>
      </c>
      <c r="B1066" t="s">
        <v>1752</v>
      </c>
      <c r="C1066" t="s">
        <v>1357</v>
      </c>
      <c r="D1066">
        <v>689</v>
      </c>
      <c r="E1066" s="1">
        <v>1999</v>
      </c>
      <c r="F1066" s="8">
        <v>0.66</v>
      </c>
      <c r="G1066" s="14">
        <v>4.3</v>
      </c>
      <c r="H1066" s="3">
        <v>1193</v>
      </c>
      <c r="I1066" s="28">
        <f t="shared" si="33"/>
        <v>0.65532766383191599</v>
      </c>
      <c r="J1066" s="17">
        <f>IF(AND(ISNUMBER(amazon!$G1066), G1066&gt;=0, amazon!$G1066&lt;=5), amazon!$G1066, 0)</f>
        <v>4.3</v>
      </c>
      <c r="K1066" s="6" t="str">
        <f t="shared" si="32"/>
        <v>Yes</v>
      </c>
      <c r="L1066" s="16">
        <f>ROUND(amazon!$G1066, 0)</f>
        <v>4</v>
      </c>
      <c r="M1066" s="13">
        <f>amazon!$E1066 * amazon!$H1066</f>
        <v>2384807</v>
      </c>
      <c r="N1066" s="6" t="str">
        <f>IF(amazon!$D1066&lt;200,"&lt;200", IF(amazon!$D1066&lt;=500,"200-500","&gt;500"))</f>
        <v>&gt;500</v>
      </c>
      <c r="O1066" s="15">
        <f>Table4[[#This Row],[Clean Rating]] + (Table4[[#This Row],[Rating Count]] / 1000)</f>
        <v>5.4930000000000003</v>
      </c>
      <c r="P1066" s="6"/>
      <c r="Q1066" s="6"/>
    </row>
    <row r="1067" spans="1:17">
      <c r="A1067" t="s">
        <v>1330</v>
      </c>
      <c r="B1067" t="s">
        <v>2536</v>
      </c>
      <c r="C1067" t="s">
        <v>1358</v>
      </c>
      <c r="D1067">
        <v>199</v>
      </c>
      <c r="E1067">
        <v>400</v>
      </c>
      <c r="F1067" s="8">
        <v>0.5</v>
      </c>
      <c r="G1067" s="14">
        <v>4.0999999999999996</v>
      </c>
      <c r="H1067" s="3">
        <v>1379</v>
      </c>
      <c r="I1067" s="28">
        <f t="shared" si="33"/>
        <v>0.50249999999999995</v>
      </c>
      <c r="J1067" s="17">
        <f>IF(AND(ISNUMBER(amazon!$G1067), G1067&gt;=0, amazon!$G1067&lt;=5), amazon!$G1067, 0)</f>
        <v>4.0999999999999996</v>
      </c>
      <c r="K1067" s="6" t="str">
        <f t="shared" si="32"/>
        <v>Yes</v>
      </c>
      <c r="L1067" s="16">
        <f>ROUND(amazon!$G1067, 0)</f>
        <v>4</v>
      </c>
      <c r="M1067" s="13">
        <f>amazon!$E1067 * amazon!$H1067</f>
        <v>551600</v>
      </c>
      <c r="N1067" s="6" t="str">
        <f>IF(amazon!$D1067&lt;200,"&lt;200", IF(amazon!$D1067&lt;=500,"200-500","&gt;500"))</f>
        <v>&lt;200</v>
      </c>
      <c r="O1067" s="15">
        <f>Table4[[#This Row],[Clean Rating]] + (Table4[[#This Row],[Rating Count]] / 1000)</f>
        <v>5.4789999999999992</v>
      </c>
      <c r="P1067" s="6"/>
      <c r="Q1067" s="6"/>
    </row>
    <row r="1068" spans="1:17">
      <c r="A1068" t="s">
        <v>128</v>
      </c>
      <c r="B1068" t="s">
        <v>1475</v>
      </c>
      <c r="C1068" t="s">
        <v>1357</v>
      </c>
      <c r="D1068" s="1">
        <v>9999</v>
      </c>
      <c r="E1068" s="1">
        <v>27990</v>
      </c>
      <c r="F1068" s="8">
        <v>0.64</v>
      </c>
      <c r="G1068" s="14">
        <v>4.2</v>
      </c>
      <c r="H1068" s="3">
        <v>1269</v>
      </c>
      <c r="I1068" s="28">
        <f t="shared" si="33"/>
        <v>0.64276527331189715</v>
      </c>
      <c r="J1068" s="17">
        <f>IF(AND(ISNUMBER(amazon!$G1068), G1068&gt;=0, amazon!$G1068&lt;=5), amazon!$G1068, 0)</f>
        <v>4.2</v>
      </c>
      <c r="K1068" s="6" t="str">
        <f t="shared" si="32"/>
        <v>Yes</v>
      </c>
      <c r="L1068" s="16">
        <f>ROUND(amazon!$G1068, 0)</f>
        <v>4</v>
      </c>
      <c r="M1068" s="13">
        <f>amazon!$E1068 * amazon!$H1068</f>
        <v>35519310</v>
      </c>
      <c r="N1068" s="6" t="str">
        <f>IF(amazon!$D1068&lt;200,"&lt;200", IF(amazon!$D1068&lt;=500,"200-500","&gt;500"))</f>
        <v>&gt;500</v>
      </c>
      <c r="O1068" s="15">
        <f>Table4[[#This Row],[Clean Rating]] + (Table4[[#This Row],[Rating Count]] / 1000)</f>
        <v>5.4690000000000003</v>
      </c>
      <c r="P1068" s="6"/>
      <c r="Q1068" s="6"/>
    </row>
    <row r="1069" spans="1:17">
      <c r="A1069" t="s">
        <v>740</v>
      </c>
      <c r="B1069" t="s">
        <v>1965</v>
      </c>
      <c r="C1069" t="s">
        <v>1356</v>
      </c>
      <c r="D1069">
        <v>499</v>
      </c>
      <c r="E1069">
        <v>999</v>
      </c>
      <c r="F1069" s="8">
        <v>0.5</v>
      </c>
      <c r="G1069" s="14">
        <v>4.4000000000000004</v>
      </c>
      <c r="H1069" s="3">
        <v>1030</v>
      </c>
      <c r="I1069" s="28">
        <f t="shared" si="33"/>
        <v>0.50050050050050054</v>
      </c>
      <c r="J1069" s="17">
        <f>IF(AND(ISNUMBER(amazon!$G1069), G1069&gt;=0, amazon!$G1069&lt;=5), amazon!$G1069, 0)</f>
        <v>4.4000000000000004</v>
      </c>
      <c r="K1069" s="6" t="str">
        <f t="shared" si="32"/>
        <v>Yes</v>
      </c>
      <c r="L1069" s="16">
        <f>ROUND(amazon!$G1069, 0)</f>
        <v>4</v>
      </c>
      <c r="M1069" s="13">
        <f>amazon!$E1069 * amazon!$H1069</f>
        <v>1028970</v>
      </c>
      <c r="N1069" s="6" t="str">
        <f>IF(amazon!$D1069&lt;200,"&lt;200", IF(amazon!$D1069&lt;=500,"200-500","&gt;500"))</f>
        <v>200-500</v>
      </c>
      <c r="O1069" s="15">
        <f>Table4[[#This Row],[Clean Rating]] + (Table4[[#This Row],[Rating Count]] / 1000)</f>
        <v>5.4300000000000006</v>
      </c>
      <c r="P1069" s="6"/>
      <c r="Q1069" s="6"/>
    </row>
    <row r="1070" spans="1:17">
      <c r="A1070" t="s">
        <v>77</v>
      </c>
      <c r="B1070" t="s">
        <v>2435</v>
      </c>
      <c r="C1070" t="s">
        <v>1356</v>
      </c>
      <c r="D1070">
        <v>179</v>
      </c>
      <c r="E1070">
        <v>399</v>
      </c>
      <c r="F1070" s="8">
        <v>0.55000000000000004</v>
      </c>
      <c r="G1070" s="14">
        <v>4</v>
      </c>
      <c r="H1070" s="3">
        <v>1423</v>
      </c>
      <c r="I1070" s="28">
        <f t="shared" si="33"/>
        <v>0.55137844611528819</v>
      </c>
      <c r="J1070" s="17">
        <f>IF(AND(ISNUMBER(amazon!$G1070), G1070&gt;=0, amazon!$G1070&lt;=5), amazon!$G1070, 0)</f>
        <v>4</v>
      </c>
      <c r="K1070" s="6" t="str">
        <f t="shared" si="32"/>
        <v>Yes</v>
      </c>
      <c r="L1070" s="16">
        <f>ROUND(amazon!$G1070, 0)</f>
        <v>4</v>
      </c>
      <c r="M1070" s="13">
        <f>amazon!$E1070 * amazon!$H1070</f>
        <v>567777</v>
      </c>
      <c r="N1070" s="6" t="str">
        <f>IF(amazon!$D1070&lt;200,"&lt;200", IF(amazon!$D1070&lt;=500,"200-500","&gt;500"))</f>
        <v>&lt;200</v>
      </c>
      <c r="O1070" s="15">
        <f>Table4[[#This Row],[Clean Rating]] + (Table4[[#This Row],[Rating Count]] / 1000)</f>
        <v>5.423</v>
      </c>
      <c r="P1070" s="6"/>
      <c r="Q1070" s="6"/>
    </row>
    <row r="1071" spans="1:17">
      <c r="A1071" t="s">
        <v>173</v>
      </c>
      <c r="B1071" t="s">
        <v>2435</v>
      </c>
      <c r="C1071" t="s">
        <v>1356</v>
      </c>
      <c r="D1071">
        <v>149</v>
      </c>
      <c r="E1071">
        <v>399</v>
      </c>
      <c r="F1071" s="8">
        <v>0.63</v>
      </c>
      <c r="G1071" s="14">
        <v>4</v>
      </c>
      <c r="H1071" s="3">
        <v>1423</v>
      </c>
      <c r="I1071" s="28">
        <f t="shared" si="33"/>
        <v>0.62656641604010022</v>
      </c>
      <c r="J1071" s="17">
        <f>IF(AND(ISNUMBER(amazon!$G1071), G1071&gt;=0, amazon!$G1071&lt;=5), amazon!$G1071, 0)</f>
        <v>4</v>
      </c>
      <c r="K1071" s="6" t="str">
        <f t="shared" si="32"/>
        <v>Yes</v>
      </c>
      <c r="L1071" s="16">
        <f>ROUND(amazon!$G1071, 0)</f>
        <v>4</v>
      </c>
      <c r="M1071" s="13">
        <f>amazon!$E1071 * amazon!$H1071</f>
        <v>567777</v>
      </c>
      <c r="N1071" s="6" t="str">
        <f>IF(amazon!$D1071&lt;200,"&lt;200", IF(amazon!$D1071&lt;=500,"200-500","&gt;500"))</f>
        <v>&lt;200</v>
      </c>
      <c r="O1071" s="15">
        <f>Table4[[#This Row],[Clean Rating]] + (Table4[[#This Row],[Rating Count]] / 1000)</f>
        <v>5.423</v>
      </c>
      <c r="P1071" s="6"/>
      <c r="Q1071" s="6"/>
    </row>
    <row r="1072" spans="1:17">
      <c r="A1072" t="s">
        <v>242</v>
      </c>
      <c r="B1072" t="s">
        <v>2435</v>
      </c>
      <c r="C1072" t="s">
        <v>1356</v>
      </c>
      <c r="D1072">
        <v>179</v>
      </c>
      <c r="E1072">
        <v>399</v>
      </c>
      <c r="F1072" s="8">
        <v>0.55000000000000004</v>
      </c>
      <c r="G1072" s="14">
        <v>4</v>
      </c>
      <c r="H1072" s="3">
        <v>1423</v>
      </c>
      <c r="I1072" s="28">
        <f t="shared" si="33"/>
        <v>0.55137844611528819</v>
      </c>
      <c r="J1072" s="17">
        <f>IF(AND(ISNUMBER(amazon!$G1072), G1072&gt;=0, amazon!$G1072&lt;=5), amazon!$G1072, 0)</f>
        <v>4</v>
      </c>
      <c r="K1072" s="6" t="str">
        <f t="shared" si="32"/>
        <v>Yes</v>
      </c>
      <c r="L1072" s="16">
        <f>ROUND(amazon!$G1072, 0)</f>
        <v>4</v>
      </c>
      <c r="M1072" s="13">
        <f>amazon!$E1072 * amazon!$H1072</f>
        <v>567777</v>
      </c>
      <c r="N1072" s="6" t="str">
        <f>IF(amazon!$D1072&lt;200,"&lt;200", IF(amazon!$D1072&lt;=500,"200-500","&gt;500"))</f>
        <v>&lt;200</v>
      </c>
      <c r="O1072" s="15">
        <f>Table4[[#This Row],[Clean Rating]] + (Table4[[#This Row],[Rating Count]] / 1000)</f>
        <v>5.423</v>
      </c>
      <c r="P1072" s="6"/>
      <c r="Q1072" s="6"/>
    </row>
    <row r="1073" spans="1:17">
      <c r="A1073" t="s">
        <v>77</v>
      </c>
      <c r="B1073" t="s">
        <v>2435</v>
      </c>
      <c r="C1073" t="s">
        <v>1356</v>
      </c>
      <c r="D1073">
        <v>179</v>
      </c>
      <c r="E1073">
        <v>399</v>
      </c>
      <c r="F1073" s="8">
        <v>0.55000000000000004</v>
      </c>
      <c r="G1073" s="14">
        <v>4</v>
      </c>
      <c r="H1073" s="3">
        <v>1423</v>
      </c>
      <c r="I1073" s="28">
        <f t="shared" si="33"/>
        <v>0.55137844611528819</v>
      </c>
      <c r="J1073" s="17">
        <f>IF(AND(ISNUMBER(amazon!$G1073), G1073&gt;=0, amazon!$G1073&lt;=5), amazon!$G1073, 0)</f>
        <v>4</v>
      </c>
      <c r="K1073" s="6" t="str">
        <f t="shared" si="32"/>
        <v>Yes</v>
      </c>
      <c r="L1073" s="16">
        <f>ROUND(amazon!$G1073, 0)</f>
        <v>4</v>
      </c>
      <c r="M1073" s="13">
        <f>amazon!$E1073 * amazon!$H1073</f>
        <v>567777</v>
      </c>
      <c r="N1073" s="6" t="str">
        <f>IF(amazon!$D1073&lt;200,"&lt;200", IF(amazon!$D1073&lt;=500,"200-500","&gt;500"))</f>
        <v>&lt;200</v>
      </c>
      <c r="O1073" s="15">
        <f>Table4[[#This Row],[Clean Rating]] + (Table4[[#This Row],[Rating Count]] / 1000)</f>
        <v>5.423</v>
      </c>
      <c r="P1073" s="6"/>
      <c r="Q1073" s="6"/>
    </row>
    <row r="1074" spans="1:17">
      <c r="A1074" t="s">
        <v>77</v>
      </c>
      <c r="B1074" t="s">
        <v>2435</v>
      </c>
      <c r="C1074" t="s">
        <v>1356</v>
      </c>
      <c r="D1074">
        <v>179</v>
      </c>
      <c r="E1074">
        <v>399</v>
      </c>
      <c r="F1074" s="8">
        <v>0.55000000000000004</v>
      </c>
      <c r="G1074" s="14">
        <v>4</v>
      </c>
      <c r="H1074" s="3">
        <v>1423</v>
      </c>
      <c r="I1074" s="28">
        <f t="shared" si="33"/>
        <v>0.55137844611528819</v>
      </c>
      <c r="J1074" s="17">
        <f>IF(AND(ISNUMBER(amazon!$G1074), G1074&gt;=0, amazon!$G1074&lt;=5), amazon!$G1074, 0)</f>
        <v>4</v>
      </c>
      <c r="K1074" s="6" t="str">
        <f t="shared" si="32"/>
        <v>Yes</v>
      </c>
      <c r="L1074" s="16">
        <f>ROUND(amazon!$G1074, 0)</f>
        <v>4</v>
      </c>
      <c r="M1074" s="13">
        <f>amazon!$E1074 * amazon!$H1074</f>
        <v>567777</v>
      </c>
      <c r="N1074" s="6" t="str">
        <f>IF(amazon!$D1074&lt;200,"&lt;200", IF(amazon!$D1074&lt;=500,"200-500","&gt;500"))</f>
        <v>&lt;200</v>
      </c>
      <c r="O1074" s="15">
        <f>Table4[[#This Row],[Clean Rating]] + (Table4[[#This Row],[Rating Count]] / 1000)</f>
        <v>5.423</v>
      </c>
      <c r="P1074" s="6"/>
      <c r="Q1074" s="6"/>
    </row>
    <row r="1075" spans="1:17">
      <c r="A1075" t="s">
        <v>804</v>
      </c>
      <c r="B1075" t="s">
        <v>2024</v>
      </c>
      <c r="C1075" t="s">
        <v>1357</v>
      </c>
      <c r="D1075">
        <v>999</v>
      </c>
      <c r="E1075" s="1">
        <v>4199</v>
      </c>
      <c r="F1075" s="8">
        <v>0.76</v>
      </c>
      <c r="G1075" s="14">
        <v>3.5</v>
      </c>
      <c r="H1075" s="3">
        <v>1913</v>
      </c>
      <c r="I1075" s="28">
        <f t="shared" si="33"/>
        <v>0.76208621100261964</v>
      </c>
      <c r="J1075" s="17">
        <f>IF(AND(ISNUMBER(amazon!$G1075), G1075&gt;=0, amazon!$G1075&lt;=5), amazon!$G1075, 0)</f>
        <v>3.5</v>
      </c>
      <c r="K1075" s="6" t="str">
        <f t="shared" si="32"/>
        <v>Yes</v>
      </c>
      <c r="L1075" s="16">
        <f>ROUND(amazon!$G1075, 0)</f>
        <v>4</v>
      </c>
      <c r="M1075" s="13">
        <f>amazon!$E1075 * amazon!$H1075</f>
        <v>8032687</v>
      </c>
      <c r="N1075" s="6" t="str">
        <f>IF(amazon!$D1075&lt;200,"&lt;200", IF(amazon!$D1075&lt;=500,"200-500","&gt;500"))</f>
        <v>&gt;500</v>
      </c>
      <c r="O1075" s="15">
        <f>Table4[[#This Row],[Clean Rating]] + (Table4[[#This Row],[Rating Count]] / 1000)</f>
        <v>5.4130000000000003</v>
      </c>
      <c r="P1075" s="6"/>
      <c r="Q1075" s="6"/>
    </row>
    <row r="1076" spans="1:17">
      <c r="A1076" t="s">
        <v>403</v>
      </c>
      <c r="B1076" t="s">
        <v>1692</v>
      </c>
      <c r="C1076" t="s">
        <v>1356</v>
      </c>
      <c r="D1076">
        <v>99</v>
      </c>
      <c r="E1076">
        <v>999</v>
      </c>
      <c r="F1076" s="8">
        <v>0.9</v>
      </c>
      <c r="G1076" s="14">
        <v>4</v>
      </c>
      <c r="H1076" s="3">
        <v>1396</v>
      </c>
      <c r="I1076" s="28">
        <f t="shared" si="33"/>
        <v>0.90090090090090091</v>
      </c>
      <c r="J1076" s="17">
        <f>IF(AND(ISNUMBER(amazon!$G1076), G1076&gt;=0, amazon!$G1076&lt;=5), amazon!$G1076, 0)</f>
        <v>4</v>
      </c>
      <c r="K1076" s="6" t="str">
        <f t="shared" si="32"/>
        <v>Yes</v>
      </c>
      <c r="L1076" s="16">
        <f>ROUND(amazon!$G1076, 0)</f>
        <v>4</v>
      </c>
      <c r="M1076" s="13">
        <f>amazon!$E1076 * amazon!$H1076</f>
        <v>1394604</v>
      </c>
      <c r="N1076" s="6" t="str">
        <f>IF(amazon!$D1076&lt;200,"&lt;200", IF(amazon!$D1076&lt;=500,"200-500","&gt;500"))</f>
        <v>&lt;200</v>
      </c>
      <c r="O1076" s="15">
        <f>Table4[[#This Row],[Clean Rating]] + (Table4[[#This Row],[Rating Count]] / 1000)</f>
        <v>5.3959999999999999</v>
      </c>
      <c r="P1076" s="6"/>
      <c r="Q1076" s="6"/>
    </row>
    <row r="1077" spans="1:17">
      <c r="A1077" t="s">
        <v>403</v>
      </c>
      <c r="B1077" t="s">
        <v>1692</v>
      </c>
      <c r="C1077" t="s">
        <v>1356</v>
      </c>
      <c r="D1077">
        <v>99</v>
      </c>
      <c r="E1077">
        <v>999</v>
      </c>
      <c r="F1077" s="8">
        <v>0.9</v>
      </c>
      <c r="G1077" s="14">
        <v>4</v>
      </c>
      <c r="H1077" s="3">
        <v>1396</v>
      </c>
      <c r="I1077" s="28">
        <f t="shared" si="33"/>
        <v>0.90090090090090091</v>
      </c>
      <c r="J1077" s="17">
        <f>IF(AND(ISNUMBER(amazon!$G1077), G1077&gt;=0, amazon!$G1077&lt;=5), amazon!$G1077, 0)</f>
        <v>4</v>
      </c>
      <c r="K1077" s="6" t="str">
        <f t="shared" si="32"/>
        <v>Yes</v>
      </c>
      <c r="L1077" s="16">
        <f>ROUND(amazon!$G1077, 0)</f>
        <v>4</v>
      </c>
      <c r="M1077" s="13">
        <f>amazon!$E1077 * amazon!$H1077</f>
        <v>1394604</v>
      </c>
      <c r="N1077" s="6" t="str">
        <f>IF(amazon!$D1077&lt;200,"&lt;200", IF(amazon!$D1077&lt;=500,"200-500","&gt;500"))</f>
        <v>&lt;200</v>
      </c>
      <c r="O1077" s="15">
        <f>Table4[[#This Row],[Clean Rating]] + (Table4[[#This Row],[Rating Count]] / 1000)</f>
        <v>5.3959999999999999</v>
      </c>
      <c r="P1077" s="6"/>
      <c r="Q1077" s="6"/>
    </row>
    <row r="1078" spans="1:17">
      <c r="A1078" t="s">
        <v>256</v>
      </c>
      <c r="B1078" t="s">
        <v>1576</v>
      </c>
      <c r="C1078" t="s">
        <v>1357</v>
      </c>
      <c r="D1078">
        <v>96</v>
      </c>
      <c r="E1078">
        <v>399</v>
      </c>
      <c r="F1078" s="8">
        <v>0.76</v>
      </c>
      <c r="G1078" s="14">
        <v>3.6</v>
      </c>
      <c r="H1078" s="3">
        <v>1796</v>
      </c>
      <c r="I1078" s="28">
        <f t="shared" si="33"/>
        <v>0.75939849624060152</v>
      </c>
      <c r="J1078" s="17">
        <f>IF(AND(ISNUMBER(amazon!$G1078), G1078&gt;=0, amazon!$G1078&lt;=5), amazon!$G1078, 0)</f>
        <v>3.6</v>
      </c>
      <c r="K1078" s="6" t="str">
        <f t="shared" si="32"/>
        <v>Yes</v>
      </c>
      <c r="L1078" s="16">
        <f>ROUND(amazon!$G1078, 0)</f>
        <v>4</v>
      </c>
      <c r="M1078" s="13">
        <f>amazon!$E1078 * amazon!$H1078</f>
        <v>716604</v>
      </c>
      <c r="N1078" s="6" t="str">
        <f>IF(amazon!$D1078&lt;200,"&lt;200", IF(amazon!$D1078&lt;=500,"200-500","&gt;500"))</f>
        <v>&lt;200</v>
      </c>
      <c r="O1078" s="15">
        <f>Table4[[#This Row],[Clean Rating]] + (Table4[[#This Row],[Rating Count]] / 1000)</f>
        <v>5.3959999999999999</v>
      </c>
      <c r="P1078" s="6"/>
      <c r="Q1078" s="6"/>
    </row>
    <row r="1079" spans="1:17">
      <c r="A1079" t="s">
        <v>1061</v>
      </c>
      <c r="B1079" t="s">
        <v>2251</v>
      </c>
      <c r="C1079" t="s">
        <v>1358</v>
      </c>
      <c r="D1079" s="1">
        <v>5999</v>
      </c>
      <c r="E1079" s="1">
        <v>9999</v>
      </c>
      <c r="F1079" s="8">
        <v>0.4</v>
      </c>
      <c r="G1079" s="14">
        <v>4.2</v>
      </c>
      <c r="H1079" s="3">
        <v>1191</v>
      </c>
      <c r="I1079" s="28">
        <f t="shared" si="33"/>
        <v>0.40004000400040002</v>
      </c>
      <c r="J1079" s="17">
        <f>IF(AND(ISNUMBER(amazon!$G1079), G1079&gt;=0, amazon!$G1079&lt;=5), amazon!$G1079, 0)</f>
        <v>4.2</v>
      </c>
      <c r="K1079" s="6" t="str">
        <f t="shared" si="32"/>
        <v>No</v>
      </c>
      <c r="L1079" s="16">
        <f>ROUND(amazon!$G1079, 0)</f>
        <v>4</v>
      </c>
      <c r="M1079" s="13">
        <f>amazon!$E1079 * amazon!$H1079</f>
        <v>11908809</v>
      </c>
      <c r="N1079" s="6" t="str">
        <f>IF(amazon!$D1079&lt;200,"&lt;200", IF(amazon!$D1079&lt;=500,"200-500","&gt;500"))</f>
        <v>&gt;500</v>
      </c>
      <c r="O1079" s="15">
        <f>Table4[[#This Row],[Clean Rating]] + (Table4[[#This Row],[Rating Count]] / 1000)</f>
        <v>5.391</v>
      </c>
      <c r="P1079" s="6"/>
      <c r="Q1079" s="6"/>
    </row>
    <row r="1080" spans="1:17">
      <c r="A1080" t="s">
        <v>737</v>
      </c>
      <c r="B1080" t="s">
        <v>1962</v>
      </c>
      <c r="C1080" t="s">
        <v>2598</v>
      </c>
      <c r="D1080">
        <v>67</v>
      </c>
      <c r="E1080">
        <v>75</v>
      </c>
      <c r="F1080" s="8">
        <v>0.11</v>
      </c>
      <c r="G1080" s="14">
        <v>4.0999999999999996</v>
      </c>
      <c r="H1080" s="3">
        <v>1269</v>
      </c>
      <c r="I1080" s="28">
        <f t="shared" si="33"/>
        <v>0.10666666666666667</v>
      </c>
      <c r="J1080" s="17">
        <f>IF(AND(ISNUMBER(amazon!$G1080), G1080&gt;=0, amazon!$G1080&lt;=5), amazon!$G1080, 0)</f>
        <v>4.0999999999999996</v>
      </c>
      <c r="K1080" s="6" t="str">
        <f t="shared" si="32"/>
        <v>No</v>
      </c>
      <c r="L1080" s="16">
        <f>ROUND(amazon!$G1080, 0)</f>
        <v>4</v>
      </c>
      <c r="M1080" s="13">
        <f>amazon!$E1080 * amazon!$H1080</f>
        <v>95175</v>
      </c>
      <c r="N1080" s="6" t="str">
        <f>IF(amazon!$D1080&lt;200,"&lt;200", IF(amazon!$D1080&lt;=500,"200-500","&gt;500"))</f>
        <v>&lt;200</v>
      </c>
      <c r="O1080" s="15">
        <f>Table4[[#This Row],[Clean Rating]] + (Table4[[#This Row],[Rating Count]] / 1000)</f>
        <v>5.3689999999999998</v>
      </c>
      <c r="P1080" s="6"/>
      <c r="Q1080" s="6"/>
    </row>
    <row r="1081" spans="1:17">
      <c r="A1081" t="s">
        <v>904</v>
      </c>
      <c r="B1081" t="s">
        <v>2449</v>
      </c>
      <c r="C1081" t="s">
        <v>1356</v>
      </c>
      <c r="D1081">
        <v>499</v>
      </c>
      <c r="E1081" s="1">
        <v>1399</v>
      </c>
      <c r="F1081" s="8">
        <v>0.64</v>
      </c>
      <c r="G1081" s="14">
        <v>3.9</v>
      </c>
      <c r="H1081" s="3">
        <v>1462</v>
      </c>
      <c r="I1081" s="28">
        <f t="shared" si="33"/>
        <v>0.64331665475339528</v>
      </c>
      <c r="J1081" s="17">
        <f>IF(AND(ISNUMBER(amazon!$G1081), G1081&gt;=0, amazon!$G1081&lt;=5), amazon!$G1081, 0)</f>
        <v>3.9</v>
      </c>
      <c r="K1081" s="6" t="str">
        <f t="shared" si="32"/>
        <v>Yes</v>
      </c>
      <c r="L1081" s="16">
        <f>ROUND(amazon!$G1081, 0)</f>
        <v>4</v>
      </c>
      <c r="M1081" s="13">
        <f>amazon!$E1081 * amazon!$H1081</f>
        <v>2045338</v>
      </c>
      <c r="N1081" s="6" t="str">
        <f>IF(amazon!$D1081&lt;200,"&lt;200", IF(amazon!$D1081&lt;=500,"200-500","&gt;500"))</f>
        <v>200-500</v>
      </c>
      <c r="O1081" s="15">
        <f>Table4[[#This Row],[Clean Rating]] + (Table4[[#This Row],[Rating Count]] / 1000)</f>
        <v>5.3620000000000001</v>
      </c>
      <c r="P1081" s="6"/>
      <c r="Q1081" s="6"/>
    </row>
    <row r="1082" spans="1:17">
      <c r="A1082" t="s">
        <v>1235</v>
      </c>
      <c r="B1082" t="s">
        <v>2409</v>
      </c>
      <c r="C1082" t="s">
        <v>1358</v>
      </c>
      <c r="D1082" s="1">
        <v>3710</v>
      </c>
      <c r="E1082" s="1">
        <v>4330</v>
      </c>
      <c r="F1082" s="8">
        <v>0.14000000000000001</v>
      </c>
      <c r="G1082" s="14">
        <v>3.7</v>
      </c>
      <c r="H1082" s="3">
        <v>1662</v>
      </c>
      <c r="I1082" s="28">
        <f t="shared" si="33"/>
        <v>0.14318706697459585</v>
      </c>
      <c r="J1082" s="17">
        <f>IF(AND(ISNUMBER(amazon!$G1082), G1082&gt;=0, amazon!$G1082&lt;=5), amazon!$G1082, 0)</f>
        <v>3.7</v>
      </c>
      <c r="K1082" s="6" t="str">
        <f t="shared" si="32"/>
        <v>No</v>
      </c>
      <c r="L1082" s="16">
        <f>ROUND(amazon!$G1082, 0)</f>
        <v>4</v>
      </c>
      <c r="M1082" s="13">
        <f>amazon!$E1082 * amazon!$H1082</f>
        <v>7196460</v>
      </c>
      <c r="N1082" s="6" t="str">
        <f>IF(amazon!$D1082&lt;200,"&lt;200", IF(amazon!$D1082&lt;=500,"200-500","&gt;500"))</f>
        <v>&gt;500</v>
      </c>
      <c r="O1082" s="15">
        <f>Table4[[#This Row],[Clean Rating]] + (Table4[[#This Row],[Rating Count]] / 1000)</f>
        <v>5.3620000000000001</v>
      </c>
      <c r="P1082" s="6"/>
      <c r="Q1082" s="6"/>
    </row>
    <row r="1083" spans="1:17">
      <c r="A1083" t="s">
        <v>124</v>
      </c>
      <c r="B1083" t="s">
        <v>1471</v>
      </c>
      <c r="C1083" t="s">
        <v>1357</v>
      </c>
      <c r="D1083" s="1">
        <v>20990</v>
      </c>
      <c r="E1083" s="1">
        <v>44990</v>
      </c>
      <c r="F1083" s="8">
        <v>0.53</v>
      </c>
      <c r="G1083" s="14">
        <v>4.0999999999999996</v>
      </c>
      <c r="H1083" s="3">
        <v>1259</v>
      </c>
      <c r="I1083" s="28">
        <f t="shared" si="33"/>
        <v>0.53345187819515449</v>
      </c>
      <c r="J1083" s="17">
        <f>IF(AND(ISNUMBER(amazon!$G1083), G1083&gt;=0, amazon!$G1083&lt;=5), amazon!$G1083, 0)</f>
        <v>4.0999999999999996</v>
      </c>
      <c r="K1083" s="6" t="str">
        <f t="shared" si="32"/>
        <v>Yes</v>
      </c>
      <c r="L1083" s="16">
        <f>ROUND(amazon!$G1083, 0)</f>
        <v>4</v>
      </c>
      <c r="M1083" s="13">
        <f>amazon!$E1083 * amazon!$H1083</f>
        <v>56642410</v>
      </c>
      <c r="N1083" s="6" t="str">
        <f>IF(amazon!$D1083&lt;200,"&lt;200", IF(amazon!$D1083&lt;=500,"200-500","&gt;500"))</f>
        <v>&gt;500</v>
      </c>
      <c r="O1083" s="15">
        <f>Table4[[#This Row],[Clean Rating]] + (Table4[[#This Row],[Rating Count]] / 1000)</f>
        <v>5.359</v>
      </c>
      <c r="P1083" s="6"/>
      <c r="Q1083" s="6"/>
    </row>
    <row r="1084" spans="1:17">
      <c r="A1084" t="s">
        <v>1001</v>
      </c>
      <c r="B1084" t="s">
        <v>2202</v>
      </c>
      <c r="C1084" t="s">
        <v>1358</v>
      </c>
      <c r="D1084" s="1">
        <v>2199</v>
      </c>
      <c r="E1084" s="1">
        <v>2990</v>
      </c>
      <c r="F1084" s="8">
        <v>0.26</v>
      </c>
      <c r="G1084" s="14">
        <v>3.8</v>
      </c>
      <c r="H1084" s="3">
        <v>1558</v>
      </c>
      <c r="I1084" s="28">
        <f t="shared" si="33"/>
        <v>0.26454849498327759</v>
      </c>
      <c r="J1084" s="17">
        <f>IF(AND(ISNUMBER(amazon!$G1084), G1084&gt;=0, amazon!$G1084&lt;=5), amazon!$G1084, 0)</f>
        <v>3.8</v>
      </c>
      <c r="K1084" s="6" t="str">
        <f t="shared" si="32"/>
        <v>No</v>
      </c>
      <c r="L1084" s="16">
        <f>ROUND(amazon!$G1084, 0)</f>
        <v>4</v>
      </c>
      <c r="M1084" s="13">
        <f>amazon!$E1084 * amazon!$H1084</f>
        <v>4658420</v>
      </c>
      <c r="N1084" s="6" t="str">
        <f>IF(amazon!$D1084&lt;200,"&lt;200", IF(amazon!$D1084&lt;=500,"200-500","&gt;500"))</f>
        <v>&gt;500</v>
      </c>
      <c r="O1084" s="15">
        <f>Table4[[#This Row],[Clean Rating]] + (Table4[[#This Row],[Rating Count]] / 1000)</f>
        <v>5.3579999999999997</v>
      </c>
      <c r="P1084" s="6"/>
      <c r="Q1084" s="6"/>
    </row>
    <row r="1085" spans="1:17">
      <c r="A1085" t="s">
        <v>324</v>
      </c>
      <c r="B1085" t="s">
        <v>1536</v>
      </c>
      <c r="C1085" t="s">
        <v>1356</v>
      </c>
      <c r="D1085">
        <v>299</v>
      </c>
      <c r="E1085">
        <v>699</v>
      </c>
      <c r="F1085" s="8">
        <v>0.56999999999999995</v>
      </c>
      <c r="G1085" s="14">
        <v>3.9</v>
      </c>
      <c r="H1085" s="3">
        <v>1454</v>
      </c>
      <c r="I1085" s="28">
        <f t="shared" si="33"/>
        <v>0.57224606580829762</v>
      </c>
      <c r="J1085" s="17">
        <f>IF(AND(ISNUMBER(amazon!$G1085), G1085&gt;=0, amazon!$G1085&lt;=5), amazon!$G1085, 0)</f>
        <v>3.9</v>
      </c>
      <c r="K1085" s="6" t="str">
        <f t="shared" si="32"/>
        <v>Yes</v>
      </c>
      <c r="L1085" s="16">
        <f>ROUND(amazon!$G1085, 0)</f>
        <v>4</v>
      </c>
      <c r="M1085" s="13">
        <f>amazon!$E1085 * amazon!$H1085</f>
        <v>1016346</v>
      </c>
      <c r="N1085" s="6" t="str">
        <f>IF(amazon!$D1085&lt;200,"&lt;200", IF(amazon!$D1085&lt;=500,"200-500","&gt;500"))</f>
        <v>200-500</v>
      </c>
      <c r="O1085" s="15">
        <f>Table4[[#This Row],[Clean Rating]] + (Table4[[#This Row],[Rating Count]] / 1000)</f>
        <v>5.3540000000000001</v>
      </c>
      <c r="P1085" s="6"/>
      <c r="Q1085" s="6"/>
    </row>
    <row r="1086" spans="1:17">
      <c r="A1086" t="s">
        <v>1021</v>
      </c>
      <c r="B1086" t="s">
        <v>2218</v>
      </c>
      <c r="C1086" t="s">
        <v>1358</v>
      </c>
      <c r="D1086">
        <v>368</v>
      </c>
      <c r="E1086">
        <v>699</v>
      </c>
      <c r="F1086" s="8">
        <v>0.47</v>
      </c>
      <c r="G1086" s="14">
        <v>4.0999999999999996</v>
      </c>
      <c r="H1086" s="3">
        <v>1240</v>
      </c>
      <c r="I1086" s="28">
        <f t="shared" si="33"/>
        <v>0.47353361945636624</v>
      </c>
      <c r="J1086" s="17">
        <f>IF(AND(ISNUMBER(amazon!$G1086), G1086&gt;=0, amazon!$G1086&lt;=5), amazon!$G1086, 0)</f>
        <v>4.0999999999999996</v>
      </c>
      <c r="K1086" s="6" t="str">
        <f t="shared" si="32"/>
        <v>No</v>
      </c>
      <c r="L1086" s="16">
        <f>ROUND(amazon!$G1086, 0)</f>
        <v>4</v>
      </c>
      <c r="M1086" s="13">
        <f>amazon!$E1086 * amazon!$H1086</f>
        <v>866760</v>
      </c>
      <c r="N1086" s="6" t="str">
        <f>IF(amazon!$D1086&lt;200,"&lt;200", IF(amazon!$D1086&lt;=500,"200-500","&gt;500"))</f>
        <v>200-500</v>
      </c>
      <c r="O1086" s="15">
        <f>Table4[[#This Row],[Clean Rating]] + (Table4[[#This Row],[Rating Count]] / 1000)</f>
        <v>5.34</v>
      </c>
      <c r="P1086" s="6"/>
      <c r="Q1086" s="6"/>
    </row>
    <row r="1087" spans="1:17">
      <c r="A1087" t="s">
        <v>113</v>
      </c>
      <c r="B1087" t="s">
        <v>1381</v>
      </c>
      <c r="C1087" t="s">
        <v>1357</v>
      </c>
      <c r="D1087" s="1">
        <v>15990</v>
      </c>
      <c r="E1087" s="1">
        <v>23990</v>
      </c>
      <c r="F1087" s="8">
        <v>0.33</v>
      </c>
      <c r="G1087" s="14">
        <v>4.3</v>
      </c>
      <c r="H1087" s="3">
        <v>1035</v>
      </c>
      <c r="I1087" s="28">
        <f t="shared" si="33"/>
        <v>0.33347228011671531</v>
      </c>
      <c r="J1087" s="17">
        <f>IF(AND(ISNUMBER(amazon!$G1087), G1087&gt;=0, amazon!$G1087&lt;=5), amazon!$G1087, 0)</f>
        <v>4.3</v>
      </c>
      <c r="K1087" s="6" t="str">
        <f t="shared" si="32"/>
        <v>No</v>
      </c>
      <c r="L1087" s="16">
        <f>ROUND(amazon!$G1087, 0)</f>
        <v>4</v>
      </c>
      <c r="M1087" s="13">
        <f>amazon!$E1087 * amazon!$H1087</f>
        <v>24829650</v>
      </c>
      <c r="N1087" s="6" t="str">
        <f>IF(amazon!$D1087&lt;200,"&lt;200", IF(amazon!$D1087&lt;=500,"200-500","&gt;500"))</f>
        <v>&gt;500</v>
      </c>
      <c r="O1087" s="15">
        <f>Table4[[#This Row],[Clean Rating]] + (Table4[[#This Row],[Rating Count]] / 1000)</f>
        <v>5.335</v>
      </c>
      <c r="P1087" s="6"/>
      <c r="Q1087" s="6"/>
    </row>
    <row r="1088" spans="1:17">
      <c r="A1088" t="s">
        <v>992</v>
      </c>
      <c r="B1088" t="s">
        <v>2194</v>
      </c>
      <c r="C1088" t="s">
        <v>1358</v>
      </c>
      <c r="D1088" s="1">
        <v>4789</v>
      </c>
      <c r="E1088" s="1">
        <v>8990</v>
      </c>
      <c r="F1088" s="8">
        <v>0.47</v>
      </c>
      <c r="G1088" s="14">
        <v>4.3</v>
      </c>
      <c r="H1088" s="3">
        <v>1017</v>
      </c>
      <c r="I1088" s="28">
        <f t="shared" si="33"/>
        <v>0.46729699666295882</v>
      </c>
      <c r="J1088" s="17">
        <f>IF(AND(ISNUMBER(amazon!$G1088), G1088&gt;=0, amazon!$G1088&lt;=5), amazon!$G1088, 0)</f>
        <v>4.3</v>
      </c>
      <c r="K1088" s="6" t="str">
        <f t="shared" si="32"/>
        <v>No</v>
      </c>
      <c r="L1088" s="16">
        <f>ROUND(amazon!$G1088, 0)</f>
        <v>4</v>
      </c>
      <c r="M1088" s="13">
        <f>amazon!$E1088 * amazon!$H1088</f>
        <v>9142830</v>
      </c>
      <c r="N1088" s="6" t="str">
        <f>IF(amazon!$D1088&lt;200,"&lt;200", IF(amazon!$D1088&lt;=500,"200-500","&gt;500"))</f>
        <v>&gt;500</v>
      </c>
      <c r="O1088" s="15">
        <f>Table4[[#This Row],[Clean Rating]] + (Table4[[#This Row],[Rating Count]] / 1000)</f>
        <v>5.3170000000000002</v>
      </c>
      <c r="P1088" s="6"/>
      <c r="Q1088" s="6"/>
    </row>
    <row r="1089" spans="1:17">
      <c r="A1089" t="s">
        <v>20</v>
      </c>
      <c r="B1089" t="s">
        <v>1382</v>
      </c>
      <c r="C1089" t="s">
        <v>1356</v>
      </c>
      <c r="D1089">
        <v>970</v>
      </c>
      <c r="E1089" s="1">
        <v>1799</v>
      </c>
      <c r="F1089" s="8">
        <v>0.46</v>
      </c>
      <c r="G1089" s="14">
        <v>4.5</v>
      </c>
      <c r="H1089" s="3">
        <v>815</v>
      </c>
      <c r="I1089" s="28">
        <f t="shared" si="33"/>
        <v>0.46081156197887713</v>
      </c>
      <c r="J1089" s="17">
        <f>IF(AND(ISNUMBER(amazon!$G1089), G1089&gt;=0, amazon!$G1089&lt;=5), amazon!$G1089, 0)</f>
        <v>4.5</v>
      </c>
      <c r="K1089" s="6" t="str">
        <f t="shared" si="32"/>
        <v>No</v>
      </c>
      <c r="L1089" s="16">
        <f>ROUND(amazon!$G1089, 0)</f>
        <v>5</v>
      </c>
      <c r="M1089" s="13">
        <f>amazon!$E1089 * amazon!$H1089</f>
        <v>1466185</v>
      </c>
      <c r="N1089" s="6" t="str">
        <f>IF(amazon!$D1089&lt;200,"&lt;200", IF(amazon!$D1089&lt;=500,"200-500","&gt;500"))</f>
        <v>&gt;500</v>
      </c>
      <c r="O1089" s="15">
        <f>Table4[[#This Row],[Clean Rating]] + (Table4[[#This Row],[Rating Count]] / 1000)</f>
        <v>5.3149999999999995</v>
      </c>
      <c r="P1089" s="6"/>
      <c r="Q1089" s="6"/>
    </row>
    <row r="1090" spans="1:17">
      <c r="A1090" t="s">
        <v>20</v>
      </c>
      <c r="B1090" t="s">
        <v>1382</v>
      </c>
      <c r="C1090" t="s">
        <v>1356</v>
      </c>
      <c r="D1090">
        <v>970</v>
      </c>
      <c r="E1090" s="1">
        <v>1799</v>
      </c>
      <c r="F1090" s="8">
        <v>0.46</v>
      </c>
      <c r="G1090" s="14">
        <v>4.5</v>
      </c>
      <c r="H1090" s="3">
        <v>815</v>
      </c>
      <c r="I1090" s="28">
        <f t="shared" si="33"/>
        <v>0.46081156197887713</v>
      </c>
      <c r="J1090" s="17">
        <f>IF(AND(ISNUMBER(amazon!$G1090), G1090&gt;=0, amazon!$G1090&lt;=5), amazon!$G1090, 0)</f>
        <v>4.5</v>
      </c>
      <c r="K1090" s="6" t="str">
        <f t="shared" ref="K1090:K1153" si="34">IF(F1090 &gt;=0.5, "Yes", "No")</f>
        <v>No</v>
      </c>
      <c r="L1090" s="16">
        <f>ROUND(amazon!$G1090, 0)</f>
        <v>5</v>
      </c>
      <c r="M1090" s="13">
        <f>amazon!$E1090 * amazon!$H1090</f>
        <v>1466185</v>
      </c>
      <c r="N1090" s="6" t="str">
        <f>IF(amazon!$D1090&lt;200,"&lt;200", IF(amazon!$D1090&lt;=500,"200-500","&gt;500"))</f>
        <v>&gt;500</v>
      </c>
      <c r="O1090" s="15">
        <f>Table4[[#This Row],[Clean Rating]] + (Table4[[#This Row],[Rating Count]] / 1000)</f>
        <v>5.3149999999999995</v>
      </c>
      <c r="P1090" s="6"/>
      <c r="Q1090" s="6"/>
    </row>
    <row r="1091" spans="1:17">
      <c r="A1091" t="s">
        <v>20</v>
      </c>
      <c r="B1091" t="s">
        <v>1382</v>
      </c>
      <c r="C1091" t="s">
        <v>1356</v>
      </c>
      <c r="D1091">
        <v>970</v>
      </c>
      <c r="E1091" s="1">
        <v>1799</v>
      </c>
      <c r="F1091" s="8">
        <v>0.46</v>
      </c>
      <c r="G1091" s="14">
        <v>4.5</v>
      </c>
      <c r="H1091" s="3">
        <v>815</v>
      </c>
      <c r="I1091" s="28">
        <f t="shared" ref="I1091:I1154" si="35" xml:space="preserve"> (E1091 - D1091)/E1091</f>
        <v>0.46081156197887713</v>
      </c>
      <c r="J1091" s="17">
        <f>IF(AND(ISNUMBER(amazon!$G1091), G1091&gt;=0, amazon!$G1091&lt;=5), amazon!$G1091, 0)</f>
        <v>4.5</v>
      </c>
      <c r="K1091" s="6" t="str">
        <f t="shared" si="34"/>
        <v>No</v>
      </c>
      <c r="L1091" s="16">
        <f>ROUND(amazon!$G1091, 0)</f>
        <v>5</v>
      </c>
      <c r="M1091" s="13">
        <f>amazon!$E1091 * amazon!$H1091</f>
        <v>1466185</v>
      </c>
      <c r="N1091" s="6" t="str">
        <f>IF(amazon!$D1091&lt;200,"&lt;200", IF(amazon!$D1091&lt;=500,"200-500","&gt;500"))</f>
        <v>&gt;500</v>
      </c>
      <c r="O1091" s="15">
        <f>Table4[[#This Row],[Clean Rating]] + (Table4[[#This Row],[Rating Count]] / 1000)</f>
        <v>5.3149999999999995</v>
      </c>
      <c r="P1091" s="6"/>
      <c r="Q1091" s="6"/>
    </row>
    <row r="1092" spans="1:17">
      <c r="A1092" t="s">
        <v>63</v>
      </c>
      <c r="B1092" t="s">
        <v>1421</v>
      </c>
      <c r="C1092" t="s">
        <v>1356</v>
      </c>
      <c r="D1092">
        <v>139</v>
      </c>
      <c r="E1092">
        <v>999</v>
      </c>
      <c r="F1092" s="8">
        <v>0.86</v>
      </c>
      <c r="G1092" s="14">
        <v>4</v>
      </c>
      <c r="H1092" s="3">
        <v>1313</v>
      </c>
      <c r="I1092" s="28">
        <f t="shared" si="35"/>
        <v>0.86086086086086089</v>
      </c>
      <c r="J1092" s="17">
        <f>IF(AND(ISNUMBER(amazon!$G1092), G1092&gt;=0, amazon!$G1092&lt;=5), amazon!$G1092, 0)</f>
        <v>4</v>
      </c>
      <c r="K1092" s="6" t="str">
        <f t="shared" si="34"/>
        <v>Yes</v>
      </c>
      <c r="L1092" s="16">
        <f>ROUND(amazon!$G1092, 0)</f>
        <v>4</v>
      </c>
      <c r="M1092" s="13">
        <f>amazon!$E1092 * amazon!$H1092</f>
        <v>1311687</v>
      </c>
      <c r="N1092" s="6" t="str">
        <f>IF(amazon!$D1092&lt;200,"&lt;200", IF(amazon!$D1092&lt;=500,"200-500","&gt;500"))</f>
        <v>&lt;200</v>
      </c>
      <c r="O1092" s="15">
        <f>Table4[[#This Row],[Clean Rating]] + (Table4[[#This Row],[Rating Count]] / 1000)</f>
        <v>5.3129999999999997</v>
      </c>
      <c r="P1092" s="6"/>
      <c r="Q1092" s="6"/>
    </row>
    <row r="1093" spans="1:17">
      <c r="A1093" t="s">
        <v>119</v>
      </c>
      <c r="B1093" t="s">
        <v>1467</v>
      </c>
      <c r="C1093" t="s">
        <v>1356</v>
      </c>
      <c r="D1093">
        <v>149</v>
      </c>
      <c r="E1093">
        <v>999</v>
      </c>
      <c r="F1093" s="8">
        <v>0.85</v>
      </c>
      <c r="G1093" s="14">
        <v>4</v>
      </c>
      <c r="H1093" s="3">
        <v>1313</v>
      </c>
      <c r="I1093" s="28">
        <f t="shared" si="35"/>
        <v>0.85085085085085088</v>
      </c>
      <c r="J1093" s="17">
        <f>IF(AND(ISNUMBER(amazon!$G1093), G1093&gt;=0, amazon!$G1093&lt;=5), amazon!$G1093, 0)</f>
        <v>4</v>
      </c>
      <c r="K1093" s="6" t="str">
        <f t="shared" si="34"/>
        <v>Yes</v>
      </c>
      <c r="L1093" s="16">
        <f>ROUND(amazon!$G1093, 0)</f>
        <v>4</v>
      </c>
      <c r="M1093" s="13">
        <f>amazon!$E1093 * amazon!$H1093</f>
        <v>1311687</v>
      </c>
      <c r="N1093" s="6" t="str">
        <f>IF(amazon!$D1093&lt;200,"&lt;200", IF(amazon!$D1093&lt;=500,"200-500","&gt;500"))</f>
        <v>&lt;200</v>
      </c>
      <c r="O1093" s="15">
        <f>Table4[[#This Row],[Clean Rating]] + (Table4[[#This Row],[Rating Count]] / 1000)</f>
        <v>5.3129999999999997</v>
      </c>
      <c r="P1093" s="6"/>
      <c r="Q1093" s="6"/>
    </row>
    <row r="1094" spans="1:17">
      <c r="A1094" t="s">
        <v>63</v>
      </c>
      <c r="B1094" t="s">
        <v>1421</v>
      </c>
      <c r="C1094" t="s">
        <v>1356</v>
      </c>
      <c r="D1094">
        <v>139</v>
      </c>
      <c r="E1094">
        <v>999</v>
      </c>
      <c r="F1094" s="8">
        <v>0.86</v>
      </c>
      <c r="G1094" s="14">
        <v>4</v>
      </c>
      <c r="H1094" s="3">
        <v>1313</v>
      </c>
      <c r="I1094" s="28">
        <f t="shared" si="35"/>
        <v>0.86086086086086089</v>
      </c>
      <c r="J1094" s="17">
        <f>IF(AND(ISNUMBER(amazon!$G1094), G1094&gt;=0, amazon!$G1094&lt;=5), amazon!$G1094, 0)</f>
        <v>4</v>
      </c>
      <c r="K1094" s="6" t="str">
        <f t="shared" si="34"/>
        <v>Yes</v>
      </c>
      <c r="L1094" s="16">
        <f>ROUND(amazon!$G1094, 0)</f>
        <v>4</v>
      </c>
      <c r="M1094" s="13">
        <f>amazon!$E1094 * amazon!$H1094</f>
        <v>1311687</v>
      </c>
      <c r="N1094" s="6" t="str">
        <f>IF(amazon!$D1094&lt;200,"&lt;200", IF(amazon!$D1094&lt;=500,"200-500","&gt;500"))</f>
        <v>&lt;200</v>
      </c>
      <c r="O1094" s="15">
        <f>Table4[[#This Row],[Clean Rating]] + (Table4[[#This Row],[Rating Count]] / 1000)</f>
        <v>5.3129999999999997</v>
      </c>
      <c r="P1094" s="6"/>
      <c r="Q1094" s="6"/>
    </row>
    <row r="1095" spans="1:17">
      <c r="A1095" t="s">
        <v>1284</v>
      </c>
      <c r="B1095" t="s">
        <v>2491</v>
      </c>
      <c r="C1095" t="s">
        <v>1358</v>
      </c>
      <c r="D1095">
        <v>549</v>
      </c>
      <c r="E1095">
        <v>999</v>
      </c>
      <c r="F1095" s="8">
        <v>0.45</v>
      </c>
      <c r="G1095" s="14">
        <v>4</v>
      </c>
      <c r="H1095" s="3">
        <v>1313</v>
      </c>
      <c r="I1095" s="28">
        <f t="shared" si="35"/>
        <v>0.45045045045045046</v>
      </c>
      <c r="J1095" s="17">
        <f>IF(AND(ISNUMBER(amazon!$G1095), G1095&gt;=0, amazon!$G1095&lt;=5), amazon!$G1095, 0)</f>
        <v>4</v>
      </c>
      <c r="K1095" s="6" t="str">
        <f t="shared" si="34"/>
        <v>No</v>
      </c>
      <c r="L1095" s="16">
        <f>ROUND(amazon!$G1095, 0)</f>
        <v>4</v>
      </c>
      <c r="M1095" s="13">
        <f>amazon!$E1095 * amazon!$H1095</f>
        <v>1311687</v>
      </c>
      <c r="N1095" s="6" t="str">
        <f>IF(amazon!$D1095&lt;200,"&lt;200", IF(amazon!$D1095&lt;=500,"200-500","&gt;500"))</f>
        <v>&gt;500</v>
      </c>
      <c r="O1095" s="15">
        <f>Table4[[#This Row],[Clean Rating]] + (Table4[[#This Row],[Rating Count]] / 1000)</f>
        <v>5.3129999999999997</v>
      </c>
      <c r="P1095" s="6"/>
      <c r="Q1095" s="6"/>
    </row>
    <row r="1096" spans="1:17">
      <c r="A1096" t="s">
        <v>681</v>
      </c>
      <c r="B1096" t="s">
        <v>1909</v>
      </c>
      <c r="C1096" t="s">
        <v>1357</v>
      </c>
      <c r="D1096">
        <v>159</v>
      </c>
      <c r="E1096">
        <v>180</v>
      </c>
      <c r="F1096" s="8">
        <v>0.12</v>
      </c>
      <c r="G1096" s="14">
        <v>4.3</v>
      </c>
      <c r="H1096" s="3">
        <v>989</v>
      </c>
      <c r="I1096" s="28">
        <f t="shared" si="35"/>
        <v>0.11666666666666667</v>
      </c>
      <c r="J1096" s="17">
        <f>IF(AND(ISNUMBER(amazon!$G1096), G1096&gt;=0, amazon!$G1096&lt;=5), amazon!$G1096, 0)</f>
        <v>4.3</v>
      </c>
      <c r="K1096" s="6" t="str">
        <f t="shared" si="34"/>
        <v>No</v>
      </c>
      <c r="L1096" s="16">
        <f>ROUND(amazon!$G1096, 0)</f>
        <v>4</v>
      </c>
      <c r="M1096" s="13">
        <f>amazon!$E1096 * amazon!$H1096</f>
        <v>178020</v>
      </c>
      <c r="N1096" s="6" t="str">
        <f>IF(amazon!$D1096&lt;200,"&lt;200", IF(amazon!$D1096&lt;=500,"200-500","&gt;500"))</f>
        <v>&lt;200</v>
      </c>
      <c r="O1096" s="15">
        <f>Table4[[#This Row],[Clean Rating]] + (Table4[[#This Row],[Rating Count]] / 1000)</f>
        <v>5.2889999999999997</v>
      </c>
      <c r="P1096" s="6"/>
      <c r="Q1096" s="6"/>
    </row>
    <row r="1097" spans="1:17">
      <c r="A1097" t="s">
        <v>967</v>
      </c>
      <c r="B1097" t="s">
        <v>2171</v>
      </c>
      <c r="C1097" t="s">
        <v>1358</v>
      </c>
      <c r="D1097" s="1">
        <v>3190</v>
      </c>
      <c r="E1097" s="1">
        <v>4195</v>
      </c>
      <c r="F1097" s="8">
        <v>0.24</v>
      </c>
      <c r="G1097" s="14">
        <v>4</v>
      </c>
      <c r="H1097" s="3">
        <v>1282</v>
      </c>
      <c r="I1097" s="28">
        <f t="shared" si="35"/>
        <v>0.2395709177592372</v>
      </c>
      <c r="J1097" s="17">
        <f>IF(AND(ISNUMBER(amazon!$G1097), G1097&gt;=0, amazon!$G1097&lt;=5), amazon!$G1097, 0)</f>
        <v>4</v>
      </c>
      <c r="K1097" s="6" t="str">
        <f t="shared" si="34"/>
        <v>No</v>
      </c>
      <c r="L1097" s="16">
        <f>ROUND(amazon!$G1097, 0)</f>
        <v>4</v>
      </c>
      <c r="M1097" s="13">
        <f>amazon!$E1097 * amazon!$H1097</f>
        <v>5377990</v>
      </c>
      <c r="N1097" s="6" t="str">
        <f>IF(amazon!$D1097&lt;200,"&lt;200", IF(amazon!$D1097&lt;=500,"200-500","&gt;500"))</f>
        <v>&gt;500</v>
      </c>
      <c r="O1097" s="15">
        <f>Table4[[#This Row],[Clean Rating]] + (Table4[[#This Row],[Rating Count]] / 1000)</f>
        <v>5.282</v>
      </c>
      <c r="P1097" s="6"/>
      <c r="Q1097" s="6"/>
    </row>
    <row r="1098" spans="1:17">
      <c r="A1098" t="s">
        <v>32</v>
      </c>
      <c r="B1098" t="s">
        <v>1393</v>
      </c>
      <c r="C1098" t="s">
        <v>1356</v>
      </c>
      <c r="D1098">
        <v>389</v>
      </c>
      <c r="E1098" s="1">
        <v>1099</v>
      </c>
      <c r="F1098" s="8">
        <v>0.65</v>
      </c>
      <c r="G1098" s="14">
        <v>4.3</v>
      </c>
      <c r="H1098" s="3">
        <v>974</v>
      </c>
      <c r="I1098" s="28">
        <f t="shared" si="35"/>
        <v>0.64604185623293908</v>
      </c>
      <c r="J1098" s="17">
        <f>IF(AND(ISNUMBER(amazon!$G1098), G1098&gt;=0, amazon!$G1098&lt;=5), amazon!$G1098, 0)</f>
        <v>4.3</v>
      </c>
      <c r="K1098" s="6" t="str">
        <f t="shared" si="34"/>
        <v>Yes</v>
      </c>
      <c r="L1098" s="16">
        <f>ROUND(amazon!$G1098, 0)</f>
        <v>4</v>
      </c>
      <c r="M1098" s="13">
        <f>amazon!$E1098 * amazon!$H1098</f>
        <v>1070426</v>
      </c>
      <c r="N1098" s="6" t="str">
        <f>IF(amazon!$D1098&lt;200,"&lt;200", IF(amazon!$D1098&lt;=500,"200-500","&gt;500"))</f>
        <v>200-500</v>
      </c>
      <c r="O1098" s="15">
        <f>Table4[[#This Row],[Clean Rating]] + (Table4[[#This Row],[Rating Count]] / 1000)</f>
        <v>5.274</v>
      </c>
      <c r="P1098" s="6"/>
      <c r="Q1098" s="6"/>
    </row>
    <row r="1099" spans="1:17">
      <c r="A1099" t="s">
        <v>152</v>
      </c>
      <c r="B1099" t="s">
        <v>1497</v>
      </c>
      <c r="C1099" t="s">
        <v>1356</v>
      </c>
      <c r="D1099">
        <v>339</v>
      </c>
      <c r="E1099" s="1">
        <v>1099</v>
      </c>
      <c r="F1099" s="8">
        <v>0.69</v>
      </c>
      <c r="G1099" s="14">
        <v>4.3</v>
      </c>
      <c r="H1099" s="3">
        <v>974</v>
      </c>
      <c r="I1099" s="28">
        <f t="shared" si="35"/>
        <v>0.69153776160145586</v>
      </c>
      <c r="J1099" s="17">
        <f>IF(AND(ISNUMBER(amazon!$G1099), G1099&gt;=0, amazon!$G1099&lt;=5), amazon!$G1099, 0)</f>
        <v>4.3</v>
      </c>
      <c r="K1099" s="6" t="str">
        <f t="shared" si="34"/>
        <v>Yes</v>
      </c>
      <c r="L1099" s="16">
        <f>ROUND(amazon!$G1099, 0)</f>
        <v>4</v>
      </c>
      <c r="M1099" s="13">
        <f>amazon!$E1099 * amazon!$H1099</f>
        <v>1070426</v>
      </c>
      <c r="N1099" s="6" t="str">
        <f>IF(amazon!$D1099&lt;200,"&lt;200", IF(amazon!$D1099&lt;=500,"200-500","&gt;500"))</f>
        <v>200-500</v>
      </c>
      <c r="O1099" s="15">
        <f>Table4[[#This Row],[Clean Rating]] + (Table4[[#This Row],[Rating Count]] / 1000)</f>
        <v>5.274</v>
      </c>
      <c r="P1099" s="6"/>
      <c r="Q1099" s="6"/>
    </row>
    <row r="1100" spans="1:17">
      <c r="A1100" t="s">
        <v>32</v>
      </c>
      <c r="B1100" t="s">
        <v>1393</v>
      </c>
      <c r="C1100" t="s">
        <v>1356</v>
      </c>
      <c r="D1100">
        <v>389</v>
      </c>
      <c r="E1100" s="1">
        <v>1099</v>
      </c>
      <c r="F1100" s="8">
        <v>0.65</v>
      </c>
      <c r="G1100" s="14">
        <v>4.3</v>
      </c>
      <c r="H1100" s="3">
        <v>974</v>
      </c>
      <c r="I1100" s="28">
        <f t="shared" si="35"/>
        <v>0.64604185623293908</v>
      </c>
      <c r="J1100" s="17">
        <f>IF(AND(ISNUMBER(amazon!$G1100), G1100&gt;=0, amazon!$G1100&lt;=5), amazon!$G1100, 0)</f>
        <v>4.3</v>
      </c>
      <c r="K1100" s="6" t="str">
        <f t="shared" si="34"/>
        <v>Yes</v>
      </c>
      <c r="L1100" s="16">
        <f>ROUND(amazon!$G1100, 0)</f>
        <v>4</v>
      </c>
      <c r="M1100" s="13">
        <f>amazon!$E1100 * amazon!$H1100</f>
        <v>1070426</v>
      </c>
      <c r="N1100" s="6" t="str">
        <f>IF(amazon!$D1100&lt;200,"&lt;200", IF(amazon!$D1100&lt;=500,"200-500","&gt;500"))</f>
        <v>200-500</v>
      </c>
      <c r="O1100" s="15">
        <f>Table4[[#This Row],[Clean Rating]] + (Table4[[#This Row],[Rating Count]] / 1000)</f>
        <v>5.274</v>
      </c>
      <c r="P1100" s="6"/>
      <c r="Q1100" s="6"/>
    </row>
    <row r="1101" spans="1:17">
      <c r="A1101" t="s">
        <v>224</v>
      </c>
      <c r="B1101" t="s">
        <v>1553</v>
      </c>
      <c r="C1101" t="s">
        <v>1357</v>
      </c>
      <c r="D1101">
        <v>399</v>
      </c>
      <c r="E1101">
        <v>799</v>
      </c>
      <c r="F1101" s="8">
        <v>0.5</v>
      </c>
      <c r="G1101" s="14">
        <v>4.0999999999999996</v>
      </c>
      <c r="H1101" s="3">
        <v>1161</v>
      </c>
      <c r="I1101" s="28">
        <f t="shared" si="35"/>
        <v>0.50062578222778475</v>
      </c>
      <c r="J1101" s="17">
        <f>IF(AND(ISNUMBER(amazon!$G1101), G1101&gt;=0, amazon!$G1101&lt;=5), amazon!$G1101, 0)</f>
        <v>4.0999999999999996</v>
      </c>
      <c r="K1101" s="6" t="str">
        <f t="shared" si="34"/>
        <v>Yes</v>
      </c>
      <c r="L1101" s="16">
        <f>ROUND(amazon!$G1101, 0)</f>
        <v>4</v>
      </c>
      <c r="M1101" s="13">
        <f>amazon!$E1101 * amazon!$H1101</f>
        <v>927639</v>
      </c>
      <c r="N1101" s="6" t="str">
        <f>IF(amazon!$D1101&lt;200,"&lt;200", IF(amazon!$D1101&lt;=500,"200-500","&gt;500"))</f>
        <v>200-500</v>
      </c>
      <c r="O1101" s="15">
        <f>Table4[[#This Row],[Clean Rating]] + (Table4[[#This Row],[Rating Count]] / 1000)</f>
        <v>5.2609999999999992</v>
      </c>
      <c r="P1101" s="6"/>
      <c r="Q1101" s="6"/>
    </row>
    <row r="1102" spans="1:17">
      <c r="A1102" t="s">
        <v>244</v>
      </c>
      <c r="B1102" t="s">
        <v>1553</v>
      </c>
      <c r="C1102" t="s">
        <v>1357</v>
      </c>
      <c r="D1102">
        <v>399</v>
      </c>
      <c r="E1102">
        <v>999</v>
      </c>
      <c r="F1102" s="8">
        <v>0.6</v>
      </c>
      <c r="G1102" s="14">
        <v>4</v>
      </c>
      <c r="H1102" s="3">
        <v>1236</v>
      </c>
      <c r="I1102" s="28">
        <f t="shared" si="35"/>
        <v>0.60060060060060061</v>
      </c>
      <c r="J1102" s="17">
        <f>IF(AND(ISNUMBER(amazon!$G1102), G1102&gt;=0, amazon!$G1102&lt;=5), amazon!$G1102, 0)</f>
        <v>4</v>
      </c>
      <c r="K1102" s="6" t="str">
        <f t="shared" si="34"/>
        <v>Yes</v>
      </c>
      <c r="L1102" s="16">
        <f>ROUND(amazon!$G1102, 0)</f>
        <v>4</v>
      </c>
      <c r="M1102" s="13">
        <f>amazon!$E1102 * amazon!$H1102</f>
        <v>1234764</v>
      </c>
      <c r="N1102" s="6" t="str">
        <f>IF(amazon!$D1102&lt;200,"&lt;200", IF(amazon!$D1102&lt;=500,"200-500","&gt;500"))</f>
        <v>200-500</v>
      </c>
      <c r="O1102" s="15">
        <f>Table4[[#This Row],[Clean Rating]] + (Table4[[#This Row],[Rating Count]] / 1000)</f>
        <v>5.2359999999999998</v>
      </c>
      <c r="P1102" s="6"/>
      <c r="Q1102" s="6"/>
    </row>
    <row r="1103" spans="1:17">
      <c r="A1103" t="s">
        <v>1345</v>
      </c>
      <c r="B1103" t="s">
        <v>2549</v>
      </c>
      <c r="C1103" t="s">
        <v>1358</v>
      </c>
      <c r="D1103" s="2">
        <v>3487.77</v>
      </c>
      <c r="E1103" s="1">
        <v>4990</v>
      </c>
      <c r="F1103" s="8">
        <v>0.3</v>
      </c>
      <c r="G1103" s="14">
        <v>4.0999999999999996</v>
      </c>
      <c r="H1103" s="3">
        <v>1127</v>
      </c>
      <c r="I1103" s="28">
        <f t="shared" si="35"/>
        <v>0.30104809619238476</v>
      </c>
      <c r="J1103" s="17">
        <f>IF(AND(ISNUMBER(amazon!$G1103), G1103&gt;=0, amazon!$G1103&lt;=5), amazon!$G1103, 0)</f>
        <v>4.0999999999999996</v>
      </c>
      <c r="K1103" s="6" t="str">
        <f t="shared" si="34"/>
        <v>No</v>
      </c>
      <c r="L1103" s="16">
        <f>ROUND(amazon!$G1103, 0)</f>
        <v>4</v>
      </c>
      <c r="M1103" s="13">
        <f>amazon!$E1103 * amazon!$H1103</f>
        <v>5623730</v>
      </c>
      <c r="N1103" s="6" t="str">
        <f>IF(amazon!$D1103&lt;200,"&lt;200", IF(amazon!$D1103&lt;=500,"200-500","&gt;500"))</f>
        <v>&gt;500</v>
      </c>
      <c r="O1103" s="15">
        <f>Table4[[#This Row],[Clean Rating]] + (Table4[[#This Row],[Rating Count]] / 1000)</f>
        <v>5.2269999999999994</v>
      </c>
      <c r="P1103" s="6"/>
      <c r="Q1103" s="6"/>
    </row>
    <row r="1104" spans="1:17">
      <c r="A1104" t="s">
        <v>743</v>
      </c>
      <c r="B1104" t="s">
        <v>1968</v>
      </c>
      <c r="C1104" t="s">
        <v>1356</v>
      </c>
      <c r="D1104">
        <v>249</v>
      </c>
      <c r="E1104">
        <v>600</v>
      </c>
      <c r="F1104" s="8">
        <v>0.59</v>
      </c>
      <c r="G1104" s="14">
        <v>4</v>
      </c>
      <c r="H1104" s="3">
        <v>1208</v>
      </c>
      <c r="I1104" s="28">
        <f t="shared" si="35"/>
        <v>0.58499999999999996</v>
      </c>
      <c r="J1104" s="17">
        <f>IF(AND(ISNUMBER(amazon!$G1104), G1104&gt;=0, amazon!$G1104&lt;=5), amazon!$G1104, 0)</f>
        <v>4</v>
      </c>
      <c r="K1104" s="6" t="str">
        <f t="shared" si="34"/>
        <v>Yes</v>
      </c>
      <c r="L1104" s="16">
        <f>ROUND(amazon!$G1104, 0)</f>
        <v>4</v>
      </c>
      <c r="M1104" s="13">
        <f>amazon!$E1104 * amazon!$H1104</f>
        <v>724800</v>
      </c>
      <c r="N1104" s="6" t="str">
        <f>IF(amazon!$D1104&lt;200,"&lt;200", IF(amazon!$D1104&lt;=500,"200-500","&gt;500"))</f>
        <v>200-500</v>
      </c>
      <c r="O1104" s="15">
        <f>Table4[[#This Row],[Clean Rating]] + (Table4[[#This Row],[Rating Count]] / 1000)</f>
        <v>5.2080000000000002</v>
      </c>
      <c r="P1104" s="6"/>
      <c r="Q1104" s="6"/>
    </row>
    <row r="1105" spans="1:17">
      <c r="A1105" t="s">
        <v>1227</v>
      </c>
      <c r="B1105" t="s">
        <v>2401</v>
      </c>
      <c r="C1105" t="s">
        <v>1358</v>
      </c>
      <c r="D1105">
        <v>699</v>
      </c>
      <c r="E1105">
        <v>850</v>
      </c>
      <c r="F1105" s="8">
        <v>0.18</v>
      </c>
      <c r="G1105" s="14">
        <v>4.0999999999999996</v>
      </c>
      <c r="H1105" s="3">
        <v>1106</v>
      </c>
      <c r="I1105" s="28">
        <f t="shared" si="35"/>
        <v>0.17764705882352941</v>
      </c>
      <c r="J1105" s="17">
        <f>IF(AND(ISNUMBER(amazon!$G1105), G1105&gt;=0, amazon!$G1105&lt;=5), amazon!$G1105, 0)</f>
        <v>4.0999999999999996</v>
      </c>
      <c r="K1105" s="6" t="str">
        <f t="shared" si="34"/>
        <v>No</v>
      </c>
      <c r="L1105" s="16">
        <f>ROUND(amazon!$G1105, 0)</f>
        <v>4</v>
      </c>
      <c r="M1105" s="13">
        <f>amazon!$E1105 * amazon!$H1105</f>
        <v>940100</v>
      </c>
      <c r="N1105" s="6" t="str">
        <f>IF(amazon!$D1105&lt;200,"&lt;200", IF(amazon!$D1105&lt;=500,"200-500","&gt;500"))</f>
        <v>&gt;500</v>
      </c>
      <c r="O1105" s="15">
        <f>Table4[[#This Row],[Clean Rating]] + (Table4[[#This Row],[Rating Count]] / 1000)</f>
        <v>5.2059999999999995</v>
      </c>
      <c r="P1105" s="6"/>
      <c r="Q1105" s="6"/>
    </row>
    <row r="1106" spans="1:17">
      <c r="A1106" t="s">
        <v>1263</v>
      </c>
      <c r="B1106" t="s">
        <v>2470</v>
      </c>
      <c r="C1106" t="s">
        <v>1358</v>
      </c>
      <c r="D1106">
        <v>185</v>
      </c>
      <c r="E1106">
        <v>599</v>
      </c>
      <c r="F1106" s="8">
        <v>0.69</v>
      </c>
      <c r="G1106" s="14">
        <v>3.9</v>
      </c>
      <c r="H1106" s="3">
        <v>1306</v>
      </c>
      <c r="I1106" s="28">
        <f t="shared" si="35"/>
        <v>0.69115191986644409</v>
      </c>
      <c r="J1106" s="17">
        <f>IF(AND(ISNUMBER(amazon!$G1106), G1106&gt;=0, amazon!$G1106&lt;=5), amazon!$G1106, 0)</f>
        <v>3.9</v>
      </c>
      <c r="K1106" s="6" t="str">
        <f t="shared" si="34"/>
        <v>Yes</v>
      </c>
      <c r="L1106" s="16">
        <f>ROUND(amazon!$G1106, 0)</f>
        <v>4</v>
      </c>
      <c r="M1106" s="13">
        <f>amazon!$E1106 * amazon!$H1106</f>
        <v>782294</v>
      </c>
      <c r="N1106" s="6" t="str">
        <f>IF(amazon!$D1106&lt;200,"&lt;200", IF(amazon!$D1106&lt;=500,"200-500","&gt;500"))</f>
        <v>&lt;200</v>
      </c>
      <c r="O1106" s="15">
        <f>Table4[[#This Row],[Clean Rating]] + (Table4[[#This Row],[Rating Count]] / 1000)</f>
        <v>5.2059999999999995</v>
      </c>
      <c r="P1106" s="6"/>
      <c r="Q1106" s="6"/>
    </row>
    <row r="1107" spans="1:17">
      <c r="A1107" t="s">
        <v>1131</v>
      </c>
      <c r="B1107" t="s">
        <v>2314</v>
      </c>
      <c r="C1107" t="s">
        <v>1358</v>
      </c>
      <c r="D1107" s="1">
        <v>3299</v>
      </c>
      <c r="E1107" s="1">
        <v>4995</v>
      </c>
      <c r="F1107" s="8">
        <v>0.34</v>
      </c>
      <c r="G1107" s="14">
        <v>3.8</v>
      </c>
      <c r="H1107" s="3">
        <v>1393</v>
      </c>
      <c r="I1107" s="28">
        <f t="shared" si="35"/>
        <v>0.33953953953953953</v>
      </c>
      <c r="J1107" s="17">
        <f>IF(AND(ISNUMBER(amazon!$G1107), G1107&gt;=0, amazon!$G1107&lt;=5), amazon!$G1107, 0)</f>
        <v>3.8</v>
      </c>
      <c r="K1107" s="6" t="str">
        <f t="shared" si="34"/>
        <v>No</v>
      </c>
      <c r="L1107" s="16">
        <f>ROUND(amazon!$G1107, 0)</f>
        <v>4</v>
      </c>
      <c r="M1107" s="13">
        <f>amazon!$E1107 * amazon!$H1107</f>
        <v>6958035</v>
      </c>
      <c r="N1107" s="6" t="str">
        <f>IF(amazon!$D1107&lt;200,"&lt;200", IF(amazon!$D1107&lt;=500,"200-500","&gt;500"))</f>
        <v>&gt;500</v>
      </c>
      <c r="O1107" s="15">
        <f>Table4[[#This Row],[Clean Rating]] + (Table4[[#This Row],[Rating Count]] / 1000)</f>
        <v>5.1929999999999996</v>
      </c>
      <c r="P1107" s="6"/>
      <c r="Q1107" s="6"/>
    </row>
    <row r="1108" spans="1:17">
      <c r="A1108" t="s">
        <v>858</v>
      </c>
      <c r="B1108" t="s">
        <v>2072</v>
      </c>
      <c r="C1108" t="s">
        <v>1356</v>
      </c>
      <c r="D1108">
        <v>269</v>
      </c>
      <c r="E1108" s="1">
        <v>1099</v>
      </c>
      <c r="F1108" s="8">
        <v>0.76</v>
      </c>
      <c r="G1108" s="14">
        <v>4.0999999999999996</v>
      </c>
      <c r="H1108" s="3">
        <v>1092</v>
      </c>
      <c r="I1108" s="28">
        <f t="shared" si="35"/>
        <v>0.75523202911737941</v>
      </c>
      <c r="J1108" s="17">
        <f>IF(AND(ISNUMBER(amazon!$G1108), G1108&gt;=0, amazon!$G1108&lt;=5), amazon!$G1108, 0)</f>
        <v>4.0999999999999996</v>
      </c>
      <c r="K1108" s="6" t="str">
        <f t="shared" si="34"/>
        <v>Yes</v>
      </c>
      <c r="L1108" s="16">
        <f>ROUND(amazon!$G1108, 0)</f>
        <v>4</v>
      </c>
      <c r="M1108" s="13">
        <f>amazon!$E1108 * amazon!$H1108</f>
        <v>1200108</v>
      </c>
      <c r="N1108" s="6" t="str">
        <f>IF(amazon!$D1108&lt;200,"&lt;200", IF(amazon!$D1108&lt;=500,"200-500","&gt;500"))</f>
        <v>200-500</v>
      </c>
      <c r="O1108" s="15">
        <f>Table4[[#This Row],[Clean Rating]] + (Table4[[#This Row],[Rating Count]] / 1000)</f>
        <v>5.1920000000000002</v>
      </c>
      <c r="P1108" s="6"/>
      <c r="Q1108" s="6"/>
    </row>
    <row r="1109" spans="1:17">
      <c r="A1109" t="s">
        <v>1135</v>
      </c>
      <c r="B1109" t="s">
        <v>2150</v>
      </c>
      <c r="C1109" t="s">
        <v>1358</v>
      </c>
      <c r="D1109">
        <v>351</v>
      </c>
      <c r="E1109" s="1">
        <v>1099</v>
      </c>
      <c r="F1109" s="8">
        <v>0.68</v>
      </c>
      <c r="G1109" s="14">
        <v>3.7</v>
      </c>
      <c r="H1109" s="3">
        <v>1470</v>
      </c>
      <c r="I1109" s="28">
        <f t="shared" si="35"/>
        <v>0.68061874431301184</v>
      </c>
      <c r="J1109" s="17">
        <f>IF(AND(ISNUMBER(amazon!$G1109), G1109&gt;=0, amazon!$G1109&lt;=5), amazon!$G1109, 0)</f>
        <v>3.7</v>
      </c>
      <c r="K1109" s="6" t="str">
        <f t="shared" si="34"/>
        <v>Yes</v>
      </c>
      <c r="L1109" s="16">
        <f>ROUND(amazon!$G1109, 0)</f>
        <v>4</v>
      </c>
      <c r="M1109" s="13">
        <f>amazon!$E1109 * amazon!$H1109</f>
        <v>1615530</v>
      </c>
      <c r="N1109" s="6" t="str">
        <f>IF(amazon!$D1109&lt;200,"&lt;200", IF(amazon!$D1109&lt;=500,"200-500","&gt;500"))</f>
        <v>200-500</v>
      </c>
      <c r="O1109" s="15">
        <f>Table4[[#This Row],[Clean Rating]] + (Table4[[#This Row],[Rating Count]] / 1000)</f>
        <v>5.17</v>
      </c>
      <c r="P1109" s="6"/>
      <c r="Q1109" s="6"/>
    </row>
    <row r="1110" spans="1:17">
      <c r="A1110" t="s">
        <v>554</v>
      </c>
      <c r="B1110" t="s">
        <v>1791</v>
      </c>
      <c r="C1110" t="s">
        <v>1357</v>
      </c>
      <c r="D1110" s="1">
        <v>2999</v>
      </c>
      <c r="E1110" s="1">
        <v>11999</v>
      </c>
      <c r="F1110" s="8">
        <v>0.75</v>
      </c>
      <c r="G1110" s="14">
        <v>4.4000000000000004</v>
      </c>
      <c r="H1110" s="3">
        <v>768</v>
      </c>
      <c r="I1110" s="28">
        <f t="shared" si="35"/>
        <v>0.75006250520876738</v>
      </c>
      <c r="J1110" s="17">
        <f>IF(AND(ISNUMBER(amazon!$G1110), G1110&gt;=0, amazon!$G1110&lt;=5), amazon!$G1110, 0)</f>
        <v>4.4000000000000004</v>
      </c>
      <c r="K1110" s="6" t="str">
        <f t="shared" si="34"/>
        <v>Yes</v>
      </c>
      <c r="L1110" s="16">
        <f>ROUND(amazon!$G1110, 0)</f>
        <v>4</v>
      </c>
      <c r="M1110" s="13">
        <f>amazon!$E1110 * amazon!$H1110</f>
        <v>9215232</v>
      </c>
      <c r="N1110" s="6" t="str">
        <f>IF(amazon!$D1110&lt;200,"&lt;200", IF(amazon!$D1110&lt;=500,"200-500","&gt;500"))</f>
        <v>&gt;500</v>
      </c>
      <c r="O1110" s="15">
        <f>Table4[[#This Row],[Clean Rating]] + (Table4[[#This Row],[Rating Count]] / 1000)</f>
        <v>5.1680000000000001</v>
      </c>
      <c r="P1110" s="6"/>
      <c r="Q1110" s="6"/>
    </row>
    <row r="1111" spans="1:17">
      <c r="A1111" t="s">
        <v>984</v>
      </c>
      <c r="B1111" t="s">
        <v>2186</v>
      </c>
      <c r="C1111" t="s">
        <v>1358</v>
      </c>
      <c r="D1111">
        <v>355</v>
      </c>
      <c r="E1111">
        <v>899</v>
      </c>
      <c r="F1111" s="8">
        <v>0.61</v>
      </c>
      <c r="G1111" s="14">
        <v>4.0999999999999996</v>
      </c>
      <c r="H1111" s="3">
        <v>1051</v>
      </c>
      <c r="I1111" s="28">
        <f t="shared" si="35"/>
        <v>0.60511679644048944</v>
      </c>
      <c r="J1111" s="17">
        <f>IF(AND(ISNUMBER(amazon!$G1111), G1111&gt;=0, amazon!$G1111&lt;=5), amazon!$G1111, 0)</f>
        <v>4.0999999999999996</v>
      </c>
      <c r="K1111" s="6" t="str">
        <f t="shared" si="34"/>
        <v>Yes</v>
      </c>
      <c r="L1111" s="16">
        <f>ROUND(amazon!$G1111, 0)</f>
        <v>4</v>
      </c>
      <c r="M1111" s="13">
        <f>amazon!$E1111 * amazon!$H1111</f>
        <v>944849</v>
      </c>
      <c r="N1111" s="6" t="str">
        <f>IF(amazon!$D1111&lt;200,"&lt;200", IF(amazon!$D1111&lt;=500,"200-500","&gt;500"))</f>
        <v>200-500</v>
      </c>
      <c r="O1111" s="15">
        <f>Table4[[#This Row],[Clean Rating]] + (Table4[[#This Row],[Rating Count]] / 1000)</f>
        <v>5.1509999999999998</v>
      </c>
      <c r="P1111" s="6"/>
      <c r="Q1111" s="6"/>
    </row>
    <row r="1112" spans="1:17">
      <c r="A1112" t="s">
        <v>100</v>
      </c>
      <c r="B1112" t="s">
        <v>1452</v>
      </c>
      <c r="C1112" t="s">
        <v>1356</v>
      </c>
      <c r="D1112">
        <v>719</v>
      </c>
      <c r="E1112" s="1">
        <v>1499</v>
      </c>
      <c r="F1112" s="8">
        <v>0.52</v>
      </c>
      <c r="G1112" s="14">
        <v>4.0999999999999996</v>
      </c>
      <c r="H1112" s="3">
        <v>1045</v>
      </c>
      <c r="I1112" s="28">
        <f t="shared" si="35"/>
        <v>0.52034689793195466</v>
      </c>
      <c r="J1112" s="17">
        <f>IF(AND(ISNUMBER(amazon!$G1112), G1112&gt;=0, amazon!$G1112&lt;=5), amazon!$G1112, 0)</f>
        <v>4.0999999999999996</v>
      </c>
      <c r="K1112" s="6" t="str">
        <f t="shared" si="34"/>
        <v>Yes</v>
      </c>
      <c r="L1112" s="16">
        <f>ROUND(amazon!$G1112, 0)</f>
        <v>4</v>
      </c>
      <c r="M1112" s="13">
        <f>amazon!$E1112 * amazon!$H1112</f>
        <v>1566455</v>
      </c>
      <c r="N1112" s="6" t="str">
        <f>IF(amazon!$D1112&lt;200,"&lt;200", IF(amazon!$D1112&lt;=500,"200-500","&gt;500"))</f>
        <v>&gt;500</v>
      </c>
      <c r="O1112" s="15">
        <f>Table4[[#This Row],[Clean Rating]] + (Table4[[#This Row],[Rating Count]] / 1000)</f>
        <v>5.1449999999999996</v>
      </c>
      <c r="P1112" s="6"/>
      <c r="Q1112" s="6"/>
    </row>
    <row r="1113" spans="1:17">
      <c r="A1113" t="s">
        <v>274</v>
      </c>
      <c r="B1113" t="s">
        <v>1452</v>
      </c>
      <c r="C1113" t="s">
        <v>1356</v>
      </c>
      <c r="D1113">
        <v>719</v>
      </c>
      <c r="E1113" s="1">
        <v>1499</v>
      </c>
      <c r="F1113" s="8">
        <v>0.52</v>
      </c>
      <c r="G1113" s="14">
        <v>4.0999999999999996</v>
      </c>
      <c r="H1113" s="3">
        <v>1045</v>
      </c>
      <c r="I1113" s="28">
        <f t="shared" si="35"/>
        <v>0.52034689793195466</v>
      </c>
      <c r="J1113" s="17">
        <f>IF(AND(ISNUMBER(amazon!$G1113), G1113&gt;=0, amazon!$G1113&lt;=5), amazon!$G1113, 0)</f>
        <v>4.0999999999999996</v>
      </c>
      <c r="K1113" s="6" t="str">
        <f t="shared" si="34"/>
        <v>Yes</v>
      </c>
      <c r="L1113" s="16">
        <f>ROUND(amazon!$G1113, 0)</f>
        <v>4</v>
      </c>
      <c r="M1113" s="13">
        <f>amazon!$E1113 * amazon!$H1113</f>
        <v>1566455</v>
      </c>
      <c r="N1113" s="6" t="str">
        <f>IF(amazon!$D1113&lt;200,"&lt;200", IF(amazon!$D1113&lt;=500,"200-500","&gt;500"))</f>
        <v>&gt;500</v>
      </c>
      <c r="O1113" s="15">
        <f>Table4[[#This Row],[Clean Rating]] + (Table4[[#This Row],[Rating Count]] / 1000)</f>
        <v>5.1449999999999996</v>
      </c>
      <c r="P1113" s="6"/>
      <c r="Q1113" s="6"/>
    </row>
    <row r="1114" spans="1:17">
      <c r="A1114" t="s">
        <v>1214</v>
      </c>
      <c r="B1114" t="s">
        <v>2388</v>
      </c>
      <c r="C1114" t="s">
        <v>1358</v>
      </c>
      <c r="D1114" s="1">
        <v>1474</v>
      </c>
      <c r="E1114" s="1">
        <v>4650</v>
      </c>
      <c r="F1114" s="8">
        <v>0.68</v>
      </c>
      <c r="G1114" s="14">
        <v>4.0999999999999996</v>
      </c>
      <c r="H1114" s="3">
        <v>1045</v>
      </c>
      <c r="I1114" s="28">
        <f t="shared" si="35"/>
        <v>0.68301075268817202</v>
      </c>
      <c r="J1114" s="17">
        <f>IF(AND(ISNUMBER(amazon!$G1114), G1114&gt;=0, amazon!$G1114&lt;=5), amazon!$G1114, 0)</f>
        <v>4.0999999999999996</v>
      </c>
      <c r="K1114" s="6" t="str">
        <f t="shared" si="34"/>
        <v>Yes</v>
      </c>
      <c r="L1114" s="16">
        <f>ROUND(amazon!$G1114, 0)</f>
        <v>4</v>
      </c>
      <c r="M1114" s="13">
        <f>amazon!$E1114 * amazon!$H1114</f>
        <v>4859250</v>
      </c>
      <c r="N1114" s="6" t="str">
        <f>IF(amazon!$D1114&lt;200,"&lt;200", IF(amazon!$D1114&lt;=500,"200-500","&gt;500"))</f>
        <v>&gt;500</v>
      </c>
      <c r="O1114" s="15">
        <f>Table4[[#This Row],[Clean Rating]] + (Table4[[#This Row],[Rating Count]] / 1000)</f>
        <v>5.1449999999999996</v>
      </c>
      <c r="P1114" s="6"/>
      <c r="Q1114" s="6"/>
    </row>
    <row r="1115" spans="1:17">
      <c r="A1115" t="s">
        <v>520</v>
      </c>
      <c r="B1115" t="s">
        <v>1764</v>
      </c>
      <c r="C1115" t="s">
        <v>1357</v>
      </c>
      <c r="D1115" s="1">
        <v>3799</v>
      </c>
      <c r="E1115" s="1">
        <v>5299</v>
      </c>
      <c r="F1115" s="8">
        <v>0.28000000000000003</v>
      </c>
      <c r="G1115" s="14">
        <v>3.5</v>
      </c>
      <c r="H1115" s="3">
        <v>1641</v>
      </c>
      <c r="I1115" s="28">
        <f t="shared" si="35"/>
        <v>0.28307227778826194</v>
      </c>
      <c r="J1115" s="17">
        <f>IF(AND(ISNUMBER(amazon!$G1115), G1115&gt;=0, amazon!$G1115&lt;=5), amazon!$G1115, 0)</f>
        <v>3.5</v>
      </c>
      <c r="K1115" s="6" t="str">
        <f t="shared" si="34"/>
        <v>No</v>
      </c>
      <c r="L1115" s="16">
        <f>ROUND(amazon!$G1115, 0)</f>
        <v>4</v>
      </c>
      <c r="M1115" s="13">
        <f>amazon!$E1115 * amazon!$H1115</f>
        <v>8695659</v>
      </c>
      <c r="N1115" s="6" t="str">
        <f>IF(amazon!$D1115&lt;200,"&lt;200", IF(amazon!$D1115&lt;=500,"200-500","&gt;500"))</f>
        <v>&gt;500</v>
      </c>
      <c r="O1115" s="15">
        <f>Table4[[#This Row],[Clean Rating]] + (Table4[[#This Row],[Rating Count]] / 1000)</f>
        <v>5.141</v>
      </c>
      <c r="P1115" s="6"/>
      <c r="Q1115" s="6"/>
    </row>
    <row r="1116" spans="1:17">
      <c r="A1116" t="s">
        <v>316</v>
      </c>
      <c r="B1116" t="s">
        <v>1620</v>
      </c>
      <c r="C1116" t="s">
        <v>1356</v>
      </c>
      <c r="D1116">
        <v>389</v>
      </c>
      <c r="E1116">
        <v>999</v>
      </c>
      <c r="F1116" s="8">
        <v>0.61</v>
      </c>
      <c r="G1116" s="14">
        <v>4.3</v>
      </c>
      <c r="H1116" s="3">
        <v>838</v>
      </c>
      <c r="I1116" s="28">
        <f t="shared" si="35"/>
        <v>0.61061061061061062</v>
      </c>
      <c r="J1116" s="17">
        <f>IF(AND(ISNUMBER(amazon!$G1116), G1116&gt;=0, amazon!$G1116&lt;=5), amazon!$G1116, 0)</f>
        <v>4.3</v>
      </c>
      <c r="K1116" s="6" t="str">
        <f t="shared" si="34"/>
        <v>Yes</v>
      </c>
      <c r="L1116" s="16">
        <f>ROUND(amazon!$G1116, 0)</f>
        <v>4</v>
      </c>
      <c r="M1116" s="13">
        <f>amazon!$E1116 * amazon!$H1116</f>
        <v>837162</v>
      </c>
      <c r="N1116" s="6" t="str">
        <f>IF(amazon!$D1116&lt;200,"&lt;200", IF(amazon!$D1116&lt;=500,"200-500","&gt;500"))</f>
        <v>200-500</v>
      </c>
      <c r="O1116" s="15">
        <f>Table4[[#This Row],[Clean Rating]] + (Table4[[#This Row],[Rating Count]] / 1000)</f>
        <v>5.1379999999999999</v>
      </c>
      <c r="P1116" s="6"/>
      <c r="Q1116" s="6"/>
    </row>
    <row r="1117" spans="1:17">
      <c r="A1117" t="s">
        <v>330</v>
      </c>
      <c r="B1117" t="s">
        <v>1632</v>
      </c>
      <c r="C1117" t="s">
        <v>1356</v>
      </c>
      <c r="D1117">
        <v>349</v>
      </c>
      <c r="E1117">
        <v>999</v>
      </c>
      <c r="F1117" s="8">
        <v>0.65</v>
      </c>
      <c r="G1117" s="14">
        <v>4.3</v>
      </c>
      <c r="H1117" s="3">
        <v>838</v>
      </c>
      <c r="I1117" s="28">
        <f t="shared" si="35"/>
        <v>0.65065065065065064</v>
      </c>
      <c r="J1117" s="17">
        <f>IF(AND(ISNUMBER(amazon!$G1117), G1117&gt;=0, amazon!$G1117&lt;=5), amazon!$G1117, 0)</f>
        <v>4.3</v>
      </c>
      <c r="K1117" s="6" t="str">
        <f t="shared" si="34"/>
        <v>Yes</v>
      </c>
      <c r="L1117" s="16">
        <f>ROUND(amazon!$G1117, 0)</f>
        <v>4</v>
      </c>
      <c r="M1117" s="13">
        <f>amazon!$E1117 * amazon!$H1117</f>
        <v>837162</v>
      </c>
      <c r="N1117" s="6" t="str">
        <f>IF(amazon!$D1117&lt;200,"&lt;200", IF(amazon!$D1117&lt;=500,"200-500","&gt;500"))</f>
        <v>200-500</v>
      </c>
      <c r="O1117" s="15">
        <f>Table4[[#This Row],[Clean Rating]] + (Table4[[#This Row],[Rating Count]] / 1000)</f>
        <v>5.1379999999999999</v>
      </c>
      <c r="P1117" s="6"/>
      <c r="Q1117" s="6"/>
    </row>
    <row r="1118" spans="1:17">
      <c r="A1118" t="s">
        <v>1024</v>
      </c>
      <c r="B1118" t="s">
        <v>2221</v>
      </c>
      <c r="C1118" t="s">
        <v>1358</v>
      </c>
      <c r="D1118" s="1">
        <v>1999</v>
      </c>
      <c r="E1118" s="1">
        <v>2499</v>
      </c>
      <c r="F1118" s="8">
        <v>0.2</v>
      </c>
      <c r="G1118" s="14">
        <v>4.0999999999999996</v>
      </c>
      <c r="H1118" s="3">
        <v>1034</v>
      </c>
      <c r="I1118" s="28">
        <f t="shared" si="35"/>
        <v>0.20008003201280511</v>
      </c>
      <c r="J1118" s="17">
        <f>IF(AND(ISNUMBER(amazon!$G1118), G1118&gt;=0, amazon!$G1118&lt;=5), amazon!$G1118, 0)</f>
        <v>4.0999999999999996</v>
      </c>
      <c r="K1118" s="6" t="str">
        <f t="shared" si="34"/>
        <v>No</v>
      </c>
      <c r="L1118" s="16">
        <f>ROUND(amazon!$G1118, 0)</f>
        <v>4</v>
      </c>
      <c r="M1118" s="13">
        <f>amazon!$E1118 * amazon!$H1118</f>
        <v>2583966</v>
      </c>
      <c r="N1118" s="6" t="str">
        <f>IF(amazon!$D1118&lt;200,"&lt;200", IF(amazon!$D1118&lt;=500,"200-500","&gt;500"))</f>
        <v>&gt;500</v>
      </c>
      <c r="O1118" s="15">
        <f>Table4[[#This Row],[Clean Rating]] + (Table4[[#This Row],[Rating Count]] / 1000)</f>
        <v>5.1339999999999995</v>
      </c>
      <c r="P1118" s="6"/>
      <c r="Q1118" s="6"/>
    </row>
    <row r="1119" spans="1:17">
      <c r="A1119" t="s">
        <v>1188</v>
      </c>
      <c r="B1119" t="s">
        <v>2364</v>
      </c>
      <c r="C1119" t="s">
        <v>1358</v>
      </c>
      <c r="D1119">
        <v>475</v>
      </c>
      <c r="E1119">
        <v>999</v>
      </c>
      <c r="F1119" s="8">
        <v>0.52</v>
      </c>
      <c r="G1119" s="14">
        <v>4.0999999999999996</v>
      </c>
      <c r="H1119" s="3">
        <v>1021</v>
      </c>
      <c r="I1119" s="28">
        <f t="shared" si="35"/>
        <v>0.52452452452452447</v>
      </c>
      <c r="J1119" s="17">
        <f>IF(AND(ISNUMBER(amazon!$G1119), G1119&gt;=0, amazon!$G1119&lt;=5), amazon!$G1119, 0)</f>
        <v>4.0999999999999996</v>
      </c>
      <c r="K1119" s="6" t="str">
        <f t="shared" si="34"/>
        <v>Yes</v>
      </c>
      <c r="L1119" s="16">
        <f>ROUND(amazon!$G1119, 0)</f>
        <v>4</v>
      </c>
      <c r="M1119" s="13">
        <f>amazon!$E1119 * amazon!$H1119</f>
        <v>1019979</v>
      </c>
      <c r="N1119" s="6" t="str">
        <f>IF(amazon!$D1119&lt;200,"&lt;200", IF(amazon!$D1119&lt;=500,"200-500","&gt;500"))</f>
        <v>200-500</v>
      </c>
      <c r="O1119" s="15">
        <f>Table4[[#This Row],[Clean Rating]] + (Table4[[#This Row],[Rating Count]] / 1000)</f>
        <v>5.1209999999999996</v>
      </c>
      <c r="P1119" s="6"/>
      <c r="Q1119" s="6"/>
    </row>
    <row r="1120" spans="1:17">
      <c r="A1120" t="s">
        <v>148</v>
      </c>
      <c r="B1120" t="s">
        <v>1493</v>
      </c>
      <c r="C1120" t="s">
        <v>1356</v>
      </c>
      <c r="D1120">
        <v>499</v>
      </c>
      <c r="E1120">
        <v>899</v>
      </c>
      <c r="F1120" s="8">
        <v>0.44</v>
      </c>
      <c r="G1120" s="14">
        <v>4.2</v>
      </c>
      <c r="H1120" s="3">
        <v>919</v>
      </c>
      <c r="I1120" s="28">
        <f t="shared" si="35"/>
        <v>0.44493882091212456</v>
      </c>
      <c r="J1120" s="17">
        <f>IF(AND(ISNUMBER(amazon!$G1120), G1120&gt;=0, amazon!$G1120&lt;=5), amazon!$G1120, 0)</f>
        <v>4.2</v>
      </c>
      <c r="K1120" s="6" t="str">
        <f t="shared" si="34"/>
        <v>No</v>
      </c>
      <c r="L1120" s="16">
        <f>ROUND(amazon!$G1120, 0)</f>
        <v>4</v>
      </c>
      <c r="M1120" s="13">
        <f>amazon!$E1120 * amazon!$H1120</f>
        <v>826181</v>
      </c>
      <c r="N1120" s="6" t="str">
        <f>IF(amazon!$D1120&lt;200,"&lt;200", IF(amazon!$D1120&lt;=500,"200-500","&gt;500"))</f>
        <v>200-500</v>
      </c>
      <c r="O1120" s="15">
        <f>Table4[[#This Row],[Clean Rating]] + (Table4[[#This Row],[Rating Count]] / 1000)</f>
        <v>5.1189999999999998</v>
      </c>
      <c r="P1120" s="6"/>
      <c r="Q1120" s="6"/>
    </row>
    <row r="1121" spans="1:17">
      <c r="A1121" t="s">
        <v>1012</v>
      </c>
      <c r="B1121" t="s">
        <v>2210</v>
      </c>
      <c r="C1121" t="s">
        <v>1358</v>
      </c>
      <c r="D1121" s="1">
        <v>9590</v>
      </c>
      <c r="E1121" s="1">
        <v>15999</v>
      </c>
      <c r="F1121" s="8">
        <v>0.4</v>
      </c>
      <c r="G1121" s="14">
        <v>4.0999999999999996</v>
      </c>
      <c r="H1121" s="3">
        <v>1017</v>
      </c>
      <c r="I1121" s="28">
        <f t="shared" si="35"/>
        <v>0.40058753672104508</v>
      </c>
      <c r="J1121" s="17">
        <f>IF(AND(ISNUMBER(amazon!$G1121), G1121&gt;=0, amazon!$G1121&lt;=5), amazon!$G1121, 0)</f>
        <v>4.0999999999999996</v>
      </c>
      <c r="K1121" s="6" t="str">
        <f t="shared" si="34"/>
        <v>No</v>
      </c>
      <c r="L1121" s="16">
        <f>ROUND(amazon!$G1121, 0)</f>
        <v>4</v>
      </c>
      <c r="M1121" s="13">
        <f>amazon!$E1121 * amazon!$H1121</f>
        <v>16270983</v>
      </c>
      <c r="N1121" s="6" t="str">
        <f>IF(amazon!$D1121&lt;200,"&lt;200", IF(amazon!$D1121&lt;=500,"200-500","&gt;500"))</f>
        <v>&gt;500</v>
      </c>
      <c r="O1121" s="15">
        <f>Table4[[#This Row],[Clean Rating]] + (Table4[[#This Row],[Rating Count]] / 1000)</f>
        <v>5.1169999999999991</v>
      </c>
      <c r="P1121" s="6"/>
      <c r="Q1121" s="6"/>
    </row>
    <row r="1122" spans="1:17">
      <c r="A1122" t="s">
        <v>229</v>
      </c>
      <c r="B1122" t="s">
        <v>1558</v>
      </c>
      <c r="C1122" t="s">
        <v>1357</v>
      </c>
      <c r="D1122">
        <v>598</v>
      </c>
      <c r="E1122" s="1">
        <v>4999</v>
      </c>
      <c r="F1122" s="8">
        <v>0.88</v>
      </c>
      <c r="G1122" s="14">
        <v>4.2</v>
      </c>
      <c r="H1122" s="3">
        <v>910</v>
      </c>
      <c r="I1122" s="28">
        <f t="shared" si="35"/>
        <v>0.88037607521504302</v>
      </c>
      <c r="J1122" s="17">
        <f>IF(AND(ISNUMBER(amazon!$G1122), G1122&gt;=0, amazon!$G1122&lt;=5), amazon!$G1122, 0)</f>
        <v>4.2</v>
      </c>
      <c r="K1122" s="6" t="str">
        <f t="shared" si="34"/>
        <v>Yes</v>
      </c>
      <c r="L1122" s="16">
        <f>ROUND(amazon!$G1122, 0)</f>
        <v>4</v>
      </c>
      <c r="M1122" s="13">
        <f>amazon!$E1122 * amazon!$H1122</f>
        <v>4549090</v>
      </c>
      <c r="N1122" s="6" t="str">
        <f>IF(amazon!$D1122&lt;200,"&lt;200", IF(amazon!$D1122&lt;=500,"200-500","&gt;500"))</f>
        <v>&gt;500</v>
      </c>
      <c r="O1122" s="15">
        <f>Table4[[#This Row],[Clean Rating]] + (Table4[[#This Row],[Rating Count]] / 1000)</f>
        <v>5.1100000000000003</v>
      </c>
      <c r="P1122" s="6"/>
      <c r="Q1122" s="6"/>
    </row>
    <row r="1123" spans="1:17">
      <c r="A1123" t="s">
        <v>1325</v>
      </c>
      <c r="B1123" t="s">
        <v>2203</v>
      </c>
      <c r="C1123" t="s">
        <v>1358</v>
      </c>
      <c r="D1123">
        <v>219</v>
      </c>
      <c r="E1123">
        <v>249</v>
      </c>
      <c r="F1123" s="8">
        <v>0.12</v>
      </c>
      <c r="G1123" s="14">
        <v>4</v>
      </c>
      <c r="H1123" s="3">
        <v>1108</v>
      </c>
      <c r="I1123" s="28">
        <f t="shared" si="35"/>
        <v>0.12048192771084337</v>
      </c>
      <c r="J1123" s="17">
        <f>IF(AND(ISNUMBER(amazon!$G1123), G1123&gt;=0, amazon!$G1123&lt;=5), amazon!$G1123, 0)</f>
        <v>4</v>
      </c>
      <c r="K1123" s="6" t="str">
        <f t="shared" si="34"/>
        <v>No</v>
      </c>
      <c r="L1123" s="16">
        <f>ROUND(amazon!$G1123, 0)</f>
        <v>4</v>
      </c>
      <c r="M1123" s="13">
        <f>amazon!$E1123 * amazon!$H1123</f>
        <v>275892</v>
      </c>
      <c r="N1123" s="6" t="str">
        <f>IF(amazon!$D1123&lt;200,"&lt;200", IF(amazon!$D1123&lt;=500,"200-500","&gt;500"))</f>
        <v>200-500</v>
      </c>
      <c r="O1123" s="15">
        <f>Table4[[#This Row],[Clean Rating]] + (Table4[[#This Row],[Rating Count]] / 1000)</f>
        <v>5.1080000000000005</v>
      </c>
      <c r="P1123" s="6"/>
      <c r="Q1123" s="6"/>
    </row>
    <row r="1124" spans="1:17">
      <c r="A1124" t="s">
        <v>689</v>
      </c>
      <c r="B1124" t="s">
        <v>1917</v>
      </c>
      <c r="C1124" t="s">
        <v>1356</v>
      </c>
      <c r="D1124">
        <v>299</v>
      </c>
      <c r="E1124" s="1">
        <v>1499</v>
      </c>
      <c r="F1124" s="8">
        <v>0.8</v>
      </c>
      <c r="G1124" s="14">
        <v>4.2</v>
      </c>
      <c r="H1124" s="3">
        <v>903</v>
      </c>
      <c r="I1124" s="28">
        <f t="shared" si="35"/>
        <v>0.80053368912608402</v>
      </c>
      <c r="J1124" s="17">
        <f>IF(AND(ISNUMBER(amazon!$G1124), G1124&gt;=0, amazon!$G1124&lt;=5), amazon!$G1124, 0)</f>
        <v>4.2</v>
      </c>
      <c r="K1124" s="6" t="str">
        <f t="shared" si="34"/>
        <v>Yes</v>
      </c>
      <c r="L1124" s="16">
        <f>ROUND(amazon!$G1124, 0)</f>
        <v>4</v>
      </c>
      <c r="M1124" s="13">
        <f>amazon!$E1124 * amazon!$H1124</f>
        <v>1353597</v>
      </c>
      <c r="N1124" s="6" t="str">
        <f>IF(amazon!$D1124&lt;200,"&lt;200", IF(amazon!$D1124&lt;=500,"200-500","&gt;500"))</f>
        <v>200-500</v>
      </c>
      <c r="O1124" s="15">
        <f>Table4[[#This Row],[Clean Rating]] + (Table4[[#This Row],[Rating Count]] / 1000)</f>
        <v>5.1029999999999998</v>
      </c>
      <c r="P1124" s="6"/>
      <c r="Q1124" s="6"/>
    </row>
    <row r="1125" spans="1:17">
      <c r="A1125" t="s">
        <v>1324</v>
      </c>
      <c r="B1125" t="s">
        <v>2531</v>
      </c>
      <c r="C1125" t="s">
        <v>1358</v>
      </c>
      <c r="D1125" s="1">
        <v>1199</v>
      </c>
      <c r="E1125" s="1">
        <v>2400</v>
      </c>
      <c r="F1125" s="8">
        <v>0.5</v>
      </c>
      <c r="G1125" s="14">
        <v>3.9</v>
      </c>
      <c r="H1125" s="3">
        <v>1202</v>
      </c>
      <c r="I1125" s="28">
        <f t="shared" si="35"/>
        <v>0.50041666666666662</v>
      </c>
      <c r="J1125" s="17">
        <f>IF(AND(ISNUMBER(amazon!$G1125), G1125&gt;=0, amazon!$G1125&lt;=5), amazon!$G1125, 0)</f>
        <v>3.9</v>
      </c>
      <c r="K1125" s="6" t="str">
        <f t="shared" si="34"/>
        <v>Yes</v>
      </c>
      <c r="L1125" s="16">
        <f>ROUND(amazon!$G1125, 0)</f>
        <v>4</v>
      </c>
      <c r="M1125" s="13">
        <f>amazon!$E1125 * amazon!$H1125</f>
        <v>2884800</v>
      </c>
      <c r="N1125" s="6" t="str">
        <f>IF(amazon!$D1125&lt;200,"&lt;200", IF(amazon!$D1125&lt;=500,"200-500","&gt;500"))</f>
        <v>&gt;500</v>
      </c>
      <c r="O1125" s="15">
        <f>Table4[[#This Row],[Clean Rating]] + (Table4[[#This Row],[Rating Count]] / 1000)</f>
        <v>5.1020000000000003</v>
      </c>
      <c r="P1125" s="6"/>
      <c r="Q1125" s="6"/>
    </row>
    <row r="1126" spans="1:17">
      <c r="A1126" t="s">
        <v>946</v>
      </c>
      <c r="B1126" t="s">
        <v>2153</v>
      </c>
      <c r="C1126" t="s">
        <v>1358</v>
      </c>
      <c r="D1126">
        <v>678</v>
      </c>
      <c r="E1126" s="1">
        <v>1499</v>
      </c>
      <c r="F1126" s="8">
        <v>0.55000000000000004</v>
      </c>
      <c r="G1126" s="14">
        <v>4.2</v>
      </c>
      <c r="H1126" s="3">
        <v>900</v>
      </c>
      <c r="I1126" s="28">
        <f t="shared" si="35"/>
        <v>0.54769846564376246</v>
      </c>
      <c r="J1126" s="17">
        <f>IF(AND(ISNUMBER(amazon!$G1126), G1126&gt;=0, amazon!$G1126&lt;=5), amazon!$G1126, 0)</f>
        <v>4.2</v>
      </c>
      <c r="K1126" s="6" t="str">
        <f t="shared" si="34"/>
        <v>Yes</v>
      </c>
      <c r="L1126" s="16">
        <f>ROUND(amazon!$G1126, 0)</f>
        <v>4</v>
      </c>
      <c r="M1126" s="13">
        <f>amazon!$E1126 * amazon!$H1126</f>
        <v>1349100</v>
      </c>
      <c r="N1126" s="6" t="str">
        <f>IF(amazon!$D1126&lt;200,"&lt;200", IF(amazon!$D1126&lt;=500,"200-500","&gt;500"))</f>
        <v>&gt;500</v>
      </c>
      <c r="O1126" s="15">
        <f>Table4[[#This Row],[Clean Rating]] + (Table4[[#This Row],[Rating Count]] / 1000)</f>
        <v>5.1000000000000005</v>
      </c>
      <c r="P1126" s="6"/>
      <c r="Q1126" s="6"/>
    </row>
    <row r="1127" spans="1:17">
      <c r="A1127" t="s">
        <v>500</v>
      </c>
      <c r="B1127" t="s">
        <v>1750</v>
      </c>
      <c r="C1127" t="s">
        <v>1357</v>
      </c>
      <c r="D1127">
        <v>299</v>
      </c>
      <c r="E1127" s="1">
        <v>1199</v>
      </c>
      <c r="F1127" s="8">
        <v>0.75</v>
      </c>
      <c r="G1127" s="14">
        <v>4.5</v>
      </c>
      <c r="H1127" s="3">
        <v>596</v>
      </c>
      <c r="I1127" s="28">
        <f t="shared" si="35"/>
        <v>0.75062552126772308</v>
      </c>
      <c r="J1127" s="17">
        <f>IF(AND(ISNUMBER(amazon!$G1127), G1127&gt;=0, amazon!$G1127&lt;=5), amazon!$G1127, 0)</f>
        <v>4.5</v>
      </c>
      <c r="K1127" s="6" t="str">
        <f t="shared" si="34"/>
        <v>Yes</v>
      </c>
      <c r="L1127" s="16">
        <f>ROUND(amazon!$G1127, 0)</f>
        <v>5</v>
      </c>
      <c r="M1127" s="13">
        <f>amazon!$E1127 * amazon!$H1127</f>
        <v>714604</v>
      </c>
      <c r="N1127" s="6" t="str">
        <f>IF(amazon!$D1127&lt;200,"&lt;200", IF(amazon!$D1127&lt;=500,"200-500","&gt;500"))</f>
        <v>200-500</v>
      </c>
      <c r="O1127" s="15">
        <f>Table4[[#This Row],[Clean Rating]] + (Table4[[#This Row],[Rating Count]] / 1000)</f>
        <v>5.0960000000000001</v>
      </c>
      <c r="P1127" s="6"/>
      <c r="Q1127" s="6"/>
    </row>
    <row r="1128" spans="1:17">
      <c r="A1128" t="s">
        <v>166</v>
      </c>
      <c r="B1128" t="s">
        <v>1508</v>
      </c>
      <c r="C1128" t="s">
        <v>1357</v>
      </c>
      <c r="D1128">
        <v>299</v>
      </c>
      <c r="E1128" s="1">
        <v>1199</v>
      </c>
      <c r="F1128" s="8">
        <v>0.75</v>
      </c>
      <c r="G1128" s="14">
        <v>3.9</v>
      </c>
      <c r="H1128" s="3">
        <v>1193</v>
      </c>
      <c r="I1128" s="28">
        <f t="shared" si="35"/>
        <v>0.75062552126772308</v>
      </c>
      <c r="J1128" s="17">
        <f>IF(AND(ISNUMBER(amazon!$G1128), G1128&gt;=0, amazon!$G1128&lt;=5), amazon!$G1128, 0)</f>
        <v>3.9</v>
      </c>
      <c r="K1128" s="6" t="str">
        <f t="shared" si="34"/>
        <v>Yes</v>
      </c>
      <c r="L1128" s="16">
        <f>ROUND(amazon!$G1128, 0)</f>
        <v>4</v>
      </c>
      <c r="M1128" s="13">
        <f>amazon!$E1128 * amazon!$H1128</f>
        <v>1430407</v>
      </c>
      <c r="N1128" s="6" t="str">
        <f>IF(amazon!$D1128&lt;200,"&lt;200", IF(amazon!$D1128&lt;=500,"200-500","&gt;500"))</f>
        <v>200-500</v>
      </c>
      <c r="O1128" s="15">
        <f>Table4[[#This Row],[Clean Rating]] + (Table4[[#This Row],[Rating Count]] / 1000)</f>
        <v>5.093</v>
      </c>
      <c r="P1128" s="6"/>
      <c r="Q1128" s="6"/>
    </row>
    <row r="1129" spans="1:17">
      <c r="A1129" t="s">
        <v>1350</v>
      </c>
      <c r="B1129" t="s">
        <v>2554</v>
      </c>
      <c r="C1129" t="s">
        <v>1358</v>
      </c>
      <c r="D1129">
        <v>379</v>
      </c>
      <c r="E1129">
        <v>919</v>
      </c>
      <c r="F1129" s="8">
        <v>0.59</v>
      </c>
      <c r="G1129" s="14">
        <v>4</v>
      </c>
      <c r="H1129" s="3">
        <v>1090</v>
      </c>
      <c r="I1129" s="28">
        <f t="shared" si="35"/>
        <v>0.58759521218715993</v>
      </c>
      <c r="J1129" s="17">
        <f>IF(AND(ISNUMBER(amazon!$G1129), G1129&gt;=0, amazon!$G1129&lt;=5), amazon!$G1129, 0)</f>
        <v>4</v>
      </c>
      <c r="K1129" s="6" t="str">
        <f t="shared" si="34"/>
        <v>Yes</v>
      </c>
      <c r="L1129" s="16">
        <f>ROUND(amazon!$G1129, 0)</f>
        <v>4</v>
      </c>
      <c r="M1129" s="13">
        <f>amazon!$E1129 * amazon!$H1129</f>
        <v>1001710</v>
      </c>
      <c r="N1129" s="6" t="str">
        <f>IF(amazon!$D1129&lt;200,"&lt;200", IF(amazon!$D1129&lt;=500,"200-500","&gt;500"))</f>
        <v>200-500</v>
      </c>
      <c r="O1129" s="15">
        <f>Table4[[#This Row],[Clean Rating]] + (Table4[[#This Row],[Rating Count]] / 1000)</f>
        <v>5.09</v>
      </c>
      <c r="P1129" s="6"/>
      <c r="Q1129" s="6"/>
    </row>
    <row r="1130" spans="1:17">
      <c r="A1130" t="s">
        <v>146</v>
      </c>
      <c r="B1130" t="s">
        <v>1492</v>
      </c>
      <c r="C1130" t="s">
        <v>1357</v>
      </c>
      <c r="D1130">
        <v>195</v>
      </c>
      <c r="E1130">
        <v>499</v>
      </c>
      <c r="F1130" s="8">
        <v>0.61</v>
      </c>
      <c r="G1130" s="14">
        <v>3.7</v>
      </c>
      <c r="H1130" s="3">
        <v>1383</v>
      </c>
      <c r="I1130" s="28">
        <f t="shared" si="35"/>
        <v>0.60921843687374755</v>
      </c>
      <c r="J1130" s="17">
        <f>IF(AND(ISNUMBER(amazon!$G1130), G1130&gt;=0, amazon!$G1130&lt;=5), amazon!$G1130, 0)</f>
        <v>3.7</v>
      </c>
      <c r="K1130" s="6" t="str">
        <f t="shared" si="34"/>
        <v>Yes</v>
      </c>
      <c r="L1130" s="16">
        <f>ROUND(amazon!$G1130, 0)</f>
        <v>4</v>
      </c>
      <c r="M1130" s="13">
        <f>amazon!$E1130 * amazon!$H1130</f>
        <v>690117</v>
      </c>
      <c r="N1130" s="6" t="str">
        <f>IF(amazon!$D1130&lt;200,"&lt;200", IF(amazon!$D1130&lt;=500,"200-500","&gt;500"))</f>
        <v>&lt;200</v>
      </c>
      <c r="O1130" s="15">
        <f>Table4[[#This Row],[Clean Rating]] + (Table4[[#This Row],[Rating Count]] / 1000)</f>
        <v>5.0830000000000002</v>
      </c>
      <c r="P1130" s="6"/>
      <c r="Q1130" s="6"/>
    </row>
    <row r="1131" spans="1:17">
      <c r="A1131" t="s">
        <v>165</v>
      </c>
      <c r="B1131" t="s">
        <v>1507</v>
      </c>
      <c r="C1131" t="s">
        <v>1356</v>
      </c>
      <c r="D1131">
        <v>599</v>
      </c>
      <c r="E1131">
        <v>849</v>
      </c>
      <c r="F1131" s="8">
        <v>0.28999999999999998</v>
      </c>
      <c r="G1131" s="14">
        <v>4.5</v>
      </c>
      <c r="H1131" s="3">
        <v>577</v>
      </c>
      <c r="I1131" s="28">
        <f t="shared" si="35"/>
        <v>0.29446407538280328</v>
      </c>
      <c r="J1131" s="17">
        <f>IF(AND(ISNUMBER(amazon!$G1131), G1131&gt;=0, amazon!$G1131&lt;=5), amazon!$G1131, 0)</f>
        <v>4.5</v>
      </c>
      <c r="K1131" s="6" t="str">
        <f t="shared" si="34"/>
        <v>No</v>
      </c>
      <c r="L1131" s="16">
        <f>ROUND(amazon!$G1131, 0)</f>
        <v>5</v>
      </c>
      <c r="M1131" s="13">
        <f>amazon!$E1131 * amazon!$H1131</f>
        <v>489873</v>
      </c>
      <c r="N1131" s="6" t="str">
        <f>IF(amazon!$D1131&lt;200,"&lt;200", IF(amazon!$D1131&lt;=500,"200-500","&gt;500"))</f>
        <v>&gt;500</v>
      </c>
      <c r="O1131" s="15">
        <f>Table4[[#This Row],[Clean Rating]] + (Table4[[#This Row],[Rating Count]] / 1000)</f>
        <v>5.077</v>
      </c>
      <c r="P1131" s="6"/>
      <c r="Q1131" s="6"/>
    </row>
    <row r="1132" spans="1:17">
      <c r="A1132" t="s">
        <v>777</v>
      </c>
      <c r="B1132" t="s">
        <v>2000</v>
      </c>
      <c r="C1132" t="s">
        <v>1357</v>
      </c>
      <c r="D1132">
        <v>499</v>
      </c>
      <c r="E1132" s="1">
        <v>1299</v>
      </c>
      <c r="F1132" s="8">
        <v>0.62</v>
      </c>
      <c r="G1132" s="14">
        <v>3.9</v>
      </c>
      <c r="H1132" s="3">
        <v>1173</v>
      </c>
      <c r="I1132" s="28">
        <f t="shared" si="35"/>
        <v>0.61585835257890686</v>
      </c>
      <c r="J1132" s="17">
        <f>IF(AND(ISNUMBER(amazon!$G1132), G1132&gt;=0, amazon!$G1132&lt;=5), amazon!$G1132, 0)</f>
        <v>3.9</v>
      </c>
      <c r="K1132" s="6" t="str">
        <f t="shared" si="34"/>
        <v>Yes</v>
      </c>
      <c r="L1132" s="16">
        <f>ROUND(amazon!$G1132, 0)</f>
        <v>4</v>
      </c>
      <c r="M1132" s="13">
        <f>amazon!$E1132 * amazon!$H1132</f>
        <v>1523727</v>
      </c>
      <c r="N1132" s="6" t="str">
        <f>IF(amazon!$D1132&lt;200,"&lt;200", IF(amazon!$D1132&lt;=500,"200-500","&gt;500"))</f>
        <v>200-500</v>
      </c>
      <c r="O1132" s="15">
        <f>Table4[[#This Row],[Clean Rating]] + (Table4[[#This Row],[Rating Count]] / 1000)</f>
        <v>5.0730000000000004</v>
      </c>
      <c r="P1132" s="6"/>
      <c r="Q1132" s="6"/>
    </row>
    <row r="1133" spans="1:17">
      <c r="A1133" t="s">
        <v>108</v>
      </c>
      <c r="B1133" t="s">
        <v>2436</v>
      </c>
      <c r="C1133" t="s">
        <v>1356</v>
      </c>
      <c r="D1133">
        <v>299</v>
      </c>
      <c r="E1133">
        <v>999</v>
      </c>
      <c r="F1133" s="8">
        <v>0.7</v>
      </c>
      <c r="G1133" s="14">
        <v>4.3</v>
      </c>
      <c r="H1133" s="3">
        <v>766</v>
      </c>
      <c r="I1133" s="28">
        <f t="shared" si="35"/>
        <v>0.70070070070070067</v>
      </c>
      <c r="J1133" s="17">
        <f>IF(AND(ISNUMBER(amazon!$G1133), G1133&gt;=0, amazon!$G1133&lt;=5), amazon!$G1133, 0)</f>
        <v>4.3</v>
      </c>
      <c r="K1133" s="6" t="str">
        <f t="shared" si="34"/>
        <v>Yes</v>
      </c>
      <c r="L1133" s="16">
        <f>ROUND(amazon!$G1133, 0)</f>
        <v>4</v>
      </c>
      <c r="M1133" s="13">
        <f>amazon!$E1133 * amazon!$H1133</f>
        <v>765234</v>
      </c>
      <c r="N1133" s="6" t="str">
        <f>IF(amazon!$D1133&lt;200,"&lt;200", IF(amazon!$D1133&lt;=500,"200-500","&gt;500"))</f>
        <v>200-500</v>
      </c>
      <c r="O1133" s="15">
        <f>Table4[[#This Row],[Clean Rating]] + (Table4[[#This Row],[Rating Count]] / 1000)</f>
        <v>5.0659999999999998</v>
      </c>
      <c r="P1133" s="6"/>
      <c r="Q1133" s="6"/>
    </row>
    <row r="1134" spans="1:17">
      <c r="A1134" t="s">
        <v>1035</v>
      </c>
      <c r="B1134" t="s">
        <v>2221</v>
      </c>
      <c r="C1134" t="s">
        <v>1358</v>
      </c>
      <c r="D1134" s="1">
        <v>2799</v>
      </c>
      <c r="E1134" s="1">
        <v>3499</v>
      </c>
      <c r="F1134" s="8">
        <v>0.2</v>
      </c>
      <c r="G1134" s="14">
        <v>4.5</v>
      </c>
      <c r="H1134" s="3">
        <v>546</v>
      </c>
      <c r="I1134" s="28">
        <f t="shared" si="35"/>
        <v>0.20005715918833952</v>
      </c>
      <c r="J1134" s="17">
        <f>IF(AND(ISNUMBER(amazon!$G1134), G1134&gt;=0, amazon!$G1134&lt;=5), amazon!$G1134, 0)</f>
        <v>4.5</v>
      </c>
      <c r="K1134" s="6" t="str">
        <f t="shared" si="34"/>
        <v>No</v>
      </c>
      <c r="L1134" s="16">
        <f>ROUND(amazon!$G1134, 0)</f>
        <v>5</v>
      </c>
      <c r="M1134" s="13">
        <f>amazon!$E1134 * amazon!$H1134</f>
        <v>1910454</v>
      </c>
      <c r="N1134" s="6" t="str">
        <f>IF(amazon!$D1134&lt;200,"&lt;200", IF(amazon!$D1134&lt;=500,"200-500","&gt;500"))</f>
        <v>&gt;500</v>
      </c>
      <c r="O1134" s="15">
        <f>Table4[[#This Row],[Clean Rating]] + (Table4[[#This Row],[Rating Count]] / 1000)</f>
        <v>5.0460000000000003</v>
      </c>
      <c r="P1134" s="6"/>
      <c r="Q1134" s="6"/>
    </row>
    <row r="1135" spans="1:17">
      <c r="A1135" t="s">
        <v>1118</v>
      </c>
      <c r="B1135" t="s">
        <v>2304</v>
      </c>
      <c r="C1135" t="s">
        <v>1358</v>
      </c>
      <c r="D1135" s="1">
        <v>2599</v>
      </c>
      <c r="E1135" s="1">
        <v>4560</v>
      </c>
      <c r="F1135" s="8">
        <v>0.43</v>
      </c>
      <c r="G1135" s="14">
        <v>4.4000000000000004</v>
      </c>
      <c r="H1135" s="3">
        <v>646</v>
      </c>
      <c r="I1135" s="28">
        <f t="shared" si="35"/>
        <v>0.43004385964912278</v>
      </c>
      <c r="J1135" s="17">
        <f>IF(AND(ISNUMBER(amazon!$G1135), G1135&gt;=0, amazon!$G1135&lt;=5), amazon!$G1135, 0)</f>
        <v>4.4000000000000004</v>
      </c>
      <c r="K1135" s="6" t="str">
        <f t="shared" si="34"/>
        <v>No</v>
      </c>
      <c r="L1135" s="16">
        <f>ROUND(amazon!$G1135, 0)</f>
        <v>4</v>
      </c>
      <c r="M1135" s="13">
        <f>amazon!$E1135 * amazon!$H1135</f>
        <v>2945760</v>
      </c>
      <c r="N1135" s="6" t="str">
        <f>IF(amazon!$D1135&lt;200,"&lt;200", IF(amazon!$D1135&lt;=500,"200-500","&gt;500"))</f>
        <v>&gt;500</v>
      </c>
      <c r="O1135" s="15">
        <f>Table4[[#This Row],[Clean Rating]] + (Table4[[#This Row],[Rating Count]] / 1000)</f>
        <v>5.0460000000000003</v>
      </c>
      <c r="P1135" s="6"/>
      <c r="Q1135" s="6"/>
    </row>
    <row r="1136" spans="1:17">
      <c r="A1136" t="s">
        <v>603</v>
      </c>
      <c r="B1136" t="s">
        <v>1838</v>
      </c>
      <c r="C1136" t="s">
        <v>1357</v>
      </c>
      <c r="D1136">
        <v>149</v>
      </c>
      <c r="E1136">
        <v>180</v>
      </c>
      <c r="F1136" s="8">
        <v>0.17</v>
      </c>
      <c r="G1136" s="14">
        <v>4.4000000000000004</v>
      </c>
      <c r="H1136" s="3">
        <v>644</v>
      </c>
      <c r="I1136" s="28">
        <f t="shared" si="35"/>
        <v>0.17222222222222222</v>
      </c>
      <c r="J1136" s="17">
        <f>IF(AND(ISNUMBER(amazon!$G1136), G1136&gt;=0, amazon!$G1136&lt;=5), amazon!$G1136, 0)</f>
        <v>4.4000000000000004</v>
      </c>
      <c r="K1136" s="6" t="str">
        <f t="shared" si="34"/>
        <v>No</v>
      </c>
      <c r="L1136" s="16">
        <f>ROUND(amazon!$G1136, 0)</f>
        <v>4</v>
      </c>
      <c r="M1136" s="13">
        <f>amazon!$E1136 * amazon!$H1136</f>
        <v>115920</v>
      </c>
      <c r="N1136" s="6" t="str">
        <f>IF(amazon!$D1136&lt;200,"&lt;200", IF(amazon!$D1136&lt;=500,"200-500","&gt;500"))</f>
        <v>&lt;200</v>
      </c>
      <c r="O1136" s="15">
        <f>Table4[[#This Row],[Clean Rating]] + (Table4[[#This Row],[Rating Count]] / 1000)</f>
        <v>5.0440000000000005</v>
      </c>
      <c r="P1136" s="6"/>
      <c r="Q1136" s="6"/>
    </row>
    <row r="1137" spans="1:17">
      <c r="A1137" t="s">
        <v>1137</v>
      </c>
      <c r="B1137" t="s">
        <v>2319</v>
      </c>
      <c r="C1137" t="s">
        <v>1358</v>
      </c>
      <c r="D1137" s="1">
        <v>1349</v>
      </c>
      <c r="E1137" s="1">
        <v>1850</v>
      </c>
      <c r="F1137" s="8">
        <v>0.27</v>
      </c>
      <c r="G1137" s="14">
        <v>4.4000000000000004</v>
      </c>
      <c r="H1137" s="3">
        <v>638</v>
      </c>
      <c r="I1137" s="28">
        <f t="shared" si="35"/>
        <v>0.27081081081081082</v>
      </c>
      <c r="J1137" s="17">
        <f>IF(AND(ISNUMBER(amazon!$G1137), G1137&gt;=0, amazon!$G1137&lt;=5), amazon!$G1137, 0)</f>
        <v>4.4000000000000004</v>
      </c>
      <c r="K1137" s="6" t="str">
        <f t="shared" si="34"/>
        <v>No</v>
      </c>
      <c r="L1137" s="16">
        <f>ROUND(amazon!$G1137, 0)</f>
        <v>4</v>
      </c>
      <c r="M1137" s="13">
        <f>amazon!$E1137 * amazon!$H1137</f>
        <v>1180300</v>
      </c>
      <c r="N1137" s="6" t="str">
        <f>IF(amazon!$D1137&lt;200,"&lt;200", IF(amazon!$D1137&lt;=500,"200-500","&gt;500"))</f>
        <v>&gt;500</v>
      </c>
      <c r="O1137" s="15">
        <f>Table4[[#This Row],[Clean Rating]] + (Table4[[#This Row],[Rating Count]] / 1000)</f>
        <v>5.0380000000000003</v>
      </c>
      <c r="P1137" s="6"/>
      <c r="Q1137" s="6"/>
    </row>
    <row r="1138" spans="1:17">
      <c r="A1138" t="s">
        <v>838</v>
      </c>
      <c r="B1138" t="s">
        <v>2056</v>
      </c>
      <c r="C1138" t="s">
        <v>1356</v>
      </c>
      <c r="D1138">
        <v>354</v>
      </c>
      <c r="E1138" s="1">
        <v>1500</v>
      </c>
      <c r="F1138" s="8">
        <v>0.76</v>
      </c>
      <c r="G1138" s="14">
        <v>4</v>
      </c>
      <c r="H1138" s="3">
        <v>1026</v>
      </c>
      <c r="I1138" s="28">
        <f t="shared" si="35"/>
        <v>0.76400000000000001</v>
      </c>
      <c r="J1138" s="17">
        <f>IF(AND(ISNUMBER(amazon!$G1138), G1138&gt;=0, amazon!$G1138&lt;=5), amazon!$G1138, 0)</f>
        <v>4</v>
      </c>
      <c r="K1138" s="6" t="str">
        <f t="shared" si="34"/>
        <v>Yes</v>
      </c>
      <c r="L1138" s="16">
        <f>ROUND(amazon!$G1138, 0)</f>
        <v>4</v>
      </c>
      <c r="M1138" s="13">
        <f>amazon!$E1138 * amazon!$H1138</f>
        <v>1539000</v>
      </c>
      <c r="N1138" s="6" t="str">
        <f>IF(amazon!$D1138&lt;200,"&lt;200", IF(amazon!$D1138&lt;=500,"200-500","&gt;500"))</f>
        <v>200-500</v>
      </c>
      <c r="O1138" s="15">
        <f>Table4[[#This Row],[Clean Rating]] + (Table4[[#This Row],[Rating Count]] / 1000)</f>
        <v>5.0259999999999998</v>
      </c>
      <c r="P1138" s="6"/>
      <c r="Q1138" s="6"/>
    </row>
    <row r="1139" spans="1:17">
      <c r="A1139" t="s">
        <v>1151</v>
      </c>
      <c r="B1139" t="s">
        <v>2333</v>
      </c>
      <c r="C1139" t="s">
        <v>1358</v>
      </c>
      <c r="D1139">
        <v>664</v>
      </c>
      <c r="E1139" s="1">
        <v>1490</v>
      </c>
      <c r="F1139" s="8">
        <v>0.55000000000000004</v>
      </c>
      <c r="G1139" s="14">
        <v>4.0999999999999996</v>
      </c>
      <c r="H1139" s="3">
        <v>925</v>
      </c>
      <c r="I1139" s="28">
        <f t="shared" si="35"/>
        <v>0.55436241610738257</v>
      </c>
      <c r="J1139" s="17">
        <f>IF(AND(ISNUMBER(amazon!$G1139), G1139&gt;=0, amazon!$G1139&lt;=5), amazon!$G1139, 0)</f>
        <v>4.0999999999999996</v>
      </c>
      <c r="K1139" s="6" t="str">
        <f t="shared" si="34"/>
        <v>Yes</v>
      </c>
      <c r="L1139" s="16">
        <f>ROUND(amazon!$G1139, 0)</f>
        <v>4</v>
      </c>
      <c r="M1139" s="13">
        <f>amazon!$E1139 * amazon!$H1139</f>
        <v>1378250</v>
      </c>
      <c r="N1139" s="6" t="str">
        <f>IF(amazon!$D1139&lt;200,"&lt;200", IF(amazon!$D1139&lt;=500,"200-500","&gt;500"))</f>
        <v>&gt;500</v>
      </c>
      <c r="O1139" s="15">
        <f>Table4[[#This Row],[Clean Rating]] + (Table4[[#This Row],[Rating Count]] / 1000)</f>
        <v>5.0249999999999995</v>
      </c>
      <c r="P1139" s="6"/>
      <c r="Q1139" s="6"/>
    </row>
    <row r="1140" spans="1:17">
      <c r="A1140" t="s">
        <v>703</v>
      </c>
      <c r="B1140" t="s">
        <v>1931</v>
      </c>
      <c r="C1140" t="s">
        <v>1356</v>
      </c>
      <c r="D1140">
        <v>499</v>
      </c>
      <c r="E1140" s="1">
        <v>1000</v>
      </c>
      <c r="F1140" s="8">
        <v>0.5</v>
      </c>
      <c r="G1140" s="14">
        <v>5</v>
      </c>
      <c r="H1140" s="3">
        <v>23</v>
      </c>
      <c r="I1140" s="28">
        <f t="shared" si="35"/>
        <v>0.501</v>
      </c>
      <c r="J1140" s="17">
        <f>IF(AND(ISNUMBER(amazon!$G1140), G1140&gt;=0, amazon!$G1140&lt;=5), amazon!$G1140, 0)</f>
        <v>5</v>
      </c>
      <c r="K1140" s="6" t="str">
        <f t="shared" si="34"/>
        <v>Yes</v>
      </c>
      <c r="L1140" s="16">
        <f>ROUND(amazon!$G1140, 0)</f>
        <v>5</v>
      </c>
      <c r="M1140" s="13">
        <f>amazon!$E1140 * amazon!$H1140</f>
        <v>23000</v>
      </c>
      <c r="N1140" s="6" t="str">
        <f>IF(amazon!$D1140&lt;200,"&lt;200", IF(amazon!$D1140&lt;=500,"200-500","&gt;500"))</f>
        <v>200-500</v>
      </c>
      <c r="O1140" s="15">
        <f>Table4[[#This Row],[Clean Rating]] + (Table4[[#This Row],[Rating Count]] / 1000)</f>
        <v>5.0229999999999997</v>
      </c>
      <c r="P1140" s="6"/>
    </row>
    <row r="1141" spans="1:17">
      <c r="A1141" t="s">
        <v>540</v>
      </c>
      <c r="B1141" t="s">
        <v>1781</v>
      </c>
      <c r="C1141" t="s">
        <v>1357</v>
      </c>
      <c r="D1141">
        <v>150</v>
      </c>
      <c r="E1141">
        <v>599</v>
      </c>
      <c r="F1141" s="8">
        <v>0.75</v>
      </c>
      <c r="G1141" s="14">
        <v>4.3</v>
      </c>
      <c r="H1141" s="3">
        <v>714</v>
      </c>
      <c r="I1141" s="28">
        <f t="shared" si="35"/>
        <v>0.74958263772954925</v>
      </c>
      <c r="J1141" s="17">
        <f>IF(AND(ISNUMBER(amazon!$G1141), G1141&gt;=0, amazon!$G1141&lt;=5), amazon!$G1141, 0)</f>
        <v>4.3</v>
      </c>
      <c r="K1141" s="6" t="str">
        <f t="shared" si="34"/>
        <v>Yes</v>
      </c>
      <c r="L1141" s="16">
        <f>ROUND(amazon!$G1141, 0)</f>
        <v>4</v>
      </c>
      <c r="M1141" s="13">
        <f>amazon!$E1141 * amazon!$H1141</f>
        <v>427686</v>
      </c>
      <c r="N1141" s="6" t="str">
        <f>IF(amazon!$D1141&lt;200,"&lt;200", IF(amazon!$D1141&lt;=500,"200-500","&gt;500"))</f>
        <v>&lt;200</v>
      </c>
      <c r="O1141" s="15">
        <f>Table4[[#This Row],[Clean Rating]] + (Table4[[#This Row],[Rating Count]] / 1000)</f>
        <v>5.0139999999999993</v>
      </c>
      <c r="P1141" s="6"/>
    </row>
    <row r="1142" spans="1:17">
      <c r="A1142" t="s">
        <v>175</v>
      </c>
      <c r="B1142" t="s">
        <v>1514</v>
      </c>
      <c r="C1142" t="s">
        <v>1356</v>
      </c>
      <c r="D1142">
        <v>399</v>
      </c>
      <c r="E1142" s="1">
        <v>1999</v>
      </c>
      <c r="F1142" s="8">
        <v>0.8</v>
      </c>
      <c r="G1142" s="14">
        <v>5</v>
      </c>
      <c r="H1142" s="3">
        <v>5</v>
      </c>
      <c r="I1142" s="28">
        <f t="shared" si="35"/>
        <v>0.80040020010004997</v>
      </c>
      <c r="J1142" s="17">
        <f>IF(AND(ISNUMBER(amazon!$G1142), G1142&gt;=0, amazon!$G1142&lt;=5), amazon!$G1142, 0)</f>
        <v>5</v>
      </c>
      <c r="K1142" s="6" t="str">
        <f t="shared" si="34"/>
        <v>Yes</v>
      </c>
      <c r="L1142" s="16">
        <f>ROUND(amazon!$G1142, 0)</f>
        <v>5</v>
      </c>
      <c r="M1142" s="13">
        <f>amazon!$E1142 * amazon!$H1142</f>
        <v>9995</v>
      </c>
      <c r="N1142" s="6" t="str">
        <f>IF(amazon!$D1142&lt;200,"&lt;200", IF(amazon!$D1142&lt;=500,"200-500","&gt;500"))</f>
        <v>200-500</v>
      </c>
      <c r="O1142" s="15">
        <f>Table4[[#This Row],[Clean Rating]] + (Table4[[#This Row],[Rating Count]] / 1000)</f>
        <v>5.0049999999999999</v>
      </c>
      <c r="P1142" s="6"/>
    </row>
    <row r="1143" spans="1:17">
      <c r="A1143" t="s">
        <v>115</v>
      </c>
      <c r="B1143" t="s">
        <v>1463</v>
      </c>
      <c r="C1143" t="s">
        <v>1357</v>
      </c>
      <c r="D1143">
        <v>399</v>
      </c>
      <c r="E1143" s="1">
        <v>1999</v>
      </c>
      <c r="F1143" s="8">
        <v>0.8</v>
      </c>
      <c r="G1143" s="14">
        <v>4.5</v>
      </c>
      <c r="H1143" s="3">
        <v>505</v>
      </c>
      <c r="I1143" s="28">
        <f t="shared" si="35"/>
        <v>0.80040020010004997</v>
      </c>
      <c r="J1143" s="17">
        <f>IF(AND(ISNUMBER(amazon!$G1143), G1143&gt;=0, amazon!$G1143&lt;=5), amazon!$G1143, 0)</f>
        <v>4.5</v>
      </c>
      <c r="K1143" s="6" t="str">
        <f t="shared" si="34"/>
        <v>Yes</v>
      </c>
      <c r="L1143" s="16">
        <f>ROUND(amazon!$G1143, 0)</f>
        <v>5</v>
      </c>
      <c r="M1143" s="13">
        <f>amazon!$E1143 * amazon!$H1143</f>
        <v>1009495</v>
      </c>
      <c r="N1143" s="6" t="str">
        <f>IF(amazon!$D1143&lt;200,"&lt;200", IF(amazon!$D1143&lt;=500,"200-500","&gt;500"))</f>
        <v>200-500</v>
      </c>
      <c r="O1143" s="15">
        <f>Table4[[#This Row],[Clean Rating]] + (Table4[[#This Row],[Rating Count]] / 1000)</f>
        <v>5.0049999999999999</v>
      </c>
      <c r="P1143" s="6"/>
    </row>
    <row r="1144" spans="1:17">
      <c r="A1144" t="s">
        <v>326</v>
      </c>
      <c r="B1144" t="s">
        <v>1629</v>
      </c>
      <c r="C1144" t="s">
        <v>1356</v>
      </c>
      <c r="D1144">
        <v>249</v>
      </c>
      <c r="E1144">
        <v>999</v>
      </c>
      <c r="F1144" s="8">
        <v>0.75</v>
      </c>
      <c r="G1144" s="14">
        <v>5</v>
      </c>
      <c r="H1144" s="3">
        <v>2</v>
      </c>
      <c r="I1144" s="28">
        <f t="shared" si="35"/>
        <v>0.75075075075075071</v>
      </c>
      <c r="J1144" s="17">
        <f>IF(AND(ISNUMBER(amazon!$G1144), G1144&gt;=0, amazon!$G1144&lt;=5), amazon!$G1144, 0)</f>
        <v>5</v>
      </c>
      <c r="K1144" s="6" t="str">
        <f t="shared" si="34"/>
        <v>Yes</v>
      </c>
      <c r="L1144" s="16">
        <f>ROUND(amazon!$G1144, 0)</f>
        <v>5</v>
      </c>
      <c r="M1144" s="13">
        <f>amazon!$E1144 * amazon!$H1144</f>
        <v>1998</v>
      </c>
      <c r="N1144" s="6" t="str">
        <f>IF(amazon!$D1144&lt;200,"&lt;200", IF(amazon!$D1144&lt;=500,"200-500","&gt;500"))</f>
        <v>200-500</v>
      </c>
      <c r="O1144" s="15">
        <f>Table4[[#This Row],[Clean Rating]] + (Table4[[#This Row],[Rating Count]] / 1000)</f>
        <v>5.0019999999999998</v>
      </c>
      <c r="P1144" s="6"/>
    </row>
    <row r="1145" spans="1:17">
      <c r="A1145" t="s">
        <v>288</v>
      </c>
      <c r="B1145" t="s">
        <v>1599</v>
      </c>
      <c r="C1145" t="s">
        <v>1357</v>
      </c>
      <c r="D1145" s="1">
        <v>18999</v>
      </c>
      <c r="E1145" s="1">
        <v>35000</v>
      </c>
      <c r="F1145" s="8">
        <v>0.46</v>
      </c>
      <c r="G1145" s="14">
        <v>4</v>
      </c>
      <c r="H1145" s="3">
        <v>1001</v>
      </c>
      <c r="I1145" s="28">
        <f t="shared" si="35"/>
        <v>0.45717142857142856</v>
      </c>
      <c r="J1145" s="17">
        <f>IF(AND(ISNUMBER(amazon!$G1145), G1145&gt;=0, amazon!$G1145&lt;=5), amazon!$G1145, 0)</f>
        <v>4</v>
      </c>
      <c r="K1145" s="6" t="str">
        <f t="shared" si="34"/>
        <v>No</v>
      </c>
      <c r="L1145" s="16">
        <f>ROUND(amazon!$G1145, 0)</f>
        <v>4</v>
      </c>
      <c r="M1145" s="13">
        <f>amazon!$E1145 * amazon!$H1145</f>
        <v>35035000</v>
      </c>
      <c r="N1145" s="6" t="str">
        <f>IF(amazon!$D1145&lt;200,"&lt;200", IF(amazon!$D1145&lt;=500,"200-500","&gt;500"))</f>
        <v>&gt;500</v>
      </c>
      <c r="O1145" s="15">
        <f>Table4[[#This Row],[Clean Rating]] + (Table4[[#This Row],[Rating Count]] / 1000)</f>
        <v>5.0009999999999994</v>
      </c>
      <c r="P1145" s="6"/>
    </row>
    <row r="1146" spans="1:17">
      <c r="A1146" t="s">
        <v>672</v>
      </c>
      <c r="B1146" t="s">
        <v>1902</v>
      </c>
      <c r="C1146" t="s">
        <v>1356</v>
      </c>
      <c r="D1146">
        <v>599</v>
      </c>
      <c r="E1146" s="1">
        <v>3999</v>
      </c>
      <c r="F1146" s="8">
        <v>0.85</v>
      </c>
      <c r="G1146" s="14">
        <v>3.9</v>
      </c>
      <c r="H1146" s="3">
        <v>1087</v>
      </c>
      <c r="I1146" s="28">
        <f t="shared" si="35"/>
        <v>0.85021255313828459</v>
      </c>
      <c r="J1146" s="17">
        <f>IF(AND(ISNUMBER(amazon!$G1146), G1146&gt;=0, amazon!$G1146&lt;=5), amazon!$G1146, 0)</f>
        <v>3.9</v>
      </c>
      <c r="K1146" s="6" t="str">
        <f t="shared" si="34"/>
        <v>Yes</v>
      </c>
      <c r="L1146" s="16">
        <f>ROUND(amazon!$G1146, 0)</f>
        <v>4</v>
      </c>
      <c r="M1146" s="13">
        <f>amazon!$E1146 * amazon!$H1146</f>
        <v>4346913</v>
      </c>
      <c r="N1146" s="6" t="str">
        <f>IF(amazon!$D1146&lt;200,"&lt;200", IF(amazon!$D1146&lt;=500,"200-500","&gt;500"))</f>
        <v>&gt;500</v>
      </c>
      <c r="O1146" s="15">
        <f>Table4[[#This Row],[Clean Rating]] + (Table4[[#This Row],[Rating Count]] / 1000)</f>
        <v>4.9870000000000001</v>
      </c>
      <c r="P1146" s="6"/>
    </row>
    <row r="1147" spans="1:17">
      <c r="A1147" t="s">
        <v>1273</v>
      </c>
      <c r="B1147" t="s">
        <v>2480</v>
      </c>
      <c r="C1147" t="s">
        <v>1358</v>
      </c>
      <c r="D1147" s="1">
        <v>2199</v>
      </c>
      <c r="E1147" s="1">
        <v>3895</v>
      </c>
      <c r="F1147" s="8">
        <v>0.44</v>
      </c>
      <c r="G1147" s="14">
        <v>3.9</v>
      </c>
      <c r="H1147" s="3">
        <v>1085</v>
      </c>
      <c r="I1147" s="28">
        <f t="shared" si="35"/>
        <v>0.43543003851091144</v>
      </c>
      <c r="J1147" s="17">
        <f>IF(AND(ISNUMBER(amazon!$G1147), G1147&gt;=0, amazon!$G1147&lt;=5), amazon!$G1147, 0)</f>
        <v>3.9</v>
      </c>
      <c r="K1147" s="6" t="str">
        <f t="shared" si="34"/>
        <v>No</v>
      </c>
      <c r="L1147" s="16">
        <f>ROUND(amazon!$G1147, 0)</f>
        <v>4</v>
      </c>
      <c r="M1147" s="13">
        <f>amazon!$E1147 * amazon!$H1147</f>
        <v>4226075</v>
      </c>
      <c r="N1147" s="6" t="str">
        <f>IF(amazon!$D1147&lt;200,"&lt;200", IF(amazon!$D1147&lt;=500,"200-500","&gt;500"))</f>
        <v>&gt;500</v>
      </c>
      <c r="O1147" s="15">
        <f>Table4[[#This Row],[Clean Rating]] + (Table4[[#This Row],[Rating Count]] / 1000)</f>
        <v>4.9849999999999994</v>
      </c>
      <c r="P1147" s="6"/>
    </row>
    <row r="1148" spans="1:17">
      <c r="A1148" t="s">
        <v>1269</v>
      </c>
      <c r="B1148" t="s">
        <v>2476</v>
      </c>
      <c r="C1148" t="s">
        <v>1358</v>
      </c>
      <c r="D1148" s="1">
        <v>1190</v>
      </c>
      <c r="E1148" s="1">
        <v>2550</v>
      </c>
      <c r="F1148" s="8">
        <v>0.53</v>
      </c>
      <c r="G1148" s="14">
        <v>3.8</v>
      </c>
      <c r="H1148" s="3">
        <v>1181</v>
      </c>
      <c r="I1148" s="28">
        <f t="shared" si="35"/>
        <v>0.53333333333333333</v>
      </c>
      <c r="J1148" s="17">
        <f>IF(AND(ISNUMBER(amazon!$G1148), G1148&gt;=0, amazon!$G1148&lt;=5), amazon!$G1148, 0)</f>
        <v>3.8</v>
      </c>
      <c r="K1148" s="6" t="str">
        <f t="shared" si="34"/>
        <v>Yes</v>
      </c>
      <c r="L1148" s="16">
        <f>ROUND(amazon!$G1148, 0)</f>
        <v>4</v>
      </c>
      <c r="M1148" s="13">
        <f>amazon!$E1148 * amazon!$H1148</f>
        <v>3011550</v>
      </c>
      <c r="N1148" s="6" t="str">
        <f>IF(amazon!$D1148&lt;200,"&lt;200", IF(amazon!$D1148&lt;=500,"200-500","&gt;500"))</f>
        <v>&gt;500</v>
      </c>
      <c r="O1148" s="15">
        <f>Table4[[#This Row],[Clean Rating]] + (Table4[[#This Row],[Rating Count]] / 1000)</f>
        <v>4.9809999999999999</v>
      </c>
      <c r="P1148" s="6"/>
    </row>
    <row r="1149" spans="1:17">
      <c r="A1149" t="s">
        <v>1121</v>
      </c>
      <c r="B1149" t="s">
        <v>2307</v>
      </c>
      <c r="C1149" t="s">
        <v>1358</v>
      </c>
      <c r="D1149" s="1">
        <v>1999</v>
      </c>
      <c r="E1149" s="1">
        <v>3300</v>
      </c>
      <c r="F1149" s="8">
        <v>0.39</v>
      </c>
      <c r="G1149" s="14">
        <v>4.2</v>
      </c>
      <c r="H1149" s="3">
        <v>780</v>
      </c>
      <c r="I1149" s="28">
        <f t="shared" si="35"/>
        <v>0.39424242424242423</v>
      </c>
      <c r="J1149" s="17">
        <f>IF(AND(ISNUMBER(amazon!$G1149), G1149&gt;=0, amazon!$G1149&lt;=5), amazon!$G1149, 0)</f>
        <v>4.2</v>
      </c>
      <c r="K1149" s="6" t="str">
        <f t="shared" si="34"/>
        <v>No</v>
      </c>
      <c r="L1149" s="16">
        <f>ROUND(amazon!$G1149, 0)</f>
        <v>4</v>
      </c>
      <c r="M1149" s="13">
        <f>amazon!$E1149 * amazon!$H1149</f>
        <v>2574000</v>
      </c>
      <c r="N1149" s="6" t="str">
        <f>IF(amazon!$D1149&lt;200,"&lt;200", IF(amazon!$D1149&lt;=500,"200-500","&gt;500"))</f>
        <v>&gt;500</v>
      </c>
      <c r="O1149" s="15">
        <f>Table4[[#This Row],[Clean Rating]] + (Table4[[#This Row],[Rating Count]] / 1000)</f>
        <v>4.9800000000000004</v>
      </c>
      <c r="P1149" s="6"/>
    </row>
    <row r="1150" spans="1:17">
      <c r="A1150" t="s">
        <v>34</v>
      </c>
      <c r="B1150" t="s">
        <v>1395</v>
      </c>
      <c r="C1150" t="s">
        <v>1356</v>
      </c>
      <c r="D1150">
        <v>199</v>
      </c>
      <c r="E1150">
        <v>999</v>
      </c>
      <c r="F1150" s="8">
        <v>0.8</v>
      </c>
      <c r="G1150" s="14">
        <v>3.9</v>
      </c>
      <c r="H1150" s="3">
        <v>1075</v>
      </c>
      <c r="I1150" s="28">
        <f t="shared" si="35"/>
        <v>0.80080080080080085</v>
      </c>
      <c r="J1150" s="17">
        <f>IF(AND(ISNUMBER(amazon!$G1150), G1150&gt;=0, amazon!$G1150&lt;=5), amazon!$G1150, 0)</f>
        <v>3.9</v>
      </c>
      <c r="K1150" s="6" t="str">
        <f t="shared" si="34"/>
        <v>Yes</v>
      </c>
      <c r="L1150" s="16">
        <f>ROUND(amazon!$G1150, 0)</f>
        <v>4</v>
      </c>
      <c r="M1150" s="13">
        <f>amazon!$E1150 * amazon!$H1150</f>
        <v>1073925</v>
      </c>
      <c r="N1150" s="6" t="str">
        <f>IF(amazon!$D1150&lt;200,"&lt;200", IF(amazon!$D1150&lt;=500,"200-500","&gt;500"))</f>
        <v>&lt;200</v>
      </c>
      <c r="O1150" s="15">
        <f>Table4[[#This Row],[Clean Rating]] + (Table4[[#This Row],[Rating Count]] / 1000)</f>
        <v>4.9749999999999996</v>
      </c>
      <c r="P1150" s="6"/>
    </row>
    <row r="1151" spans="1:17">
      <c r="A1151" t="s">
        <v>137</v>
      </c>
      <c r="B1151" t="s">
        <v>1483</v>
      </c>
      <c r="C1151" t="s">
        <v>1356</v>
      </c>
      <c r="D1151">
        <v>249</v>
      </c>
      <c r="E1151">
        <v>931</v>
      </c>
      <c r="F1151" s="8">
        <v>0.73</v>
      </c>
      <c r="G1151" s="14">
        <v>3.9</v>
      </c>
      <c r="H1151" s="3">
        <v>1075</v>
      </c>
      <c r="I1151" s="28">
        <f t="shared" si="35"/>
        <v>0.73254564983888293</v>
      </c>
      <c r="J1151" s="17">
        <f>IF(AND(ISNUMBER(amazon!$G1151), G1151&gt;=0, amazon!$G1151&lt;=5), amazon!$G1151, 0)</f>
        <v>3.9</v>
      </c>
      <c r="K1151" s="6" t="str">
        <f t="shared" si="34"/>
        <v>Yes</v>
      </c>
      <c r="L1151" s="16">
        <f>ROUND(amazon!$G1151, 0)</f>
        <v>4</v>
      </c>
      <c r="M1151" s="13">
        <f>amazon!$E1151 * amazon!$H1151</f>
        <v>1000825</v>
      </c>
      <c r="N1151" s="6" t="str">
        <f>IF(amazon!$D1151&lt;200,"&lt;200", IF(amazon!$D1151&lt;=500,"200-500","&gt;500"))</f>
        <v>200-500</v>
      </c>
      <c r="O1151" s="15">
        <f>Table4[[#This Row],[Clean Rating]] + (Table4[[#This Row],[Rating Count]] / 1000)</f>
        <v>4.9749999999999996</v>
      </c>
      <c r="P1151" s="6"/>
    </row>
    <row r="1152" spans="1:17">
      <c r="A1152" t="s">
        <v>248</v>
      </c>
      <c r="B1152" t="s">
        <v>1569</v>
      </c>
      <c r="C1152" t="s">
        <v>1356</v>
      </c>
      <c r="D1152">
        <v>89</v>
      </c>
      <c r="E1152">
        <v>800</v>
      </c>
      <c r="F1152" s="8">
        <v>0.89</v>
      </c>
      <c r="G1152" s="14">
        <v>3.9</v>
      </c>
      <c r="H1152" s="3">
        <v>1075</v>
      </c>
      <c r="I1152" s="28">
        <f t="shared" si="35"/>
        <v>0.88875000000000004</v>
      </c>
      <c r="J1152" s="17">
        <f>IF(AND(ISNUMBER(amazon!$G1152), G1152&gt;=0, amazon!$G1152&lt;=5), amazon!$G1152, 0)</f>
        <v>3.9</v>
      </c>
      <c r="K1152" s="6" t="str">
        <f t="shared" si="34"/>
        <v>Yes</v>
      </c>
      <c r="L1152" s="16">
        <f>ROUND(amazon!$G1152, 0)</f>
        <v>4</v>
      </c>
      <c r="M1152" s="13">
        <f>amazon!$E1152 * amazon!$H1152</f>
        <v>860000</v>
      </c>
      <c r="N1152" s="6" t="str">
        <f>IF(amazon!$D1152&lt;200,"&lt;200", IF(amazon!$D1152&lt;=500,"200-500","&gt;500"))</f>
        <v>&lt;200</v>
      </c>
      <c r="O1152" s="15">
        <f>Table4[[#This Row],[Clean Rating]] + (Table4[[#This Row],[Rating Count]] / 1000)</f>
        <v>4.9749999999999996</v>
      </c>
      <c r="P1152" s="6"/>
      <c r="Q1152" s="6"/>
    </row>
    <row r="1153" spans="1:17">
      <c r="A1153" t="s">
        <v>287</v>
      </c>
      <c r="B1153" t="s">
        <v>1598</v>
      </c>
      <c r="C1153" t="s">
        <v>1356</v>
      </c>
      <c r="D1153">
        <v>99</v>
      </c>
      <c r="E1153">
        <v>800</v>
      </c>
      <c r="F1153" s="8">
        <v>0.88</v>
      </c>
      <c r="G1153" s="14">
        <v>3.9</v>
      </c>
      <c r="H1153" s="3">
        <v>1075</v>
      </c>
      <c r="I1153" s="28">
        <f t="shared" si="35"/>
        <v>0.87624999999999997</v>
      </c>
      <c r="J1153" s="17">
        <f>IF(AND(ISNUMBER(amazon!$G1153), G1153&gt;=0, amazon!$G1153&lt;=5), amazon!$G1153, 0)</f>
        <v>3.9</v>
      </c>
      <c r="K1153" s="6" t="str">
        <f t="shared" si="34"/>
        <v>Yes</v>
      </c>
      <c r="L1153" s="16">
        <f>ROUND(amazon!$G1153, 0)</f>
        <v>4</v>
      </c>
      <c r="M1153" s="13">
        <f>amazon!$E1153 * amazon!$H1153</f>
        <v>860000</v>
      </c>
      <c r="N1153" s="6" t="str">
        <f>IF(amazon!$D1153&lt;200,"&lt;200", IF(amazon!$D1153&lt;=500,"200-500","&gt;500"))</f>
        <v>&lt;200</v>
      </c>
      <c r="O1153" s="15">
        <f>Table4[[#This Row],[Clean Rating]] + (Table4[[#This Row],[Rating Count]] / 1000)</f>
        <v>4.9749999999999996</v>
      </c>
      <c r="P1153" s="6"/>
      <c r="Q1153" s="6"/>
    </row>
    <row r="1154" spans="1:17">
      <c r="A1154" t="s">
        <v>34</v>
      </c>
      <c r="B1154" t="s">
        <v>1395</v>
      </c>
      <c r="C1154" t="s">
        <v>1356</v>
      </c>
      <c r="D1154">
        <v>199</v>
      </c>
      <c r="E1154">
        <v>999</v>
      </c>
      <c r="F1154" s="8">
        <v>0.8</v>
      </c>
      <c r="G1154" s="14">
        <v>3.9</v>
      </c>
      <c r="H1154" s="3">
        <v>1075</v>
      </c>
      <c r="I1154" s="28">
        <f t="shared" si="35"/>
        <v>0.80080080080080085</v>
      </c>
      <c r="J1154" s="17">
        <f>IF(AND(ISNUMBER(amazon!$G1154), G1154&gt;=0, amazon!$G1154&lt;=5), amazon!$G1154, 0)</f>
        <v>3.9</v>
      </c>
      <c r="K1154" s="6" t="str">
        <f t="shared" ref="K1154:K1217" si="36">IF(F1154 &gt;=0.5, "Yes", "No")</f>
        <v>Yes</v>
      </c>
      <c r="L1154" s="16">
        <f>ROUND(amazon!$G1154, 0)</f>
        <v>4</v>
      </c>
      <c r="M1154" s="13">
        <f>amazon!$E1154 * amazon!$H1154</f>
        <v>1073925</v>
      </c>
      <c r="N1154" s="6" t="str">
        <f>IF(amazon!$D1154&lt;200,"&lt;200", IF(amazon!$D1154&lt;=500,"200-500","&gt;500"))</f>
        <v>&lt;200</v>
      </c>
      <c r="O1154" s="15">
        <f>Table4[[#This Row],[Clean Rating]] + (Table4[[#This Row],[Rating Count]] / 1000)</f>
        <v>4.9749999999999996</v>
      </c>
      <c r="P1154" s="6"/>
      <c r="Q1154" s="6"/>
    </row>
    <row r="1155" spans="1:17">
      <c r="A1155" t="s">
        <v>237</v>
      </c>
      <c r="B1155" t="s">
        <v>1507</v>
      </c>
      <c r="C1155" t="s">
        <v>1356</v>
      </c>
      <c r="D1155">
        <v>599</v>
      </c>
      <c r="E1155">
        <v>849</v>
      </c>
      <c r="F1155" s="8">
        <v>0.28999999999999998</v>
      </c>
      <c r="G1155" s="14">
        <v>4.5</v>
      </c>
      <c r="H1155" s="3">
        <v>474</v>
      </c>
      <c r="I1155" s="28">
        <f t="shared" ref="I1155:I1218" si="37" xml:space="preserve"> (E1155 - D1155)/E1155</f>
        <v>0.29446407538280328</v>
      </c>
      <c r="J1155" s="17">
        <f>IF(AND(ISNUMBER(amazon!$G1155), G1155&gt;=0, amazon!$G1155&lt;=5), amazon!$G1155, 0)</f>
        <v>4.5</v>
      </c>
      <c r="K1155" s="6" t="str">
        <f t="shared" si="36"/>
        <v>No</v>
      </c>
      <c r="L1155" s="16">
        <f>ROUND(amazon!$G1155, 0)</f>
        <v>5</v>
      </c>
      <c r="M1155" s="13">
        <f>amazon!$E1155 * amazon!$H1155</f>
        <v>402426</v>
      </c>
      <c r="N1155" s="6" t="str">
        <f>IF(amazon!$D1155&lt;200,"&lt;200", IF(amazon!$D1155&lt;=500,"200-500","&gt;500"))</f>
        <v>&gt;500</v>
      </c>
      <c r="O1155" s="15">
        <f>Table4[[#This Row],[Clean Rating]] + (Table4[[#This Row],[Rating Count]] / 1000)</f>
        <v>4.9740000000000002</v>
      </c>
      <c r="P1155" s="6"/>
      <c r="Q1155" s="6"/>
    </row>
    <row r="1156" spans="1:17">
      <c r="A1156" t="s">
        <v>709</v>
      </c>
      <c r="B1156" t="s">
        <v>2443</v>
      </c>
      <c r="C1156" t="s">
        <v>1356</v>
      </c>
      <c r="D1156">
        <v>235</v>
      </c>
      <c r="E1156" s="1">
        <v>1599</v>
      </c>
      <c r="F1156" s="8">
        <v>0.85</v>
      </c>
      <c r="G1156" s="14">
        <v>3.8</v>
      </c>
      <c r="H1156" s="3">
        <v>1173</v>
      </c>
      <c r="I1156" s="28">
        <f t="shared" si="37"/>
        <v>0.85303314571607258</v>
      </c>
      <c r="J1156" s="17">
        <f>IF(AND(ISNUMBER(amazon!$G1156), G1156&gt;=0, amazon!$G1156&lt;=5), amazon!$G1156, 0)</f>
        <v>3.8</v>
      </c>
      <c r="K1156" s="6" t="str">
        <f t="shared" si="36"/>
        <v>Yes</v>
      </c>
      <c r="L1156" s="16">
        <f>ROUND(amazon!$G1156, 0)</f>
        <v>4</v>
      </c>
      <c r="M1156" s="13">
        <f>amazon!$E1156 * amazon!$H1156</f>
        <v>1875627</v>
      </c>
      <c r="N1156" s="6" t="str">
        <f>IF(amazon!$D1156&lt;200,"&lt;200", IF(amazon!$D1156&lt;=500,"200-500","&gt;500"))</f>
        <v>200-500</v>
      </c>
      <c r="O1156" s="15">
        <f>Table4[[#This Row],[Clean Rating]] + (Table4[[#This Row],[Rating Count]] / 1000)</f>
        <v>4.9729999999999999</v>
      </c>
      <c r="P1156" s="6"/>
      <c r="Q1156" s="6"/>
    </row>
    <row r="1157" spans="1:17">
      <c r="A1157" t="s">
        <v>937</v>
      </c>
      <c r="B1157" t="s">
        <v>2145</v>
      </c>
      <c r="C1157" t="s">
        <v>1358</v>
      </c>
      <c r="D1157">
        <v>999</v>
      </c>
      <c r="E1157" s="1">
        <v>2000</v>
      </c>
      <c r="F1157" s="8">
        <v>0.5</v>
      </c>
      <c r="G1157" s="14">
        <v>3.8</v>
      </c>
      <c r="H1157" s="3">
        <v>1163</v>
      </c>
      <c r="I1157" s="28">
        <f t="shared" si="37"/>
        <v>0.50049999999999994</v>
      </c>
      <c r="J1157" s="17">
        <f>IF(AND(ISNUMBER(amazon!$G1157), G1157&gt;=0, amazon!$G1157&lt;=5), amazon!$G1157, 0)</f>
        <v>3.8</v>
      </c>
      <c r="K1157" s="6" t="str">
        <f t="shared" si="36"/>
        <v>Yes</v>
      </c>
      <c r="L1157" s="16">
        <f>ROUND(amazon!$G1157, 0)</f>
        <v>4</v>
      </c>
      <c r="M1157" s="13">
        <f>amazon!$E1157 * amazon!$H1157</f>
        <v>2326000</v>
      </c>
      <c r="N1157" s="6" t="str">
        <f>IF(amazon!$D1157&lt;200,"&lt;200", IF(amazon!$D1157&lt;=500,"200-500","&gt;500"))</f>
        <v>&gt;500</v>
      </c>
      <c r="O1157" s="15">
        <f>Table4[[#This Row],[Clean Rating]] + (Table4[[#This Row],[Rating Count]] / 1000)</f>
        <v>4.9630000000000001</v>
      </c>
      <c r="P1157" s="6"/>
      <c r="Q1157" s="6"/>
    </row>
    <row r="1158" spans="1:17">
      <c r="A1158" t="s">
        <v>1207</v>
      </c>
      <c r="B1158" t="s">
        <v>2382</v>
      </c>
      <c r="C1158" t="s">
        <v>1358</v>
      </c>
      <c r="D1158" s="1">
        <v>5395</v>
      </c>
      <c r="E1158" s="1">
        <v>19990</v>
      </c>
      <c r="F1158" s="8">
        <v>0.73</v>
      </c>
      <c r="G1158" s="14">
        <v>4.4000000000000004</v>
      </c>
      <c r="H1158" s="3">
        <v>535</v>
      </c>
      <c r="I1158" s="28">
        <f t="shared" si="37"/>
        <v>0.73011505752876438</v>
      </c>
      <c r="J1158" s="17">
        <f>IF(AND(ISNUMBER(amazon!$G1158), G1158&gt;=0, amazon!$G1158&lt;=5), amazon!$G1158, 0)</f>
        <v>4.4000000000000004</v>
      </c>
      <c r="K1158" s="6" t="str">
        <f t="shared" si="36"/>
        <v>Yes</v>
      </c>
      <c r="L1158" s="16">
        <f>ROUND(amazon!$G1158, 0)</f>
        <v>4</v>
      </c>
      <c r="M1158" s="13">
        <f>amazon!$E1158 * amazon!$H1158</f>
        <v>10694650</v>
      </c>
      <c r="N1158" s="6" t="str">
        <f>IF(amazon!$D1158&lt;200,"&lt;200", IF(amazon!$D1158&lt;=500,"200-500","&gt;500"))</f>
        <v>&gt;500</v>
      </c>
      <c r="O1158" s="15">
        <f>Table4[[#This Row],[Clean Rating]] + (Table4[[#This Row],[Rating Count]] / 1000)</f>
        <v>4.9350000000000005</v>
      </c>
      <c r="P1158" s="6"/>
      <c r="Q1158" s="6"/>
    </row>
    <row r="1159" spans="1:17">
      <c r="A1159" t="s">
        <v>803</v>
      </c>
      <c r="B1159" t="s">
        <v>2023</v>
      </c>
      <c r="C1159" t="s">
        <v>1356</v>
      </c>
      <c r="D1159">
        <v>499</v>
      </c>
      <c r="E1159" s="1">
        <v>1299</v>
      </c>
      <c r="F1159" s="8">
        <v>0.62</v>
      </c>
      <c r="G1159" s="14">
        <v>4.5</v>
      </c>
      <c r="H1159" s="3">
        <v>434</v>
      </c>
      <c r="I1159" s="28">
        <f t="shared" si="37"/>
        <v>0.61585835257890686</v>
      </c>
      <c r="J1159" s="17">
        <f>IF(AND(ISNUMBER(amazon!$G1159), G1159&gt;=0, amazon!$G1159&lt;=5), amazon!$G1159, 0)</f>
        <v>4.5</v>
      </c>
      <c r="K1159" s="6" t="str">
        <f t="shared" si="36"/>
        <v>Yes</v>
      </c>
      <c r="L1159" s="16">
        <f>ROUND(amazon!$G1159, 0)</f>
        <v>5</v>
      </c>
      <c r="M1159" s="13">
        <f>amazon!$E1159 * amazon!$H1159</f>
        <v>563766</v>
      </c>
      <c r="N1159" s="6" t="str">
        <f>IF(amazon!$D1159&lt;200,"&lt;200", IF(amazon!$D1159&lt;=500,"200-500","&gt;500"))</f>
        <v>200-500</v>
      </c>
      <c r="O1159" s="15">
        <f>Table4[[#This Row],[Clean Rating]] + (Table4[[#This Row],[Rating Count]] / 1000)</f>
        <v>4.9340000000000002</v>
      </c>
      <c r="P1159" s="6"/>
      <c r="Q1159" s="6"/>
    </row>
    <row r="1160" spans="1:17">
      <c r="A1160" t="s">
        <v>995</v>
      </c>
      <c r="B1160" t="s">
        <v>2197</v>
      </c>
      <c r="C1160" t="s">
        <v>1358</v>
      </c>
      <c r="D1160">
        <v>353</v>
      </c>
      <c r="E1160" s="1">
        <v>1199</v>
      </c>
      <c r="F1160" s="8">
        <v>0.71</v>
      </c>
      <c r="G1160" s="14">
        <v>4.3</v>
      </c>
      <c r="H1160" s="3">
        <v>629</v>
      </c>
      <c r="I1160" s="28">
        <f t="shared" si="37"/>
        <v>0.70558798999165973</v>
      </c>
      <c r="J1160" s="17">
        <f>IF(AND(ISNUMBER(amazon!$G1160), G1160&gt;=0, amazon!$G1160&lt;=5), amazon!$G1160, 0)</f>
        <v>4.3</v>
      </c>
      <c r="K1160" s="6" t="str">
        <f t="shared" si="36"/>
        <v>Yes</v>
      </c>
      <c r="L1160" s="16">
        <f>ROUND(amazon!$G1160, 0)</f>
        <v>4</v>
      </c>
      <c r="M1160" s="13">
        <f>amazon!$E1160 * amazon!$H1160</f>
        <v>754171</v>
      </c>
      <c r="N1160" s="6" t="str">
        <f>IF(amazon!$D1160&lt;200,"&lt;200", IF(amazon!$D1160&lt;=500,"200-500","&gt;500"))</f>
        <v>200-500</v>
      </c>
      <c r="O1160" s="15">
        <f>Table4[[#This Row],[Clean Rating]] + (Table4[[#This Row],[Rating Count]] / 1000)</f>
        <v>4.9290000000000003</v>
      </c>
      <c r="P1160" s="6"/>
      <c r="Q1160" s="6"/>
    </row>
    <row r="1161" spans="1:17">
      <c r="A1161" t="s">
        <v>1309</v>
      </c>
      <c r="B1161" t="s">
        <v>2516</v>
      </c>
      <c r="C1161" t="s">
        <v>1358</v>
      </c>
      <c r="D1161" s="1">
        <v>1624</v>
      </c>
      <c r="E1161" s="1">
        <v>2495</v>
      </c>
      <c r="F1161" s="8">
        <v>0.35</v>
      </c>
      <c r="G1161" s="14">
        <v>4.0999999999999996</v>
      </c>
      <c r="H1161" s="3">
        <v>827</v>
      </c>
      <c r="I1161" s="28">
        <f t="shared" si="37"/>
        <v>0.34909819639278555</v>
      </c>
      <c r="J1161" s="17">
        <f>IF(AND(ISNUMBER(amazon!$G1161), G1161&gt;=0, amazon!$G1161&lt;=5), amazon!$G1161, 0)</f>
        <v>4.0999999999999996</v>
      </c>
      <c r="K1161" s="6" t="str">
        <f t="shared" si="36"/>
        <v>No</v>
      </c>
      <c r="L1161" s="16">
        <f>ROUND(amazon!$G1161, 0)</f>
        <v>4</v>
      </c>
      <c r="M1161" s="13">
        <f>amazon!$E1161 * amazon!$H1161</f>
        <v>2063365</v>
      </c>
      <c r="N1161" s="6" t="str">
        <f>IF(amazon!$D1161&lt;200,"&lt;200", IF(amazon!$D1161&lt;=500,"200-500","&gt;500"))</f>
        <v>&gt;500</v>
      </c>
      <c r="O1161" s="15">
        <f>Table4[[#This Row],[Clean Rating]] + (Table4[[#This Row],[Rating Count]] / 1000)</f>
        <v>4.9269999999999996</v>
      </c>
      <c r="P1161" s="6"/>
      <c r="Q1161" s="6"/>
    </row>
    <row r="1162" spans="1:17">
      <c r="A1162" t="s">
        <v>1046</v>
      </c>
      <c r="B1162" t="s">
        <v>2240</v>
      </c>
      <c r="C1162" t="s">
        <v>1360</v>
      </c>
      <c r="D1162" s="1">
        <v>2339</v>
      </c>
      <c r="E1162" s="1">
        <v>4000</v>
      </c>
      <c r="F1162" s="8">
        <v>0.42</v>
      </c>
      <c r="G1162" s="14">
        <v>3.8</v>
      </c>
      <c r="H1162" s="3">
        <v>1118</v>
      </c>
      <c r="I1162" s="28">
        <f t="shared" si="37"/>
        <v>0.41525000000000001</v>
      </c>
      <c r="J1162" s="17">
        <f>IF(AND(ISNUMBER(amazon!$G1162), G1162&gt;=0, amazon!$G1162&lt;=5), amazon!$G1162, 0)</f>
        <v>3.8</v>
      </c>
      <c r="K1162" s="6" t="str">
        <f t="shared" si="36"/>
        <v>No</v>
      </c>
      <c r="L1162" s="16">
        <f>ROUND(amazon!$G1162, 0)</f>
        <v>4</v>
      </c>
      <c r="M1162" s="13">
        <f>amazon!$E1162 * amazon!$H1162</f>
        <v>4472000</v>
      </c>
      <c r="N1162" s="6" t="str">
        <f>IF(amazon!$D1162&lt;200,"&lt;200", IF(amazon!$D1162&lt;=500,"200-500","&gt;500"))</f>
        <v>&gt;500</v>
      </c>
      <c r="O1162" s="15">
        <f>Table4[[#This Row],[Clean Rating]] + (Table4[[#This Row],[Rating Count]] / 1000)</f>
        <v>4.9180000000000001</v>
      </c>
      <c r="P1162" s="6"/>
      <c r="Q1162" s="6"/>
    </row>
    <row r="1163" spans="1:17">
      <c r="A1163" t="s">
        <v>1162</v>
      </c>
      <c r="B1163" t="s">
        <v>2340</v>
      </c>
      <c r="C1163" t="s">
        <v>1358</v>
      </c>
      <c r="D1163">
        <v>299</v>
      </c>
      <c r="E1163">
        <v>499</v>
      </c>
      <c r="F1163" s="8">
        <v>0.4</v>
      </c>
      <c r="G1163" s="14">
        <v>3.9</v>
      </c>
      <c r="H1163" s="3">
        <v>1015</v>
      </c>
      <c r="I1163" s="28">
        <f t="shared" si="37"/>
        <v>0.40080160320641284</v>
      </c>
      <c r="J1163" s="17">
        <f>IF(AND(ISNUMBER(amazon!$G1163), G1163&gt;=0, amazon!$G1163&lt;=5), amazon!$G1163, 0)</f>
        <v>3.9</v>
      </c>
      <c r="K1163" s="6" t="str">
        <f t="shared" si="36"/>
        <v>No</v>
      </c>
      <c r="L1163" s="16">
        <f>ROUND(amazon!$G1163, 0)</f>
        <v>4</v>
      </c>
      <c r="M1163" s="13">
        <f>amazon!$E1163 * amazon!$H1163</f>
        <v>506485</v>
      </c>
      <c r="N1163" s="6" t="str">
        <f>IF(amazon!$D1163&lt;200,"&lt;200", IF(amazon!$D1163&lt;=500,"200-500","&gt;500"))</f>
        <v>200-500</v>
      </c>
      <c r="O1163" s="15">
        <f>Table4[[#This Row],[Clean Rating]] + (Table4[[#This Row],[Rating Count]] / 1000)</f>
        <v>4.915</v>
      </c>
      <c r="P1163" s="6"/>
      <c r="Q1163" s="6"/>
    </row>
    <row r="1164" spans="1:17">
      <c r="A1164" t="s">
        <v>1031</v>
      </c>
      <c r="B1164" t="s">
        <v>2227</v>
      </c>
      <c r="C1164" t="s">
        <v>1358</v>
      </c>
      <c r="D1164">
        <v>453</v>
      </c>
      <c r="E1164">
        <v>999</v>
      </c>
      <c r="F1164" s="8">
        <v>0.55000000000000004</v>
      </c>
      <c r="G1164" s="14">
        <v>4.3</v>
      </c>
      <c r="H1164" s="3">
        <v>610</v>
      </c>
      <c r="I1164" s="28">
        <f t="shared" si="37"/>
        <v>0.54654654654654655</v>
      </c>
      <c r="J1164" s="17">
        <f>IF(AND(ISNUMBER(amazon!$G1164), G1164&gt;=0, amazon!$G1164&lt;=5), amazon!$G1164, 0)</f>
        <v>4.3</v>
      </c>
      <c r="K1164" s="6" t="str">
        <f t="shared" si="36"/>
        <v>Yes</v>
      </c>
      <c r="L1164" s="16">
        <f>ROUND(amazon!$G1164, 0)</f>
        <v>4</v>
      </c>
      <c r="M1164" s="13">
        <f>amazon!$E1164 * amazon!$H1164</f>
        <v>609390</v>
      </c>
      <c r="N1164" s="6" t="str">
        <f>IF(amazon!$D1164&lt;200,"&lt;200", IF(amazon!$D1164&lt;=500,"200-500","&gt;500"))</f>
        <v>200-500</v>
      </c>
      <c r="O1164" s="15">
        <f>Table4[[#This Row],[Clean Rating]] + (Table4[[#This Row],[Rating Count]] / 1000)</f>
        <v>4.91</v>
      </c>
      <c r="P1164" s="6"/>
      <c r="Q1164" s="6"/>
    </row>
    <row r="1165" spans="1:17">
      <c r="A1165" t="s">
        <v>1266</v>
      </c>
      <c r="B1165" t="s">
        <v>2473</v>
      </c>
      <c r="C1165" t="s">
        <v>1358</v>
      </c>
      <c r="D1165">
        <v>215</v>
      </c>
      <c r="E1165" s="1">
        <v>1499</v>
      </c>
      <c r="F1165" s="8">
        <v>0.86</v>
      </c>
      <c r="G1165" s="14">
        <v>3.9</v>
      </c>
      <c r="H1165" s="3">
        <v>1004</v>
      </c>
      <c r="I1165" s="28">
        <f t="shared" si="37"/>
        <v>0.85657104736490997</v>
      </c>
      <c r="J1165" s="17">
        <f>IF(AND(ISNUMBER(amazon!$G1165), G1165&gt;=0, amazon!$G1165&lt;=5), amazon!$G1165, 0)</f>
        <v>3.9</v>
      </c>
      <c r="K1165" s="6" t="str">
        <f t="shared" si="36"/>
        <v>Yes</v>
      </c>
      <c r="L1165" s="16">
        <f>ROUND(amazon!$G1165, 0)</f>
        <v>4</v>
      </c>
      <c r="M1165" s="13">
        <f>amazon!$E1165 * amazon!$H1165</f>
        <v>1504996</v>
      </c>
      <c r="N1165" s="6" t="str">
        <f>IF(amazon!$D1165&lt;200,"&lt;200", IF(amazon!$D1165&lt;=500,"200-500","&gt;500"))</f>
        <v>200-500</v>
      </c>
      <c r="O1165" s="15">
        <f>Table4[[#This Row],[Clean Rating]] + (Table4[[#This Row],[Rating Count]] / 1000)</f>
        <v>4.9039999999999999</v>
      </c>
      <c r="P1165" s="6"/>
      <c r="Q1165" s="6"/>
    </row>
    <row r="1166" spans="1:17">
      <c r="A1166" t="s">
        <v>270</v>
      </c>
      <c r="B1166" t="s">
        <v>1586</v>
      </c>
      <c r="C1166" t="s">
        <v>1357</v>
      </c>
      <c r="D1166" s="1">
        <v>1990</v>
      </c>
      <c r="E1166" s="1">
        <v>3100</v>
      </c>
      <c r="F1166" s="8">
        <v>0.36</v>
      </c>
      <c r="G1166" s="14">
        <v>4</v>
      </c>
      <c r="H1166" s="3">
        <v>897</v>
      </c>
      <c r="I1166" s="28">
        <f t="shared" si="37"/>
        <v>0.35806451612903228</v>
      </c>
      <c r="J1166" s="17">
        <f>IF(AND(ISNUMBER(amazon!$G1166), G1166&gt;=0, amazon!$G1166&lt;=5), amazon!$G1166, 0)</f>
        <v>4</v>
      </c>
      <c r="K1166" s="6" t="str">
        <f t="shared" si="36"/>
        <v>No</v>
      </c>
      <c r="L1166" s="16">
        <f>ROUND(amazon!$G1166, 0)</f>
        <v>4</v>
      </c>
      <c r="M1166" s="13">
        <f>amazon!$E1166 * amazon!$H1166</f>
        <v>2780700</v>
      </c>
      <c r="N1166" s="6" t="str">
        <f>IF(amazon!$D1166&lt;200,"&lt;200", IF(amazon!$D1166&lt;=500,"200-500","&gt;500"))</f>
        <v>&gt;500</v>
      </c>
      <c r="O1166" s="15">
        <f>Table4[[#This Row],[Clean Rating]] + (Table4[[#This Row],[Rating Count]] / 1000)</f>
        <v>4.8970000000000002</v>
      </c>
      <c r="P1166" s="6"/>
      <c r="Q1166" s="6"/>
    </row>
    <row r="1167" spans="1:17">
      <c r="A1167" t="s">
        <v>123</v>
      </c>
      <c r="B1167" t="s">
        <v>1414</v>
      </c>
      <c r="C1167" t="s">
        <v>1357</v>
      </c>
      <c r="D1167" s="1">
        <v>8499</v>
      </c>
      <c r="E1167" s="1">
        <v>15999</v>
      </c>
      <c r="F1167" s="8">
        <v>0.47</v>
      </c>
      <c r="G1167" s="14">
        <v>4.3</v>
      </c>
      <c r="H1167" s="3">
        <v>592</v>
      </c>
      <c r="I1167" s="28">
        <f t="shared" si="37"/>
        <v>0.46877929870616913</v>
      </c>
      <c r="J1167" s="17">
        <f>IF(AND(ISNUMBER(amazon!$G1167), G1167&gt;=0, amazon!$G1167&lt;=5), amazon!$G1167, 0)</f>
        <v>4.3</v>
      </c>
      <c r="K1167" s="6" t="str">
        <f t="shared" si="36"/>
        <v>No</v>
      </c>
      <c r="L1167" s="16">
        <f>ROUND(amazon!$G1167, 0)</f>
        <v>4</v>
      </c>
      <c r="M1167" s="13">
        <f>amazon!$E1167 * amazon!$H1167</f>
        <v>9471408</v>
      </c>
      <c r="N1167" s="6" t="str">
        <f>IF(amazon!$D1167&lt;200,"&lt;200", IF(amazon!$D1167&lt;=500,"200-500","&gt;500"))</f>
        <v>&gt;500</v>
      </c>
      <c r="O1167" s="15">
        <f>Table4[[#This Row],[Clean Rating]] + (Table4[[#This Row],[Rating Count]] / 1000)</f>
        <v>4.8919999999999995</v>
      </c>
      <c r="P1167" s="6"/>
      <c r="Q1167" s="6"/>
    </row>
    <row r="1168" spans="1:17">
      <c r="A1168" t="s">
        <v>200</v>
      </c>
      <c r="B1168" t="s">
        <v>1534</v>
      </c>
      <c r="C1168" t="s">
        <v>1356</v>
      </c>
      <c r="D1168">
        <v>225</v>
      </c>
      <c r="E1168">
        <v>499</v>
      </c>
      <c r="F1168" s="8">
        <v>0.55000000000000004</v>
      </c>
      <c r="G1168" s="14">
        <v>4.0999999999999996</v>
      </c>
      <c r="H1168" s="3">
        <v>789</v>
      </c>
      <c r="I1168" s="28">
        <f t="shared" si="37"/>
        <v>0.54909819639278556</v>
      </c>
      <c r="J1168" s="17">
        <f>IF(AND(ISNUMBER(amazon!$G1168), G1168&gt;=0, amazon!$G1168&lt;=5), amazon!$G1168, 0)</f>
        <v>4.0999999999999996</v>
      </c>
      <c r="K1168" s="6" t="str">
        <f t="shared" si="36"/>
        <v>Yes</v>
      </c>
      <c r="L1168" s="16">
        <f>ROUND(amazon!$G1168, 0)</f>
        <v>4</v>
      </c>
      <c r="M1168" s="13">
        <f>amazon!$E1168 * amazon!$H1168</f>
        <v>393711</v>
      </c>
      <c r="N1168" s="6" t="str">
        <f>IF(amazon!$D1168&lt;200,"&lt;200", IF(amazon!$D1168&lt;=500,"200-500","&gt;500"))</f>
        <v>200-500</v>
      </c>
      <c r="O1168" s="15">
        <f>Table4[[#This Row],[Clean Rating]] + (Table4[[#This Row],[Rating Count]] / 1000)</f>
        <v>4.8889999999999993</v>
      </c>
      <c r="P1168" s="6"/>
      <c r="Q1168" s="6"/>
    </row>
    <row r="1169" spans="1:17">
      <c r="A1169" t="s">
        <v>97</v>
      </c>
      <c r="B1169" t="s">
        <v>1449</v>
      </c>
      <c r="C1169" t="s">
        <v>1357</v>
      </c>
      <c r="D1169">
        <v>249</v>
      </c>
      <c r="E1169">
        <v>799</v>
      </c>
      <c r="F1169" s="8">
        <v>0.69</v>
      </c>
      <c r="G1169" s="14">
        <v>3.8</v>
      </c>
      <c r="H1169" s="3">
        <v>1079</v>
      </c>
      <c r="I1169" s="28">
        <f t="shared" si="37"/>
        <v>0.68836045056320405</v>
      </c>
      <c r="J1169" s="17">
        <f>IF(AND(ISNUMBER(amazon!$G1169), G1169&gt;=0, amazon!$G1169&lt;=5), amazon!$G1169, 0)</f>
        <v>3.8</v>
      </c>
      <c r="K1169" s="6" t="str">
        <f t="shared" si="36"/>
        <v>Yes</v>
      </c>
      <c r="L1169" s="16">
        <f>ROUND(amazon!$G1169, 0)</f>
        <v>4</v>
      </c>
      <c r="M1169" s="13">
        <f>amazon!$E1169 * amazon!$H1169</f>
        <v>862121</v>
      </c>
      <c r="N1169" s="6" t="str">
        <f>IF(amazon!$D1169&lt;200,"&lt;200", IF(amazon!$D1169&lt;=500,"200-500","&gt;500"))</f>
        <v>200-500</v>
      </c>
      <c r="O1169" s="15">
        <f>Table4[[#This Row],[Clean Rating]] + (Table4[[#This Row],[Rating Count]] / 1000)</f>
        <v>4.8789999999999996</v>
      </c>
      <c r="P1169" s="6"/>
      <c r="Q1169" s="6"/>
    </row>
    <row r="1170" spans="1:17">
      <c r="A1170" t="s">
        <v>234</v>
      </c>
      <c r="B1170" t="s">
        <v>1561</v>
      </c>
      <c r="C1170" t="s">
        <v>1357</v>
      </c>
      <c r="D1170" s="1">
        <v>32990</v>
      </c>
      <c r="E1170" s="1">
        <v>56790</v>
      </c>
      <c r="F1170" s="8">
        <v>0.42</v>
      </c>
      <c r="G1170" s="14">
        <v>4.3</v>
      </c>
      <c r="H1170" s="3">
        <v>567</v>
      </c>
      <c r="I1170" s="28">
        <f t="shared" si="37"/>
        <v>0.41908786758232081</v>
      </c>
      <c r="J1170" s="17">
        <f>IF(AND(ISNUMBER(amazon!$G1170), G1170&gt;=0, amazon!$G1170&lt;=5), amazon!$G1170, 0)</f>
        <v>4.3</v>
      </c>
      <c r="K1170" s="6" t="str">
        <f t="shared" si="36"/>
        <v>No</v>
      </c>
      <c r="L1170" s="16">
        <f>ROUND(amazon!$G1170, 0)</f>
        <v>4</v>
      </c>
      <c r="M1170" s="13">
        <f>amazon!$E1170 * amazon!$H1170</f>
        <v>32199930</v>
      </c>
      <c r="N1170" s="6" t="str">
        <f>IF(amazon!$D1170&lt;200,"&lt;200", IF(amazon!$D1170&lt;=500,"200-500","&gt;500"))</f>
        <v>&gt;500</v>
      </c>
      <c r="O1170" s="15">
        <f>Table4[[#This Row],[Clean Rating]] + (Table4[[#This Row],[Rating Count]] / 1000)</f>
        <v>4.867</v>
      </c>
      <c r="P1170" s="6"/>
      <c r="Q1170" s="6"/>
    </row>
    <row r="1171" spans="1:17">
      <c r="A1171" t="s">
        <v>1283</v>
      </c>
      <c r="B1171" t="s">
        <v>2490</v>
      </c>
      <c r="C1171" t="s">
        <v>1358</v>
      </c>
      <c r="D1171">
        <v>279</v>
      </c>
      <c r="E1171">
        <v>599</v>
      </c>
      <c r="F1171" s="8">
        <v>0.53</v>
      </c>
      <c r="G1171" s="14">
        <v>3.5</v>
      </c>
      <c r="H1171" s="3">
        <v>1367</v>
      </c>
      <c r="I1171" s="28">
        <f t="shared" si="37"/>
        <v>0.53422370617696158</v>
      </c>
      <c r="J1171" s="17">
        <f>IF(AND(ISNUMBER(amazon!$G1171), G1171&gt;=0, amazon!$G1171&lt;=5), amazon!$G1171, 0)</f>
        <v>3.5</v>
      </c>
      <c r="K1171" s="6" t="str">
        <f t="shared" si="36"/>
        <v>Yes</v>
      </c>
      <c r="L1171" s="16">
        <f>ROUND(amazon!$G1171, 0)</f>
        <v>4</v>
      </c>
      <c r="M1171" s="13">
        <f>amazon!$E1171 * amazon!$H1171</f>
        <v>818833</v>
      </c>
      <c r="N1171" s="6" t="str">
        <f>IF(amazon!$D1171&lt;200,"&lt;200", IF(amazon!$D1171&lt;=500,"200-500","&gt;500"))</f>
        <v>200-500</v>
      </c>
      <c r="O1171" s="15">
        <f>Table4[[#This Row],[Clean Rating]] + (Table4[[#This Row],[Rating Count]] / 1000)</f>
        <v>4.867</v>
      </c>
      <c r="P1171" s="6"/>
      <c r="Q1171" s="6"/>
    </row>
    <row r="1172" spans="1:17">
      <c r="A1172" t="s">
        <v>1174</v>
      </c>
      <c r="B1172" t="s">
        <v>2351</v>
      </c>
      <c r="C1172" t="s">
        <v>1358</v>
      </c>
      <c r="D1172" s="1">
        <v>2092</v>
      </c>
      <c r="E1172" s="1">
        <v>4600</v>
      </c>
      <c r="F1172" s="8">
        <v>0.55000000000000004</v>
      </c>
      <c r="G1172" s="14">
        <v>4.3</v>
      </c>
      <c r="H1172" s="3">
        <v>562</v>
      </c>
      <c r="I1172" s="28">
        <f t="shared" si="37"/>
        <v>0.54521739130434788</v>
      </c>
      <c r="J1172" s="17">
        <f>IF(AND(ISNUMBER(amazon!$G1172), G1172&gt;=0, amazon!$G1172&lt;=5), amazon!$G1172, 0)</f>
        <v>4.3</v>
      </c>
      <c r="K1172" s="6" t="str">
        <f t="shared" si="36"/>
        <v>Yes</v>
      </c>
      <c r="L1172" s="16">
        <f>ROUND(amazon!$G1172, 0)</f>
        <v>4</v>
      </c>
      <c r="M1172" s="13">
        <f>amazon!$E1172 * amazon!$H1172</f>
        <v>2585200</v>
      </c>
      <c r="N1172" s="6" t="str">
        <f>IF(amazon!$D1172&lt;200,"&lt;200", IF(amazon!$D1172&lt;=500,"200-500","&gt;500"))</f>
        <v>&gt;500</v>
      </c>
      <c r="O1172" s="15">
        <f>Table4[[#This Row],[Clean Rating]] + (Table4[[#This Row],[Rating Count]] / 1000)</f>
        <v>4.8620000000000001</v>
      </c>
      <c r="P1172" s="6"/>
      <c r="Q1172" s="6"/>
    </row>
    <row r="1173" spans="1:17">
      <c r="A1173" t="s">
        <v>1143</v>
      </c>
      <c r="B1173" t="s">
        <v>2325</v>
      </c>
      <c r="C1173" t="s">
        <v>1358</v>
      </c>
      <c r="D1173" s="1">
        <v>1399</v>
      </c>
      <c r="E1173" s="1">
        <v>2290</v>
      </c>
      <c r="F1173" s="8">
        <v>0.39</v>
      </c>
      <c r="G1173" s="14">
        <v>4.4000000000000004</v>
      </c>
      <c r="H1173" s="3">
        <v>461</v>
      </c>
      <c r="I1173" s="28">
        <f t="shared" si="37"/>
        <v>0.38908296943231441</v>
      </c>
      <c r="J1173" s="17">
        <f>IF(AND(ISNUMBER(amazon!$G1173), G1173&gt;=0, amazon!$G1173&lt;=5), amazon!$G1173, 0)</f>
        <v>4.4000000000000004</v>
      </c>
      <c r="K1173" s="6" t="str">
        <f t="shared" si="36"/>
        <v>No</v>
      </c>
      <c r="L1173" s="16">
        <f>ROUND(amazon!$G1173, 0)</f>
        <v>4</v>
      </c>
      <c r="M1173" s="13">
        <f>amazon!$E1173 * amazon!$H1173</f>
        <v>1055690</v>
      </c>
      <c r="N1173" s="6" t="str">
        <f>IF(amazon!$D1173&lt;200,"&lt;200", IF(amazon!$D1173&lt;=500,"200-500","&gt;500"))</f>
        <v>&gt;500</v>
      </c>
      <c r="O1173" s="15">
        <f>Table4[[#This Row],[Clean Rating]] + (Table4[[#This Row],[Rating Count]] / 1000)</f>
        <v>4.8610000000000007</v>
      </c>
      <c r="P1173" s="6"/>
      <c r="Q1173" s="6"/>
    </row>
    <row r="1174" spans="1:17">
      <c r="A1174" t="s">
        <v>1161</v>
      </c>
      <c r="B1174" t="s">
        <v>2140</v>
      </c>
      <c r="C1174" t="s">
        <v>1358</v>
      </c>
      <c r="D1174" s="1">
        <v>5499</v>
      </c>
      <c r="E1174" s="1">
        <v>11500</v>
      </c>
      <c r="F1174" s="8">
        <v>0.52</v>
      </c>
      <c r="G1174" s="14">
        <v>3.9</v>
      </c>
      <c r="H1174" s="3">
        <v>959</v>
      </c>
      <c r="I1174" s="28">
        <f t="shared" si="37"/>
        <v>0.52182608695652177</v>
      </c>
      <c r="J1174" s="17">
        <f>IF(AND(ISNUMBER(amazon!$G1174), G1174&gt;=0, amazon!$G1174&lt;=5), amazon!$G1174, 0)</f>
        <v>3.9</v>
      </c>
      <c r="K1174" s="6" t="str">
        <f t="shared" si="36"/>
        <v>Yes</v>
      </c>
      <c r="L1174" s="16">
        <f>ROUND(amazon!$G1174, 0)</f>
        <v>4</v>
      </c>
      <c r="M1174" s="13">
        <f>amazon!$E1174 * amazon!$H1174</f>
        <v>11028500</v>
      </c>
      <c r="N1174" s="6" t="str">
        <f>IF(amazon!$D1174&lt;200,"&lt;200", IF(amazon!$D1174&lt;=500,"200-500","&gt;500"))</f>
        <v>&gt;500</v>
      </c>
      <c r="O1174" s="15">
        <f>Table4[[#This Row],[Clean Rating]] + (Table4[[#This Row],[Rating Count]] / 1000)</f>
        <v>4.859</v>
      </c>
      <c r="P1174" s="6"/>
      <c r="Q1174" s="6"/>
    </row>
    <row r="1175" spans="1:17">
      <c r="A1175" t="s">
        <v>59</v>
      </c>
      <c r="B1175" t="s">
        <v>1417</v>
      </c>
      <c r="C1175" t="s">
        <v>1356</v>
      </c>
      <c r="D1175">
        <v>348</v>
      </c>
      <c r="E1175" s="1">
        <v>1499</v>
      </c>
      <c r="F1175" s="8">
        <v>0.77</v>
      </c>
      <c r="G1175" s="14">
        <v>4.2</v>
      </c>
      <c r="H1175" s="3">
        <v>656</v>
      </c>
      <c r="I1175" s="28">
        <f t="shared" si="37"/>
        <v>0.76784523015343564</v>
      </c>
      <c r="J1175" s="17">
        <f>IF(AND(ISNUMBER(amazon!$G1175), G1175&gt;=0, amazon!$G1175&lt;=5), amazon!$G1175, 0)</f>
        <v>4.2</v>
      </c>
      <c r="K1175" s="6" t="str">
        <f t="shared" si="36"/>
        <v>Yes</v>
      </c>
      <c r="L1175" s="16">
        <f>ROUND(amazon!$G1175, 0)</f>
        <v>4</v>
      </c>
      <c r="M1175" s="13">
        <f>amazon!$E1175 * amazon!$H1175</f>
        <v>983344</v>
      </c>
      <c r="N1175" s="6" t="str">
        <f>IF(amazon!$D1175&lt;200,"&lt;200", IF(amazon!$D1175&lt;=500,"200-500","&gt;500"))</f>
        <v>200-500</v>
      </c>
      <c r="O1175" s="15">
        <f>Table4[[#This Row],[Clean Rating]] + (Table4[[#This Row],[Rating Count]] / 1000)</f>
        <v>4.8559999999999999</v>
      </c>
      <c r="P1175" s="6"/>
      <c r="Q1175" s="6"/>
    </row>
    <row r="1176" spans="1:17">
      <c r="A1176" t="s">
        <v>59</v>
      </c>
      <c r="B1176" t="s">
        <v>1417</v>
      </c>
      <c r="C1176" t="s">
        <v>1356</v>
      </c>
      <c r="D1176">
        <v>348</v>
      </c>
      <c r="E1176" s="1">
        <v>1499</v>
      </c>
      <c r="F1176" s="8">
        <v>0.77</v>
      </c>
      <c r="G1176" s="14">
        <v>4.2</v>
      </c>
      <c r="H1176" s="3">
        <v>656</v>
      </c>
      <c r="I1176" s="28">
        <f t="shared" si="37"/>
        <v>0.76784523015343564</v>
      </c>
      <c r="J1176" s="17">
        <f>IF(AND(ISNUMBER(amazon!$G1176), G1176&gt;=0, amazon!$G1176&lt;=5), amazon!$G1176, 0)</f>
        <v>4.2</v>
      </c>
      <c r="K1176" s="6" t="str">
        <f t="shared" si="36"/>
        <v>Yes</v>
      </c>
      <c r="L1176" s="16">
        <f>ROUND(amazon!$G1176, 0)</f>
        <v>4</v>
      </c>
      <c r="M1176" s="13">
        <f>amazon!$E1176 * amazon!$H1176</f>
        <v>983344</v>
      </c>
      <c r="N1176" s="6" t="str">
        <f>IF(amazon!$D1176&lt;200,"&lt;200", IF(amazon!$D1176&lt;=500,"200-500","&gt;500"))</f>
        <v>200-500</v>
      </c>
      <c r="O1176" s="15">
        <f>Table4[[#This Row],[Clean Rating]] + (Table4[[#This Row],[Rating Count]] / 1000)</f>
        <v>4.8559999999999999</v>
      </c>
      <c r="P1176" s="6"/>
      <c r="Q1176" s="6"/>
    </row>
    <row r="1177" spans="1:17">
      <c r="A1177" t="s">
        <v>546</v>
      </c>
      <c r="B1177" t="s">
        <v>1785</v>
      </c>
      <c r="C1177" t="s">
        <v>1357</v>
      </c>
      <c r="D1177" s="1">
        <v>1799</v>
      </c>
      <c r="E1177" s="1">
        <v>3999</v>
      </c>
      <c r="F1177" s="8">
        <v>0.55000000000000004</v>
      </c>
      <c r="G1177" s="14">
        <v>4.5999999999999996</v>
      </c>
      <c r="H1177" s="3">
        <v>245</v>
      </c>
      <c r="I1177" s="28">
        <f t="shared" si="37"/>
        <v>0.55013753438359592</v>
      </c>
      <c r="J1177" s="17">
        <f>IF(AND(ISNUMBER(amazon!$G1177), G1177&gt;=0, amazon!$G1177&lt;=5), amazon!$G1177, 0)</f>
        <v>4.5999999999999996</v>
      </c>
      <c r="K1177" s="6" t="str">
        <f t="shared" si="36"/>
        <v>Yes</v>
      </c>
      <c r="L1177" s="16">
        <f>ROUND(amazon!$G1177, 0)</f>
        <v>5</v>
      </c>
      <c r="M1177" s="13">
        <f>amazon!$E1177 * amazon!$H1177</f>
        <v>979755</v>
      </c>
      <c r="N1177" s="6" t="str">
        <f>IF(amazon!$D1177&lt;200,"&lt;200", IF(amazon!$D1177&lt;=500,"200-500","&gt;500"))</f>
        <v>&gt;500</v>
      </c>
      <c r="O1177" s="15">
        <f>Table4[[#This Row],[Clean Rating]] + (Table4[[#This Row],[Rating Count]] / 1000)</f>
        <v>4.8449999999999998</v>
      </c>
      <c r="P1177" s="6"/>
      <c r="Q1177" s="6"/>
    </row>
    <row r="1178" spans="1:17">
      <c r="A1178" t="s">
        <v>546</v>
      </c>
      <c r="B1178" t="s">
        <v>1785</v>
      </c>
      <c r="C1178" t="s">
        <v>1357</v>
      </c>
      <c r="D1178" s="1">
        <v>1799</v>
      </c>
      <c r="E1178" s="1">
        <v>3999</v>
      </c>
      <c r="F1178" s="8">
        <v>0.55000000000000004</v>
      </c>
      <c r="G1178" s="14">
        <v>4.5999999999999996</v>
      </c>
      <c r="H1178" s="3">
        <v>245</v>
      </c>
      <c r="I1178" s="28">
        <f t="shared" si="37"/>
        <v>0.55013753438359592</v>
      </c>
      <c r="J1178" s="17">
        <f>IF(AND(ISNUMBER(amazon!$G1178), G1178&gt;=0, amazon!$G1178&lt;=5), amazon!$G1178, 0)</f>
        <v>4.5999999999999996</v>
      </c>
      <c r="K1178" s="6" t="str">
        <f t="shared" si="36"/>
        <v>Yes</v>
      </c>
      <c r="L1178" s="16">
        <f>ROUND(amazon!$G1178, 0)</f>
        <v>5</v>
      </c>
      <c r="M1178" s="13">
        <f>amazon!$E1178 * amazon!$H1178</f>
        <v>979755</v>
      </c>
      <c r="N1178" s="6" t="str">
        <f>IF(amazon!$D1178&lt;200,"&lt;200", IF(amazon!$D1178&lt;=500,"200-500","&gt;500"))</f>
        <v>&gt;500</v>
      </c>
      <c r="O1178" s="15">
        <f>Table4[[#This Row],[Clean Rating]] + (Table4[[#This Row],[Rating Count]] / 1000)</f>
        <v>4.8449999999999998</v>
      </c>
      <c r="P1178" s="6"/>
      <c r="Q1178" s="6"/>
    </row>
    <row r="1179" spans="1:17">
      <c r="A1179" t="s">
        <v>1148</v>
      </c>
      <c r="B1179" t="s">
        <v>2330</v>
      </c>
      <c r="C1179" t="s">
        <v>1358</v>
      </c>
      <c r="D1179" s="1">
        <v>3599</v>
      </c>
      <c r="E1179" s="1">
        <v>7290</v>
      </c>
      <c r="F1179" s="8">
        <v>0.51</v>
      </c>
      <c r="G1179" s="14">
        <v>3.9</v>
      </c>
      <c r="H1179" s="3">
        <v>942</v>
      </c>
      <c r="I1179" s="28">
        <f t="shared" si="37"/>
        <v>0.50631001371742113</v>
      </c>
      <c r="J1179" s="17">
        <f>IF(AND(ISNUMBER(amazon!$G1179), G1179&gt;=0, amazon!$G1179&lt;=5), amazon!$G1179, 0)</f>
        <v>3.9</v>
      </c>
      <c r="K1179" s="6" t="str">
        <f t="shared" si="36"/>
        <v>Yes</v>
      </c>
      <c r="L1179" s="16">
        <f>ROUND(amazon!$G1179, 0)</f>
        <v>4</v>
      </c>
      <c r="M1179" s="13">
        <f>amazon!$E1179 * amazon!$H1179</f>
        <v>6867180</v>
      </c>
      <c r="N1179" s="6" t="str">
        <f>IF(amazon!$D1179&lt;200,"&lt;200", IF(amazon!$D1179&lt;=500,"200-500","&gt;500"))</f>
        <v>&gt;500</v>
      </c>
      <c r="O1179" s="15">
        <f>Table4[[#This Row],[Clean Rating]] + (Table4[[#This Row],[Rating Count]] / 1000)</f>
        <v>4.8419999999999996</v>
      </c>
      <c r="P1179" s="6"/>
      <c r="Q1179" s="6"/>
    </row>
    <row r="1180" spans="1:17">
      <c r="A1180" t="s">
        <v>204</v>
      </c>
      <c r="B1180" t="s">
        <v>1538</v>
      </c>
      <c r="C1180" t="s">
        <v>1357</v>
      </c>
      <c r="D1180">
        <v>349</v>
      </c>
      <c r="E1180">
        <v>999</v>
      </c>
      <c r="F1180" s="8">
        <v>0.65</v>
      </c>
      <c r="G1180" s="14">
        <v>4</v>
      </c>
      <c r="H1180" s="3">
        <v>839</v>
      </c>
      <c r="I1180" s="28">
        <f t="shared" si="37"/>
        <v>0.65065065065065064</v>
      </c>
      <c r="J1180" s="17">
        <f>IF(AND(ISNUMBER(amazon!$G1180), G1180&gt;=0, amazon!$G1180&lt;=5), amazon!$G1180, 0)</f>
        <v>4</v>
      </c>
      <c r="K1180" s="6" t="str">
        <f t="shared" si="36"/>
        <v>Yes</v>
      </c>
      <c r="L1180" s="16">
        <f>ROUND(amazon!$G1180, 0)</f>
        <v>4</v>
      </c>
      <c r="M1180" s="13">
        <f>amazon!$E1180 * amazon!$H1180</f>
        <v>838161</v>
      </c>
      <c r="N1180" s="6" t="str">
        <f>IF(amazon!$D1180&lt;200,"&lt;200", IF(amazon!$D1180&lt;=500,"200-500","&gt;500"))</f>
        <v>200-500</v>
      </c>
      <c r="O1180" s="15">
        <f>Table4[[#This Row],[Clean Rating]] + (Table4[[#This Row],[Rating Count]] / 1000)</f>
        <v>4.8390000000000004</v>
      </c>
      <c r="P1180" s="6"/>
      <c r="Q1180" s="6"/>
    </row>
    <row r="1181" spans="1:17">
      <c r="A1181" t="s">
        <v>1322</v>
      </c>
      <c r="B1181" t="s">
        <v>2529</v>
      </c>
      <c r="C1181" t="s">
        <v>1358</v>
      </c>
      <c r="D1181" s="1">
        <v>5999</v>
      </c>
      <c r="E1181" s="1">
        <v>11495</v>
      </c>
      <c r="F1181" s="8">
        <v>0.48</v>
      </c>
      <c r="G1181" s="14">
        <v>4.3</v>
      </c>
      <c r="H1181" s="3">
        <v>534</v>
      </c>
      <c r="I1181" s="28">
        <f t="shared" si="37"/>
        <v>0.47812092214006091</v>
      </c>
      <c r="J1181" s="17">
        <f>IF(AND(ISNUMBER(amazon!$G1181), G1181&gt;=0, amazon!$G1181&lt;=5), amazon!$G1181, 0)</f>
        <v>4.3</v>
      </c>
      <c r="K1181" s="6" t="str">
        <f t="shared" si="36"/>
        <v>No</v>
      </c>
      <c r="L1181" s="16">
        <f>ROUND(amazon!$G1181, 0)</f>
        <v>4</v>
      </c>
      <c r="M1181" s="13">
        <f>amazon!$E1181 * amazon!$H1181</f>
        <v>6138330</v>
      </c>
      <c r="N1181" s="6" t="str">
        <f>IF(amazon!$D1181&lt;200,"&lt;200", IF(amazon!$D1181&lt;=500,"200-500","&gt;500"))</f>
        <v>&gt;500</v>
      </c>
      <c r="O1181" s="15">
        <f>Table4[[#This Row],[Clean Rating]] + (Table4[[#This Row],[Rating Count]] / 1000)</f>
        <v>4.8339999999999996</v>
      </c>
      <c r="P1181" s="6"/>
      <c r="Q1181" s="6"/>
    </row>
    <row r="1182" spans="1:17">
      <c r="A1182" t="s">
        <v>1279</v>
      </c>
      <c r="B1182" t="s">
        <v>2486</v>
      </c>
      <c r="C1182" t="s">
        <v>1358</v>
      </c>
      <c r="D1182">
        <v>759</v>
      </c>
      <c r="E1182" s="1">
        <v>1999</v>
      </c>
      <c r="F1182" s="8">
        <v>0.62</v>
      </c>
      <c r="G1182" s="14">
        <v>4.3</v>
      </c>
      <c r="H1182" s="3">
        <v>532</v>
      </c>
      <c r="I1182" s="28">
        <f t="shared" si="37"/>
        <v>0.62031015507753873</v>
      </c>
      <c r="J1182" s="17">
        <f>IF(AND(ISNUMBER(amazon!$G1182), G1182&gt;=0, amazon!$G1182&lt;=5), amazon!$G1182, 0)</f>
        <v>4.3</v>
      </c>
      <c r="K1182" s="6" t="str">
        <f t="shared" si="36"/>
        <v>Yes</v>
      </c>
      <c r="L1182" s="16">
        <f>ROUND(amazon!$G1182, 0)</f>
        <v>4</v>
      </c>
      <c r="M1182" s="13">
        <f>amazon!$E1182 * amazon!$H1182</f>
        <v>1063468</v>
      </c>
      <c r="N1182" s="6" t="str">
        <f>IF(amazon!$D1182&lt;200,"&lt;200", IF(amazon!$D1182&lt;=500,"200-500","&gt;500"))</f>
        <v>&gt;500</v>
      </c>
      <c r="O1182" s="15">
        <f>Table4[[#This Row],[Clean Rating]] + (Table4[[#This Row],[Rating Count]] / 1000)</f>
        <v>4.8319999999999999</v>
      </c>
      <c r="P1182" s="6"/>
      <c r="Q1182" s="6"/>
    </row>
    <row r="1183" spans="1:17">
      <c r="A1183" t="s">
        <v>1252</v>
      </c>
      <c r="B1183" t="s">
        <v>2426</v>
      </c>
      <c r="C1183" t="s">
        <v>1358</v>
      </c>
      <c r="D1183">
        <v>899</v>
      </c>
      <c r="E1183" s="1">
        <v>1999</v>
      </c>
      <c r="F1183" s="8">
        <v>0.55000000000000004</v>
      </c>
      <c r="G1183" s="14">
        <v>4</v>
      </c>
      <c r="H1183" s="3">
        <v>832</v>
      </c>
      <c r="I1183" s="28">
        <f t="shared" si="37"/>
        <v>0.55027513756878443</v>
      </c>
      <c r="J1183" s="17">
        <f>IF(AND(ISNUMBER(amazon!$G1183), G1183&gt;=0, amazon!$G1183&lt;=5), amazon!$G1183, 0)</f>
        <v>4</v>
      </c>
      <c r="K1183" s="6" t="str">
        <f t="shared" si="36"/>
        <v>Yes</v>
      </c>
      <c r="L1183" s="16">
        <f>ROUND(amazon!$G1183, 0)</f>
        <v>4</v>
      </c>
      <c r="M1183" s="13">
        <f>amazon!$E1183 * amazon!$H1183</f>
        <v>1663168</v>
      </c>
      <c r="N1183" s="6" t="str">
        <f>IF(amazon!$D1183&lt;200,"&lt;200", IF(amazon!$D1183&lt;=500,"200-500","&gt;500"))</f>
        <v>&gt;500</v>
      </c>
      <c r="O1183" s="15">
        <f>Table4[[#This Row],[Clean Rating]] + (Table4[[#This Row],[Rating Count]] / 1000)</f>
        <v>4.8319999999999999</v>
      </c>
      <c r="P1183" s="6"/>
      <c r="Q1183" s="6"/>
    </row>
    <row r="1184" spans="1:17">
      <c r="A1184" t="s">
        <v>1090</v>
      </c>
      <c r="B1184" t="s">
        <v>2279</v>
      </c>
      <c r="C1184" t="s">
        <v>1358</v>
      </c>
      <c r="D1184">
        <v>279</v>
      </c>
      <c r="E1184">
        <v>499</v>
      </c>
      <c r="F1184" s="8">
        <v>0.44</v>
      </c>
      <c r="G1184" s="14">
        <v>4.8</v>
      </c>
      <c r="H1184" s="3">
        <v>28</v>
      </c>
      <c r="I1184" s="28">
        <f t="shared" si="37"/>
        <v>0.4408817635270541</v>
      </c>
      <c r="J1184" s="17">
        <f>IF(AND(ISNUMBER(amazon!$G1184), G1184&gt;=0, amazon!$G1184&lt;=5), amazon!$G1184, 0)</f>
        <v>4.8</v>
      </c>
      <c r="K1184" s="6" t="str">
        <f t="shared" si="36"/>
        <v>No</v>
      </c>
      <c r="L1184" s="16">
        <f>ROUND(amazon!$G1184, 0)</f>
        <v>5</v>
      </c>
      <c r="M1184" s="13">
        <f>amazon!$E1184 * amazon!$H1184</f>
        <v>13972</v>
      </c>
      <c r="N1184" s="6" t="str">
        <f>IF(amazon!$D1184&lt;200,"&lt;200", IF(amazon!$D1184&lt;=500,"200-500","&gt;500"))</f>
        <v>200-500</v>
      </c>
      <c r="O1184" s="15">
        <f>Table4[[#This Row],[Clean Rating]] + (Table4[[#This Row],[Rating Count]] / 1000)</f>
        <v>4.8279999999999994</v>
      </c>
      <c r="P1184" s="6"/>
      <c r="Q1184" s="6"/>
    </row>
    <row r="1185" spans="1:17">
      <c r="A1185" t="s">
        <v>1220</v>
      </c>
      <c r="B1185" t="s">
        <v>2394</v>
      </c>
      <c r="C1185" t="s">
        <v>1358</v>
      </c>
      <c r="D1185" s="1">
        <v>2575</v>
      </c>
      <c r="E1185" s="1">
        <v>6700</v>
      </c>
      <c r="F1185" s="8">
        <v>0.62</v>
      </c>
      <c r="G1185" s="14">
        <v>4.2</v>
      </c>
      <c r="H1185" s="3">
        <v>611</v>
      </c>
      <c r="I1185" s="28">
        <f t="shared" si="37"/>
        <v>0.61567164179104472</v>
      </c>
      <c r="J1185" s="17">
        <f>IF(AND(ISNUMBER(amazon!$G1185), G1185&gt;=0, amazon!$G1185&lt;=5), amazon!$G1185, 0)</f>
        <v>4.2</v>
      </c>
      <c r="K1185" s="6" t="str">
        <f t="shared" si="36"/>
        <v>Yes</v>
      </c>
      <c r="L1185" s="16">
        <f>ROUND(amazon!$G1185, 0)</f>
        <v>4</v>
      </c>
      <c r="M1185" s="13">
        <f>amazon!$E1185 * amazon!$H1185</f>
        <v>4093700</v>
      </c>
      <c r="N1185" s="6" t="str">
        <f>IF(amazon!$D1185&lt;200,"&lt;200", IF(amazon!$D1185&lt;=500,"200-500","&gt;500"))</f>
        <v>&gt;500</v>
      </c>
      <c r="O1185" s="15">
        <f>Table4[[#This Row],[Clean Rating]] + (Table4[[#This Row],[Rating Count]] / 1000)</f>
        <v>4.8109999999999999</v>
      </c>
      <c r="P1185" s="6"/>
      <c r="Q1185" s="6"/>
    </row>
    <row r="1186" spans="1:17">
      <c r="A1186" t="s">
        <v>1323</v>
      </c>
      <c r="B1186" t="s">
        <v>2530</v>
      </c>
      <c r="C1186" t="s">
        <v>1358</v>
      </c>
      <c r="D1186" s="1">
        <v>2599</v>
      </c>
      <c r="E1186" s="1">
        <v>4780</v>
      </c>
      <c r="F1186" s="8">
        <v>0.46</v>
      </c>
      <c r="G1186" s="14">
        <v>3.9</v>
      </c>
      <c r="H1186" s="3">
        <v>898</v>
      </c>
      <c r="I1186" s="28">
        <f t="shared" si="37"/>
        <v>0.45627615062761506</v>
      </c>
      <c r="J1186" s="17">
        <f>IF(AND(ISNUMBER(amazon!$G1186), G1186&gt;=0, amazon!$G1186&lt;=5), amazon!$G1186, 0)</f>
        <v>3.9</v>
      </c>
      <c r="K1186" s="6" t="str">
        <f t="shared" si="36"/>
        <v>No</v>
      </c>
      <c r="L1186" s="16">
        <f>ROUND(amazon!$G1186, 0)</f>
        <v>4</v>
      </c>
      <c r="M1186" s="13">
        <f>amazon!$E1186 * amazon!$H1186</f>
        <v>4292440</v>
      </c>
      <c r="N1186" s="6" t="str">
        <f>IF(amazon!$D1186&lt;200,"&lt;200", IF(amazon!$D1186&lt;=500,"200-500","&gt;500"))</f>
        <v>&gt;500</v>
      </c>
      <c r="O1186" s="15">
        <f>Table4[[#This Row],[Clean Rating]] + (Table4[[#This Row],[Rating Count]] / 1000)</f>
        <v>4.798</v>
      </c>
      <c r="P1186" s="6"/>
      <c r="Q1186" s="6"/>
    </row>
    <row r="1187" spans="1:17">
      <c r="A1187" t="s">
        <v>98</v>
      </c>
      <c r="B1187" t="s">
        <v>1450</v>
      </c>
      <c r="C1187" t="s">
        <v>1356</v>
      </c>
      <c r="D1187">
        <v>345</v>
      </c>
      <c r="E1187">
        <v>999</v>
      </c>
      <c r="F1187" s="8">
        <v>0.65</v>
      </c>
      <c r="G1187" s="14">
        <v>3.7</v>
      </c>
      <c r="H1187" s="3">
        <v>1097</v>
      </c>
      <c r="I1187" s="28">
        <f t="shared" si="37"/>
        <v>0.65465465465465467</v>
      </c>
      <c r="J1187" s="17">
        <f>IF(AND(ISNUMBER(amazon!$G1187), G1187&gt;=0, amazon!$G1187&lt;=5), amazon!$G1187, 0)</f>
        <v>3.7</v>
      </c>
      <c r="K1187" s="6" t="str">
        <f t="shared" si="36"/>
        <v>Yes</v>
      </c>
      <c r="L1187" s="16">
        <f>ROUND(amazon!$G1187, 0)</f>
        <v>4</v>
      </c>
      <c r="M1187" s="13">
        <f>amazon!$E1187 * amazon!$H1187</f>
        <v>1095903</v>
      </c>
      <c r="N1187" s="6" t="str">
        <f>IF(amazon!$D1187&lt;200,"&lt;200", IF(amazon!$D1187&lt;=500,"200-500","&gt;500"))</f>
        <v>200-500</v>
      </c>
      <c r="O1187" s="15">
        <f>Table4[[#This Row],[Clean Rating]] + (Table4[[#This Row],[Rating Count]] / 1000)</f>
        <v>4.7970000000000006</v>
      </c>
      <c r="P1187" s="6"/>
      <c r="Q1187" s="6"/>
    </row>
    <row r="1188" spans="1:17">
      <c r="A1188" t="s">
        <v>1262</v>
      </c>
      <c r="B1188" t="s">
        <v>2469</v>
      </c>
      <c r="C1188" t="s">
        <v>1358</v>
      </c>
      <c r="D1188">
        <v>249</v>
      </c>
      <c r="E1188">
        <v>400</v>
      </c>
      <c r="F1188" s="8">
        <v>0.38</v>
      </c>
      <c r="G1188" s="14">
        <v>4.0999999999999996</v>
      </c>
      <c r="H1188" s="3">
        <v>693</v>
      </c>
      <c r="I1188" s="28">
        <f t="shared" si="37"/>
        <v>0.3775</v>
      </c>
      <c r="J1188" s="17">
        <f>IF(AND(ISNUMBER(amazon!$G1188), G1188&gt;=0, amazon!$G1188&lt;=5), amazon!$G1188, 0)</f>
        <v>4.0999999999999996</v>
      </c>
      <c r="K1188" s="6" t="str">
        <f t="shared" si="36"/>
        <v>No</v>
      </c>
      <c r="L1188" s="16">
        <f>ROUND(amazon!$G1188, 0)</f>
        <v>4</v>
      </c>
      <c r="M1188" s="13">
        <f>amazon!$E1188 * amazon!$H1188</f>
        <v>277200</v>
      </c>
      <c r="N1188" s="6" t="str">
        <f>IF(amazon!$D1188&lt;200,"&lt;200", IF(amazon!$D1188&lt;=500,"200-500","&gt;500"))</f>
        <v>200-500</v>
      </c>
      <c r="O1188" s="15">
        <f>Table4[[#This Row],[Clean Rating]] + (Table4[[#This Row],[Rating Count]] / 1000)</f>
        <v>4.7929999999999993</v>
      </c>
      <c r="P1188" s="6"/>
      <c r="Q1188" s="6"/>
    </row>
    <row r="1189" spans="1:17">
      <c r="A1189" t="s">
        <v>313</v>
      </c>
      <c r="B1189" t="s">
        <v>1618</v>
      </c>
      <c r="C1189" t="s">
        <v>1357</v>
      </c>
      <c r="D1189">
        <v>699</v>
      </c>
      <c r="E1189" s="1">
        <v>1899</v>
      </c>
      <c r="F1189" s="8">
        <v>0.63</v>
      </c>
      <c r="G1189" s="14">
        <v>4.4000000000000004</v>
      </c>
      <c r="H1189" s="3">
        <v>390</v>
      </c>
      <c r="I1189" s="28">
        <f t="shared" si="37"/>
        <v>0.63191153238546605</v>
      </c>
      <c r="J1189" s="17">
        <f>IF(AND(ISNUMBER(amazon!$G1189), G1189&gt;=0, amazon!$G1189&lt;=5), amazon!$G1189, 0)</f>
        <v>4.4000000000000004</v>
      </c>
      <c r="K1189" s="6" t="str">
        <f t="shared" si="36"/>
        <v>Yes</v>
      </c>
      <c r="L1189" s="16">
        <f>ROUND(amazon!$G1189, 0)</f>
        <v>4</v>
      </c>
      <c r="M1189" s="13">
        <f>amazon!$E1189 * amazon!$H1189</f>
        <v>740610</v>
      </c>
      <c r="N1189" s="6" t="str">
        <f>IF(amazon!$D1189&lt;200,"&lt;200", IF(amazon!$D1189&lt;=500,"200-500","&gt;500"))</f>
        <v>&gt;500</v>
      </c>
      <c r="O1189" s="15">
        <f>Table4[[#This Row],[Clean Rating]] + (Table4[[#This Row],[Rating Count]] / 1000)</f>
        <v>4.79</v>
      </c>
      <c r="P1189" s="6"/>
      <c r="Q1189" s="6"/>
    </row>
    <row r="1190" spans="1:17">
      <c r="A1190" t="s">
        <v>1259</v>
      </c>
      <c r="B1190" t="s">
        <v>2433</v>
      </c>
      <c r="C1190" t="s">
        <v>1358</v>
      </c>
      <c r="D1190">
        <v>599</v>
      </c>
      <c r="E1190" s="1">
        <v>1299</v>
      </c>
      <c r="F1190" s="8">
        <v>0.54</v>
      </c>
      <c r="G1190" s="14">
        <v>4.2</v>
      </c>
      <c r="H1190" s="3">
        <v>590</v>
      </c>
      <c r="I1190" s="28">
        <f t="shared" si="37"/>
        <v>0.53887605850654352</v>
      </c>
      <c r="J1190" s="17">
        <f>IF(AND(ISNUMBER(amazon!$G1190), G1190&gt;=0, amazon!$G1190&lt;=5), amazon!$G1190, 0)</f>
        <v>4.2</v>
      </c>
      <c r="K1190" s="6" t="str">
        <f t="shared" si="36"/>
        <v>Yes</v>
      </c>
      <c r="L1190" s="16">
        <f>ROUND(amazon!$G1190, 0)</f>
        <v>4</v>
      </c>
      <c r="M1190" s="13">
        <f>amazon!$E1190 * amazon!$H1190</f>
        <v>766410</v>
      </c>
      <c r="N1190" s="6" t="str">
        <f>IF(amazon!$D1190&lt;200,"&lt;200", IF(amazon!$D1190&lt;=500,"200-500","&gt;500"))</f>
        <v>&gt;500</v>
      </c>
      <c r="O1190" s="15">
        <f>Table4[[#This Row],[Clean Rating]] + (Table4[[#This Row],[Rating Count]] / 1000)</f>
        <v>4.79</v>
      </c>
      <c r="P1190" s="6"/>
      <c r="Q1190" s="6"/>
    </row>
    <row r="1191" spans="1:17">
      <c r="A1191" t="s">
        <v>1308</v>
      </c>
      <c r="B1191" t="s">
        <v>2515</v>
      </c>
      <c r="C1191" t="s">
        <v>1358</v>
      </c>
      <c r="D1191" s="1">
        <v>1999</v>
      </c>
      <c r="E1191" s="1">
        <v>2999</v>
      </c>
      <c r="F1191" s="8">
        <v>0.33</v>
      </c>
      <c r="G1191" s="14">
        <v>4.4000000000000004</v>
      </c>
      <c r="H1191" s="3">
        <v>388</v>
      </c>
      <c r="I1191" s="28">
        <f t="shared" si="37"/>
        <v>0.33344448149383127</v>
      </c>
      <c r="J1191" s="17">
        <f>IF(AND(ISNUMBER(amazon!$G1191), G1191&gt;=0, amazon!$G1191&lt;=5), amazon!$G1191, 0)</f>
        <v>4.4000000000000004</v>
      </c>
      <c r="K1191" s="6" t="str">
        <f t="shared" si="36"/>
        <v>No</v>
      </c>
      <c r="L1191" s="16">
        <f>ROUND(amazon!$G1191, 0)</f>
        <v>4</v>
      </c>
      <c r="M1191" s="13">
        <f>amazon!$E1191 * amazon!$H1191</f>
        <v>1163612</v>
      </c>
      <c r="N1191" s="6" t="str">
        <f>IF(amazon!$D1191&lt;200,"&lt;200", IF(amazon!$D1191&lt;=500,"200-500","&gt;500"))</f>
        <v>&gt;500</v>
      </c>
      <c r="O1191" s="15">
        <f>Table4[[#This Row],[Clean Rating]] + (Table4[[#This Row],[Rating Count]] / 1000)</f>
        <v>4.7880000000000003</v>
      </c>
      <c r="P1191" s="6"/>
      <c r="Q1191" s="6"/>
    </row>
    <row r="1192" spans="1:17">
      <c r="A1192" t="s">
        <v>1306</v>
      </c>
      <c r="B1192" t="s">
        <v>2513</v>
      </c>
      <c r="C1192" t="s">
        <v>1358</v>
      </c>
      <c r="D1192" s="1">
        <v>4999</v>
      </c>
      <c r="E1192" s="1">
        <v>24999</v>
      </c>
      <c r="F1192" s="8">
        <v>0.8</v>
      </c>
      <c r="G1192" s="14">
        <v>4.5</v>
      </c>
      <c r="H1192" s="3">
        <v>287</v>
      </c>
      <c r="I1192" s="28">
        <f t="shared" si="37"/>
        <v>0.80003200128005125</v>
      </c>
      <c r="J1192" s="17">
        <f>IF(AND(ISNUMBER(amazon!$G1192), G1192&gt;=0, amazon!$G1192&lt;=5), amazon!$G1192, 0)</f>
        <v>4.5</v>
      </c>
      <c r="K1192" s="6" t="str">
        <f t="shared" si="36"/>
        <v>Yes</v>
      </c>
      <c r="L1192" s="16">
        <f>ROUND(amazon!$G1192, 0)</f>
        <v>5</v>
      </c>
      <c r="M1192" s="13">
        <f>amazon!$E1192 * amazon!$H1192</f>
        <v>7174713</v>
      </c>
      <c r="N1192" s="6" t="str">
        <f>IF(amazon!$D1192&lt;200,"&lt;200", IF(amazon!$D1192&lt;=500,"200-500","&gt;500"))</f>
        <v>&gt;500</v>
      </c>
      <c r="O1192" s="15">
        <f>Table4[[#This Row],[Clean Rating]] + (Table4[[#This Row],[Rating Count]] / 1000)</f>
        <v>4.7869999999999999</v>
      </c>
      <c r="P1192" s="6"/>
      <c r="Q1192" s="6"/>
    </row>
    <row r="1193" spans="1:17">
      <c r="A1193" t="s">
        <v>823</v>
      </c>
      <c r="B1193" t="s">
        <v>2043</v>
      </c>
      <c r="C1193" t="s">
        <v>1357</v>
      </c>
      <c r="D1193">
        <v>116</v>
      </c>
      <c r="E1193">
        <v>200</v>
      </c>
      <c r="F1193" s="8">
        <v>0.42</v>
      </c>
      <c r="G1193" s="14">
        <v>4.3</v>
      </c>
      <c r="H1193" s="3">
        <v>485</v>
      </c>
      <c r="I1193" s="28">
        <f t="shared" si="37"/>
        <v>0.42</v>
      </c>
      <c r="J1193" s="17">
        <f>IF(AND(ISNUMBER(amazon!$G1193), G1193&gt;=0, amazon!$G1193&lt;=5), amazon!$G1193, 0)</f>
        <v>4.3</v>
      </c>
      <c r="K1193" s="6" t="str">
        <f t="shared" si="36"/>
        <v>No</v>
      </c>
      <c r="L1193" s="16">
        <f>ROUND(amazon!$G1193, 0)</f>
        <v>4</v>
      </c>
      <c r="M1193" s="13">
        <f>amazon!$E1193 * amazon!$H1193</f>
        <v>97000</v>
      </c>
      <c r="N1193" s="6" t="str">
        <f>IF(amazon!$D1193&lt;200,"&lt;200", IF(amazon!$D1193&lt;=500,"200-500","&gt;500"))</f>
        <v>&lt;200</v>
      </c>
      <c r="O1193" s="15">
        <f>Table4[[#This Row],[Clean Rating]] + (Table4[[#This Row],[Rating Count]] / 1000)</f>
        <v>4.7850000000000001</v>
      </c>
      <c r="P1193" s="6"/>
      <c r="Q1193" s="6"/>
    </row>
    <row r="1194" spans="1:17">
      <c r="A1194" t="s">
        <v>1303</v>
      </c>
      <c r="B1194" t="s">
        <v>2510</v>
      </c>
      <c r="C1194" t="s">
        <v>1358</v>
      </c>
      <c r="D1194" s="2">
        <v>3041.67</v>
      </c>
      <c r="E1194" s="1">
        <v>5999</v>
      </c>
      <c r="F1194" s="8">
        <v>0.49</v>
      </c>
      <c r="G1194" s="14">
        <v>4</v>
      </c>
      <c r="H1194" s="3">
        <v>777</v>
      </c>
      <c r="I1194" s="28">
        <f t="shared" si="37"/>
        <v>0.49297049508251373</v>
      </c>
      <c r="J1194" s="17">
        <f>IF(AND(ISNUMBER(amazon!$G1194), G1194&gt;=0, amazon!$G1194&lt;=5), amazon!$G1194, 0)</f>
        <v>4</v>
      </c>
      <c r="K1194" s="6" t="str">
        <f t="shared" si="36"/>
        <v>No</v>
      </c>
      <c r="L1194" s="16">
        <f>ROUND(amazon!$G1194, 0)</f>
        <v>4</v>
      </c>
      <c r="M1194" s="13">
        <f>amazon!$E1194 * amazon!$H1194</f>
        <v>4661223</v>
      </c>
      <c r="N1194" s="6" t="str">
        <f>IF(amazon!$D1194&lt;200,"&lt;200", IF(amazon!$D1194&lt;=500,"200-500","&gt;500"))</f>
        <v>&gt;500</v>
      </c>
      <c r="O1194" s="15">
        <f>Table4[[#This Row],[Clean Rating]] + (Table4[[#This Row],[Rating Count]] / 1000)</f>
        <v>4.7770000000000001</v>
      </c>
      <c r="P1194" s="6"/>
      <c r="Q1194" s="6"/>
    </row>
    <row r="1195" spans="1:17">
      <c r="A1195" t="s">
        <v>852</v>
      </c>
      <c r="B1195" t="s">
        <v>2562</v>
      </c>
      <c r="C1195" t="s">
        <v>1356</v>
      </c>
      <c r="D1195">
        <v>379</v>
      </c>
      <c r="E1195" s="1">
        <v>1499</v>
      </c>
      <c r="F1195" s="8">
        <v>0.75</v>
      </c>
      <c r="G1195" s="14">
        <v>4.0999999999999996</v>
      </c>
      <c r="H1195" s="3">
        <v>670</v>
      </c>
      <c r="I1195" s="28">
        <f t="shared" si="37"/>
        <v>0.74716477651767843</v>
      </c>
      <c r="J1195" s="17">
        <f>IF(AND(ISNUMBER(amazon!$G1195), G1195&gt;=0, amazon!$G1195&lt;=5), amazon!$G1195, 0)</f>
        <v>4.0999999999999996</v>
      </c>
      <c r="K1195" s="6" t="str">
        <f t="shared" si="36"/>
        <v>Yes</v>
      </c>
      <c r="L1195" s="16">
        <f>ROUND(amazon!$G1195, 0)</f>
        <v>4</v>
      </c>
      <c r="M1195" s="13">
        <f>amazon!$E1195 * amazon!$H1195</f>
        <v>1004330</v>
      </c>
      <c r="N1195" s="6" t="str">
        <f>IF(amazon!$D1195&lt;200,"&lt;200", IF(amazon!$D1195&lt;=500,"200-500","&gt;500"))</f>
        <v>200-500</v>
      </c>
      <c r="O1195" s="15">
        <f>Table4[[#This Row],[Clean Rating]] + (Table4[[#This Row],[Rating Count]] / 1000)</f>
        <v>4.7699999999999996</v>
      </c>
      <c r="P1195" s="6"/>
      <c r="Q1195" s="6"/>
    </row>
    <row r="1196" spans="1:17">
      <c r="A1196" t="s">
        <v>1080</v>
      </c>
      <c r="B1196" t="s">
        <v>2269</v>
      </c>
      <c r="C1196" t="s">
        <v>1358</v>
      </c>
      <c r="D1196" s="1">
        <v>1484</v>
      </c>
      <c r="E1196" s="1">
        <v>2499</v>
      </c>
      <c r="F1196" s="8">
        <v>0.41</v>
      </c>
      <c r="G1196" s="14">
        <v>3.7</v>
      </c>
      <c r="H1196" s="3">
        <v>1067</v>
      </c>
      <c r="I1196" s="28">
        <f t="shared" si="37"/>
        <v>0.4061624649859944</v>
      </c>
      <c r="J1196" s="17">
        <f>IF(AND(ISNUMBER(amazon!$G1196), G1196&gt;=0, amazon!$G1196&lt;=5), amazon!$G1196, 0)</f>
        <v>3.7</v>
      </c>
      <c r="K1196" s="6" t="str">
        <f t="shared" si="36"/>
        <v>No</v>
      </c>
      <c r="L1196" s="16">
        <f>ROUND(amazon!$G1196, 0)</f>
        <v>4</v>
      </c>
      <c r="M1196" s="13">
        <f>amazon!$E1196 * amazon!$H1196</f>
        <v>2666433</v>
      </c>
      <c r="N1196" s="6" t="str">
        <f>IF(amazon!$D1196&lt;200,"&lt;200", IF(amazon!$D1196&lt;=500,"200-500","&gt;500"))</f>
        <v>&gt;500</v>
      </c>
      <c r="O1196" s="15">
        <f>Table4[[#This Row],[Clean Rating]] + (Table4[[#This Row],[Rating Count]] / 1000)</f>
        <v>4.7670000000000003</v>
      </c>
      <c r="P1196" s="6"/>
      <c r="Q1196" s="6"/>
    </row>
    <row r="1197" spans="1:17">
      <c r="A1197" t="s">
        <v>1216</v>
      </c>
      <c r="B1197" t="s">
        <v>2390</v>
      </c>
      <c r="C1197" t="s">
        <v>1358</v>
      </c>
      <c r="D1197" s="1">
        <v>3645</v>
      </c>
      <c r="E1197" s="1">
        <v>6070</v>
      </c>
      <c r="F1197" s="8">
        <v>0.4</v>
      </c>
      <c r="G1197" s="14">
        <v>4.2</v>
      </c>
      <c r="H1197" s="3">
        <v>561</v>
      </c>
      <c r="I1197" s="28">
        <f t="shared" si="37"/>
        <v>0.39950576606260296</v>
      </c>
      <c r="J1197" s="17">
        <f>IF(AND(ISNUMBER(amazon!$G1197), G1197&gt;=0, amazon!$G1197&lt;=5), amazon!$G1197, 0)</f>
        <v>4.2</v>
      </c>
      <c r="K1197" s="6" t="str">
        <f t="shared" si="36"/>
        <v>No</v>
      </c>
      <c r="L1197" s="16">
        <f>ROUND(amazon!$G1197, 0)</f>
        <v>4</v>
      </c>
      <c r="M1197" s="13">
        <f>amazon!$E1197 * amazon!$H1197</f>
        <v>3405270</v>
      </c>
      <c r="N1197" s="6" t="str">
        <f>IF(amazon!$D1197&lt;200,"&lt;200", IF(amazon!$D1197&lt;=500,"200-500","&gt;500"))</f>
        <v>&gt;500</v>
      </c>
      <c r="O1197" s="15">
        <f>Table4[[#This Row],[Clean Rating]] + (Table4[[#This Row],[Rating Count]] / 1000)</f>
        <v>4.7610000000000001</v>
      </c>
      <c r="P1197" s="6"/>
      <c r="Q1197" s="6"/>
    </row>
    <row r="1198" spans="1:17">
      <c r="A1198" t="s">
        <v>814</v>
      </c>
      <c r="B1198" t="s">
        <v>2034</v>
      </c>
      <c r="C1198" t="s">
        <v>1357</v>
      </c>
      <c r="D1198">
        <v>116</v>
      </c>
      <c r="E1198">
        <v>200</v>
      </c>
      <c r="F1198" s="8">
        <v>0.42</v>
      </c>
      <c r="G1198" s="14">
        <v>4.4000000000000004</v>
      </c>
      <c r="H1198" s="3">
        <v>357</v>
      </c>
      <c r="I1198" s="28">
        <f t="shared" si="37"/>
        <v>0.42</v>
      </c>
      <c r="J1198" s="17">
        <f>IF(AND(ISNUMBER(amazon!$G1198), G1198&gt;=0, amazon!$G1198&lt;=5), amazon!$G1198, 0)</f>
        <v>4.4000000000000004</v>
      </c>
      <c r="K1198" s="6" t="str">
        <f t="shared" si="36"/>
        <v>No</v>
      </c>
      <c r="L1198" s="16">
        <f>ROUND(amazon!$G1198, 0)</f>
        <v>4</v>
      </c>
      <c r="M1198" s="13">
        <f>amazon!$E1198 * amazon!$H1198</f>
        <v>71400</v>
      </c>
      <c r="N1198" s="6" t="str">
        <f>IF(amazon!$D1198&lt;200,"&lt;200", IF(amazon!$D1198&lt;=500,"200-500","&gt;500"))</f>
        <v>&lt;200</v>
      </c>
      <c r="O1198" s="15">
        <f>Table4[[#This Row],[Clean Rating]] + (Table4[[#This Row],[Rating Count]] / 1000)</f>
        <v>4.7570000000000006</v>
      </c>
      <c r="P1198" s="6"/>
      <c r="Q1198" s="6"/>
    </row>
    <row r="1199" spans="1:17">
      <c r="A1199" t="s">
        <v>68</v>
      </c>
      <c r="B1199" t="s">
        <v>1386</v>
      </c>
      <c r="C1199" t="s">
        <v>1357</v>
      </c>
      <c r="D1199" s="1">
        <v>7999</v>
      </c>
      <c r="E1199" s="1">
        <v>14990</v>
      </c>
      <c r="F1199" s="8">
        <v>0.47</v>
      </c>
      <c r="G1199" s="14">
        <v>4.3</v>
      </c>
      <c r="H1199" s="3">
        <v>457</v>
      </c>
      <c r="I1199" s="28">
        <f t="shared" si="37"/>
        <v>0.46637758505670446</v>
      </c>
      <c r="J1199" s="17">
        <f>IF(AND(ISNUMBER(amazon!$G1199), G1199&gt;=0, amazon!$G1199&lt;=5), amazon!$G1199, 0)</f>
        <v>4.3</v>
      </c>
      <c r="K1199" s="6" t="str">
        <f t="shared" si="36"/>
        <v>No</v>
      </c>
      <c r="L1199" s="16">
        <f>ROUND(amazon!$G1199, 0)</f>
        <v>4</v>
      </c>
      <c r="M1199" s="13">
        <f>amazon!$E1199 * amazon!$H1199</f>
        <v>6850430</v>
      </c>
      <c r="N1199" s="6" t="str">
        <f>IF(amazon!$D1199&lt;200,"&lt;200", IF(amazon!$D1199&lt;=500,"200-500","&gt;500"))</f>
        <v>&gt;500</v>
      </c>
      <c r="O1199" s="15">
        <f>Table4[[#This Row],[Clean Rating]] + (Table4[[#This Row],[Rating Count]] / 1000)</f>
        <v>4.7569999999999997</v>
      </c>
      <c r="P1199" s="6"/>
      <c r="Q1199" s="6"/>
    </row>
    <row r="1200" spans="1:17">
      <c r="A1200" t="s">
        <v>1115</v>
      </c>
      <c r="B1200" t="s">
        <v>2301</v>
      </c>
      <c r="C1200" t="s">
        <v>1358</v>
      </c>
      <c r="D1200">
        <v>499</v>
      </c>
      <c r="E1200" s="1">
        <v>1299</v>
      </c>
      <c r="F1200" s="8">
        <v>0.62</v>
      </c>
      <c r="G1200" s="14">
        <v>4.7</v>
      </c>
      <c r="H1200" s="3">
        <v>54</v>
      </c>
      <c r="I1200" s="28">
        <f t="shared" si="37"/>
        <v>0.61585835257890686</v>
      </c>
      <c r="J1200" s="17">
        <f>IF(AND(ISNUMBER(amazon!$G1200), G1200&gt;=0, amazon!$G1200&lt;=5), amazon!$G1200, 0)</f>
        <v>4.7</v>
      </c>
      <c r="K1200" s="6" t="str">
        <f t="shared" si="36"/>
        <v>Yes</v>
      </c>
      <c r="L1200" s="16">
        <f>ROUND(amazon!$G1200, 0)</f>
        <v>5</v>
      </c>
      <c r="M1200" s="13">
        <f>amazon!$E1200 * amazon!$H1200</f>
        <v>70146</v>
      </c>
      <c r="N1200" s="6" t="str">
        <f>IF(amazon!$D1200&lt;200,"&lt;200", IF(amazon!$D1200&lt;=500,"200-500","&gt;500"))</f>
        <v>200-500</v>
      </c>
      <c r="O1200" s="15">
        <f>Table4[[#This Row],[Clean Rating]] + (Table4[[#This Row],[Rating Count]] / 1000)</f>
        <v>4.7540000000000004</v>
      </c>
      <c r="P1200" s="6"/>
      <c r="Q1200" s="6"/>
    </row>
    <row r="1201" spans="1:17">
      <c r="A1201" t="s">
        <v>1146</v>
      </c>
      <c r="B1201" t="s">
        <v>2328</v>
      </c>
      <c r="C1201" t="s">
        <v>1358</v>
      </c>
      <c r="D1201" s="1">
        <v>3179</v>
      </c>
      <c r="E1201" s="1">
        <v>6999</v>
      </c>
      <c r="F1201" s="8">
        <v>0.55000000000000004</v>
      </c>
      <c r="G1201" s="14">
        <v>4</v>
      </c>
      <c r="H1201" s="3">
        <v>743</v>
      </c>
      <c r="I1201" s="28">
        <f t="shared" si="37"/>
        <v>0.54579225603657666</v>
      </c>
      <c r="J1201" s="17">
        <f>IF(AND(ISNUMBER(amazon!$G1201), G1201&gt;=0, amazon!$G1201&lt;=5), amazon!$G1201, 0)</f>
        <v>4</v>
      </c>
      <c r="K1201" s="6" t="str">
        <f t="shared" si="36"/>
        <v>Yes</v>
      </c>
      <c r="L1201" s="16">
        <f>ROUND(amazon!$G1201, 0)</f>
        <v>4</v>
      </c>
      <c r="M1201" s="13">
        <f>amazon!$E1201 * amazon!$H1201</f>
        <v>5200257</v>
      </c>
      <c r="N1201" s="6" t="str">
        <f>IF(amazon!$D1201&lt;200,"&lt;200", IF(amazon!$D1201&lt;=500,"200-500","&gt;500"))</f>
        <v>&gt;500</v>
      </c>
      <c r="O1201" s="15">
        <f>Table4[[#This Row],[Clean Rating]] + (Table4[[#This Row],[Rating Count]] / 1000)</f>
        <v>4.7430000000000003</v>
      </c>
      <c r="P1201" s="6"/>
      <c r="Q1201" s="6"/>
    </row>
    <row r="1202" spans="1:17">
      <c r="A1202" t="s">
        <v>215</v>
      </c>
      <c r="B1202" t="s">
        <v>1547</v>
      </c>
      <c r="C1202" t="s">
        <v>1357</v>
      </c>
      <c r="D1202">
        <v>299</v>
      </c>
      <c r="E1202">
        <v>999</v>
      </c>
      <c r="F1202" s="8">
        <v>0.7</v>
      </c>
      <c r="G1202" s="14">
        <v>3.8</v>
      </c>
      <c r="H1202" s="3">
        <v>928</v>
      </c>
      <c r="I1202" s="28">
        <f t="shared" si="37"/>
        <v>0.70070070070070067</v>
      </c>
      <c r="J1202" s="17">
        <f>IF(AND(ISNUMBER(amazon!$G1202), G1202&gt;=0, amazon!$G1202&lt;=5), amazon!$G1202, 0)</f>
        <v>3.8</v>
      </c>
      <c r="K1202" s="6" t="str">
        <f t="shared" si="36"/>
        <v>Yes</v>
      </c>
      <c r="L1202" s="16">
        <f>ROUND(amazon!$G1202, 0)</f>
        <v>4</v>
      </c>
      <c r="M1202" s="13">
        <f>amazon!$E1202 * amazon!$H1202</f>
        <v>927072</v>
      </c>
      <c r="N1202" s="6" t="str">
        <f>IF(amazon!$D1202&lt;200,"&lt;200", IF(amazon!$D1202&lt;=500,"200-500","&gt;500"))</f>
        <v>200-500</v>
      </c>
      <c r="O1202" s="15">
        <f>Table4[[#This Row],[Clean Rating]] + (Table4[[#This Row],[Rating Count]] / 1000)</f>
        <v>4.7279999999999998</v>
      </c>
      <c r="P1202" s="6"/>
      <c r="Q1202" s="6"/>
    </row>
    <row r="1203" spans="1:17">
      <c r="A1203" t="s">
        <v>1251</v>
      </c>
      <c r="B1203" t="s">
        <v>2425</v>
      </c>
      <c r="C1203" t="s">
        <v>1358</v>
      </c>
      <c r="D1203" s="1">
        <v>2699</v>
      </c>
      <c r="E1203" s="1">
        <v>3799</v>
      </c>
      <c r="F1203" s="8">
        <v>0.28999999999999998</v>
      </c>
      <c r="G1203" s="14">
        <v>4</v>
      </c>
      <c r="H1203" s="3">
        <v>727</v>
      </c>
      <c r="I1203" s="28">
        <f t="shared" si="37"/>
        <v>0.28954988154777572</v>
      </c>
      <c r="J1203" s="17">
        <f>IF(AND(ISNUMBER(amazon!$G1203), G1203&gt;=0, amazon!$G1203&lt;=5), amazon!$G1203, 0)</f>
        <v>4</v>
      </c>
      <c r="K1203" s="6" t="str">
        <f t="shared" si="36"/>
        <v>No</v>
      </c>
      <c r="L1203" s="16">
        <f>ROUND(amazon!$G1203, 0)</f>
        <v>4</v>
      </c>
      <c r="M1203" s="13">
        <f>amazon!$E1203 * amazon!$H1203</f>
        <v>2761873</v>
      </c>
      <c r="N1203" s="6" t="str">
        <f>IF(amazon!$D1203&lt;200,"&lt;200", IF(amazon!$D1203&lt;=500,"200-500","&gt;500"))</f>
        <v>&gt;500</v>
      </c>
      <c r="O1203" s="15">
        <f>Table4[[#This Row],[Clean Rating]] + (Table4[[#This Row],[Rating Count]] / 1000)</f>
        <v>4.7270000000000003</v>
      </c>
      <c r="P1203" s="6"/>
      <c r="Q1203" s="6"/>
    </row>
    <row r="1204" spans="1:17">
      <c r="A1204" t="s">
        <v>266</v>
      </c>
      <c r="B1204" t="s">
        <v>1582</v>
      </c>
      <c r="C1204" t="s">
        <v>1357</v>
      </c>
      <c r="D1204" s="1">
        <v>4699</v>
      </c>
      <c r="E1204" s="1">
        <v>4699</v>
      </c>
      <c r="F1204" s="8">
        <v>0</v>
      </c>
      <c r="G1204" s="14">
        <v>4.5</v>
      </c>
      <c r="H1204" s="3">
        <v>224</v>
      </c>
      <c r="I1204" s="28">
        <f t="shared" si="37"/>
        <v>0</v>
      </c>
      <c r="J1204" s="17">
        <f>IF(AND(ISNUMBER(amazon!$G1204), G1204&gt;=0, amazon!$G1204&lt;=5), amazon!$G1204, 0)</f>
        <v>4.5</v>
      </c>
      <c r="K1204" s="6" t="str">
        <f t="shared" si="36"/>
        <v>No</v>
      </c>
      <c r="L1204" s="16">
        <f>ROUND(amazon!$G1204, 0)</f>
        <v>5</v>
      </c>
      <c r="M1204" s="13">
        <f>amazon!$E1204 * amazon!$H1204</f>
        <v>1052576</v>
      </c>
      <c r="N1204" s="6" t="str">
        <f>IF(amazon!$D1204&lt;200,"&lt;200", IF(amazon!$D1204&lt;=500,"200-500","&gt;500"))</f>
        <v>&gt;500</v>
      </c>
      <c r="O1204" s="15">
        <f>Table4[[#This Row],[Clean Rating]] + (Table4[[#This Row],[Rating Count]] / 1000)</f>
        <v>4.7240000000000002</v>
      </c>
      <c r="P1204" s="6"/>
      <c r="Q1204" s="6"/>
    </row>
    <row r="1205" spans="1:17">
      <c r="A1205" t="s">
        <v>1008</v>
      </c>
      <c r="B1205" t="s">
        <v>2206</v>
      </c>
      <c r="C1205" t="s">
        <v>1358</v>
      </c>
      <c r="D1205">
        <v>319</v>
      </c>
      <c r="E1205">
        <v>749</v>
      </c>
      <c r="F1205" s="8">
        <v>0.56999999999999995</v>
      </c>
      <c r="G1205" s="14">
        <v>4.5999999999999996</v>
      </c>
      <c r="H1205" s="3">
        <v>124</v>
      </c>
      <c r="I1205" s="28">
        <f t="shared" si="37"/>
        <v>0.57409879839786382</v>
      </c>
      <c r="J1205" s="17">
        <f>IF(AND(ISNUMBER(amazon!$G1205), G1205&gt;=0, amazon!$G1205&lt;=5), amazon!$G1205, 0)</f>
        <v>4.5999999999999996</v>
      </c>
      <c r="K1205" s="6" t="str">
        <f t="shared" si="36"/>
        <v>Yes</v>
      </c>
      <c r="L1205" s="16">
        <f>ROUND(amazon!$G1205, 0)</f>
        <v>5</v>
      </c>
      <c r="M1205" s="13">
        <f>amazon!$E1205 * amazon!$H1205</f>
        <v>92876</v>
      </c>
      <c r="N1205" s="6" t="str">
        <f>IF(amazon!$D1205&lt;200,"&lt;200", IF(amazon!$D1205&lt;=500,"200-500","&gt;500"))</f>
        <v>200-500</v>
      </c>
      <c r="O1205" s="15">
        <f>Table4[[#This Row],[Clean Rating]] + (Table4[[#This Row],[Rating Count]] / 1000)</f>
        <v>4.7239999999999993</v>
      </c>
      <c r="P1205" s="6"/>
      <c r="Q1205" s="6"/>
    </row>
    <row r="1206" spans="1:17">
      <c r="A1206" t="s">
        <v>1179</v>
      </c>
      <c r="B1206" t="s">
        <v>2356</v>
      </c>
      <c r="C1206" t="s">
        <v>1358</v>
      </c>
      <c r="D1206" s="1">
        <v>4999</v>
      </c>
      <c r="E1206" s="1">
        <v>24999</v>
      </c>
      <c r="F1206" s="8">
        <v>0.8</v>
      </c>
      <c r="G1206" s="14">
        <v>4.5999999999999996</v>
      </c>
      <c r="H1206" s="3">
        <v>124</v>
      </c>
      <c r="I1206" s="28">
        <f t="shared" si="37"/>
        <v>0.80003200128005125</v>
      </c>
      <c r="J1206" s="17">
        <f>IF(AND(ISNUMBER(amazon!$G1206), G1206&gt;=0, amazon!$G1206&lt;=5), amazon!$G1206, 0)</f>
        <v>4.5999999999999996</v>
      </c>
      <c r="K1206" s="6" t="str">
        <f t="shared" si="36"/>
        <v>Yes</v>
      </c>
      <c r="L1206" s="16">
        <f>ROUND(amazon!$G1206, 0)</f>
        <v>5</v>
      </c>
      <c r="M1206" s="13">
        <f>amazon!$E1206 * amazon!$H1206</f>
        <v>3099876</v>
      </c>
      <c r="N1206" s="6" t="str">
        <f>IF(amazon!$D1206&lt;200,"&lt;200", IF(amazon!$D1206&lt;=500,"200-500","&gt;500"))</f>
        <v>&gt;500</v>
      </c>
      <c r="O1206" s="15">
        <f>Table4[[#This Row],[Clean Rating]] + (Table4[[#This Row],[Rating Count]] / 1000)</f>
        <v>4.7239999999999993</v>
      </c>
      <c r="P1206" s="6"/>
      <c r="Q1206" s="6"/>
    </row>
    <row r="1207" spans="1:17">
      <c r="A1207" t="s">
        <v>1180</v>
      </c>
      <c r="B1207" t="s">
        <v>2357</v>
      </c>
      <c r="C1207" t="s">
        <v>1358</v>
      </c>
      <c r="D1207" s="1">
        <v>1189</v>
      </c>
      <c r="E1207" s="1">
        <v>2400</v>
      </c>
      <c r="F1207" s="8">
        <v>0.5</v>
      </c>
      <c r="G1207" s="14">
        <v>4.0999999999999996</v>
      </c>
      <c r="H1207" s="3">
        <v>618</v>
      </c>
      <c r="I1207" s="28">
        <f t="shared" si="37"/>
        <v>0.50458333333333338</v>
      </c>
      <c r="J1207" s="17">
        <f>IF(AND(ISNUMBER(amazon!$G1207), G1207&gt;=0, amazon!$G1207&lt;=5), amazon!$G1207, 0)</f>
        <v>4.0999999999999996</v>
      </c>
      <c r="K1207" s="6" t="str">
        <f t="shared" si="36"/>
        <v>Yes</v>
      </c>
      <c r="L1207" s="16">
        <f>ROUND(amazon!$G1207, 0)</f>
        <v>4</v>
      </c>
      <c r="M1207" s="13">
        <f>amazon!$E1207 * amazon!$H1207</f>
        <v>1483200</v>
      </c>
      <c r="N1207" s="6" t="str">
        <f>IF(amazon!$D1207&lt;200,"&lt;200", IF(amazon!$D1207&lt;=500,"200-500","&gt;500"))</f>
        <v>&gt;500</v>
      </c>
      <c r="O1207" s="15">
        <f>Table4[[#This Row],[Clean Rating]] + (Table4[[#This Row],[Rating Count]] / 1000)</f>
        <v>4.718</v>
      </c>
      <c r="P1207" s="6"/>
      <c r="Q1207" s="6"/>
    </row>
    <row r="1208" spans="1:17">
      <c r="A1208" t="s">
        <v>811</v>
      </c>
      <c r="B1208" t="s">
        <v>2031</v>
      </c>
      <c r="C1208" t="s">
        <v>1356</v>
      </c>
      <c r="D1208">
        <v>349</v>
      </c>
      <c r="E1208">
        <v>999</v>
      </c>
      <c r="F1208" s="8">
        <v>0.65</v>
      </c>
      <c r="G1208" s="14">
        <v>3.9</v>
      </c>
      <c r="H1208" s="3">
        <v>817</v>
      </c>
      <c r="I1208" s="28">
        <f t="shared" si="37"/>
        <v>0.65065065065065064</v>
      </c>
      <c r="J1208" s="17">
        <f>IF(AND(ISNUMBER(amazon!$G1208), G1208&gt;=0, amazon!$G1208&lt;=5), amazon!$G1208, 0)</f>
        <v>3.9</v>
      </c>
      <c r="K1208" s="6" t="str">
        <f t="shared" si="36"/>
        <v>Yes</v>
      </c>
      <c r="L1208" s="16">
        <f>ROUND(amazon!$G1208, 0)</f>
        <v>4</v>
      </c>
      <c r="M1208" s="13">
        <f>amazon!$E1208 * amazon!$H1208</f>
        <v>816183</v>
      </c>
      <c r="N1208" s="6" t="str">
        <f>IF(amazon!$D1208&lt;200,"&lt;200", IF(amazon!$D1208&lt;=500,"200-500","&gt;500"))</f>
        <v>200-500</v>
      </c>
      <c r="O1208" s="15">
        <f>Table4[[#This Row],[Clean Rating]] + (Table4[[#This Row],[Rating Count]] / 1000)</f>
        <v>4.7169999999999996</v>
      </c>
      <c r="P1208" s="6"/>
      <c r="Q1208" s="6"/>
    </row>
    <row r="1209" spans="1:17">
      <c r="A1209" t="s">
        <v>273</v>
      </c>
      <c r="B1209" t="s">
        <v>1588</v>
      </c>
      <c r="C1209" t="s">
        <v>1357</v>
      </c>
      <c r="D1209">
        <v>349</v>
      </c>
      <c r="E1209">
        <v>999</v>
      </c>
      <c r="F1209" s="8">
        <v>0.65</v>
      </c>
      <c r="G1209" s="14">
        <v>4.2</v>
      </c>
      <c r="H1209" s="3">
        <v>513</v>
      </c>
      <c r="I1209" s="28">
        <f t="shared" si="37"/>
        <v>0.65065065065065064</v>
      </c>
      <c r="J1209" s="17">
        <f>IF(AND(ISNUMBER(amazon!$G1209), G1209&gt;=0, amazon!$G1209&lt;=5), amazon!$G1209, 0)</f>
        <v>4.2</v>
      </c>
      <c r="K1209" s="6" t="str">
        <f t="shared" si="36"/>
        <v>Yes</v>
      </c>
      <c r="L1209" s="16">
        <f>ROUND(amazon!$G1209, 0)</f>
        <v>4</v>
      </c>
      <c r="M1209" s="13">
        <f>amazon!$E1209 * amazon!$H1209</f>
        <v>512487</v>
      </c>
      <c r="N1209" s="6" t="str">
        <f>IF(amazon!$D1209&lt;200,"&lt;200", IF(amazon!$D1209&lt;=500,"200-500","&gt;500"))</f>
        <v>200-500</v>
      </c>
      <c r="O1209" s="15">
        <f>Table4[[#This Row],[Clean Rating]] + (Table4[[#This Row],[Rating Count]] / 1000)</f>
        <v>4.7130000000000001</v>
      </c>
      <c r="P1209" s="6"/>
      <c r="Q1209" s="6"/>
    </row>
    <row r="1210" spans="1:17">
      <c r="A1210" t="s">
        <v>896</v>
      </c>
      <c r="B1210" t="s">
        <v>2107</v>
      </c>
      <c r="C1210" t="s">
        <v>1356</v>
      </c>
      <c r="D1210" s="1">
        <v>1519</v>
      </c>
      <c r="E1210" s="1">
        <v>3499</v>
      </c>
      <c r="F1210" s="8">
        <v>0.56999999999999995</v>
      </c>
      <c r="G1210" s="14">
        <v>4.3</v>
      </c>
      <c r="H1210" s="3">
        <v>408</v>
      </c>
      <c r="I1210" s="28">
        <f t="shared" si="37"/>
        <v>0.56587596456130318</v>
      </c>
      <c r="J1210" s="17">
        <f>IF(AND(ISNUMBER(amazon!$G1210), G1210&gt;=0, amazon!$G1210&lt;=5), amazon!$G1210, 0)</f>
        <v>4.3</v>
      </c>
      <c r="K1210" s="6" t="str">
        <f t="shared" si="36"/>
        <v>Yes</v>
      </c>
      <c r="L1210" s="16">
        <f>ROUND(amazon!$G1210, 0)</f>
        <v>4</v>
      </c>
      <c r="M1210" s="13">
        <f>amazon!$E1210 * amazon!$H1210</f>
        <v>1427592</v>
      </c>
      <c r="N1210" s="6" t="str">
        <f>IF(amazon!$D1210&lt;200,"&lt;200", IF(amazon!$D1210&lt;=500,"200-500","&gt;500"))</f>
        <v>&gt;500</v>
      </c>
      <c r="O1210" s="15">
        <f>Table4[[#This Row],[Clean Rating]] + (Table4[[#This Row],[Rating Count]] / 1000)</f>
        <v>4.7080000000000002</v>
      </c>
      <c r="P1210" s="6"/>
      <c r="Q1210" s="6"/>
    </row>
    <row r="1211" spans="1:17">
      <c r="A1211" t="s">
        <v>201</v>
      </c>
      <c r="B1211" t="s">
        <v>1535</v>
      </c>
      <c r="C1211" t="s">
        <v>1357</v>
      </c>
      <c r="D1211">
        <v>547</v>
      </c>
      <c r="E1211" s="1">
        <v>2999</v>
      </c>
      <c r="F1211" s="8">
        <v>0.82</v>
      </c>
      <c r="G1211" s="14">
        <v>4.3</v>
      </c>
      <c r="H1211" s="3">
        <v>407</v>
      </c>
      <c r="I1211" s="28">
        <f t="shared" si="37"/>
        <v>0.81760586862287432</v>
      </c>
      <c r="J1211" s="17">
        <f>IF(AND(ISNUMBER(amazon!$G1211), G1211&gt;=0, amazon!$G1211&lt;=5), amazon!$G1211, 0)</f>
        <v>4.3</v>
      </c>
      <c r="K1211" s="6" t="str">
        <f t="shared" si="36"/>
        <v>Yes</v>
      </c>
      <c r="L1211" s="16">
        <f>ROUND(amazon!$G1211, 0)</f>
        <v>4</v>
      </c>
      <c r="M1211" s="13">
        <f>amazon!$E1211 * amazon!$H1211</f>
        <v>1220593</v>
      </c>
      <c r="N1211" s="6" t="str">
        <f>IF(amazon!$D1211&lt;200,"&lt;200", IF(amazon!$D1211&lt;=500,"200-500","&gt;500"))</f>
        <v>&gt;500</v>
      </c>
      <c r="O1211" s="15">
        <f>Table4[[#This Row],[Clean Rating]] + (Table4[[#This Row],[Rating Count]] / 1000)</f>
        <v>4.7069999999999999</v>
      </c>
      <c r="P1211" s="6"/>
      <c r="Q1211" s="6"/>
    </row>
    <row r="1212" spans="1:17">
      <c r="A1212" t="s">
        <v>536</v>
      </c>
      <c r="B1212" t="s">
        <v>1778</v>
      </c>
      <c r="C1212" t="s">
        <v>1357</v>
      </c>
      <c r="D1212">
        <v>99</v>
      </c>
      <c r="E1212">
        <v>999</v>
      </c>
      <c r="F1212" s="8">
        <v>0.9</v>
      </c>
      <c r="G1212" s="14">
        <v>4.4000000000000004</v>
      </c>
      <c r="H1212" s="3">
        <v>305</v>
      </c>
      <c r="I1212" s="28">
        <f t="shared" si="37"/>
        <v>0.90090090090090091</v>
      </c>
      <c r="J1212" s="17">
        <f>IF(AND(ISNUMBER(amazon!$G1212), G1212&gt;=0, amazon!$G1212&lt;=5), amazon!$G1212, 0)</f>
        <v>4.4000000000000004</v>
      </c>
      <c r="K1212" s="6" t="str">
        <f t="shared" si="36"/>
        <v>Yes</v>
      </c>
      <c r="L1212" s="16">
        <f>ROUND(amazon!$G1212, 0)</f>
        <v>4</v>
      </c>
      <c r="M1212" s="13">
        <f>amazon!$E1212 * amazon!$H1212</f>
        <v>304695</v>
      </c>
      <c r="N1212" s="6" t="str">
        <f>IF(amazon!$D1212&lt;200,"&lt;200", IF(amazon!$D1212&lt;=500,"200-500","&gt;500"))</f>
        <v>&lt;200</v>
      </c>
      <c r="O1212" s="15">
        <f>Table4[[#This Row],[Clean Rating]] + (Table4[[#This Row],[Rating Count]] / 1000)</f>
        <v>4.7050000000000001</v>
      </c>
      <c r="P1212" s="6"/>
      <c r="Q1212" s="6"/>
    </row>
    <row r="1213" spans="1:17">
      <c r="A1213" t="s">
        <v>76</v>
      </c>
      <c r="B1213" t="s">
        <v>1432</v>
      </c>
      <c r="C1213" t="s">
        <v>1356</v>
      </c>
      <c r="D1213">
        <v>199</v>
      </c>
      <c r="E1213">
        <v>499</v>
      </c>
      <c r="F1213" s="8">
        <v>0.6</v>
      </c>
      <c r="G1213" s="14">
        <v>4.0999999999999996</v>
      </c>
      <c r="H1213" s="3">
        <v>602</v>
      </c>
      <c r="I1213" s="28">
        <f t="shared" si="37"/>
        <v>0.60120240480961928</v>
      </c>
      <c r="J1213" s="17">
        <f>IF(AND(ISNUMBER(amazon!$G1213), G1213&gt;=0, amazon!$G1213&lt;=5), amazon!$G1213, 0)</f>
        <v>4.0999999999999996</v>
      </c>
      <c r="K1213" s="6" t="str">
        <f t="shared" si="36"/>
        <v>Yes</v>
      </c>
      <c r="L1213" s="16">
        <f>ROUND(amazon!$G1213, 0)</f>
        <v>4</v>
      </c>
      <c r="M1213" s="13">
        <f>amazon!$E1213 * amazon!$H1213</f>
        <v>300398</v>
      </c>
      <c r="N1213" s="6" t="str">
        <f>IF(amazon!$D1213&lt;200,"&lt;200", IF(amazon!$D1213&lt;=500,"200-500","&gt;500"))</f>
        <v>&lt;200</v>
      </c>
      <c r="O1213" s="15">
        <f>Table4[[#This Row],[Clean Rating]] + (Table4[[#This Row],[Rating Count]] / 1000)</f>
        <v>4.702</v>
      </c>
      <c r="P1213" s="6"/>
      <c r="Q1213" s="6"/>
    </row>
    <row r="1214" spans="1:17">
      <c r="A1214" t="s">
        <v>76</v>
      </c>
      <c r="B1214" t="s">
        <v>1432</v>
      </c>
      <c r="C1214" t="s">
        <v>1356</v>
      </c>
      <c r="D1214">
        <v>199</v>
      </c>
      <c r="E1214">
        <v>499</v>
      </c>
      <c r="F1214" s="8">
        <v>0.6</v>
      </c>
      <c r="G1214" s="14">
        <v>4.0999999999999996</v>
      </c>
      <c r="H1214" s="3">
        <v>602</v>
      </c>
      <c r="I1214" s="28">
        <f t="shared" si="37"/>
        <v>0.60120240480961928</v>
      </c>
      <c r="J1214" s="17">
        <f>IF(AND(ISNUMBER(amazon!$G1214), G1214&gt;=0, amazon!$G1214&lt;=5), amazon!$G1214, 0)</f>
        <v>4.0999999999999996</v>
      </c>
      <c r="K1214" s="6" t="str">
        <f t="shared" si="36"/>
        <v>Yes</v>
      </c>
      <c r="L1214" s="16">
        <f>ROUND(amazon!$G1214, 0)</f>
        <v>4</v>
      </c>
      <c r="M1214" s="13">
        <f>amazon!$E1214 * amazon!$H1214</f>
        <v>300398</v>
      </c>
      <c r="N1214" s="6" t="str">
        <f>IF(amazon!$D1214&lt;200,"&lt;200", IF(amazon!$D1214&lt;=500,"200-500","&gt;500"))</f>
        <v>&lt;200</v>
      </c>
      <c r="O1214" s="15">
        <f>Table4[[#This Row],[Clean Rating]] + (Table4[[#This Row],[Rating Count]] / 1000)</f>
        <v>4.702</v>
      </c>
      <c r="P1214" s="6"/>
      <c r="Q1214" s="6"/>
    </row>
    <row r="1215" spans="1:17">
      <c r="A1215" t="s">
        <v>76</v>
      </c>
      <c r="B1215" t="s">
        <v>1432</v>
      </c>
      <c r="C1215" t="s">
        <v>1356</v>
      </c>
      <c r="D1215">
        <v>199</v>
      </c>
      <c r="E1215">
        <v>499</v>
      </c>
      <c r="F1215" s="8">
        <v>0.6</v>
      </c>
      <c r="G1215" s="14">
        <v>4.0999999999999996</v>
      </c>
      <c r="H1215" s="3">
        <v>602</v>
      </c>
      <c r="I1215" s="28">
        <f t="shared" si="37"/>
        <v>0.60120240480961928</v>
      </c>
      <c r="J1215" s="17">
        <f>IF(AND(ISNUMBER(amazon!$G1215), G1215&gt;=0, amazon!$G1215&lt;=5), amazon!$G1215, 0)</f>
        <v>4.0999999999999996</v>
      </c>
      <c r="K1215" s="6" t="str">
        <f t="shared" si="36"/>
        <v>Yes</v>
      </c>
      <c r="L1215" s="16">
        <f>ROUND(amazon!$G1215, 0)</f>
        <v>4</v>
      </c>
      <c r="M1215" s="13">
        <f>amazon!$E1215 * amazon!$H1215</f>
        <v>300398</v>
      </c>
      <c r="N1215" s="6" t="str">
        <f>IF(amazon!$D1215&lt;200,"&lt;200", IF(amazon!$D1215&lt;=500,"200-500","&gt;500"))</f>
        <v>&lt;200</v>
      </c>
      <c r="O1215" s="15">
        <f>Table4[[#This Row],[Clean Rating]] + (Table4[[#This Row],[Rating Count]] / 1000)</f>
        <v>4.702</v>
      </c>
      <c r="P1215" s="6"/>
      <c r="Q1215" s="6"/>
    </row>
    <row r="1216" spans="1:17">
      <c r="A1216" t="s">
        <v>606</v>
      </c>
      <c r="B1216" t="s">
        <v>1841</v>
      </c>
      <c r="C1216" t="s">
        <v>1356</v>
      </c>
      <c r="D1216">
        <v>129</v>
      </c>
      <c r="E1216">
        <v>999</v>
      </c>
      <c r="F1216" s="8">
        <v>0.87</v>
      </c>
      <c r="G1216" s="14">
        <v>4.2</v>
      </c>
      <c r="H1216" s="3">
        <v>491</v>
      </c>
      <c r="I1216" s="28">
        <f t="shared" si="37"/>
        <v>0.87087087087087089</v>
      </c>
      <c r="J1216" s="17">
        <f>IF(AND(ISNUMBER(amazon!$G1216), G1216&gt;=0, amazon!$G1216&lt;=5), amazon!$G1216, 0)</f>
        <v>4.2</v>
      </c>
      <c r="K1216" s="6" t="str">
        <f t="shared" si="36"/>
        <v>Yes</v>
      </c>
      <c r="L1216" s="16">
        <f>ROUND(amazon!$G1216, 0)</f>
        <v>4</v>
      </c>
      <c r="M1216" s="13">
        <f>amazon!$E1216 * amazon!$H1216</f>
        <v>490509</v>
      </c>
      <c r="N1216" s="6" t="str">
        <f>IF(amazon!$D1216&lt;200,"&lt;200", IF(amazon!$D1216&lt;=500,"200-500","&gt;500"))</f>
        <v>&lt;200</v>
      </c>
      <c r="O1216" s="15">
        <f>Table4[[#This Row],[Clean Rating]] + (Table4[[#This Row],[Rating Count]] / 1000)</f>
        <v>4.6909999999999998</v>
      </c>
      <c r="P1216" s="6"/>
      <c r="Q1216" s="6"/>
    </row>
    <row r="1217" spans="1:17">
      <c r="A1217" t="s">
        <v>884</v>
      </c>
      <c r="B1217" t="s">
        <v>2561</v>
      </c>
      <c r="C1217" t="s">
        <v>1356</v>
      </c>
      <c r="D1217">
        <v>399</v>
      </c>
      <c r="E1217" s="1">
        <v>1499</v>
      </c>
      <c r="F1217" s="8">
        <v>0.73</v>
      </c>
      <c r="G1217" s="14">
        <v>4</v>
      </c>
      <c r="H1217" s="3">
        <v>691</v>
      </c>
      <c r="I1217" s="28">
        <f t="shared" si="37"/>
        <v>0.73382254836557703</v>
      </c>
      <c r="J1217" s="17">
        <f>IF(AND(ISNUMBER(amazon!$G1217), G1217&gt;=0, amazon!$G1217&lt;=5), amazon!$G1217, 0)</f>
        <v>4</v>
      </c>
      <c r="K1217" s="6" t="str">
        <f t="shared" si="36"/>
        <v>Yes</v>
      </c>
      <c r="L1217" s="16">
        <f>ROUND(amazon!$G1217, 0)</f>
        <v>4</v>
      </c>
      <c r="M1217" s="13">
        <f>amazon!$E1217 * amazon!$H1217</f>
        <v>1035809</v>
      </c>
      <c r="N1217" s="6" t="str">
        <f>IF(amazon!$D1217&lt;200,"&lt;200", IF(amazon!$D1217&lt;=500,"200-500","&gt;500"))</f>
        <v>200-500</v>
      </c>
      <c r="O1217" s="15">
        <f>Table4[[#This Row],[Clean Rating]] + (Table4[[#This Row],[Rating Count]] / 1000)</f>
        <v>4.6909999999999998</v>
      </c>
      <c r="P1217" s="6"/>
      <c r="Q1217" s="6"/>
    </row>
    <row r="1218" spans="1:17">
      <c r="A1218" t="s">
        <v>1066</v>
      </c>
      <c r="B1218" t="s">
        <v>2255</v>
      </c>
      <c r="C1218" t="s">
        <v>1358</v>
      </c>
      <c r="D1218">
        <v>298</v>
      </c>
      <c r="E1218">
        <v>499</v>
      </c>
      <c r="F1218" s="8">
        <v>0.4</v>
      </c>
      <c r="G1218" s="14">
        <v>4.4000000000000004</v>
      </c>
      <c r="H1218" s="3">
        <v>290</v>
      </c>
      <c r="I1218" s="28">
        <f t="shared" si="37"/>
        <v>0.4028056112224449</v>
      </c>
      <c r="J1218" s="17">
        <f>IF(AND(ISNUMBER(amazon!$G1218), G1218&gt;=0, amazon!$G1218&lt;=5), amazon!$G1218, 0)</f>
        <v>4.4000000000000004</v>
      </c>
      <c r="K1218" s="6" t="str">
        <f t="shared" ref="K1218:K1281" si="38">IF(F1218 &gt;=0.5, "Yes", "No")</f>
        <v>No</v>
      </c>
      <c r="L1218" s="16">
        <f>ROUND(amazon!$G1218, 0)</f>
        <v>4</v>
      </c>
      <c r="M1218" s="13">
        <f>amazon!$E1218 * amazon!$H1218</f>
        <v>144710</v>
      </c>
      <c r="N1218" s="6" t="str">
        <f>IF(amazon!$D1218&lt;200,"&lt;200", IF(amazon!$D1218&lt;=500,"200-500","&gt;500"))</f>
        <v>200-500</v>
      </c>
      <c r="O1218" s="15">
        <f>Table4[[#This Row],[Clean Rating]] + (Table4[[#This Row],[Rating Count]] / 1000)</f>
        <v>4.6900000000000004</v>
      </c>
      <c r="P1218" s="6"/>
      <c r="Q1218" s="6"/>
    </row>
    <row r="1219" spans="1:17">
      <c r="A1219" t="s">
        <v>734</v>
      </c>
      <c r="B1219" t="s">
        <v>1959</v>
      </c>
      <c r="C1219" t="s">
        <v>2598</v>
      </c>
      <c r="D1219">
        <v>99</v>
      </c>
      <c r="E1219">
        <v>99</v>
      </c>
      <c r="F1219" s="8">
        <v>0</v>
      </c>
      <c r="G1219" s="14">
        <v>4.3</v>
      </c>
      <c r="H1219" s="3">
        <v>388</v>
      </c>
      <c r="I1219" s="28">
        <f t="shared" ref="I1219:I1282" si="39" xml:space="preserve"> (E1219 - D1219)/E1219</f>
        <v>0</v>
      </c>
      <c r="J1219" s="17">
        <f>IF(AND(ISNUMBER(amazon!$G1219), G1219&gt;=0, amazon!$G1219&lt;=5), amazon!$G1219, 0)</f>
        <v>4.3</v>
      </c>
      <c r="K1219" s="6" t="str">
        <f t="shared" si="38"/>
        <v>No</v>
      </c>
      <c r="L1219" s="16">
        <f>ROUND(amazon!$G1219, 0)</f>
        <v>4</v>
      </c>
      <c r="M1219" s="13">
        <f>amazon!$E1219 * amazon!$H1219</f>
        <v>38412</v>
      </c>
      <c r="N1219" s="6" t="str">
        <f>IF(amazon!$D1219&lt;200,"&lt;200", IF(amazon!$D1219&lt;=500,"200-500","&gt;500"))</f>
        <v>&lt;200</v>
      </c>
      <c r="O1219" s="15">
        <f>Table4[[#This Row],[Clean Rating]] + (Table4[[#This Row],[Rating Count]] / 1000)</f>
        <v>4.6879999999999997</v>
      </c>
      <c r="P1219" s="6"/>
      <c r="Q1219" s="6"/>
    </row>
    <row r="1220" spans="1:17">
      <c r="A1220" t="s">
        <v>1105</v>
      </c>
      <c r="B1220" t="s">
        <v>2293</v>
      </c>
      <c r="C1220" t="s">
        <v>1358</v>
      </c>
      <c r="D1220">
        <v>499</v>
      </c>
      <c r="E1220">
        <v>999</v>
      </c>
      <c r="F1220" s="8">
        <v>0.5</v>
      </c>
      <c r="G1220" s="14">
        <v>4.5999999999999996</v>
      </c>
      <c r="H1220" s="3">
        <v>79</v>
      </c>
      <c r="I1220" s="28">
        <f t="shared" si="39"/>
        <v>0.50050050050050054</v>
      </c>
      <c r="J1220" s="17">
        <f>IF(AND(ISNUMBER(amazon!$G1220), G1220&gt;=0, amazon!$G1220&lt;=5), amazon!$G1220, 0)</f>
        <v>4.5999999999999996</v>
      </c>
      <c r="K1220" s="6" t="str">
        <f t="shared" si="38"/>
        <v>Yes</v>
      </c>
      <c r="L1220" s="16">
        <f>ROUND(amazon!$G1220, 0)</f>
        <v>5</v>
      </c>
      <c r="M1220" s="13">
        <f>amazon!$E1220 * amazon!$H1220</f>
        <v>78921</v>
      </c>
      <c r="N1220" s="6" t="str">
        <f>IF(amazon!$D1220&lt;200,"&lt;200", IF(amazon!$D1220&lt;=500,"200-500","&gt;500"))</f>
        <v>200-500</v>
      </c>
      <c r="O1220" s="15">
        <f>Table4[[#This Row],[Clean Rating]] + (Table4[[#This Row],[Rating Count]] / 1000)</f>
        <v>4.6789999999999994</v>
      </c>
      <c r="P1220" s="6"/>
      <c r="Q1220" s="6"/>
    </row>
    <row r="1221" spans="1:17">
      <c r="A1221" t="s">
        <v>947</v>
      </c>
      <c r="B1221" t="s">
        <v>2154</v>
      </c>
      <c r="C1221" t="s">
        <v>1358</v>
      </c>
      <c r="D1221">
        <v>809</v>
      </c>
      <c r="E1221" s="1">
        <v>1545</v>
      </c>
      <c r="F1221" s="8">
        <v>0.48</v>
      </c>
      <c r="G1221" s="14">
        <v>3.7</v>
      </c>
      <c r="H1221" s="3">
        <v>976</v>
      </c>
      <c r="I1221" s="28">
        <f t="shared" si="39"/>
        <v>0.47637540453074434</v>
      </c>
      <c r="J1221" s="17">
        <f>IF(AND(ISNUMBER(amazon!$G1221), G1221&gt;=0, amazon!$G1221&lt;=5), amazon!$G1221, 0)</f>
        <v>3.7</v>
      </c>
      <c r="K1221" s="6" t="str">
        <f t="shared" si="38"/>
        <v>No</v>
      </c>
      <c r="L1221" s="16">
        <f>ROUND(amazon!$G1221, 0)</f>
        <v>4</v>
      </c>
      <c r="M1221" s="13">
        <f>amazon!$E1221 * amazon!$H1221</f>
        <v>1507920</v>
      </c>
      <c r="N1221" s="6" t="str">
        <f>IF(amazon!$D1221&lt;200,"&lt;200", IF(amazon!$D1221&lt;=500,"200-500","&gt;500"))</f>
        <v>&gt;500</v>
      </c>
      <c r="O1221" s="15">
        <f>Table4[[#This Row],[Clean Rating]] + (Table4[[#This Row],[Rating Count]] / 1000)</f>
        <v>4.6760000000000002</v>
      </c>
      <c r="P1221" s="6"/>
      <c r="Q1221" s="6"/>
    </row>
    <row r="1222" spans="1:17">
      <c r="A1222" t="s">
        <v>936</v>
      </c>
      <c r="B1222" t="s">
        <v>2144</v>
      </c>
      <c r="C1222" t="s">
        <v>1358</v>
      </c>
      <c r="D1222">
        <v>549</v>
      </c>
      <c r="E1222" s="1">
        <v>1000</v>
      </c>
      <c r="F1222" s="8">
        <v>0.45</v>
      </c>
      <c r="G1222" s="14">
        <v>3.6</v>
      </c>
      <c r="H1222" s="3">
        <v>1074</v>
      </c>
      <c r="I1222" s="28">
        <f t="shared" si="39"/>
        <v>0.45100000000000001</v>
      </c>
      <c r="J1222" s="17">
        <f>IF(AND(ISNUMBER(amazon!$G1222), G1222&gt;=0, amazon!$G1222&lt;=5), amazon!$G1222, 0)</f>
        <v>3.6</v>
      </c>
      <c r="K1222" s="6" t="str">
        <f t="shared" si="38"/>
        <v>No</v>
      </c>
      <c r="L1222" s="16">
        <f>ROUND(amazon!$G1222, 0)</f>
        <v>4</v>
      </c>
      <c r="M1222" s="13">
        <f>amazon!$E1222 * amazon!$H1222</f>
        <v>1074000</v>
      </c>
      <c r="N1222" s="6" t="str">
        <f>IF(amazon!$D1222&lt;200,"&lt;200", IF(amazon!$D1222&lt;=500,"200-500","&gt;500"))</f>
        <v>&gt;500</v>
      </c>
      <c r="O1222" s="15">
        <f>Table4[[#This Row],[Clean Rating]] + (Table4[[#This Row],[Rating Count]] / 1000)</f>
        <v>4.6740000000000004</v>
      </c>
      <c r="P1222" s="6"/>
      <c r="Q1222" s="6"/>
    </row>
    <row r="1223" spans="1:17">
      <c r="A1223" t="s">
        <v>39</v>
      </c>
      <c r="B1223" t="s">
        <v>1400</v>
      </c>
      <c r="C1223" t="s">
        <v>1356</v>
      </c>
      <c r="D1223">
        <v>970</v>
      </c>
      <c r="E1223" s="1">
        <v>1999</v>
      </c>
      <c r="F1223" s="8">
        <v>0.51</v>
      </c>
      <c r="G1223" s="14">
        <v>4.2</v>
      </c>
      <c r="H1223" s="3">
        <v>462</v>
      </c>
      <c r="I1223" s="28">
        <f t="shared" si="39"/>
        <v>0.51475737868934468</v>
      </c>
      <c r="J1223" s="17">
        <f>IF(AND(ISNUMBER(amazon!$G1223), G1223&gt;=0, amazon!$G1223&lt;=5), amazon!$G1223, 0)</f>
        <v>4.2</v>
      </c>
      <c r="K1223" s="6" t="str">
        <f t="shared" si="38"/>
        <v>Yes</v>
      </c>
      <c r="L1223" s="16">
        <f>ROUND(amazon!$G1223, 0)</f>
        <v>4</v>
      </c>
      <c r="M1223" s="13">
        <f>amazon!$E1223 * amazon!$H1223</f>
        <v>923538</v>
      </c>
      <c r="N1223" s="6" t="str">
        <f>IF(amazon!$D1223&lt;200,"&lt;200", IF(amazon!$D1223&lt;=500,"200-500","&gt;500"))</f>
        <v>&gt;500</v>
      </c>
      <c r="O1223" s="15">
        <f>Table4[[#This Row],[Clean Rating]] + (Table4[[#This Row],[Rating Count]] / 1000)</f>
        <v>4.6619999999999999</v>
      </c>
      <c r="P1223" s="6"/>
      <c r="Q1223" s="6"/>
    </row>
    <row r="1224" spans="1:17">
      <c r="A1224" t="s">
        <v>39</v>
      </c>
      <c r="B1224" t="s">
        <v>1400</v>
      </c>
      <c r="C1224" t="s">
        <v>1356</v>
      </c>
      <c r="D1224">
        <v>970</v>
      </c>
      <c r="E1224" s="1">
        <v>1999</v>
      </c>
      <c r="F1224" s="8">
        <v>0.51</v>
      </c>
      <c r="G1224" s="14">
        <v>4.2</v>
      </c>
      <c r="H1224" s="3">
        <v>462</v>
      </c>
      <c r="I1224" s="28">
        <f t="shared" si="39"/>
        <v>0.51475737868934468</v>
      </c>
      <c r="J1224" s="17">
        <f>IF(AND(ISNUMBER(amazon!$G1224), G1224&gt;=0, amazon!$G1224&lt;=5), amazon!$G1224, 0)</f>
        <v>4.2</v>
      </c>
      <c r="K1224" s="6" t="str">
        <f t="shared" si="38"/>
        <v>Yes</v>
      </c>
      <c r="L1224" s="16">
        <f>ROUND(amazon!$G1224, 0)</f>
        <v>4</v>
      </c>
      <c r="M1224" s="13">
        <f>amazon!$E1224 * amazon!$H1224</f>
        <v>923538</v>
      </c>
      <c r="N1224" s="6" t="str">
        <f>IF(amazon!$D1224&lt;200,"&lt;200", IF(amazon!$D1224&lt;=500,"200-500","&gt;500"))</f>
        <v>&gt;500</v>
      </c>
      <c r="O1224" s="15">
        <f>Table4[[#This Row],[Clean Rating]] + (Table4[[#This Row],[Rating Count]] / 1000)</f>
        <v>4.6619999999999999</v>
      </c>
      <c r="P1224" s="6"/>
      <c r="Q1224" s="6"/>
    </row>
    <row r="1225" spans="1:17">
      <c r="A1225" t="s">
        <v>1225</v>
      </c>
      <c r="B1225" t="s">
        <v>2399</v>
      </c>
      <c r="C1225" t="s">
        <v>1358</v>
      </c>
      <c r="D1225">
        <v>587</v>
      </c>
      <c r="E1225" s="1">
        <v>1295</v>
      </c>
      <c r="F1225" s="8">
        <v>0.55000000000000004</v>
      </c>
      <c r="G1225" s="14">
        <v>4.0999999999999996</v>
      </c>
      <c r="H1225" s="3">
        <v>557</v>
      </c>
      <c r="I1225" s="28">
        <f t="shared" si="39"/>
        <v>0.54671814671814667</v>
      </c>
      <c r="J1225" s="17">
        <f>IF(AND(ISNUMBER(amazon!$G1225), G1225&gt;=0, amazon!$G1225&lt;=5), amazon!$G1225, 0)</f>
        <v>4.0999999999999996</v>
      </c>
      <c r="K1225" s="6" t="str">
        <f t="shared" si="38"/>
        <v>Yes</v>
      </c>
      <c r="L1225" s="16">
        <f>ROUND(amazon!$G1225, 0)</f>
        <v>4</v>
      </c>
      <c r="M1225" s="13">
        <f>amazon!$E1225 * amazon!$H1225</f>
        <v>721315</v>
      </c>
      <c r="N1225" s="6" t="str">
        <f>IF(amazon!$D1225&lt;200,"&lt;200", IF(amazon!$D1225&lt;=500,"200-500","&gt;500"))</f>
        <v>&gt;500</v>
      </c>
      <c r="O1225" s="15">
        <f>Table4[[#This Row],[Clean Rating]] + (Table4[[#This Row],[Rating Count]] / 1000)</f>
        <v>4.657</v>
      </c>
      <c r="P1225" s="6"/>
      <c r="Q1225" s="6"/>
    </row>
    <row r="1226" spans="1:17">
      <c r="A1226" t="s">
        <v>1155</v>
      </c>
      <c r="B1226" t="s">
        <v>2337</v>
      </c>
      <c r="C1226" t="s">
        <v>1358</v>
      </c>
      <c r="D1226" s="1">
        <v>3711</v>
      </c>
      <c r="E1226" s="1">
        <v>4495</v>
      </c>
      <c r="F1226" s="8">
        <v>0.17</v>
      </c>
      <c r="G1226" s="14">
        <v>4.3</v>
      </c>
      <c r="H1226" s="3">
        <v>356</v>
      </c>
      <c r="I1226" s="28">
        <f t="shared" si="39"/>
        <v>0.17441601779755284</v>
      </c>
      <c r="J1226" s="17">
        <f>IF(AND(ISNUMBER(amazon!$G1226), G1226&gt;=0, amazon!$G1226&lt;=5), amazon!$G1226, 0)</f>
        <v>4.3</v>
      </c>
      <c r="K1226" s="6" t="str">
        <f t="shared" si="38"/>
        <v>No</v>
      </c>
      <c r="L1226" s="16">
        <f>ROUND(amazon!$G1226, 0)</f>
        <v>4</v>
      </c>
      <c r="M1226" s="13">
        <f>amazon!$E1226 * amazon!$H1226</f>
        <v>1600220</v>
      </c>
      <c r="N1226" s="6" t="str">
        <f>IF(amazon!$D1226&lt;200,"&lt;200", IF(amazon!$D1226&lt;=500,"200-500","&gt;500"))</f>
        <v>&gt;500</v>
      </c>
      <c r="O1226" s="15">
        <f>Table4[[#This Row],[Clean Rating]] + (Table4[[#This Row],[Rating Count]] / 1000)</f>
        <v>4.6559999999999997</v>
      </c>
      <c r="P1226" s="6"/>
      <c r="Q1226" s="6"/>
    </row>
    <row r="1227" spans="1:17">
      <c r="A1227" t="s">
        <v>33</v>
      </c>
      <c r="B1227" t="s">
        <v>1394</v>
      </c>
      <c r="C1227" t="s">
        <v>1356</v>
      </c>
      <c r="D1227">
        <v>599</v>
      </c>
      <c r="E1227">
        <v>599</v>
      </c>
      <c r="F1227" s="8">
        <v>0</v>
      </c>
      <c r="G1227" s="14">
        <v>4.3</v>
      </c>
      <c r="H1227" s="3">
        <v>355</v>
      </c>
      <c r="I1227" s="28">
        <f t="shared" si="39"/>
        <v>0</v>
      </c>
      <c r="J1227" s="17">
        <f>IF(AND(ISNUMBER(amazon!$G1227), G1227&gt;=0, amazon!$G1227&lt;=5), amazon!$G1227, 0)</f>
        <v>4.3</v>
      </c>
      <c r="K1227" s="6" t="str">
        <f t="shared" si="38"/>
        <v>No</v>
      </c>
      <c r="L1227" s="16">
        <f>ROUND(amazon!$G1227, 0)</f>
        <v>4</v>
      </c>
      <c r="M1227" s="13">
        <f>amazon!$E1227 * amazon!$H1227</f>
        <v>212645</v>
      </c>
      <c r="N1227" s="6" t="str">
        <f>IF(amazon!$D1227&lt;200,"&lt;200", IF(amazon!$D1227&lt;=500,"200-500","&gt;500"))</f>
        <v>&gt;500</v>
      </c>
      <c r="O1227" s="15">
        <f>Table4[[#This Row],[Clean Rating]] + (Table4[[#This Row],[Rating Count]] / 1000)</f>
        <v>4.6549999999999994</v>
      </c>
      <c r="P1227" s="6"/>
      <c r="Q1227" s="6"/>
    </row>
    <row r="1228" spans="1:17">
      <c r="A1228" t="s">
        <v>33</v>
      </c>
      <c r="B1228" t="s">
        <v>1394</v>
      </c>
      <c r="C1228" t="s">
        <v>1356</v>
      </c>
      <c r="D1228">
        <v>599</v>
      </c>
      <c r="E1228">
        <v>599</v>
      </c>
      <c r="F1228" s="8">
        <v>0</v>
      </c>
      <c r="G1228" s="14">
        <v>4.3</v>
      </c>
      <c r="H1228" s="3">
        <v>355</v>
      </c>
      <c r="I1228" s="28">
        <f t="shared" si="39"/>
        <v>0</v>
      </c>
      <c r="J1228" s="17">
        <f>IF(AND(ISNUMBER(amazon!$G1228), G1228&gt;=0, amazon!$G1228&lt;=5), amazon!$G1228, 0)</f>
        <v>4.3</v>
      </c>
      <c r="K1228" s="6" t="str">
        <f t="shared" si="38"/>
        <v>No</v>
      </c>
      <c r="L1228" s="16">
        <f>ROUND(amazon!$G1228, 0)</f>
        <v>4</v>
      </c>
      <c r="M1228" s="13">
        <f>amazon!$E1228 * amazon!$H1228</f>
        <v>212645</v>
      </c>
      <c r="N1228" s="6" t="str">
        <f>IF(amazon!$D1228&lt;200,"&lt;200", IF(amazon!$D1228&lt;=500,"200-500","&gt;500"))</f>
        <v>&gt;500</v>
      </c>
      <c r="O1228" s="15">
        <f>Table4[[#This Row],[Clean Rating]] + (Table4[[#This Row],[Rating Count]] / 1000)</f>
        <v>4.6549999999999994</v>
      </c>
      <c r="P1228" s="6"/>
      <c r="Q1228" s="6"/>
    </row>
    <row r="1229" spans="1:17">
      <c r="A1229" t="s">
        <v>1089</v>
      </c>
      <c r="B1229" t="s">
        <v>2278</v>
      </c>
      <c r="C1229" t="s">
        <v>1358</v>
      </c>
      <c r="D1229">
        <v>474</v>
      </c>
      <c r="E1229" s="1">
        <v>1299</v>
      </c>
      <c r="F1229" s="8">
        <v>0.64</v>
      </c>
      <c r="G1229" s="14">
        <v>4.0999999999999996</v>
      </c>
      <c r="H1229" s="3">
        <v>550</v>
      </c>
      <c r="I1229" s="28">
        <f t="shared" si="39"/>
        <v>0.63510392609699773</v>
      </c>
      <c r="J1229" s="17">
        <f>IF(AND(ISNUMBER(amazon!$G1229), G1229&gt;=0, amazon!$G1229&lt;=5), amazon!$G1229, 0)</f>
        <v>4.0999999999999996</v>
      </c>
      <c r="K1229" s="6" t="str">
        <f t="shared" si="38"/>
        <v>Yes</v>
      </c>
      <c r="L1229" s="16">
        <f>ROUND(amazon!$G1229, 0)</f>
        <v>4</v>
      </c>
      <c r="M1229" s="13">
        <f>amazon!$E1229 * amazon!$H1229</f>
        <v>714450</v>
      </c>
      <c r="N1229" s="6" t="str">
        <f>IF(amazon!$D1229&lt;200,"&lt;200", IF(amazon!$D1229&lt;=500,"200-500","&gt;500"))</f>
        <v>200-500</v>
      </c>
      <c r="O1229" s="15">
        <f>Table4[[#This Row],[Clean Rating]] + (Table4[[#This Row],[Rating Count]] / 1000)</f>
        <v>4.6499999999999995</v>
      </c>
      <c r="P1229" s="6"/>
      <c r="Q1229" s="6"/>
    </row>
    <row r="1230" spans="1:17">
      <c r="A1230" t="s">
        <v>71</v>
      </c>
      <c r="B1230" t="s">
        <v>1427</v>
      </c>
      <c r="C1230" t="s">
        <v>1356</v>
      </c>
      <c r="D1230">
        <v>349</v>
      </c>
      <c r="E1230">
        <v>899</v>
      </c>
      <c r="F1230" s="8">
        <v>0.61</v>
      </c>
      <c r="G1230" s="14">
        <v>4.5</v>
      </c>
      <c r="H1230" s="3">
        <v>149</v>
      </c>
      <c r="I1230" s="28">
        <f t="shared" si="39"/>
        <v>0.61179087875417126</v>
      </c>
      <c r="J1230" s="17">
        <f>IF(AND(ISNUMBER(amazon!$G1230), G1230&gt;=0, amazon!$G1230&lt;=5), amazon!$G1230, 0)</f>
        <v>4.5</v>
      </c>
      <c r="K1230" s="6" t="str">
        <f t="shared" si="38"/>
        <v>Yes</v>
      </c>
      <c r="L1230" s="16">
        <f>ROUND(amazon!$G1230, 0)</f>
        <v>5</v>
      </c>
      <c r="M1230" s="13">
        <f>amazon!$E1230 * amazon!$H1230</f>
        <v>133951</v>
      </c>
      <c r="N1230" s="6" t="str">
        <f>IF(amazon!$D1230&lt;200,"&lt;200", IF(amazon!$D1230&lt;=500,"200-500","&gt;500"))</f>
        <v>200-500</v>
      </c>
      <c r="O1230" s="15">
        <f>Table4[[#This Row],[Clean Rating]] + (Table4[[#This Row],[Rating Count]] / 1000)</f>
        <v>4.649</v>
      </c>
      <c r="P1230" s="6"/>
      <c r="Q1230" s="6"/>
    </row>
    <row r="1231" spans="1:17">
      <c r="A1231" t="s">
        <v>71</v>
      </c>
      <c r="B1231" t="s">
        <v>1427</v>
      </c>
      <c r="C1231" t="s">
        <v>1356</v>
      </c>
      <c r="D1231">
        <v>349</v>
      </c>
      <c r="E1231">
        <v>899</v>
      </c>
      <c r="F1231" s="8">
        <v>0.61</v>
      </c>
      <c r="G1231" s="14">
        <v>4.5</v>
      </c>
      <c r="H1231" s="3">
        <v>149</v>
      </c>
      <c r="I1231" s="28">
        <f t="shared" si="39"/>
        <v>0.61179087875417126</v>
      </c>
      <c r="J1231" s="17">
        <f>IF(AND(ISNUMBER(amazon!$G1231), G1231&gt;=0, amazon!$G1231&lt;=5), amazon!$G1231, 0)</f>
        <v>4.5</v>
      </c>
      <c r="K1231" s="6" t="str">
        <f t="shared" si="38"/>
        <v>Yes</v>
      </c>
      <c r="L1231" s="16">
        <f>ROUND(amazon!$G1231, 0)</f>
        <v>5</v>
      </c>
      <c r="M1231" s="13">
        <f>amazon!$E1231 * amazon!$H1231</f>
        <v>133951</v>
      </c>
      <c r="N1231" s="6" t="str">
        <f>IF(amazon!$D1231&lt;200,"&lt;200", IF(amazon!$D1231&lt;=500,"200-500","&gt;500"))</f>
        <v>200-500</v>
      </c>
      <c r="O1231" s="15">
        <f>Table4[[#This Row],[Clean Rating]] + (Table4[[#This Row],[Rating Count]] / 1000)</f>
        <v>4.649</v>
      </c>
      <c r="P1231" s="6"/>
      <c r="Q1231" s="6"/>
    </row>
    <row r="1232" spans="1:17">
      <c r="A1232" t="s">
        <v>1210</v>
      </c>
      <c r="B1232" t="s">
        <v>2384</v>
      </c>
      <c r="C1232" t="s">
        <v>1358</v>
      </c>
      <c r="D1232">
        <v>419</v>
      </c>
      <c r="E1232">
        <v>999</v>
      </c>
      <c r="F1232" s="8">
        <v>0.57999999999999996</v>
      </c>
      <c r="G1232" s="14">
        <v>4.4000000000000004</v>
      </c>
      <c r="H1232" s="3">
        <v>227</v>
      </c>
      <c r="I1232" s="28">
        <f t="shared" si="39"/>
        <v>0.5805805805805806</v>
      </c>
      <c r="J1232" s="17">
        <f>IF(AND(ISNUMBER(amazon!$G1232), G1232&gt;=0, amazon!$G1232&lt;=5), amazon!$G1232, 0)</f>
        <v>4.4000000000000004</v>
      </c>
      <c r="K1232" s="6" t="str">
        <f t="shared" si="38"/>
        <v>Yes</v>
      </c>
      <c r="L1232" s="16">
        <f>ROUND(amazon!$G1232, 0)</f>
        <v>4</v>
      </c>
      <c r="M1232" s="13">
        <f>amazon!$E1232 * amazon!$H1232</f>
        <v>226773</v>
      </c>
      <c r="N1232" s="6" t="str">
        <f>IF(amazon!$D1232&lt;200,"&lt;200", IF(amazon!$D1232&lt;=500,"200-500","&gt;500"))</f>
        <v>200-500</v>
      </c>
      <c r="O1232" s="15">
        <f>Table4[[#This Row],[Clean Rating]] + (Table4[[#This Row],[Rating Count]] / 1000)</f>
        <v>4.6270000000000007</v>
      </c>
      <c r="P1232" s="6"/>
      <c r="Q1232" s="6"/>
    </row>
    <row r="1233" spans="1:17">
      <c r="A1233" t="s">
        <v>89</v>
      </c>
      <c r="B1233" t="s">
        <v>1443</v>
      </c>
      <c r="C1233" t="s">
        <v>1356</v>
      </c>
      <c r="D1233">
        <v>199</v>
      </c>
      <c r="E1233">
        <v>999</v>
      </c>
      <c r="F1233" s="8">
        <v>0.8</v>
      </c>
      <c r="G1233" s="14">
        <v>4.5</v>
      </c>
      <c r="H1233" s="3">
        <v>127</v>
      </c>
      <c r="I1233" s="28">
        <f t="shared" si="39"/>
        <v>0.80080080080080085</v>
      </c>
      <c r="J1233" s="17">
        <f>IF(AND(ISNUMBER(amazon!$G1233), G1233&gt;=0, amazon!$G1233&lt;=5), amazon!$G1233, 0)</f>
        <v>4.5</v>
      </c>
      <c r="K1233" s="6" t="str">
        <f t="shared" si="38"/>
        <v>Yes</v>
      </c>
      <c r="L1233" s="16">
        <f>ROUND(amazon!$G1233, 0)</f>
        <v>5</v>
      </c>
      <c r="M1233" s="13">
        <f>amazon!$E1233 * amazon!$H1233</f>
        <v>126873</v>
      </c>
      <c r="N1233" s="6" t="str">
        <f>IF(amazon!$D1233&lt;200,"&lt;200", IF(amazon!$D1233&lt;=500,"200-500","&gt;500"))</f>
        <v>&lt;200</v>
      </c>
      <c r="O1233" s="15">
        <f>Table4[[#This Row],[Clean Rating]] + (Table4[[#This Row],[Rating Count]] / 1000)</f>
        <v>4.6269999999999998</v>
      </c>
      <c r="P1233" s="6"/>
      <c r="Q1233" s="6"/>
    </row>
    <row r="1234" spans="1:17">
      <c r="A1234" t="s">
        <v>89</v>
      </c>
      <c r="B1234" t="s">
        <v>1443</v>
      </c>
      <c r="C1234" t="s">
        <v>1356</v>
      </c>
      <c r="D1234">
        <v>199</v>
      </c>
      <c r="E1234">
        <v>999</v>
      </c>
      <c r="F1234" s="8">
        <v>0.8</v>
      </c>
      <c r="G1234" s="14">
        <v>4.5</v>
      </c>
      <c r="H1234" s="3">
        <v>127</v>
      </c>
      <c r="I1234" s="28">
        <f t="shared" si="39"/>
        <v>0.80080080080080085</v>
      </c>
      <c r="J1234" s="17">
        <f>IF(AND(ISNUMBER(amazon!$G1234), G1234&gt;=0, amazon!$G1234&lt;=5), amazon!$G1234, 0)</f>
        <v>4.5</v>
      </c>
      <c r="K1234" s="6" t="str">
        <f t="shared" si="38"/>
        <v>Yes</v>
      </c>
      <c r="L1234" s="16">
        <f>ROUND(amazon!$G1234, 0)</f>
        <v>5</v>
      </c>
      <c r="M1234" s="13">
        <f>amazon!$E1234 * amazon!$H1234</f>
        <v>126873</v>
      </c>
      <c r="N1234" s="6" t="str">
        <f>IF(amazon!$D1234&lt;200,"&lt;200", IF(amazon!$D1234&lt;=500,"200-500","&gt;500"))</f>
        <v>&lt;200</v>
      </c>
      <c r="O1234" s="15">
        <f>Table4[[#This Row],[Clean Rating]] + (Table4[[#This Row],[Rating Count]] / 1000)</f>
        <v>4.6269999999999998</v>
      </c>
      <c r="P1234" s="6"/>
      <c r="Q1234" s="6"/>
    </row>
    <row r="1235" spans="1:17">
      <c r="A1235" t="s">
        <v>118</v>
      </c>
      <c r="B1235" t="s">
        <v>1466</v>
      </c>
      <c r="C1235" t="s">
        <v>1356</v>
      </c>
      <c r="D1235">
        <v>347</v>
      </c>
      <c r="E1235">
        <v>999</v>
      </c>
      <c r="F1235" s="8">
        <v>0.65</v>
      </c>
      <c r="G1235" s="14">
        <v>3.5</v>
      </c>
      <c r="H1235" s="3">
        <v>1121</v>
      </c>
      <c r="I1235" s="28">
        <f t="shared" si="39"/>
        <v>0.6526526526526526</v>
      </c>
      <c r="J1235" s="17">
        <f>IF(AND(ISNUMBER(amazon!$G1235), G1235&gt;=0, amazon!$G1235&lt;=5), amazon!$G1235, 0)</f>
        <v>3.5</v>
      </c>
      <c r="K1235" s="6" t="str">
        <f t="shared" si="38"/>
        <v>Yes</v>
      </c>
      <c r="L1235" s="16">
        <f>ROUND(amazon!$G1235, 0)</f>
        <v>4</v>
      </c>
      <c r="M1235" s="13">
        <f>amazon!$E1235 * amazon!$H1235</f>
        <v>1119879</v>
      </c>
      <c r="N1235" s="6" t="str">
        <f>IF(amazon!$D1235&lt;200,"&lt;200", IF(amazon!$D1235&lt;=500,"200-500","&gt;500"))</f>
        <v>200-500</v>
      </c>
      <c r="O1235" s="15">
        <f>Table4[[#This Row],[Clean Rating]] + (Table4[[#This Row],[Rating Count]] / 1000)</f>
        <v>4.6210000000000004</v>
      </c>
      <c r="P1235" s="6"/>
      <c r="Q1235" s="6"/>
    </row>
    <row r="1236" spans="1:17">
      <c r="A1236" t="s">
        <v>855</v>
      </c>
      <c r="B1236" t="s">
        <v>2069</v>
      </c>
      <c r="C1236" t="s">
        <v>2598</v>
      </c>
      <c r="D1236">
        <v>300</v>
      </c>
      <c r="E1236">
        <v>300</v>
      </c>
      <c r="F1236" s="8">
        <v>0</v>
      </c>
      <c r="G1236" s="14">
        <v>4.2</v>
      </c>
      <c r="H1236" s="3">
        <v>419</v>
      </c>
      <c r="I1236" s="28">
        <f t="shared" si="39"/>
        <v>0</v>
      </c>
      <c r="J1236" s="17">
        <f>IF(AND(ISNUMBER(amazon!$G1236), G1236&gt;=0, amazon!$G1236&lt;=5), amazon!$G1236, 0)</f>
        <v>4.2</v>
      </c>
      <c r="K1236" s="6" t="str">
        <f t="shared" si="38"/>
        <v>No</v>
      </c>
      <c r="L1236" s="16">
        <f>ROUND(amazon!$G1236, 0)</f>
        <v>4</v>
      </c>
      <c r="M1236" s="13">
        <f>amazon!$E1236 * amazon!$H1236</f>
        <v>125700</v>
      </c>
      <c r="N1236" s="6" t="str">
        <f>IF(amazon!$D1236&lt;200,"&lt;200", IF(amazon!$D1236&lt;=500,"200-500","&gt;500"))</f>
        <v>200-500</v>
      </c>
      <c r="O1236" s="15">
        <f>Table4[[#This Row],[Clean Rating]] + (Table4[[#This Row],[Rating Count]] / 1000)</f>
        <v>4.6189999999999998</v>
      </c>
      <c r="P1236" s="6"/>
      <c r="Q1236" s="6"/>
    </row>
    <row r="1237" spans="1:17">
      <c r="A1237" t="s">
        <v>1316</v>
      </c>
      <c r="B1237" t="s">
        <v>2523</v>
      </c>
      <c r="C1237" t="s">
        <v>1358</v>
      </c>
      <c r="D1237">
        <v>809</v>
      </c>
      <c r="E1237" s="1">
        <v>1950</v>
      </c>
      <c r="F1237" s="8">
        <v>0.59</v>
      </c>
      <c r="G1237" s="14">
        <v>3.9</v>
      </c>
      <c r="H1237" s="3">
        <v>710</v>
      </c>
      <c r="I1237" s="28">
        <f t="shared" si="39"/>
        <v>0.58512820512820518</v>
      </c>
      <c r="J1237" s="17">
        <f>IF(AND(ISNUMBER(amazon!$G1237), G1237&gt;=0, amazon!$G1237&lt;=5), amazon!$G1237, 0)</f>
        <v>3.9</v>
      </c>
      <c r="K1237" s="6" t="str">
        <f t="shared" si="38"/>
        <v>Yes</v>
      </c>
      <c r="L1237" s="16">
        <f>ROUND(amazon!$G1237, 0)</f>
        <v>4</v>
      </c>
      <c r="M1237" s="13">
        <f>amazon!$E1237 * amazon!$H1237</f>
        <v>1384500</v>
      </c>
      <c r="N1237" s="6" t="str">
        <f>IF(amazon!$D1237&lt;200,"&lt;200", IF(amazon!$D1237&lt;=500,"200-500","&gt;500"))</f>
        <v>&gt;500</v>
      </c>
      <c r="O1237" s="15">
        <f>Table4[[#This Row],[Clean Rating]] + (Table4[[#This Row],[Rating Count]] / 1000)</f>
        <v>4.6099999999999994</v>
      </c>
      <c r="P1237" s="6"/>
      <c r="Q1237" s="6"/>
    </row>
    <row r="1238" spans="1:17">
      <c r="A1238" t="s">
        <v>1183</v>
      </c>
      <c r="B1238" t="s">
        <v>2359</v>
      </c>
      <c r="C1238" t="s">
        <v>1358</v>
      </c>
      <c r="D1238">
        <v>998</v>
      </c>
      <c r="E1238" s="1">
        <v>2999</v>
      </c>
      <c r="F1238" s="8">
        <v>0.67</v>
      </c>
      <c r="G1238" s="14">
        <v>4.5999999999999996</v>
      </c>
      <c r="H1238" s="3">
        <v>9</v>
      </c>
      <c r="I1238" s="28">
        <f t="shared" si="39"/>
        <v>0.6672224074691564</v>
      </c>
      <c r="J1238" s="17">
        <f>IF(AND(ISNUMBER(amazon!$G1238), G1238&gt;=0, amazon!$G1238&lt;=5), amazon!$G1238, 0)</f>
        <v>4.5999999999999996</v>
      </c>
      <c r="K1238" s="6" t="str">
        <f t="shared" si="38"/>
        <v>Yes</v>
      </c>
      <c r="L1238" s="16">
        <f>ROUND(amazon!$G1238, 0)</f>
        <v>5</v>
      </c>
      <c r="M1238" s="13">
        <f>amazon!$E1238 * amazon!$H1238</f>
        <v>26991</v>
      </c>
      <c r="N1238" s="6" t="str">
        <f>IF(amazon!$D1238&lt;200,"&lt;200", IF(amazon!$D1238&lt;=500,"200-500","&gt;500"))</f>
        <v>&gt;500</v>
      </c>
      <c r="O1238" s="15">
        <f>Table4[[#This Row],[Clean Rating]] + (Table4[[#This Row],[Rating Count]] / 1000)</f>
        <v>4.609</v>
      </c>
      <c r="P1238" s="6"/>
      <c r="Q1238" s="6"/>
    </row>
    <row r="1239" spans="1:17">
      <c r="A1239" t="s">
        <v>964</v>
      </c>
      <c r="B1239" t="s">
        <v>2169</v>
      </c>
      <c r="C1239" t="s">
        <v>1358</v>
      </c>
      <c r="D1239" s="1">
        <v>1099</v>
      </c>
      <c r="E1239" s="1">
        <v>1999</v>
      </c>
      <c r="F1239" s="8">
        <v>0.45</v>
      </c>
      <c r="G1239" s="14">
        <v>4</v>
      </c>
      <c r="H1239" s="3">
        <v>604</v>
      </c>
      <c r="I1239" s="28">
        <f t="shared" si="39"/>
        <v>0.45022511255627812</v>
      </c>
      <c r="J1239" s="17">
        <f>IF(AND(ISNUMBER(amazon!$G1239), G1239&gt;=0, amazon!$G1239&lt;=5), amazon!$G1239, 0)</f>
        <v>4</v>
      </c>
      <c r="K1239" s="6" t="str">
        <f t="shared" si="38"/>
        <v>No</v>
      </c>
      <c r="L1239" s="16">
        <f>ROUND(amazon!$G1239, 0)</f>
        <v>4</v>
      </c>
      <c r="M1239" s="13">
        <f>amazon!$E1239 * amazon!$H1239</f>
        <v>1207396</v>
      </c>
      <c r="N1239" s="6" t="str">
        <f>IF(amazon!$D1239&lt;200,"&lt;200", IF(amazon!$D1239&lt;=500,"200-500","&gt;500"))</f>
        <v>&gt;500</v>
      </c>
      <c r="O1239" s="15">
        <f>Table4[[#This Row],[Clean Rating]] + (Table4[[#This Row],[Rating Count]] / 1000)</f>
        <v>4.6040000000000001</v>
      </c>
      <c r="P1239" s="6"/>
      <c r="Q1239" s="6"/>
    </row>
    <row r="1240" spans="1:17">
      <c r="A1240" t="s">
        <v>332</v>
      </c>
      <c r="B1240" t="s">
        <v>1589</v>
      </c>
      <c r="C1240" t="s">
        <v>1357</v>
      </c>
      <c r="D1240" s="1">
        <v>1299</v>
      </c>
      <c r="E1240" s="1">
        <v>2499</v>
      </c>
      <c r="F1240" s="8">
        <v>0.48</v>
      </c>
      <c r="G1240" s="14">
        <v>4.3</v>
      </c>
      <c r="H1240" s="3">
        <v>301</v>
      </c>
      <c r="I1240" s="28">
        <f t="shared" si="39"/>
        <v>0.48019207683073228</v>
      </c>
      <c r="J1240" s="17">
        <f>IF(AND(ISNUMBER(amazon!$G1240), G1240&gt;=0, amazon!$G1240&lt;=5), amazon!$G1240, 0)</f>
        <v>4.3</v>
      </c>
      <c r="K1240" s="6" t="str">
        <f t="shared" si="38"/>
        <v>No</v>
      </c>
      <c r="L1240" s="16">
        <f>ROUND(amazon!$G1240, 0)</f>
        <v>4</v>
      </c>
      <c r="M1240" s="13">
        <f>amazon!$E1240 * amazon!$H1240</f>
        <v>752199</v>
      </c>
      <c r="N1240" s="6" t="str">
        <f>IF(amazon!$D1240&lt;200,"&lt;200", IF(amazon!$D1240&lt;=500,"200-500","&gt;500"))</f>
        <v>&gt;500</v>
      </c>
      <c r="O1240" s="15">
        <f>Table4[[#This Row],[Clean Rating]] + (Table4[[#This Row],[Rating Count]] / 1000)</f>
        <v>4.601</v>
      </c>
      <c r="P1240" s="6"/>
      <c r="Q1240" s="6"/>
    </row>
    <row r="1241" spans="1:17">
      <c r="A1241" t="s">
        <v>195</v>
      </c>
      <c r="B1241" t="s">
        <v>1530</v>
      </c>
      <c r="C1241" t="s">
        <v>1356</v>
      </c>
      <c r="D1241">
        <v>320</v>
      </c>
      <c r="E1241">
        <v>599</v>
      </c>
      <c r="F1241" s="8">
        <v>0.47</v>
      </c>
      <c r="G1241" s="14">
        <v>4.0999999999999996</v>
      </c>
      <c r="H1241" s="3">
        <v>491</v>
      </c>
      <c r="I1241" s="28">
        <f t="shared" si="39"/>
        <v>0.46577629382303842</v>
      </c>
      <c r="J1241" s="17">
        <f>IF(AND(ISNUMBER(amazon!$G1241), G1241&gt;=0, amazon!$G1241&lt;=5), amazon!$G1241, 0)</f>
        <v>4.0999999999999996</v>
      </c>
      <c r="K1241" s="6" t="str">
        <f t="shared" si="38"/>
        <v>No</v>
      </c>
      <c r="L1241" s="16">
        <f>ROUND(amazon!$G1241, 0)</f>
        <v>4</v>
      </c>
      <c r="M1241" s="13">
        <f>amazon!$E1241 * amazon!$H1241</f>
        <v>294109</v>
      </c>
      <c r="N1241" s="6" t="str">
        <f>IF(amazon!$D1241&lt;200,"&lt;200", IF(amazon!$D1241&lt;=500,"200-500","&gt;500"))</f>
        <v>200-500</v>
      </c>
      <c r="O1241" s="15">
        <f>Table4[[#This Row],[Clean Rating]] + (Table4[[#This Row],[Rating Count]] / 1000)</f>
        <v>4.5909999999999993</v>
      </c>
      <c r="P1241" s="6"/>
      <c r="Q1241" s="6"/>
    </row>
    <row r="1242" spans="1:17">
      <c r="A1242" t="s">
        <v>1314</v>
      </c>
      <c r="B1242" t="s">
        <v>2521</v>
      </c>
      <c r="C1242" t="s">
        <v>1358</v>
      </c>
      <c r="D1242">
        <v>231</v>
      </c>
      <c r="E1242">
        <v>260</v>
      </c>
      <c r="F1242" s="8">
        <v>0.11</v>
      </c>
      <c r="G1242" s="14">
        <v>4.0999999999999996</v>
      </c>
      <c r="H1242" s="3">
        <v>490</v>
      </c>
      <c r="I1242" s="28">
        <f t="shared" si="39"/>
        <v>0.11153846153846154</v>
      </c>
      <c r="J1242" s="17">
        <f>IF(AND(ISNUMBER(amazon!$G1242), G1242&gt;=0, amazon!$G1242&lt;=5), amazon!$G1242, 0)</f>
        <v>4.0999999999999996</v>
      </c>
      <c r="K1242" s="6" t="str">
        <f t="shared" si="38"/>
        <v>No</v>
      </c>
      <c r="L1242" s="16">
        <f>ROUND(amazon!$G1242, 0)</f>
        <v>4</v>
      </c>
      <c r="M1242" s="13">
        <f>amazon!$E1242 * amazon!$H1242</f>
        <v>127400</v>
      </c>
      <c r="N1242" s="6" t="str">
        <f>IF(amazon!$D1242&lt;200,"&lt;200", IF(amazon!$D1242&lt;=500,"200-500","&gt;500"))</f>
        <v>200-500</v>
      </c>
      <c r="O1242" s="15">
        <f>Table4[[#This Row],[Clean Rating]] + (Table4[[#This Row],[Rating Count]] / 1000)</f>
        <v>4.59</v>
      </c>
      <c r="P1242" s="6"/>
      <c r="Q1242" s="6"/>
    </row>
    <row r="1243" spans="1:17">
      <c r="A1243" t="s">
        <v>150</v>
      </c>
      <c r="B1243" t="s">
        <v>1495</v>
      </c>
      <c r="C1243" t="s">
        <v>1356</v>
      </c>
      <c r="D1243">
        <v>368</v>
      </c>
      <c r="E1243">
        <v>699</v>
      </c>
      <c r="F1243" s="8">
        <v>0.47</v>
      </c>
      <c r="G1243" s="14">
        <v>4.2</v>
      </c>
      <c r="H1243" s="3">
        <v>387</v>
      </c>
      <c r="I1243" s="28">
        <f t="shared" si="39"/>
        <v>0.47353361945636624</v>
      </c>
      <c r="J1243" s="17">
        <f>IF(AND(ISNUMBER(amazon!$G1243), G1243&gt;=0, amazon!$G1243&lt;=5), amazon!$G1243, 0)</f>
        <v>4.2</v>
      </c>
      <c r="K1243" s="6" t="str">
        <f t="shared" si="38"/>
        <v>No</v>
      </c>
      <c r="L1243" s="16">
        <f>ROUND(amazon!$G1243, 0)</f>
        <v>4</v>
      </c>
      <c r="M1243" s="13">
        <f>amazon!$E1243 * amazon!$H1243</f>
        <v>270513</v>
      </c>
      <c r="N1243" s="6" t="str">
        <f>IF(amazon!$D1243&lt;200,"&lt;200", IF(amazon!$D1243&lt;=500,"200-500","&gt;500"))</f>
        <v>200-500</v>
      </c>
      <c r="O1243" s="15">
        <f>Table4[[#This Row],[Clean Rating]] + (Table4[[#This Row],[Rating Count]] / 1000)</f>
        <v>4.5869999999999997</v>
      </c>
      <c r="P1243" s="6"/>
      <c r="Q1243" s="6"/>
    </row>
    <row r="1244" spans="1:17">
      <c r="A1244" t="s">
        <v>1224</v>
      </c>
      <c r="B1244" t="s">
        <v>2398</v>
      </c>
      <c r="C1244" t="s">
        <v>1358</v>
      </c>
      <c r="D1244">
        <v>999</v>
      </c>
      <c r="E1244" s="1">
        <v>1500</v>
      </c>
      <c r="F1244" s="8">
        <v>0.33</v>
      </c>
      <c r="G1244" s="14">
        <v>4.2</v>
      </c>
      <c r="H1244" s="3">
        <v>386</v>
      </c>
      <c r="I1244" s="28">
        <f t="shared" si="39"/>
        <v>0.33400000000000002</v>
      </c>
      <c r="J1244" s="17">
        <f>IF(AND(ISNUMBER(amazon!$G1244), G1244&gt;=0, amazon!$G1244&lt;=5), amazon!$G1244, 0)</f>
        <v>4.2</v>
      </c>
      <c r="K1244" s="6" t="str">
        <f t="shared" si="38"/>
        <v>No</v>
      </c>
      <c r="L1244" s="16">
        <f>ROUND(amazon!$G1244, 0)</f>
        <v>4</v>
      </c>
      <c r="M1244" s="13">
        <f>amazon!$E1244 * amazon!$H1244</f>
        <v>579000</v>
      </c>
      <c r="N1244" s="6" t="str">
        <f>IF(amazon!$D1244&lt;200,"&lt;200", IF(amazon!$D1244&lt;=500,"200-500","&gt;500"))</f>
        <v>&gt;500</v>
      </c>
      <c r="O1244" s="15">
        <f>Table4[[#This Row],[Clean Rating]] + (Table4[[#This Row],[Rating Count]] / 1000)</f>
        <v>4.5860000000000003</v>
      </c>
      <c r="P1244" s="6"/>
      <c r="Q1244" s="6"/>
    </row>
    <row r="1245" spans="1:17">
      <c r="A1245" t="s">
        <v>28</v>
      </c>
      <c r="B1245" t="s">
        <v>1390</v>
      </c>
      <c r="C1245" t="s">
        <v>1356</v>
      </c>
      <c r="D1245">
        <v>970</v>
      </c>
      <c r="E1245" s="1">
        <v>1999</v>
      </c>
      <c r="F1245" s="8">
        <v>0.51</v>
      </c>
      <c r="G1245" s="14">
        <v>4.4000000000000004</v>
      </c>
      <c r="H1245" s="3">
        <v>184</v>
      </c>
      <c r="I1245" s="28">
        <f t="shared" si="39"/>
        <v>0.51475737868934468</v>
      </c>
      <c r="J1245" s="17">
        <f>IF(AND(ISNUMBER(amazon!$G1245), G1245&gt;=0, amazon!$G1245&lt;=5), amazon!$G1245, 0)</f>
        <v>4.4000000000000004</v>
      </c>
      <c r="K1245" s="6" t="str">
        <f t="shared" si="38"/>
        <v>Yes</v>
      </c>
      <c r="L1245" s="16">
        <f>ROUND(amazon!$G1245, 0)</f>
        <v>4</v>
      </c>
      <c r="M1245" s="13">
        <f>amazon!$E1245 * amazon!$H1245</f>
        <v>367816</v>
      </c>
      <c r="N1245" s="6" t="str">
        <f>IF(amazon!$D1245&lt;200,"&lt;200", IF(amazon!$D1245&lt;=500,"200-500","&gt;500"))</f>
        <v>&gt;500</v>
      </c>
      <c r="O1245" s="15">
        <f>Table4[[#This Row],[Clean Rating]] + (Table4[[#This Row],[Rating Count]] / 1000)</f>
        <v>4.5840000000000005</v>
      </c>
      <c r="P1245" s="6"/>
      <c r="Q1245" s="6"/>
    </row>
    <row r="1246" spans="1:17">
      <c r="A1246" t="s">
        <v>28</v>
      </c>
      <c r="B1246" t="s">
        <v>1390</v>
      </c>
      <c r="C1246" t="s">
        <v>1356</v>
      </c>
      <c r="D1246">
        <v>970</v>
      </c>
      <c r="E1246" s="1">
        <v>1999</v>
      </c>
      <c r="F1246" s="8">
        <v>0.51</v>
      </c>
      <c r="G1246" s="14">
        <v>4.4000000000000004</v>
      </c>
      <c r="H1246" s="3">
        <v>184</v>
      </c>
      <c r="I1246" s="28">
        <f t="shared" si="39"/>
        <v>0.51475737868934468</v>
      </c>
      <c r="J1246" s="17">
        <f>IF(AND(ISNUMBER(amazon!$G1246), G1246&gt;=0, amazon!$G1246&lt;=5), amazon!$G1246, 0)</f>
        <v>4.4000000000000004</v>
      </c>
      <c r="K1246" s="6" t="str">
        <f t="shared" si="38"/>
        <v>Yes</v>
      </c>
      <c r="L1246" s="16">
        <f>ROUND(amazon!$G1246, 0)</f>
        <v>4</v>
      </c>
      <c r="M1246" s="13">
        <f>amazon!$E1246 * amazon!$H1246</f>
        <v>367816</v>
      </c>
      <c r="N1246" s="6" t="str">
        <f>IF(amazon!$D1246&lt;200,"&lt;200", IF(amazon!$D1246&lt;=500,"200-500","&gt;500"))</f>
        <v>&gt;500</v>
      </c>
      <c r="O1246" s="15">
        <f>Table4[[#This Row],[Clean Rating]] + (Table4[[#This Row],[Rating Count]] / 1000)</f>
        <v>4.5840000000000005</v>
      </c>
      <c r="P1246" s="6"/>
      <c r="Q1246" s="6"/>
    </row>
    <row r="1247" spans="1:17">
      <c r="A1247" t="s">
        <v>28</v>
      </c>
      <c r="B1247" t="s">
        <v>1390</v>
      </c>
      <c r="C1247" t="s">
        <v>1356</v>
      </c>
      <c r="D1247">
        <v>970</v>
      </c>
      <c r="E1247" s="1">
        <v>1999</v>
      </c>
      <c r="F1247" s="8">
        <v>0.51</v>
      </c>
      <c r="G1247" s="14">
        <v>4.4000000000000004</v>
      </c>
      <c r="H1247" s="3">
        <v>184</v>
      </c>
      <c r="I1247" s="28">
        <f t="shared" si="39"/>
        <v>0.51475737868934468</v>
      </c>
      <c r="J1247" s="17">
        <f>IF(AND(ISNUMBER(amazon!$G1247), G1247&gt;=0, amazon!$G1247&lt;=5), amazon!$G1247, 0)</f>
        <v>4.4000000000000004</v>
      </c>
      <c r="K1247" s="6" t="str">
        <f t="shared" si="38"/>
        <v>Yes</v>
      </c>
      <c r="L1247" s="16">
        <f>ROUND(amazon!$G1247, 0)</f>
        <v>4</v>
      </c>
      <c r="M1247" s="13">
        <f>amazon!$E1247 * amazon!$H1247</f>
        <v>367816</v>
      </c>
      <c r="N1247" s="6" t="str">
        <f>IF(amazon!$D1247&lt;200,"&lt;200", IF(amazon!$D1247&lt;=500,"200-500","&gt;500"))</f>
        <v>&gt;500</v>
      </c>
      <c r="O1247" s="15">
        <f>Table4[[#This Row],[Clean Rating]] + (Table4[[#This Row],[Rating Count]] / 1000)</f>
        <v>4.5840000000000005</v>
      </c>
      <c r="P1247" s="6"/>
      <c r="Q1247" s="6"/>
    </row>
    <row r="1248" spans="1:17">
      <c r="A1248" t="s">
        <v>37</v>
      </c>
      <c r="B1248" t="s">
        <v>1398</v>
      </c>
      <c r="C1248" t="s">
        <v>1356</v>
      </c>
      <c r="D1248">
        <v>199</v>
      </c>
      <c r="E1248">
        <v>999</v>
      </c>
      <c r="F1248" s="8">
        <v>0.8</v>
      </c>
      <c r="G1248" s="14">
        <v>4</v>
      </c>
      <c r="H1248" s="3">
        <v>576</v>
      </c>
      <c r="I1248" s="28">
        <f t="shared" si="39"/>
        <v>0.80080080080080085</v>
      </c>
      <c r="J1248" s="17">
        <f>IF(AND(ISNUMBER(amazon!$G1248), G1248&gt;=0, amazon!$G1248&lt;=5), amazon!$G1248, 0)</f>
        <v>4</v>
      </c>
      <c r="K1248" s="6" t="str">
        <f t="shared" si="38"/>
        <v>Yes</v>
      </c>
      <c r="L1248" s="16">
        <f>ROUND(amazon!$G1248, 0)</f>
        <v>4</v>
      </c>
      <c r="M1248" s="13">
        <f>amazon!$E1248 * amazon!$H1248</f>
        <v>575424</v>
      </c>
      <c r="N1248" s="6" t="str">
        <f>IF(amazon!$D1248&lt;200,"&lt;200", IF(amazon!$D1248&lt;=500,"200-500","&gt;500"))</f>
        <v>&lt;200</v>
      </c>
      <c r="O1248" s="15">
        <f>Table4[[#This Row],[Clean Rating]] + (Table4[[#This Row],[Rating Count]] / 1000)</f>
        <v>4.5759999999999996</v>
      </c>
      <c r="P1248" s="6"/>
      <c r="Q1248" s="6"/>
    </row>
    <row r="1249" spans="1:17">
      <c r="A1249" t="s">
        <v>37</v>
      </c>
      <c r="B1249" t="s">
        <v>1398</v>
      </c>
      <c r="C1249" t="s">
        <v>1356</v>
      </c>
      <c r="D1249">
        <v>199</v>
      </c>
      <c r="E1249">
        <v>999</v>
      </c>
      <c r="F1249" s="8">
        <v>0.8</v>
      </c>
      <c r="G1249" s="14">
        <v>4</v>
      </c>
      <c r="H1249" s="3">
        <v>575</v>
      </c>
      <c r="I1249" s="28">
        <f t="shared" si="39"/>
        <v>0.80080080080080085</v>
      </c>
      <c r="J1249" s="17">
        <f>IF(AND(ISNUMBER(amazon!$G1249), G1249&gt;=0, amazon!$G1249&lt;=5), amazon!$G1249, 0)</f>
        <v>4</v>
      </c>
      <c r="K1249" s="6" t="str">
        <f t="shared" si="38"/>
        <v>Yes</v>
      </c>
      <c r="L1249" s="16">
        <f>ROUND(amazon!$G1249, 0)</f>
        <v>4</v>
      </c>
      <c r="M1249" s="13">
        <f>amazon!$E1249 * amazon!$H1249</f>
        <v>574425</v>
      </c>
      <c r="N1249" s="6" t="str">
        <f>IF(amazon!$D1249&lt;200,"&lt;200", IF(amazon!$D1249&lt;=500,"200-500","&gt;500"))</f>
        <v>&lt;200</v>
      </c>
      <c r="O1249" s="15">
        <f>Table4[[#This Row],[Clean Rating]] + (Table4[[#This Row],[Rating Count]] / 1000)</f>
        <v>4.5750000000000002</v>
      </c>
      <c r="P1249" s="6"/>
      <c r="Q1249" s="6"/>
    </row>
    <row r="1250" spans="1:17">
      <c r="A1250" t="s">
        <v>1156</v>
      </c>
      <c r="B1250" t="s">
        <v>2338</v>
      </c>
      <c r="C1250" t="s">
        <v>1358</v>
      </c>
      <c r="D1250">
        <v>799</v>
      </c>
      <c r="E1250" s="1">
        <v>2999</v>
      </c>
      <c r="F1250" s="8">
        <v>0.73</v>
      </c>
      <c r="G1250" s="14">
        <v>4.5</v>
      </c>
      <c r="H1250" s="3">
        <v>63</v>
      </c>
      <c r="I1250" s="28">
        <f t="shared" si="39"/>
        <v>0.73357785928642882</v>
      </c>
      <c r="J1250" s="17">
        <f>IF(AND(ISNUMBER(amazon!$G1250), G1250&gt;=0, amazon!$G1250&lt;=5), amazon!$G1250, 0)</f>
        <v>4.5</v>
      </c>
      <c r="K1250" s="6" t="str">
        <f t="shared" si="38"/>
        <v>Yes</v>
      </c>
      <c r="L1250" s="16">
        <f>ROUND(amazon!$G1250, 0)</f>
        <v>5</v>
      </c>
      <c r="M1250" s="13">
        <f>amazon!$E1250 * amazon!$H1250</f>
        <v>188937</v>
      </c>
      <c r="N1250" s="6" t="str">
        <f>IF(amazon!$D1250&lt;200,"&lt;200", IF(amazon!$D1250&lt;=500,"200-500","&gt;500"))</f>
        <v>&gt;500</v>
      </c>
      <c r="O1250" s="15">
        <f>Table4[[#This Row],[Clean Rating]] + (Table4[[#This Row],[Rating Count]] / 1000)</f>
        <v>4.5629999999999997</v>
      </c>
      <c r="P1250" s="6"/>
      <c r="Q1250" s="6"/>
    </row>
    <row r="1251" spans="1:17">
      <c r="A1251" t="s">
        <v>780</v>
      </c>
      <c r="B1251" t="s">
        <v>2003</v>
      </c>
      <c r="C1251" t="s">
        <v>1356</v>
      </c>
      <c r="D1251">
        <v>199</v>
      </c>
      <c r="E1251">
        <v>999</v>
      </c>
      <c r="F1251" s="8">
        <v>0.8</v>
      </c>
      <c r="G1251" s="14">
        <v>4.2</v>
      </c>
      <c r="H1251" s="3">
        <v>362</v>
      </c>
      <c r="I1251" s="28">
        <f t="shared" si="39"/>
        <v>0.80080080080080085</v>
      </c>
      <c r="J1251" s="17">
        <f>IF(AND(ISNUMBER(amazon!$G1251), G1251&gt;=0, amazon!$G1251&lt;=5), amazon!$G1251, 0)</f>
        <v>4.2</v>
      </c>
      <c r="K1251" s="6" t="str">
        <f t="shared" si="38"/>
        <v>Yes</v>
      </c>
      <c r="L1251" s="16">
        <f>ROUND(amazon!$G1251, 0)</f>
        <v>4</v>
      </c>
      <c r="M1251" s="13">
        <f>amazon!$E1251 * amazon!$H1251</f>
        <v>361638</v>
      </c>
      <c r="N1251" s="6" t="str">
        <f>IF(amazon!$D1251&lt;200,"&lt;200", IF(amazon!$D1251&lt;=500,"200-500","&gt;500"))</f>
        <v>&lt;200</v>
      </c>
      <c r="O1251" s="15">
        <f>Table4[[#This Row],[Clean Rating]] + (Table4[[#This Row],[Rating Count]] / 1000)</f>
        <v>4.5620000000000003</v>
      </c>
      <c r="P1251" s="6"/>
      <c r="Q1251" s="6"/>
    </row>
    <row r="1252" spans="1:17">
      <c r="A1252" t="s">
        <v>495</v>
      </c>
      <c r="B1252" t="s">
        <v>1747</v>
      </c>
      <c r="C1252" t="s">
        <v>1357</v>
      </c>
      <c r="D1252" s="1">
        <v>4999</v>
      </c>
      <c r="E1252" s="1">
        <v>6999</v>
      </c>
      <c r="F1252" s="8">
        <v>0.28999999999999998</v>
      </c>
      <c r="G1252" s="14">
        <v>3.8</v>
      </c>
      <c r="H1252" s="3">
        <v>758</v>
      </c>
      <c r="I1252" s="28">
        <f t="shared" si="39"/>
        <v>0.2857551078725532</v>
      </c>
      <c r="J1252" s="17">
        <f>IF(AND(ISNUMBER(amazon!$G1252), G1252&gt;=0, amazon!$G1252&lt;=5), amazon!$G1252, 0)</f>
        <v>3.8</v>
      </c>
      <c r="K1252" s="6" t="str">
        <f t="shared" si="38"/>
        <v>No</v>
      </c>
      <c r="L1252" s="16">
        <f>ROUND(amazon!$G1252, 0)</f>
        <v>4</v>
      </c>
      <c r="M1252" s="13">
        <f>amazon!$E1252 * amazon!$H1252</f>
        <v>5305242</v>
      </c>
      <c r="N1252" s="6" t="str">
        <f>IF(amazon!$D1252&lt;200,"&lt;200", IF(amazon!$D1252&lt;=500,"200-500","&gt;500"))</f>
        <v>&gt;500</v>
      </c>
      <c r="O1252" s="15">
        <f>Table4[[#This Row],[Clean Rating]] + (Table4[[#This Row],[Rating Count]] / 1000)</f>
        <v>4.5579999999999998</v>
      </c>
      <c r="P1252" s="6"/>
      <c r="Q1252" s="6"/>
    </row>
    <row r="1253" spans="1:17">
      <c r="A1253" t="s">
        <v>725</v>
      </c>
      <c r="B1253" t="s">
        <v>1950</v>
      </c>
      <c r="C1253" t="s">
        <v>1356</v>
      </c>
      <c r="D1253">
        <v>69</v>
      </c>
      <c r="E1253">
        <v>299</v>
      </c>
      <c r="F1253" s="8">
        <v>0.77</v>
      </c>
      <c r="G1253" s="14">
        <v>4.3</v>
      </c>
      <c r="H1253" s="3">
        <v>255</v>
      </c>
      <c r="I1253" s="28">
        <f t="shared" si="39"/>
        <v>0.76923076923076927</v>
      </c>
      <c r="J1253" s="17">
        <f>IF(AND(ISNUMBER(amazon!$G1253), G1253&gt;=0, amazon!$G1253&lt;=5), amazon!$G1253, 0)</f>
        <v>4.3</v>
      </c>
      <c r="K1253" s="6" t="str">
        <f t="shared" si="38"/>
        <v>Yes</v>
      </c>
      <c r="L1253" s="16">
        <f>ROUND(amazon!$G1253, 0)</f>
        <v>4</v>
      </c>
      <c r="M1253" s="13">
        <f>amazon!$E1253 * amazon!$H1253</f>
        <v>76245</v>
      </c>
      <c r="N1253" s="6" t="str">
        <f>IF(amazon!$D1253&lt;200,"&lt;200", IF(amazon!$D1253&lt;=500,"200-500","&gt;500"))</f>
        <v>&lt;200</v>
      </c>
      <c r="O1253" s="15">
        <f>Table4[[#This Row],[Clean Rating]] + (Table4[[#This Row],[Rating Count]] / 1000)</f>
        <v>4.5549999999999997</v>
      </c>
      <c r="P1253" s="6"/>
      <c r="Q1253" s="6"/>
    </row>
    <row r="1254" spans="1:17">
      <c r="A1254" t="s">
        <v>67</v>
      </c>
      <c r="B1254" t="s">
        <v>1424</v>
      </c>
      <c r="C1254" t="s">
        <v>1356</v>
      </c>
      <c r="D1254">
        <v>263</v>
      </c>
      <c r="E1254">
        <v>699</v>
      </c>
      <c r="F1254" s="8">
        <v>0.62</v>
      </c>
      <c r="G1254" s="14">
        <v>4.0999999999999996</v>
      </c>
      <c r="H1254" s="3">
        <v>450</v>
      </c>
      <c r="I1254" s="28">
        <f t="shared" si="39"/>
        <v>0.62374821173104433</v>
      </c>
      <c r="J1254" s="17">
        <f>IF(AND(ISNUMBER(amazon!$G1254), G1254&gt;=0, amazon!$G1254&lt;=5), amazon!$G1254, 0)</f>
        <v>4.0999999999999996</v>
      </c>
      <c r="K1254" s="6" t="str">
        <f t="shared" si="38"/>
        <v>Yes</v>
      </c>
      <c r="L1254" s="16">
        <f>ROUND(amazon!$G1254, 0)</f>
        <v>4</v>
      </c>
      <c r="M1254" s="13">
        <f>amazon!$E1254 * amazon!$H1254</f>
        <v>314550</v>
      </c>
      <c r="N1254" s="6" t="str">
        <f>IF(amazon!$D1254&lt;200,"&lt;200", IF(amazon!$D1254&lt;=500,"200-500","&gt;500"))</f>
        <v>200-500</v>
      </c>
      <c r="O1254" s="15">
        <f>Table4[[#This Row],[Clean Rating]] + (Table4[[#This Row],[Rating Count]] / 1000)</f>
        <v>4.55</v>
      </c>
      <c r="P1254" s="6"/>
      <c r="Q1254" s="6"/>
    </row>
    <row r="1255" spans="1:17">
      <c r="A1255" t="s">
        <v>67</v>
      </c>
      <c r="B1255" t="s">
        <v>1424</v>
      </c>
      <c r="C1255" t="s">
        <v>1356</v>
      </c>
      <c r="D1255">
        <v>263</v>
      </c>
      <c r="E1255">
        <v>699</v>
      </c>
      <c r="F1255" s="8">
        <v>0.62</v>
      </c>
      <c r="G1255" s="14">
        <v>4.0999999999999996</v>
      </c>
      <c r="H1255" s="3">
        <v>450</v>
      </c>
      <c r="I1255" s="28">
        <f t="shared" si="39"/>
        <v>0.62374821173104433</v>
      </c>
      <c r="J1255" s="17">
        <f>IF(AND(ISNUMBER(amazon!$G1255), G1255&gt;=0, amazon!$G1255&lt;=5), amazon!$G1255, 0)</f>
        <v>4.0999999999999996</v>
      </c>
      <c r="K1255" s="6" t="str">
        <f t="shared" si="38"/>
        <v>Yes</v>
      </c>
      <c r="L1255" s="16">
        <f>ROUND(amazon!$G1255, 0)</f>
        <v>4</v>
      </c>
      <c r="M1255" s="13">
        <f>amazon!$E1255 * amazon!$H1255</f>
        <v>314550</v>
      </c>
      <c r="N1255" s="6" t="str">
        <f>IF(amazon!$D1255&lt;200,"&lt;200", IF(amazon!$D1255&lt;=500,"200-500","&gt;500"))</f>
        <v>200-500</v>
      </c>
      <c r="O1255" s="15">
        <f>Table4[[#This Row],[Clean Rating]] + (Table4[[#This Row],[Rating Count]] / 1000)</f>
        <v>4.55</v>
      </c>
      <c r="P1255" s="6"/>
      <c r="Q1255" s="6"/>
    </row>
    <row r="1256" spans="1:17">
      <c r="A1256" t="s">
        <v>1037</v>
      </c>
      <c r="B1256" t="s">
        <v>2232</v>
      </c>
      <c r="C1256" t="s">
        <v>1358</v>
      </c>
      <c r="D1256" s="1">
        <v>2399</v>
      </c>
      <c r="E1256" s="1">
        <v>4590</v>
      </c>
      <c r="F1256" s="8">
        <v>0.48</v>
      </c>
      <c r="G1256" s="14">
        <v>4.0999999999999996</v>
      </c>
      <c r="H1256" s="3">
        <v>444</v>
      </c>
      <c r="I1256" s="28">
        <f t="shared" si="39"/>
        <v>0.47734204793028323</v>
      </c>
      <c r="J1256" s="17">
        <f>IF(AND(ISNUMBER(amazon!$G1256), G1256&gt;=0, amazon!$G1256&lt;=5), amazon!$G1256, 0)</f>
        <v>4.0999999999999996</v>
      </c>
      <c r="K1256" s="6" t="str">
        <f t="shared" si="38"/>
        <v>No</v>
      </c>
      <c r="L1256" s="16">
        <f>ROUND(amazon!$G1256, 0)</f>
        <v>4</v>
      </c>
      <c r="M1256" s="13">
        <f>amazon!$E1256 * amazon!$H1256</f>
        <v>2037960</v>
      </c>
      <c r="N1256" s="6" t="str">
        <f>IF(amazon!$D1256&lt;200,"&lt;200", IF(amazon!$D1256&lt;=500,"200-500","&gt;500"))</f>
        <v>&gt;500</v>
      </c>
      <c r="O1256" s="15">
        <f>Table4[[#This Row],[Clean Rating]] + (Table4[[#This Row],[Rating Count]] / 1000)</f>
        <v>4.5439999999999996</v>
      </c>
      <c r="P1256" s="6"/>
      <c r="Q1256" s="6"/>
    </row>
    <row r="1257" spans="1:17">
      <c r="A1257" t="s">
        <v>494</v>
      </c>
      <c r="B1257" t="s">
        <v>1746</v>
      </c>
      <c r="C1257" t="s">
        <v>1357</v>
      </c>
      <c r="D1257" s="1">
        <v>1999</v>
      </c>
      <c r="E1257" s="1">
        <v>8499</v>
      </c>
      <c r="F1257" s="8">
        <v>0.76</v>
      </c>
      <c r="G1257" s="14">
        <v>4.3</v>
      </c>
      <c r="H1257" s="3">
        <v>240</v>
      </c>
      <c r="I1257" s="28">
        <f t="shared" si="39"/>
        <v>0.76479585833627484</v>
      </c>
      <c r="J1257" s="17">
        <f>IF(AND(ISNUMBER(amazon!$G1257), G1257&gt;=0, amazon!$G1257&lt;=5), amazon!$G1257, 0)</f>
        <v>4.3</v>
      </c>
      <c r="K1257" s="6" t="str">
        <f t="shared" si="38"/>
        <v>Yes</v>
      </c>
      <c r="L1257" s="16">
        <f>ROUND(amazon!$G1257, 0)</f>
        <v>4</v>
      </c>
      <c r="M1257" s="13">
        <f>amazon!$E1257 * amazon!$H1257</f>
        <v>2039760</v>
      </c>
      <c r="N1257" s="6" t="str">
        <f>IF(amazon!$D1257&lt;200,"&lt;200", IF(amazon!$D1257&lt;=500,"200-500","&gt;500"))</f>
        <v>&gt;500</v>
      </c>
      <c r="O1257" s="15">
        <f>Table4[[#This Row],[Clean Rating]] + (Table4[[#This Row],[Rating Count]] / 1000)</f>
        <v>4.54</v>
      </c>
      <c r="P1257" s="6"/>
      <c r="Q1257" s="6"/>
    </row>
    <row r="1258" spans="1:17">
      <c r="A1258" t="s">
        <v>526</v>
      </c>
      <c r="B1258" t="s">
        <v>1770</v>
      </c>
      <c r="C1258" t="s">
        <v>1357</v>
      </c>
      <c r="D1258">
        <v>249</v>
      </c>
      <c r="E1258">
        <v>999</v>
      </c>
      <c r="F1258" s="8">
        <v>0.75</v>
      </c>
      <c r="G1258" s="14">
        <v>4.5</v>
      </c>
      <c r="H1258" s="3">
        <v>38</v>
      </c>
      <c r="I1258" s="28">
        <f t="shared" si="39"/>
        <v>0.75075075075075071</v>
      </c>
      <c r="J1258" s="17">
        <f>IF(AND(ISNUMBER(amazon!$G1258), G1258&gt;=0, amazon!$G1258&lt;=5), amazon!$G1258, 0)</f>
        <v>4.5</v>
      </c>
      <c r="K1258" s="6" t="str">
        <f t="shared" si="38"/>
        <v>Yes</v>
      </c>
      <c r="L1258" s="16">
        <f>ROUND(amazon!$G1258, 0)</f>
        <v>5</v>
      </c>
      <c r="M1258" s="13">
        <f>amazon!$E1258 * amazon!$H1258</f>
        <v>37962</v>
      </c>
      <c r="N1258" s="6" t="str">
        <f>IF(amazon!$D1258&lt;200,"&lt;200", IF(amazon!$D1258&lt;=500,"200-500","&gt;500"))</f>
        <v>200-500</v>
      </c>
      <c r="O1258" s="15">
        <f>Table4[[#This Row],[Clean Rating]] + (Table4[[#This Row],[Rating Count]] / 1000)</f>
        <v>4.5380000000000003</v>
      </c>
      <c r="P1258" s="6"/>
      <c r="Q1258" s="6"/>
    </row>
    <row r="1259" spans="1:17">
      <c r="A1259" t="s">
        <v>1311</v>
      </c>
      <c r="B1259" t="s">
        <v>2518</v>
      </c>
      <c r="C1259" t="s">
        <v>1358</v>
      </c>
      <c r="D1259">
        <v>445</v>
      </c>
      <c r="E1259">
        <v>999</v>
      </c>
      <c r="F1259" s="8">
        <v>0.55000000000000004</v>
      </c>
      <c r="G1259" s="14">
        <v>4.3</v>
      </c>
      <c r="H1259" s="3">
        <v>229</v>
      </c>
      <c r="I1259" s="28">
        <f t="shared" si="39"/>
        <v>0.5545545545545546</v>
      </c>
      <c r="J1259" s="17">
        <f>IF(AND(ISNUMBER(amazon!$G1259), G1259&gt;=0, amazon!$G1259&lt;=5), amazon!$G1259, 0)</f>
        <v>4.3</v>
      </c>
      <c r="K1259" s="6" t="str">
        <f t="shared" si="38"/>
        <v>Yes</v>
      </c>
      <c r="L1259" s="16">
        <f>ROUND(amazon!$G1259, 0)</f>
        <v>4</v>
      </c>
      <c r="M1259" s="13">
        <f>amazon!$E1259 * amazon!$H1259</f>
        <v>228771</v>
      </c>
      <c r="N1259" s="6" t="str">
        <f>IF(amazon!$D1259&lt;200,"&lt;200", IF(amazon!$D1259&lt;=500,"200-500","&gt;500"))</f>
        <v>200-500</v>
      </c>
      <c r="O1259" s="15">
        <f>Table4[[#This Row],[Clean Rating]] + (Table4[[#This Row],[Rating Count]] / 1000)</f>
        <v>4.5289999999999999</v>
      </c>
      <c r="P1259" s="6"/>
      <c r="Q1259" s="6"/>
    </row>
    <row r="1260" spans="1:17">
      <c r="A1260" t="s">
        <v>496</v>
      </c>
      <c r="B1260" t="s">
        <v>1748</v>
      </c>
      <c r="C1260" t="s">
        <v>1357</v>
      </c>
      <c r="D1260" s="1">
        <v>2499</v>
      </c>
      <c r="E1260" s="1">
        <v>5999</v>
      </c>
      <c r="F1260" s="8">
        <v>0.57999999999999996</v>
      </c>
      <c r="G1260" s="14">
        <v>3.7</v>
      </c>
      <c r="H1260" s="3">
        <v>828</v>
      </c>
      <c r="I1260" s="28">
        <f t="shared" si="39"/>
        <v>0.58343057176196034</v>
      </c>
      <c r="J1260" s="17">
        <f>IF(AND(ISNUMBER(amazon!$G1260), G1260&gt;=0, amazon!$G1260&lt;=5), amazon!$G1260, 0)</f>
        <v>3.7</v>
      </c>
      <c r="K1260" s="6" t="str">
        <f t="shared" si="38"/>
        <v>Yes</v>
      </c>
      <c r="L1260" s="16">
        <f>ROUND(amazon!$G1260, 0)</f>
        <v>4</v>
      </c>
      <c r="M1260" s="13">
        <f>amazon!$E1260 * amazon!$H1260</f>
        <v>4967172</v>
      </c>
      <c r="N1260" s="6" t="str">
        <f>IF(amazon!$D1260&lt;200,"&lt;200", IF(amazon!$D1260&lt;=500,"200-500","&gt;500"))</f>
        <v>&gt;500</v>
      </c>
      <c r="O1260" s="15">
        <f>Table4[[#This Row],[Clean Rating]] + (Table4[[#This Row],[Rating Count]] / 1000)</f>
        <v>4.5280000000000005</v>
      </c>
      <c r="P1260" s="6"/>
      <c r="Q1260" s="6"/>
    </row>
    <row r="1261" spans="1:17">
      <c r="A1261" t="s">
        <v>94</v>
      </c>
      <c r="B1261" t="s">
        <v>1446</v>
      </c>
      <c r="C1261" t="s">
        <v>1356</v>
      </c>
      <c r="D1261">
        <v>199</v>
      </c>
      <c r="E1261">
        <v>999</v>
      </c>
      <c r="F1261" s="8">
        <v>0.8</v>
      </c>
      <c r="G1261" s="14">
        <v>4.0999999999999996</v>
      </c>
      <c r="H1261" s="3">
        <v>425</v>
      </c>
      <c r="I1261" s="28">
        <f t="shared" si="39"/>
        <v>0.80080080080080085</v>
      </c>
      <c r="J1261" s="17">
        <f>IF(AND(ISNUMBER(amazon!$G1261), G1261&gt;=0, amazon!$G1261&lt;=5), amazon!$G1261, 0)</f>
        <v>4.0999999999999996</v>
      </c>
      <c r="K1261" s="6" t="str">
        <f t="shared" si="38"/>
        <v>Yes</v>
      </c>
      <c r="L1261" s="16">
        <f>ROUND(amazon!$G1261, 0)</f>
        <v>4</v>
      </c>
      <c r="M1261" s="13">
        <f>amazon!$E1261 * amazon!$H1261</f>
        <v>424575</v>
      </c>
      <c r="N1261" s="6" t="str">
        <f>IF(amazon!$D1261&lt;200,"&lt;200", IF(amazon!$D1261&lt;=500,"200-500","&gt;500"))</f>
        <v>&lt;200</v>
      </c>
      <c r="O1261" s="15">
        <f>Table4[[#This Row],[Clean Rating]] + (Table4[[#This Row],[Rating Count]] / 1000)</f>
        <v>4.5249999999999995</v>
      </c>
      <c r="P1261" s="6"/>
      <c r="Q1261" s="6"/>
    </row>
    <row r="1262" spans="1:17">
      <c r="A1262" t="s">
        <v>1053</v>
      </c>
      <c r="B1262" t="s">
        <v>2243</v>
      </c>
      <c r="C1262" t="s">
        <v>1358</v>
      </c>
      <c r="D1262" s="1">
        <v>1448</v>
      </c>
      <c r="E1262" s="1">
        <v>2999</v>
      </c>
      <c r="F1262" s="8">
        <v>0.52</v>
      </c>
      <c r="G1262" s="14">
        <v>4.5</v>
      </c>
      <c r="H1262" s="3">
        <v>19</v>
      </c>
      <c r="I1262" s="28">
        <f t="shared" si="39"/>
        <v>0.51717239079693234</v>
      </c>
      <c r="J1262" s="17">
        <f>IF(AND(ISNUMBER(amazon!$G1262), G1262&gt;=0, amazon!$G1262&lt;=5), amazon!$G1262, 0)</f>
        <v>4.5</v>
      </c>
      <c r="K1262" s="6" t="str">
        <f t="shared" si="38"/>
        <v>Yes</v>
      </c>
      <c r="L1262" s="16">
        <f>ROUND(amazon!$G1262, 0)</f>
        <v>5</v>
      </c>
      <c r="M1262" s="13">
        <f>amazon!$E1262 * amazon!$H1262</f>
        <v>56981</v>
      </c>
      <c r="N1262" s="6" t="str">
        <f>IF(amazon!$D1262&lt;200,"&lt;200", IF(amazon!$D1262&lt;=500,"200-500","&gt;500"))</f>
        <v>&gt;500</v>
      </c>
      <c r="O1262" s="15">
        <f>Table4[[#This Row],[Clean Rating]] + (Table4[[#This Row],[Rating Count]] / 1000)</f>
        <v>4.5190000000000001</v>
      </c>
      <c r="P1262" s="6"/>
      <c r="Q1262" s="6"/>
    </row>
    <row r="1263" spans="1:17">
      <c r="A1263" t="s">
        <v>528</v>
      </c>
      <c r="B1263" t="s">
        <v>1772</v>
      </c>
      <c r="C1263" t="s">
        <v>1357</v>
      </c>
      <c r="D1263">
        <v>499</v>
      </c>
      <c r="E1263" s="1">
        <v>1899</v>
      </c>
      <c r="F1263" s="8">
        <v>0.74</v>
      </c>
      <c r="G1263" s="14">
        <v>4.0999999999999996</v>
      </c>
      <c r="H1263" s="3">
        <v>412</v>
      </c>
      <c r="I1263" s="28">
        <f t="shared" si="39"/>
        <v>0.73723012111637709</v>
      </c>
      <c r="J1263" s="17">
        <f>IF(AND(ISNUMBER(amazon!$G1263), G1263&gt;=0, amazon!$G1263&lt;=5), amazon!$G1263, 0)</f>
        <v>4.0999999999999996</v>
      </c>
      <c r="K1263" s="6" t="str">
        <f t="shared" si="38"/>
        <v>Yes</v>
      </c>
      <c r="L1263" s="16">
        <f>ROUND(amazon!$G1263, 0)</f>
        <v>4</v>
      </c>
      <c r="M1263" s="13">
        <f>amazon!$E1263 * amazon!$H1263</f>
        <v>782388</v>
      </c>
      <c r="N1263" s="6" t="str">
        <f>IF(amazon!$D1263&lt;200,"&lt;200", IF(amazon!$D1263&lt;=500,"200-500","&gt;500"))</f>
        <v>200-500</v>
      </c>
      <c r="O1263" s="15">
        <f>Table4[[#This Row],[Clean Rating]] + (Table4[[#This Row],[Rating Count]] / 1000)</f>
        <v>4.5119999999999996</v>
      </c>
      <c r="P1263" s="6"/>
      <c r="Q1263" s="6"/>
    </row>
    <row r="1264" spans="1:17">
      <c r="A1264" t="s">
        <v>1047</v>
      </c>
      <c r="B1264" t="s">
        <v>2458</v>
      </c>
      <c r="C1264" t="s">
        <v>1358</v>
      </c>
      <c r="D1264">
        <v>784</v>
      </c>
      <c r="E1264" s="1">
        <v>1599</v>
      </c>
      <c r="F1264" s="8">
        <v>0.51</v>
      </c>
      <c r="G1264" s="14">
        <v>4.5</v>
      </c>
      <c r="H1264" s="3">
        <v>11</v>
      </c>
      <c r="I1264" s="28">
        <f t="shared" si="39"/>
        <v>0.50969355847404629</v>
      </c>
      <c r="J1264" s="17">
        <f>IF(AND(ISNUMBER(amazon!$G1264), G1264&gt;=0, amazon!$G1264&lt;=5), amazon!$G1264, 0)</f>
        <v>4.5</v>
      </c>
      <c r="K1264" s="6" t="str">
        <f t="shared" si="38"/>
        <v>Yes</v>
      </c>
      <c r="L1264" s="16">
        <f>ROUND(amazon!$G1264, 0)</f>
        <v>5</v>
      </c>
      <c r="M1264" s="13">
        <f>amazon!$E1264 * amazon!$H1264</f>
        <v>17589</v>
      </c>
      <c r="N1264" s="6" t="str">
        <f>IF(amazon!$D1264&lt;200,"&lt;200", IF(amazon!$D1264&lt;=500,"200-500","&gt;500"))</f>
        <v>&gt;500</v>
      </c>
      <c r="O1264" s="15">
        <f>Table4[[#This Row],[Clean Rating]] + (Table4[[#This Row],[Rating Count]] / 1000)</f>
        <v>4.5110000000000001</v>
      </c>
      <c r="P1264" s="6"/>
      <c r="Q1264" s="6"/>
    </row>
    <row r="1265" spans="1:17">
      <c r="A1265" t="s">
        <v>301</v>
      </c>
      <c r="B1265" t="s">
        <v>1607</v>
      </c>
      <c r="C1265" t="s">
        <v>1357</v>
      </c>
      <c r="D1265" s="1">
        <v>13990</v>
      </c>
      <c r="E1265" s="1">
        <v>28900</v>
      </c>
      <c r="F1265" s="8">
        <v>0.52</v>
      </c>
      <c r="G1265" s="14">
        <v>4.5</v>
      </c>
      <c r="H1265" s="3">
        <v>7</v>
      </c>
      <c r="I1265" s="28">
        <f t="shared" si="39"/>
        <v>0.51591695501730106</v>
      </c>
      <c r="J1265" s="17">
        <f>IF(AND(ISNUMBER(amazon!$G1265), G1265&gt;=0, amazon!$G1265&lt;=5), amazon!$G1265, 0)</f>
        <v>4.5</v>
      </c>
      <c r="K1265" s="6" t="str">
        <f t="shared" si="38"/>
        <v>Yes</v>
      </c>
      <c r="L1265" s="16">
        <f>ROUND(amazon!$G1265, 0)</f>
        <v>5</v>
      </c>
      <c r="M1265" s="13">
        <f>amazon!$E1265 * amazon!$H1265</f>
        <v>202300</v>
      </c>
      <c r="N1265" s="6" t="str">
        <f>IF(amazon!$D1265&lt;200,"&lt;200", IF(amazon!$D1265&lt;=500,"200-500","&gt;500"))</f>
        <v>&gt;500</v>
      </c>
      <c r="O1265" s="15">
        <f>Table4[[#This Row],[Clean Rating]] + (Table4[[#This Row],[Rating Count]] / 1000)</f>
        <v>4.5069999999999997</v>
      </c>
      <c r="P1265" s="6"/>
      <c r="Q1265" s="6"/>
    </row>
    <row r="1266" spans="1:17">
      <c r="A1266" t="s">
        <v>674</v>
      </c>
      <c r="B1266" t="s">
        <v>1904</v>
      </c>
      <c r="C1266" t="s">
        <v>1356</v>
      </c>
      <c r="D1266">
        <v>289</v>
      </c>
      <c r="E1266">
        <v>999</v>
      </c>
      <c r="F1266" s="8">
        <v>0.71</v>
      </c>
      <c r="G1266" s="14">
        <v>4.0999999999999996</v>
      </c>
      <c r="H1266" s="3">
        <v>401</v>
      </c>
      <c r="I1266" s="28">
        <f t="shared" si="39"/>
        <v>0.71071071071071068</v>
      </c>
      <c r="J1266" s="17">
        <f>IF(AND(ISNUMBER(amazon!$G1266), G1266&gt;=0, amazon!$G1266&lt;=5), amazon!$G1266, 0)</f>
        <v>4.0999999999999996</v>
      </c>
      <c r="K1266" s="6" t="str">
        <f t="shared" si="38"/>
        <v>Yes</v>
      </c>
      <c r="L1266" s="16">
        <f>ROUND(amazon!$G1266, 0)</f>
        <v>4</v>
      </c>
      <c r="M1266" s="13">
        <f>amazon!$E1266 * amazon!$H1266</f>
        <v>400599</v>
      </c>
      <c r="N1266" s="6" t="str">
        <f>IF(amazon!$D1266&lt;200,"&lt;200", IF(amazon!$D1266&lt;=500,"200-500","&gt;500"))</f>
        <v>200-500</v>
      </c>
      <c r="O1266" s="15">
        <f>Table4[[#This Row],[Clean Rating]] + (Table4[[#This Row],[Rating Count]] / 1000)</f>
        <v>4.5009999999999994</v>
      </c>
      <c r="P1266" s="6"/>
      <c r="Q1266" s="6"/>
    </row>
    <row r="1267" spans="1:17">
      <c r="A1267" t="s">
        <v>78</v>
      </c>
      <c r="B1267" t="s">
        <v>1433</v>
      </c>
      <c r="C1267" t="s">
        <v>1357</v>
      </c>
      <c r="D1267" s="1">
        <v>10901</v>
      </c>
      <c r="E1267" s="1">
        <v>30990</v>
      </c>
      <c r="F1267" s="8">
        <v>0.65</v>
      </c>
      <c r="G1267" s="14">
        <v>4.0999999999999996</v>
      </c>
      <c r="H1267" s="3">
        <v>398</v>
      </c>
      <c r="I1267" s="28">
        <f t="shared" si="39"/>
        <v>0.64824136818328493</v>
      </c>
      <c r="J1267" s="17">
        <f>IF(AND(ISNUMBER(amazon!$G1267), G1267&gt;=0, amazon!$G1267&lt;=5), amazon!$G1267, 0)</f>
        <v>4.0999999999999996</v>
      </c>
      <c r="K1267" s="6" t="str">
        <f t="shared" si="38"/>
        <v>Yes</v>
      </c>
      <c r="L1267" s="16">
        <f>ROUND(amazon!$G1267, 0)</f>
        <v>4</v>
      </c>
      <c r="M1267" s="13">
        <f>amazon!$E1267 * amazon!$H1267</f>
        <v>12334020</v>
      </c>
      <c r="N1267" s="6" t="str">
        <f>IF(amazon!$D1267&lt;200,"&lt;200", IF(amazon!$D1267&lt;=500,"200-500","&gt;500"))</f>
        <v>&gt;500</v>
      </c>
      <c r="O1267" s="15">
        <f>Table4[[#This Row],[Clean Rating]] + (Table4[[#This Row],[Rating Count]] / 1000)</f>
        <v>4.4979999999999993</v>
      </c>
      <c r="P1267" s="6"/>
      <c r="Q1267" s="6"/>
    </row>
    <row r="1268" spans="1:17">
      <c r="A1268" t="s">
        <v>1240</v>
      </c>
      <c r="B1268" t="s">
        <v>2414</v>
      </c>
      <c r="C1268" t="s">
        <v>1358</v>
      </c>
      <c r="D1268" s="1">
        <v>2790</v>
      </c>
      <c r="E1268" s="1">
        <v>4890</v>
      </c>
      <c r="F1268" s="8">
        <v>0.43</v>
      </c>
      <c r="G1268" s="14">
        <v>3.9</v>
      </c>
      <c r="H1268" s="3">
        <v>588</v>
      </c>
      <c r="I1268" s="28">
        <f t="shared" si="39"/>
        <v>0.42944785276073622</v>
      </c>
      <c r="J1268" s="17">
        <f>IF(AND(ISNUMBER(amazon!$G1268), G1268&gt;=0, amazon!$G1268&lt;=5), amazon!$G1268, 0)</f>
        <v>3.9</v>
      </c>
      <c r="K1268" s="6" t="str">
        <f t="shared" si="38"/>
        <v>No</v>
      </c>
      <c r="L1268" s="16">
        <f>ROUND(amazon!$G1268, 0)</f>
        <v>4</v>
      </c>
      <c r="M1268" s="13">
        <f>amazon!$E1268 * amazon!$H1268</f>
        <v>2875320</v>
      </c>
      <c r="N1268" s="6" t="str">
        <f>IF(amazon!$D1268&lt;200,"&lt;200", IF(amazon!$D1268&lt;=500,"200-500","&gt;500"))</f>
        <v>&gt;500</v>
      </c>
      <c r="O1268" s="15">
        <f>Table4[[#This Row],[Clean Rating]] + (Table4[[#This Row],[Rating Count]] / 1000)</f>
        <v>4.4879999999999995</v>
      </c>
      <c r="P1268" s="6"/>
      <c r="Q1268" s="6"/>
    </row>
    <row r="1269" spans="1:17">
      <c r="A1269" t="s">
        <v>1213</v>
      </c>
      <c r="B1269" t="s">
        <v>2387</v>
      </c>
      <c r="C1269" t="s">
        <v>1358</v>
      </c>
      <c r="D1269" s="1">
        <v>1799</v>
      </c>
      <c r="E1269" s="1">
        <v>3295</v>
      </c>
      <c r="F1269" s="8">
        <v>0.45</v>
      </c>
      <c r="G1269" s="14">
        <v>3.8</v>
      </c>
      <c r="H1269" s="3">
        <v>687</v>
      </c>
      <c r="I1269" s="28">
        <f t="shared" si="39"/>
        <v>0.45402124430955992</v>
      </c>
      <c r="J1269" s="17">
        <f>IF(AND(ISNUMBER(amazon!$G1269), G1269&gt;=0, amazon!$G1269&lt;=5), amazon!$G1269, 0)</f>
        <v>3.8</v>
      </c>
      <c r="K1269" s="6" t="str">
        <f t="shared" si="38"/>
        <v>No</v>
      </c>
      <c r="L1269" s="16">
        <f>ROUND(amazon!$G1269, 0)</f>
        <v>4</v>
      </c>
      <c r="M1269" s="13">
        <f>amazon!$E1269 * amazon!$H1269</f>
        <v>2263665</v>
      </c>
      <c r="N1269" s="6" t="str">
        <f>IF(amazon!$D1269&lt;200,"&lt;200", IF(amazon!$D1269&lt;=500,"200-500","&gt;500"))</f>
        <v>&gt;500</v>
      </c>
      <c r="O1269" s="15">
        <f>Table4[[#This Row],[Clean Rating]] + (Table4[[#This Row],[Rating Count]] / 1000)</f>
        <v>4.4870000000000001</v>
      </c>
      <c r="P1269" s="6"/>
      <c r="Q1269" s="6"/>
    </row>
    <row r="1270" spans="1:17">
      <c r="A1270" t="s">
        <v>993</v>
      </c>
      <c r="B1270" t="s">
        <v>2195</v>
      </c>
      <c r="C1270" t="s">
        <v>1358</v>
      </c>
      <c r="D1270" s="1">
        <v>1409</v>
      </c>
      <c r="E1270" s="1">
        <v>1639</v>
      </c>
      <c r="F1270" s="8">
        <v>0.14000000000000001</v>
      </c>
      <c r="G1270" s="14">
        <v>3.7</v>
      </c>
      <c r="H1270" s="3">
        <v>787</v>
      </c>
      <c r="I1270" s="28">
        <f t="shared" si="39"/>
        <v>0.14032946918852959</v>
      </c>
      <c r="J1270" s="17">
        <f>IF(AND(ISNUMBER(amazon!$G1270), G1270&gt;=0, amazon!$G1270&lt;=5), amazon!$G1270, 0)</f>
        <v>3.7</v>
      </c>
      <c r="K1270" s="6" t="str">
        <f t="shared" si="38"/>
        <v>No</v>
      </c>
      <c r="L1270" s="16">
        <f>ROUND(amazon!$G1270, 0)</f>
        <v>4</v>
      </c>
      <c r="M1270" s="13">
        <f>amazon!$E1270 * amazon!$H1270</f>
        <v>1289893</v>
      </c>
      <c r="N1270" s="6" t="str">
        <f>IF(amazon!$D1270&lt;200,"&lt;200", IF(amazon!$D1270&lt;=500,"200-500","&gt;500"))</f>
        <v>&gt;500</v>
      </c>
      <c r="O1270" s="15">
        <f>Table4[[#This Row],[Clean Rating]] + (Table4[[#This Row],[Rating Count]] / 1000)</f>
        <v>4.4870000000000001</v>
      </c>
      <c r="P1270" s="6"/>
      <c r="Q1270" s="6"/>
    </row>
    <row r="1271" spans="1:17">
      <c r="A1271" t="s">
        <v>129</v>
      </c>
      <c r="B1271" t="s">
        <v>1476</v>
      </c>
      <c r="C1271" t="s">
        <v>1357</v>
      </c>
      <c r="D1271">
        <v>349</v>
      </c>
      <c r="E1271">
        <v>599</v>
      </c>
      <c r="F1271" s="8">
        <v>0.42</v>
      </c>
      <c r="G1271" s="14">
        <v>4.2</v>
      </c>
      <c r="H1271" s="3">
        <v>284</v>
      </c>
      <c r="I1271" s="28">
        <f t="shared" si="39"/>
        <v>0.41736227045075125</v>
      </c>
      <c r="J1271" s="17">
        <f>IF(AND(ISNUMBER(amazon!$G1271), G1271&gt;=0, amazon!$G1271&lt;=5), amazon!$G1271, 0)</f>
        <v>4.2</v>
      </c>
      <c r="K1271" s="6" t="str">
        <f t="shared" si="38"/>
        <v>No</v>
      </c>
      <c r="L1271" s="16">
        <f>ROUND(amazon!$G1271, 0)</f>
        <v>4</v>
      </c>
      <c r="M1271" s="13">
        <f>amazon!$E1271 * amazon!$H1271</f>
        <v>170116</v>
      </c>
      <c r="N1271" s="6" t="str">
        <f>IF(amazon!$D1271&lt;200,"&lt;200", IF(amazon!$D1271&lt;=500,"200-500","&gt;500"))</f>
        <v>200-500</v>
      </c>
      <c r="O1271" s="15">
        <f>Table4[[#This Row],[Clean Rating]] + (Table4[[#This Row],[Rating Count]] / 1000)</f>
        <v>4.484</v>
      </c>
      <c r="P1271" s="6"/>
      <c r="Q1271" s="6"/>
    </row>
    <row r="1272" spans="1:17">
      <c r="A1272" t="s">
        <v>350</v>
      </c>
      <c r="B1272" t="s">
        <v>1650</v>
      </c>
      <c r="C1272" t="s">
        <v>1357</v>
      </c>
      <c r="D1272" s="1">
        <v>9499</v>
      </c>
      <c r="E1272" s="1">
        <v>11999</v>
      </c>
      <c r="F1272" s="8">
        <v>0.21</v>
      </c>
      <c r="G1272" s="14">
        <v>4.2</v>
      </c>
      <c r="H1272" s="3">
        <v>284</v>
      </c>
      <c r="I1272" s="28">
        <f t="shared" si="39"/>
        <v>0.20835069589132427</v>
      </c>
      <c r="J1272" s="17">
        <f>IF(AND(ISNUMBER(amazon!$G1272), G1272&gt;=0, amazon!$G1272&lt;=5), amazon!$G1272, 0)</f>
        <v>4.2</v>
      </c>
      <c r="K1272" s="6" t="str">
        <f t="shared" si="38"/>
        <v>No</v>
      </c>
      <c r="L1272" s="16">
        <f>ROUND(amazon!$G1272, 0)</f>
        <v>4</v>
      </c>
      <c r="M1272" s="13">
        <f>amazon!$E1272 * amazon!$H1272</f>
        <v>3407716</v>
      </c>
      <c r="N1272" s="6" t="str">
        <f>IF(amazon!$D1272&lt;200,"&lt;200", IF(amazon!$D1272&lt;=500,"200-500","&gt;500"))</f>
        <v>&gt;500</v>
      </c>
      <c r="O1272" s="15">
        <f>Table4[[#This Row],[Clean Rating]] + (Table4[[#This Row],[Rating Count]] / 1000)</f>
        <v>4.484</v>
      </c>
      <c r="P1272" s="6"/>
      <c r="Q1272" s="6"/>
    </row>
    <row r="1273" spans="1:17">
      <c r="A1273" t="s">
        <v>356</v>
      </c>
      <c r="B1273" t="s">
        <v>1655</v>
      </c>
      <c r="C1273" t="s">
        <v>1357</v>
      </c>
      <c r="D1273" s="1">
        <v>9499</v>
      </c>
      <c r="E1273" s="1">
        <v>11999</v>
      </c>
      <c r="F1273" s="8">
        <v>0.21</v>
      </c>
      <c r="G1273" s="14">
        <v>4.2</v>
      </c>
      <c r="H1273" s="3">
        <v>284</v>
      </c>
      <c r="I1273" s="28">
        <f t="shared" si="39"/>
        <v>0.20835069589132427</v>
      </c>
      <c r="J1273" s="17">
        <f>IF(AND(ISNUMBER(amazon!$G1273), G1273&gt;=0, amazon!$G1273&lt;=5), amazon!$G1273, 0)</f>
        <v>4.2</v>
      </c>
      <c r="K1273" s="6" t="str">
        <f t="shared" si="38"/>
        <v>No</v>
      </c>
      <c r="L1273" s="16">
        <f>ROUND(amazon!$G1273, 0)</f>
        <v>4</v>
      </c>
      <c r="M1273" s="13">
        <f>amazon!$E1273 * amazon!$H1273</f>
        <v>3407716</v>
      </c>
      <c r="N1273" s="6" t="str">
        <f>IF(amazon!$D1273&lt;200,"&lt;200", IF(amazon!$D1273&lt;=500,"200-500","&gt;500"))</f>
        <v>&gt;500</v>
      </c>
      <c r="O1273" s="15">
        <f>Table4[[#This Row],[Clean Rating]] + (Table4[[#This Row],[Rating Count]] / 1000)</f>
        <v>4.484</v>
      </c>
      <c r="P1273" s="6"/>
      <c r="Q1273" s="6"/>
    </row>
    <row r="1274" spans="1:17">
      <c r="A1274" t="s">
        <v>456</v>
      </c>
      <c r="B1274" t="s">
        <v>1650</v>
      </c>
      <c r="C1274" t="s">
        <v>1357</v>
      </c>
      <c r="D1274" s="1">
        <v>10499</v>
      </c>
      <c r="E1274" s="1">
        <v>13499</v>
      </c>
      <c r="F1274" s="8">
        <v>0.22</v>
      </c>
      <c r="G1274" s="14">
        <v>4.2</v>
      </c>
      <c r="H1274" s="3">
        <v>284</v>
      </c>
      <c r="I1274" s="28">
        <f t="shared" si="39"/>
        <v>0.22223868434698868</v>
      </c>
      <c r="J1274" s="17">
        <f>IF(AND(ISNUMBER(amazon!$G1274), G1274&gt;=0, amazon!$G1274&lt;=5), amazon!$G1274, 0)</f>
        <v>4.2</v>
      </c>
      <c r="K1274" s="6" t="str">
        <f t="shared" si="38"/>
        <v>No</v>
      </c>
      <c r="L1274" s="16">
        <f>ROUND(amazon!$G1274, 0)</f>
        <v>4</v>
      </c>
      <c r="M1274" s="13">
        <f>amazon!$E1274 * amazon!$H1274</f>
        <v>3833716</v>
      </c>
      <c r="N1274" s="6" t="str">
        <f>IF(amazon!$D1274&lt;200,"&lt;200", IF(amazon!$D1274&lt;=500,"200-500","&gt;500"))</f>
        <v>&gt;500</v>
      </c>
      <c r="O1274" s="15">
        <f>Table4[[#This Row],[Clean Rating]] + (Table4[[#This Row],[Rating Count]] / 1000)</f>
        <v>4.484</v>
      </c>
      <c r="P1274" s="6"/>
      <c r="Q1274" s="6"/>
    </row>
    <row r="1275" spans="1:17">
      <c r="A1275" t="s">
        <v>228</v>
      </c>
      <c r="B1275" t="s">
        <v>1557</v>
      </c>
      <c r="C1275" t="s">
        <v>1357</v>
      </c>
      <c r="D1275">
        <v>209</v>
      </c>
      <c r="E1275">
        <v>499</v>
      </c>
      <c r="F1275" s="8">
        <v>0.57999999999999996</v>
      </c>
      <c r="G1275" s="14">
        <v>4</v>
      </c>
      <c r="H1275" s="3">
        <v>479</v>
      </c>
      <c r="I1275" s="28">
        <f t="shared" si="39"/>
        <v>0.58116232464929862</v>
      </c>
      <c r="J1275" s="17">
        <f>IF(AND(ISNUMBER(amazon!$G1275), G1275&gt;=0, amazon!$G1275&lt;=5), amazon!$G1275, 0)</f>
        <v>4</v>
      </c>
      <c r="K1275" s="6" t="str">
        <f t="shared" si="38"/>
        <v>Yes</v>
      </c>
      <c r="L1275" s="16">
        <f>ROUND(amazon!$G1275, 0)</f>
        <v>4</v>
      </c>
      <c r="M1275" s="13">
        <f>amazon!$E1275 * amazon!$H1275</f>
        <v>239021</v>
      </c>
      <c r="N1275" s="6" t="str">
        <f>IF(amazon!$D1275&lt;200,"&lt;200", IF(amazon!$D1275&lt;=500,"200-500","&gt;500"))</f>
        <v>200-500</v>
      </c>
      <c r="O1275" s="15">
        <f>Table4[[#This Row],[Clean Rating]] + (Table4[[#This Row],[Rating Count]] / 1000)</f>
        <v>4.4790000000000001</v>
      </c>
      <c r="P1275" s="6"/>
      <c r="Q1275" s="6"/>
    </row>
    <row r="1276" spans="1:17">
      <c r="A1276" t="s">
        <v>1069</v>
      </c>
      <c r="B1276" t="s">
        <v>2258</v>
      </c>
      <c r="C1276" t="s">
        <v>1358</v>
      </c>
      <c r="D1276">
        <v>599</v>
      </c>
      <c r="E1276" s="1">
        <v>2799</v>
      </c>
      <c r="F1276" s="8">
        <v>0.79</v>
      </c>
      <c r="G1276" s="14">
        <v>3.9</v>
      </c>
      <c r="H1276" s="3">
        <v>578</v>
      </c>
      <c r="I1276" s="28">
        <f t="shared" si="39"/>
        <v>0.78599499821364771</v>
      </c>
      <c r="J1276" s="17">
        <f>IF(AND(ISNUMBER(amazon!$G1276), G1276&gt;=0, amazon!$G1276&lt;=5), amazon!$G1276, 0)</f>
        <v>3.9</v>
      </c>
      <c r="K1276" s="6" t="str">
        <f t="shared" si="38"/>
        <v>Yes</v>
      </c>
      <c r="L1276" s="16">
        <f>ROUND(amazon!$G1276, 0)</f>
        <v>4</v>
      </c>
      <c r="M1276" s="13">
        <f>amazon!$E1276 * amazon!$H1276</f>
        <v>1617822</v>
      </c>
      <c r="N1276" s="6" t="str">
        <f>IF(amazon!$D1276&lt;200,"&lt;200", IF(amazon!$D1276&lt;=500,"200-500","&gt;500"))</f>
        <v>&gt;500</v>
      </c>
      <c r="O1276" s="15">
        <f>Table4[[#This Row],[Clean Rating]] + (Table4[[#This Row],[Rating Count]] / 1000)</f>
        <v>4.4779999999999998</v>
      </c>
      <c r="P1276" s="6"/>
      <c r="Q1276" s="6"/>
    </row>
    <row r="1277" spans="1:17">
      <c r="A1277" t="s">
        <v>399</v>
      </c>
      <c r="B1277" t="s">
        <v>1689</v>
      </c>
      <c r="C1277" t="s">
        <v>1357</v>
      </c>
      <c r="D1277" s="1">
        <v>3999</v>
      </c>
      <c r="E1277" s="1">
        <v>9999</v>
      </c>
      <c r="F1277" s="8">
        <v>0.6</v>
      </c>
      <c r="G1277" s="14">
        <v>4.4000000000000004</v>
      </c>
      <c r="H1277" s="3">
        <v>73</v>
      </c>
      <c r="I1277" s="28">
        <f t="shared" si="39"/>
        <v>0.60006000600060005</v>
      </c>
      <c r="J1277" s="17">
        <f>IF(AND(ISNUMBER(amazon!$G1277), G1277&gt;=0, amazon!$G1277&lt;=5), amazon!$G1277, 0)</f>
        <v>4.4000000000000004</v>
      </c>
      <c r="K1277" s="6" t="str">
        <f t="shared" si="38"/>
        <v>Yes</v>
      </c>
      <c r="L1277" s="16">
        <f>ROUND(amazon!$G1277, 0)</f>
        <v>4</v>
      </c>
      <c r="M1277" s="13">
        <f>amazon!$E1277 * amazon!$H1277</f>
        <v>729927</v>
      </c>
      <c r="N1277" s="6" t="str">
        <f>IF(amazon!$D1277&lt;200,"&lt;200", IF(amazon!$D1277&lt;=500,"200-500","&gt;500"))</f>
        <v>&gt;500</v>
      </c>
      <c r="O1277" s="15">
        <f>Table4[[#This Row],[Clean Rating]] + (Table4[[#This Row],[Rating Count]] / 1000)</f>
        <v>4.4730000000000008</v>
      </c>
      <c r="P1277" s="6"/>
      <c r="Q1277" s="6"/>
    </row>
    <row r="1278" spans="1:17">
      <c r="A1278" t="s">
        <v>1297</v>
      </c>
      <c r="B1278" t="s">
        <v>2504</v>
      </c>
      <c r="C1278" t="s">
        <v>1358</v>
      </c>
      <c r="D1278" s="1">
        <v>3290</v>
      </c>
      <c r="E1278" s="1">
        <v>5799</v>
      </c>
      <c r="F1278" s="8">
        <v>0.43</v>
      </c>
      <c r="G1278" s="14">
        <v>4.3</v>
      </c>
      <c r="H1278" s="3">
        <v>168</v>
      </c>
      <c r="I1278" s="28">
        <f t="shared" si="39"/>
        <v>0.43266080358682529</v>
      </c>
      <c r="J1278" s="17">
        <f>IF(AND(ISNUMBER(amazon!$G1278), G1278&gt;=0, amazon!$G1278&lt;=5), amazon!$G1278, 0)</f>
        <v>4.3</v>
      </c>
      <c r="K1278" s="6" t="str">
        <f t="shared" si="38"/>
        <v>No</v>
      </c>
      <c r="L1278" s="16">
        <f>ROUND(amazon!$G1278, 0)</f>
        <v>4</v>
      </c>
      <c r="M1278" s="13">
        <f>amazon!$E1278 * amazon!$H1278</f>
        <v>974232</v>
      </c>
      <c r="N1278" s="6" t="str">
        <f>IF(amazon!$D1278&lt;200,"&lt;200", IF(amazon!$D1278&lt;=500,"200-500","&gt;500"))</f>
        <v>&gt;500</v>
      </c>
      <c r="O1278" s="15">
        <f>Table4[[#This Row],[Clean Rating]] + (Table4[[#This Row],[Rating Count]] / 1000)</f>
        <v>4.468</v>
      </c>
      <c r="P1278" s="6"/>
      <c r="Q1278" s="6"/>
    </row>
    <row r="1279" spans="1:17">
      <c r="A1279" t="s">
        <v>1255</v>
      </c>
      <c r="B1279" t="s">
        <v>2429</v>
      </c>
      <c r="C1279" t="s">
        <v>1358</v>
      </c>
      <c r="D1279">
        <v>479</v>
      </c>
      <c r="E1279" s="1">
        <v>1999</v>
      </c>
      <c r="F1279" s="8">
        <v>0.76</v>
      </c>
      <c r="G1279" s="14">
        <v>3.4</v>
      </c>
      <c r="H1279" s="3">
        <v>1066</v>
      </c>
      <c r="I1279" s="28">
        <f t="shared" si="39"/>
        <v>0.76038019009504754</v>
      </c>
      <c r="J1279" s="17">
        <f>IF(AND(ISNUMBER(amazon!$G1279), G1279&gt;=0, amazon!$G1279&lt;=5), amazon!$G1279, 0)</f>
        <v>3.4</v>
      </c>
      <c r="K1279" s="6" t="str">
        <f t="shared" si="38"/>
        <v>Yes</v>
      </c>
      <c r="L1279" s="16">
        <f>ROUND(amazon!$G1279, 0)</f>
        <v>3</v>
      </c>
      <c r="M1279" s="13">
        <f>amazon!$E1279 * amazon!$H1279</f>
        <v>2130934</v>
      </c>
      <c r="N1279" s="6" t="str">
        <f>IF(amazon!$D1279&lt;200,"&lt;200", IF(amazon!$D1279&lt;=500,"200-500","&gt;500"))</f>
        <v>200-500</v>
      </c>
      <c r="O1279" s="15">
        <f>Table4[[#This Row],[Clean Rating]] + (Table4[[#This Row],[Rating Count]] / 1000)</f>
        <v>4.4660000000000002</v>
      </c>
      <c r="P1279" s="6"/>
      <c r="Q1279" s="6"/>
    </row>
    <row r="1280" spans="1:17">
      <c r="A1280" t="s">
        <v>762</v>
      </c>
      <c r="B1280" t="s">
        <v>1985</v>
      </c>
      <c r="C1280" t="s">
        <v>1356</v>
      </c>
      <c r="D1280">
        <v>469</v>
      </c>
      <c r="E1280" s="1">
        <v>1499</v>
      </c>
      <c r="F1280" s="8">
        <v>0.69</v>
      </c>
      <c r="G1280" s="14">
        <v>4.0999999999999996</v>
      </c>
      <c r="H1280" s="3">
        <v>352</v>
      </c>
      <c r="I1280" s="28">
        <f t="shared" si="39"/>
        <v>0.68712474983322214</v>
      </c>
      <c r="J1280" s="17">
        <f>IF(AND(ISNUMBER(amazon!$G1280), G1280&gt;=0, amazon!$G1280&lt;=5), amazon!$G1280, 0)</f>
        <v>4.0999999999999996</v>
      </c>
      <c r="K1280" s="6" t="str">
        <f t="shared" si="38"/>
        <v>Yes</v>
      </c>
      <c r="L1280" s="16">
        <f>ROUND(amazon!$G1280, 0)</f>
        <v>4</v>
      </c>
      <c r="M1280" s="13">
        <f>amazon!$E1280 * amazon!$H1280</f>
        <v>527648</v>
      </c>
      <c r="N1280" s="6" t="str">
        <f>IF(amazon!$D1280&lt;200,"&lt;200", IF(amazon!$D1280&lt;=500,"200-500","&gt;500"))</f>
        <v>200-500</v>
      </c>
      <c r="O1280" s="15">
        <f>Table4[[#This Row],[Clean Rating]] + (Table4[[#This Row],[Rating Count]] / 1000)</f>
        <v>4.452</v>
      </c>
      <c r="P1280" s="6"/>
      <c r="Q1280" s="6"/>
    </row>
    <row r="1281" spans="1:17">
      <c r="A1281" t="s">
        <v>711</v>
      </c>
      <c r="B1281" t="s">
        <v>1937</v>
      </c>
      <c r="C1281" t="s">
        <v>1356</v>
      </c>
      <c r="D1281">
        <v>89</v>
      </c>
      <c r="E1281">
        <v>99</v>
      </c>
      <c r="F1281" s="8">
        <v>0.1</v>
      </c>
      <c r="G1281" s="14">
        <v>4.2</v>
      </c>
      <c r="H1281" s="3">
        <v>241</v>
      </c>
      <c r="I1281" s="28">
        <f t="shared" si="39"/>
        <v>0.10101010101010101</v>
      </c>
      <c r="J1281" s="17">
        <f>IF(AND(ISNUMBER(amazon!$G1281), G1281&gt;=0, amazon!$G1281&lt;=5), amazon!$G1281, 0)</f>
        <v>4.2</v>
      </c>
      <c r="K1281" s="6" t="str">
        <f t="shared" si="38"/>
        <v>No</v>
      </c>
      <c r="L1281" s="16">
        <f>ROUND(amazon!$G1281, 0)</f>
        <v>4</v>
      </c>
      <c r="M1281" s="13">
        <f>amazon!$E1281 * amazon!$H1281</f>
        <v>23859</v>
      </c>
      <c r="N1281" s="6" t="str">
        <f>IF(amazon!$D1281&lt;200,"&lt;200", IF(amazon!$D1281&lt;=500,"200-500","&gt;500"))</f>
        <v>&lt;200</v>
      </c>
      <c r="O1281" s="15">
        <f>Table4[[#This Row],[Clean Rating]] + (Table4[[#This Row],[Rating Count]] / 1000)</f>
        <v>4.4409999999999998</v>
      </c>
      <c r="P1281" s="6"/>
      <c r="Q1281" s="6"/>
    </row>
    <row r="1282" spans="1:17">
      <c r="A1282" t="s">
        <v>79</v>
      </c>
      <c r="B1282" t="s">
        <v>1434</v>
      </c>
      <c r="C1282" t="s">
        <v>1356</v>
      </c>
      <c r="D1282">
        <v>209</v>
      </c>
      <c r="E1282">
        <v>499</v>
      </c>
      <c r="F1282" s="8">
        <v>0.57999999999999996</v>
      </c>
      <c r="G1282" s="14">
        <v>3.9</v>
      </c>
      <c r="H1282" s="3">
        <v>536</v>
      </c>
      <c r="I1282" s="28">
        <f t="shared" si="39"/>
        <v>0.58116232464929862</v>
      </c>
      <c r="J1282" s="17">
        <f>IF(AND(ISNUMBER(amazon!$G1282), G1282&gt;=0, amazon!$G1282&lt;=5), amazon!$G1282, 0)</f>
        <v>3.9</v>
      </c>
      <c r="K1282" s="6" t="str">
        <f t="shared" ref="K1282:K1345" si="40">IF(F1282 &gt;=0.5, "Yes", "No")</f>
        <v>Yes</v>
      </c>
      <c r="L1282" s="16">
        <f>ROUND(amazon!$G1282, 0)</f>
        <v>4</v>
      </c>
      <c r="M1282" s="13">
        <f>amazon!$E1282 * amazon!$H1282</f>
        <v>267464</v>
      </c>
      <c r="N1282" s="6" t="str">
        <f>IF(amazon!$D1282&lt;200,"&lt;200", IF(amazon!$D1282&lt;=500,"200-500","&gt;500"))</f>
        <v>200-500</v>
      </c>
      <c r="O1282" s="15">
        <f>Table4[[#This Row],[Clean Rating]] + (Table4[[#This Row],[Rating Count]] / 1000)</f>
        <v>4.4359999999999999</v>
      </c>
      <c r="P1282" s="6"/>
      <c r="Q1282" s="6"/>
    </row>
    <row r="1283" spans="1:17">
      <c r="A1283" t="s">
        <v>79</v>
      </c>
      <c r="B1283" t="s">
        <v>1434</v>
      </c>
      <c r="C1283" t="s">
        <v>1356</v>
      </c>
      <c r="D1283">
        <v>209</v>
      </c>
      <c r="E1283">
        <v>499</v>
      </c>
      <c r="F1283" s="8">
        <v>0.57999999999999996</v>
      </c>
      <c r="G1283" s="14">
        <v>3.9</v>
      </c>
      <c r="H1283" s="3">
        <v>536</v>
      </c>
      <c r="I1283" s="28">
        <f t="shared" ref="I1283:I1346" si="41" xml:space="preserve"> (E1283 - D1283)/E1283</f>
        <v>0.58116232464929862</v>
      </c>
      <c r="J1283" s="17">
        <f>IF(AND(ISNUMBER(amazon!$G1283), G1283&gt;=0, amazon!$G1283&lt;=5), amazon!$G1283, 0)</f>
        <v>3.9</v>
      </c>
      <c r="K1283" s="6" t="str">
        <f t="shared" si="40"/>
        <v>Yes</v>
      </c>
      <c r="L1283" s="16">
        <f>ROUND(amazon!$G1283, 0)</f>
        <v>4</v>
      </c>
      <c r="M1283" s="13">
        <f>amazon!$E1283 * amazon!$H1283</f>
        <v>267464</v>
      </c>
      <c r="N1283" s="6" t="str">
        <f>IF(amazon!$D1283&lt;200,"&lt;200", IF(amazon!$D1283&lt;=500,"200-500","&gt;500"))</f>
        <v>200-500</v>
      </c>
      <c r="O1283" s="15">
        <f>Table4[[#This Row],[Clean Rating]] + (Table4[[#This Row],[Rating Count]] / 1000)</f>
        <v>4.4359999999999999</v>
      </c>
      <c r="P1283" s="6"/>
      <c r="Q1283" s="6"/>
    </row>
    <row r="1284" spans="1:17">
      <c r="A1284" t="s">
        <v>283</v>
      </c>
      <c r="B1284" t="s">
        <v>1595</v>
      </c>
      <c r="C1284" t="s">
        <v>1356</v>
      </c>
      <c r="D1284">
        <v>417.44</v>
      </c>
      <c r="E1284">
        <v>670</v>
      </c>
      <c r="F1284" s="8">
        <v>0.38</v>
      </c>
      <c r="G1284" s="14">
        <v>3.9</v>
      </c>
      <c r="H1284" s="3">
        <v>523</v>
      </c>
      <c r="I1284" s="28">
        <f t="shared" si="41"/>
        <v>0.37695522388059705</v>
      </c>
      <c r="J1284" s="17">
        <f>IF(AND(ISNUMBER(amazon!$G1284), G1284&gt;=0, amazon!$G1284&lt;=5), amazon!$G1284, 0)</f>
        <v>3.9</v>
      </c>
      <c r="K1284" s="6" t="str">
        <f t="shared" si="40"/>
        <v>No</v>
      </c>
      <c r="L1284" s="16">
        <f>ROUND(amazon!$G1284, 0)</f>
        <v>4</v>
      </c>
      <c r="M1284" s="13">
        <f>amazon!$E1284 * amazon!$H1284</f>
        <v>350410</v>
      </c>
      <c r="N1284" s="6" t="str">
        <f>IF(amazon!$D1284&lt;200,"&lt;200", IF(amazon!$D1284&lt;=500,"200-500","&gt;500"))</f>
        <v>200-500</v>
      </c>
      <c r="O1284" s="15">
        <f>Table4[[#This Row],[Clean Rating]] + (Table4[[#This Row],[Rating Count]] / 1000)</f>
        <v>4.423</v>
      </c>
      <c r="P1284" s="6"/>
      <c r="Q1284" s="6"/>
    </row>
    <row r="1285" spans="1:17">
      <c r="A1285" t="s">
        <v>1097</v>
      </c>
      <c r="B1285" t="s">
        <v>2285</v>
      </c>
      <c r="C1285" t="s">
        <v>1358</v>
      </c>
      <c r="D1285" s="1">
        <v>12499</v>
      </c>
      <c r="E1285" s="1">
        <v>19825</v>
      </c>
      <c r="F1285" s="8">
        <v>0.37</v>
      </c>
      <c r="G1285" s="14">
        <v>4.0999999999999996</v>
      </c>
      <c r="H1285" s="3">
        <v>322</v>
      </c>
      <c r="I1285" s="28">
        <f t="shared" si="41"/>
        <v>0.36953341740226986</v>
      </c>
      <c r="J1285" s="17">
        <f>IF(AND(ISNUMBER(amazon!$G1285), G1285&gt;=0, amazon!$G1285&lt;=5), amazon!$G1285, 0)</f>
        <v>4.0999999999999996</v>
      </c>
      <c r="K1285" s="6" t="str">
        <f t="shared" si="40"/>
        <v>No</v>
      </c>
      <c r="L1285" s="16">
        <f>ROUND(amazon!$G1285, 0)</f>
        <v>4</v>
      </c>
      <c r="M1285" s="13">
        <f>amazon!$E1285 * amazon!$H1285</f>
        <v>6383650</v>
      </c>
      <c r="N1285" s="6" t="str">
        <f>IF(amazon!$D1285&lt;200,"&lt;200", IF(amazon!$D1285&lt;=500,"200-500","&gt;500"))</f>
        <v>&gt;500</v>
      </c>
      <c r="O1285" s="15">
        <f>Table4[[#This Row],[Clean Rating]] + (Table4[[#This Row],[Rating Count]] / 1000)</f>
        <v>4.4219999999999997</v>
      </c>
      <c r="P1285" s="6"/>
      <c r="Q1285" s="6"/>
    </row>
    <row r="1286" spans="1:17">
      <c r="A1286" t="s">
        <v>1326</v>
      </c>
      <c r="B1286" t="s">
        <v>2532</v>
      </c>
      <c r="C1286" t="s">
        <v>1358</v>
      </c>
      <c r="D1286">
        <v>799</v>
      </c>
      <c r="E1286" s="1">
        <v>1199</v>
      </c>
      <c r="F1286" s="8">
        <v>0.33</v>
      </c>
      <c r="G1286" s="14">
        <v>4.4000000000000004</v>
      </c>
      <c r="H1286" s="3">
        <v>17</v>
      </c>
      <c r="I1286" s="28">
        <f t="shared" si="41"/>
        <v>0.33361134278565469</v>
      </c>
      <c r="J1286" s="17">
        <f>IF(AND(ISNUMBER(amazon!$G1286), G1286&gt;=0, amazon!$G1286&lt;=5), amazon!$G1286, 0)</f>
        <v>4.4000000000000004</v>
      </c>
      <c r="K1286" s="6" t="str">
        <f t="shared" si="40"/>
        <v>No</v>
      </c>
      <c r="L1286" s="16">
        <f>ROUND(amazon!$G1286, 0)</f>
        <v>4</v>
      </c>
      <c r="M1286" s="13">
        <f>amazon!$E1286 * amazon!$H1286</f>
        <v>20383</v>
      </c>
      <c r="N1286" s="6" t="str">
        <f>IF(amazon!$D1286&lt;200,"&lt;200", IF(amazon!$D1286&lt;=500,"200-500","&gt;500"))</f>
        <v>&gt;500</v>
      </c>
      <c r="O1286" s="15">
        <f>Table4[[#This Row],[Clean Rating]] + (Table4[[#This Row],[Rating Count]] / 1000)</f>
        <v>4.4170000000000007</v>
      </c>
      <c r="P1286" s="6"/>
      <c r="Q1286" s="6"/>
    </row>
    <row r="1287" spans="1:17">
      <c r="A1287" t="s">
        <v>550</v>
      </c>
      <c r="B1287" t="s">
        <v>1787</v>
      </c>
      <c r="C1287" t="s">
        <v>1357</v>
      </c>
      <c r="D1287">
        <v>219</v>
      </c>
      <c r="E1287">
        <v>499</v>
      </c>
      <c r="F1287" s="8">
        <v>0.56000000000000005</v>
      </c>
      <c r="G1287" s="14">
        <v>4.4000000000000004</v>
      </c>
      <c r="H1287" s="3">
        <v>14</v>
      </c>
      <c r="I1287" s="28">
        <f t="shared" si="41"/>
        <v>0.56112224448897796</v>
      </c>
      <c r="J1287" s="17">
        <f>IF(AND(ISNUMBER(amazon!$G1287), G1287&gt;=0, amazon!$G1287&lt;=5), amazon!$G1287, 0)</f>
        <v>4.4000000000000004</v>
      </c>
      <c r="K1287" s="6" t="str">
        <f t="shared" si="40"/>
        <v>Yes</v>
      </c>
      <c r="L1287" s="16">
        <f>ROUND(amazon!$G1287, 0)</f>
        <v>4</v>
      </c>
      <c r="M1287" s="13">
        <f>amazon!$E1287 * amazon!$H1287</f>
        <v>6986</v>
      </c>
      <c r="N1287" s="6" t="str">
        <f>IF(amazon!$D1287&lt;200,"&lt;200", IF(amazon!$D1287&lt;=500,"200-500","&gt;500"))</f>
        <v>200-500</v>
      </c>
      <c r="O1287" s="15">
        <f>Table4[[#This Row],[Clean Rating]] + (Table4[[#This Row],[Rating Count]] / 1000)</f>
        <v>4.4140000000000006</v>
      </c>
      <c r="P1287" s="6"/>
      <c r="Q1287" s="6"/>
    </row>
    <row r="1288" spans="1:17">
      <c r="A1288" t="s">
        <v>54</v>
      </c>
      <c r="B1288" t="s">
        <v>1415</v>
      </c>
      <c r="C1288" t="s">
        <v>1356</v>
      </c>
      <c r="D1288">
        <v>199</v>
      </c>
      <c r="E1288">
        <v>349</v>
      </c>
      <c r="F1288" s="8">
        <v>0.43</v>
      </c>
      <c r="G1288" s="14">
        <v>4.0999999999999996</v>
      </c>
      <c r="H1288" s="3">
        <v>314</v>
      </c>
      <c r="I1288" s="28">
        <f t="shared" si="41"/>
        <v>0.42979942693409739</v>
      </c>
      <c r="J1288" s="17">
        <f>IF(AND(ISNUMBER(amazon!$G1288), G1288&gt;=0, amazon!$G1288&lt;=5), amazon!$G1288, 0)</f>
        <v>4.0999999999999996</v>
      </c>
      <c r="K1288" s="6" t="str">
        <f t="shared" si="40"/>
        <v>No</v>
      </c>
      <c r="L1288" s="16">
        <f>ROUND(amazon!$G1288, 0)</f>
        <v>4</v>
      </c>
      <c r="M1288" s="13">
        <f>amazon!$E1288 * amazon!$H1288</f>
        <v>109586</v>
      </c>
      <c r="N1288" s="6" t="str">
        <f>IF(amazon!$D1288&lt;200,"&lt;200", IF(amazon!$D1288&lt;=500,"200-500","&gt;500"))</f>
        <v>&lt;200</v>
      </c>
      <c r="O1288" s="15">
        <f>Table4[[#This Row],[Clean Rating]] + (Table4[[#This Row],[Rating Count]] / 1000)</f>
        <v>4.4139999999999997</v>
      </c>
      <c r="P1288" s="6"/>
      <c r="Q1288" s="6"/>
    </row>
    <row r="1289" spans="1:17">
      <c r="A1289" t="s">
        <v>54</v>
      </c>
      <c r="B1289" t="s">
        <v>1415</v>
      </c>
      <c r="C1289" t="s">
        <v>1356</v>
      </c>
      <c r="D1289">
        <v>199</v>
      </c>
      <c r="E1289">
        <v>349</v>
      </c>
      <c r="F1289" s="8">
        <v>0.43</v>
      </c>
      <c r="G1289" s="14">
        <v>4.0999999999999996</v>
      </c>
      <c r="H1289" s="3">
        <v>314</v>
      </c>
      <c r="I1289" s="28">
        <f t="shared" si="41"/>
        <v>0.42979942693409739</v>
      </c>
      <c r="J1289" s="17">
        <f>IF(AND(ISNUMBER(amazon!$G1289), G1289&gt;=0, amazon!$G1289&lt;=5), amazon!$G1289, 0)</f>
        <v>4.0999999999999996</v>
      </c>
      <c r="K1289" s="6" t="str">
        <f t="shared" si="40"/>
        <v>No</v>
      </c>
      <c r="L1289" s="16">
        <f>ROUND(amazon!$G1289, 0)</f>
        <v>4</v>
      </c>
      <c r="M1289" s="13">
        <f>amazon!$E1289 * amazon!$H1289</f>
        <v>109586</v>
      </c>
      <c r="N1289" s="6" t="str">
        <f>IF(amazon!$D1289&lt;200,"&lt;200", IF(amazon!$D1289&lt;=500,"200-500","&gt;500"))</f>
        <v>&lt;200</v>
      </c>
      <c r="O1289" s="15">
        <f>Table4[[#This Row],[Clean Rating]] + (Table4[[#This Row],[Rating Count]] / 1000)</f>
        <v>4.4139999999999997</v>
      </c>
      <c r="P1289" s="6"/>
      <c r="Q1289" s="6"/>
    </row>
    <row r="1290" spans="1:17">
      <c r="A1290" t="s">
        <v>289</v>
      </c>
      <c r="B1290" t="s">
        <v>1600</v>
      </c>
      <c r="C1290" t="s">
        <v>1356</v>
      </c>
      <c r="D1290">
        <v>249</v>
      </c>
      <c r="E1290">
        <v>999</v>
      </c>
      <c r="F1290" s="8">
        <v>0.75</v>
      </c>
      <c r="G1290" s="14">
        <v>4.3</v>
      </c>
      <c r="H1290" s="3">
        <v>112</v>
      </c>
      <c r="I1290" s="28">
        <f t="shared" si="41"/>
        <v>0.75075075075075071</v>
      </c>
      <c r="J1290" s="17">
        <f>IF(AND(ISNUMBER(amazon!$G1290), G1290&gt;=0, amazon!$G1290&lt;=5), amazon!$G1290, 0)</f>
        <v>4.3</v>
      </c>
      <c r="K1290" s="6" t="str">
        <f t="shared" si="40"/>
        <v>Yes</v>
      </c>
      <c r="L1290" s="16">
        <f>ROUND(amazon!$G1290, 0)</f>
        <v>4</v>
      </c>
      <c r="M1290" s="13">
        <f>amazon!$E1290 * amazon!$H1290</f>
        <v>111888</v>
      </c>
      <c r="N1290" s="6" t="str">
        <f>IF(amazon!$D1290&lt;200,"&lt;200", IF(amazon!$D1290&lt;=500,"200-500","&gt;500"))</f>
        <v>200-500</v>
      </c>
      <c r="O1290" s="15">
        <f>Table4[[#This Row],[Clean Rating]] + (Table4[[#This Row],[Rating Count]] / 1000)</f>
        <v>4.4119999999999999</v>
      </c>
      <c r="P1290" s="6"/>
      <c r="Q1290" s="6"/>
    </row>
    <row r="1291" spans="1:17">
      <c r="A1291" t="s">
        <v>281</v>
      </c>
      <c r="B1291" t="s">
        <v>1593</v>
      </c>
      <c r="C1291" t="s">
        <v>1357</v>
      </c>
      <c r="D1291">
        <v>299</v>
      </c>
      <c r="E1291">
        <v>599</v>
      </c>
      <c r="F1291" s="8">
        <v>0.5</v>
      </c>
      <c r="G1291" s="14">
        <v>3.7</v>
      </c>
      <c r="H1291" s="3">
        <v>708</v>
      </c>
      <c r="I1291" s="28">
        <f t="shared" si="41"/>
        <v>0.5008347245409015</v>
      </c>
      <c r="J1291" s="17">
        <f>IF(AND(ISNUMBER(amazon!$G1291), G1291&gt;=0, amazon!$G1291&lt;=5), amazon!$G1291, 0)</f>
        <v>3.7</v>
      </c>
      <c r="K1291" s="6" t="str">
        <f t="shared" si="40"/>
        <v>Yes</v>
      </c>
      <c r="L1291" s="16">
        <f>ROUND(amazon!$G1291, 0)</f>
        <v>4</v>
      </c>
      <c r="M1291" s="13">
        <f>amazon!$E1291 * amazon!$H1291</f>
        <v>424092</v>
      </c>
      <c r="N1291" s="6" t="str">
        <f>IF(amazon!$D1291&lt;200,"&lt;200", IF(amazon!$D1291&lt;=500,"200-500","&gt;500"))</f>
        <v>200-500</v>
      </c>
      <c r="O1291" s="15">
        <f>Table4[[#This Row],[Clean Rating]] + (Table4[[#This Row],[Rating Count]] / 1000)</f>
        <v>4.4080000000000004</v>
      </c>
      <c r="P1291" s="6"/>
      <c r="Q1291" s="6"/>
    </row>
    <row r="1292" spans="1:17">
      <c r="A1292" t="s">
        <v>583</v>
      </c>
      <c r="B1292" t="s">
        <v>1819</v>
      </c>
      <c r="C1292" t="s">
        <v>1357</v>
      </c>
      <c r="D1292">
        <v>399</v>
      </c>
      <c r="E1292" s="1">
        <v>1290</v>
      </c>
      <c r="F1292" s="8">
        <v>0.69</v>
      </c>
      <c r="G1292" s="14">
        <v>4.2</v>
      </c>
      <c r="H1292" s="3">
        <v>206</v>
      </c>
      <c r="I1292" s="28">
        <f t="shared" si="41"/>
        <v>0.69069767441860463</v>
      </c>
      <c r="J1292" s="17">
        <f>IF(AND(ISNUMBER(amazon!$G1292), G1292&gt;=0, amazon!$G1292&lt;=5), amazon!$G1292, 0)</f>
        <v>4.2</v>
      </c>
      <c r="K1292" s="6" t="str">
        <f t="shared" si="40"/>
        <v>Yes</v>
      </c>
      <c r="L1292" s="16">
        <f>ROUND(amazon!$G1292, 0)</f>
        <v>4</v>
      </c>
      <c r="M1292" s="13">
        <f>amazon!$E1292 * amazon!$H1292</f>
        <v>265740</v>
      </c>
      <c r="N1292" s="6" t="str">
        <f>IF(amazon!$D1292&lt;200,"&lt;200", IF(amazon!$D1292&lt;=500,"200-500","&gt;500"))</f>
        <v>200-500</v>
      </c>
      <c r="O1292" s="15">
        <f>Table4[[#This Row],[Clean Rating]] + (Table4[[#This Row],[Rating Count]] / 1000)</f>
        <v>4.4060000000000006</v>
      </c>
      <c r="P1292" s="6"/>
      <c r="Q1292" s="6"/>
    </row>
    <row r="1293" spans="1:17">
      <c r="A1293" t="s">
        <v>309</v>
      </c>
      <c r="B1293" t="s">
        <v>1615</v>
      </c>
      <c r="C1293" t="s">
        <v>1357</v>
      </c>
      <c r="D1293">
        <v>893</v>
      </c>
      <c r="E1293" s="1">
        <v>1052</v>
      </c>
      <c r="F1293" s="8">
        <v>0.15</v>
      </c>
      <c r="G1293" s="14">
        <v>4.3</v>
      </c>
      <c r="H1293" s="3">
        <v>106</v>
      </c>
      <c r="I1293" s="28">
        <f t="shared" si="41"/>
        <v>0.15114068441064638</v>
      </c>
      <c r="J1293" s="17">
        <f>IF(AND(ISNUMBER(amazon!$G1293), G1293&gt;=0, amazon!$G1293&lt;=5), amazon!$G1293, 0)</f>
        <v>4.3</v>
      </c>
      <c r="K1293" s="6" t="str">
        <f t="shared" si="40"/>
        <v>No</v>
      </c>
      <c r="L1293" s="16">
        <f>ROUND(amazon!$G1293, 0)</f>
        <v>4</v>
      </c>
      <c r="M1293" s="13">
        <f>amazon!$E1293 * amazon!$H1293</f>
        <v>111512</v>
      </c>
      <c r="N1293" s="6" t="str">
        <f>IF(amazon!$D1293&lt;200,"&lt;200", IF(amazon!$D1293&lt;=500,"200-500","&gt;500"))</f>
        <v>&gt;500</v>
      </c>
      <c r="O1293" s="15">
        <f>Table4[[#This Row],[Clean Rating]] + (Table4[[#This Row],[Rating Count]] / 1000)</f>
        <v>4.4059999999999997</v>
      </c>
      <c r="P1293" s="6"/>
      <c r="Q1293" s="6"/>
    </row>
    <row r="1294" spans="1:17">
      <c r="A1294" t="s">
        <v>1173</v>
      </c>
      <c r="B1294" t="s">
        <v>2350</v>
      </c>
      <c r="C1294" t="s">
        <v>1358</v>
      </c>
      <c r="D1294" s="1">
        <v>1499</v>
      </c>
      <c r="E1294" s="1">
        <v>3500</v>
      </c>
      <c r="F1294" s="8">
        <v>0.56999999999999995</v>
      </c>
      <c r="G1294" s="14">
        <v>4.0999999999999996</v>
      </c>
      <c r="H1294" s="3">
        <v>303</v>
      </c>
      <c r="I1294" s="28">
        <f t="shared" si="41"/>
        <v>0.57171428571428573</v>
      </c>
      <c r="J1294" s="17">
        <f>IF(AND(ISNUMBER(amazon!$G1294), G1294&gt;=0, amazon!$G1294&lt;=5), amazon!$G1294, 0)</f>
        <v>4.0999999999999996</v>
      </c>
      <c r="K1294" s="6" t="str">
        <f t="shared" si="40"/>
        <v>Yes</v>
      </c>
      <c r="L1294" s="16">
        <f>ROUND(amazon!$G1294, 0)</f>
        <v>4</v>
      </c>
      <c r="M1294" s="13">
        <f>amazon!$E1294 * amazon!$H1294</f>
        <v>1060500</v>
      </c>
      <c r="N1294" s="6" t="str">
        <f>IF(amazon!$D1294&lt;200,"&lt;200", IF(amazon!$D1294&lt;=500,"200-500","&gt;500"))</f>
        <v>&gt;500</v>
      </c>
      <c r="O1294" s="15">
        <f>Table4[[#This Row],[Clean Rating]] + (Table4[[#This Row],[Rating Count]] / 1000)</f>
        <v>4.4029999999999996</v>
      </c>
      <c r="P1294" s="6"/>
      <c r="Q1294" s="6"/>
    </row>
    <row r="1295" spans="1:17">
      <c r="A1295" t="s">
        <v>1191</v>
      </c>
      <c r="B1295" t="s">
        <v>2367</v>
      </c>
      <c r="C1295" t="s">
        <v>1358</v>
      </c>
      <c r="D1295" s="1">
        <v>8499</v>
      </c>
      <c r="E1295" s="1">
        <v>16490</v>
      </c>
      <c r="F1295" s="8">
        <v>0.48</v>
      </c>
      <c r="G1295" s="14">
        <v>4.3</v>
      </c>
      <c r="H1295" s="3">
        <v>97</v>
      </c>
      <c r="I1295" s="28">
        <f t="shared" si="41"/>
        <v>0.48459672528805336</v>
      </c>
      <c r="J1295" s="17">
        <f>IF(AND(ISNUMBER(amazon!$G1295), G1295&gt;=0, amazon!$G1295&lt;=5), amazon!$G1295, 0)</f>
        <v>4.3</v>
      </c>
      <c r="K1295" s="6" t="str">
        <f t="shared" si="40"/>
        <v>No</v>
      </c>
      <c r="L1295" s="16">
        <f>ROUND(amazon!$G1295, 0)</f>
        <v>4</v>
      </c>
      <c r="M1295" s="13">
        <f>amazon!$E1295 * amazon!$H1295</f>
        <v>1599530</v>
      </c>
      <c r="N1295" s="6" t="str">
        <f>IF(amazon!$D1295&lt;200,"&lt;200", IF(amazon!$D1295&lt;=500,"200-500","&gt;500"))</f>
        <v>&gt;500</v>
      </c>
      <c r="O1295" s="15">
        <f>Table4[[#This Row],[Clean Rating]] + (Table4[[#This Row],[Rating Count]] / 1000)</f>
        <v>4.3970000000000002</v>
      </c>
      <c r="P1295" s="6"/>
      <c r="Q1295" s="6"/>
    </row>
    <row r="1296" spans="1:17">
      <c r="A1296" t="s">
        <v>1295</v>
      </c>
      <c r="B1296" t="s">
        <v>2502</v>
      </c>
      <c r="C1296" t="s">
        <v>1358</v>
      </c>
      <c r="D1296" s="1">
        <v>4899</v>
      </c>
      <c r="E1296" s="1">
        <v>8999</v>
      </c>
      <c r="F1296" s="8">
        <v>0.46</v>
      </c>
      <c r="G1296" s="14">
        <v>4.0999999999999996</v>
      </c>
      <c r="H1296" s="3">
        <v>297</v>
      </c>
      <c r="I1296" s="28">
        <f t="shared" si="41"/>
        <v>0.45560617846427381</v>
      </c>
      <c r="J1296" s="17">
        <f>IF(AND(ISNUMBER(amazon!$G1296), G1296&gt;=0, amazon!$G1296&lt;=5), amazon!$G1296, 0)</f>
        <v>4.0999999999999996</v>
      </c>
      <c r="K1296" s="6" t="str">
        <f t="shared" si="40"/>
        <v>No</v>
      </c>
      <c r="L1296" s="16">
        <f>ROUND(amazon!$G1296, 0)</f>
        <v>4</v>
      </c>
      <c r="M1296" s="13">
        <f>amazon!$E1296 * amazon!$H1296</f>
        <v>2672703</v>
      </c>
      <c r="N1296" s="6" t="str">
        <f>IF(amazon!$D1296&lt;200,"&lt;200", IF(amazon!$D1296&lt;=500,"200-500","&gt;500"))</f>
        <v>&gt;500</v>
      </c>
      <c r="O1296" s="15">
        <f>Table4[[#This Row],[Clean Rating]] + (Table4[[#This Row],[Rating Count]] / 1000)</f>
        <v>4.3969999999999994</v>
      </c>
      <c r="P1296" s="6"/>
      <c r="Q1296" s="6"/>
    </row>
    <row r="1297" spans="1:17">
      <c r="A1297" t="s">
        <v>829</v>
      </c>
      <c r="B1297" t="s">
        <v>2049</v>
      </c>
      <c r="C1297" t="s">
        <v>1357</v>
      </c>
      <c r="D1297">
        <v>99</v>
      </c>
      <c r="E1297">
        <v>999</v>
      </c>
      <c r="F1297" s="8">
        <v>0.9</v>
      </c>
      <c r="G1297" s="14">
        <v>3.8</v>
      </c>
      <c r="H1297" s="3">
        <v>594</v>
      </c>
      <c r="I1297" s="28">
        <f t="shared" si="41"/>
        <v>0.90090090090090091</v>
      </c>
      <c r="J1297" s="17">
        <f>IF(AND(ISNUMBER(amazon!$G1297), G1297&gt;=0, amazon!$G1297&lt;=5), amazon!$G1297, 0)</f>
        <v>3.8</v>
      </c>
      <c r="K1297" s="6" t="str">
        <f t="shared" si="40"/>
        <v>Yes</v>
      </c>
      <c r="L1297" s="16">
        <f>ROUND(amazon!$G1297, 0)</f>
        <v>4</v>
      </c>
      <c r="M1297" s="13">
        <f>amazon!$E1297 * amazon!$H1297</f>
        <v>593406</v>
      </c>
      <c r="N1297" s="6" t="str">
        <f>IF(amazon!$D1297&lt;200,"&lt;200", IF(amazon!$D1297&lt;=500,"200-500","&gt;500"))</f>
        <v>&lt;200</v>
      </c>
      <c r="O1297" s="15">
        <f>Table4[[#This Row],[Clean Rating]] + (Table4[[#This Row],[Rating Count]] / 1000)</f>
        <v>4.3940000000000001</v>
      </c>
      <c r="P1297" s="6"/>
      <c r="Q1297" s="6"/>
    </row>
    <row r="1298" spans="1:17">
      <c r="A1298" t="s">
        <v>1274</v>
      </c>
      <c r="B1298" t="s">
        <v>2481</v>
      </c>
      <c r="C1298" t="s">
        <v>1358</v>
      </c>
      <c r="D1298" s="1">
        <v>3685</v>
      </c>
      <c r="E1298" s="1">
        <v>5495</v>
      </c>
      <c r="F1298" s="8">
        <v>0.33</v>
      </c>
      <c r="G1298" s="14">
        <v>4.0999999999999996</v>
      </c>
      <c r="H1298" s="3">
        <v>290</v>
      </c>
      <c r="I1298" s="28">
        <f t="shared" si="41"/>
        <v>0.3293903548680619</v>
      </c>
      <c r="J1298" s="17">
        <f>IF(AND(ISNUMBER(amazon!$G1298), G1298&gt;=0, amazon!$G1298&lt;=5), amazon!$G1298, 0)</f>
        <v>4.0999999999999996</v>
      </c>
      <c r="K1298" s="6" t="str">
        <f t="shared" si="40"/>
        <v>No</v>
      </c>
      <c r="L1298" s="16">
        <f>ROUND(amazon!$G1298, 0)</f>
        <v>4</v>
      </c>
      <c r="M1298" s="13">
        <f>amazon!$E1298 * amazon!$H1298</f>
        <v>1593550</v>
      </c>
      <c r="N1298" s="6" t="str">
        <f>IF(amazon!$D1298&lt;200,"&lt;200", IF(amazon!$D1298&lt;=500,"200-500","&gt;500"))</f>
        <v>&gt;500</v>
      </c>
      <c r="O1298" s="15">
        <f>Table4[[#This Row],[Clean Rating]] + (Table4[[#This Row],[Rating Count]] / 1000)</f>
        <v>4.3899999999999997</v>
      </c>
      <c r="P1298" s="6"/>
      <c r="Q1298" s="6"/>
    </row>
    <row r="1299" spans="1:17">
      <c r="A1299" t="s">
        <v>306</v>
      </c>
      <c r="B1299" t="s">
        <v>1612</v>
      </c>
      <c r="C1299" t="s">
        <v>1356</v>
      </c>
      <c r="D1299">
        <v>199</v>
      </c>
      <c r="E1299">
        <v>999</v>
      </c>
      <c r="F1299" s="8">
        <v>0.8</v>
      </c>
      <c r="G1299" s="14">
        <v>4.3</v>
      </c>
      <c r="H1299" s="3">
        <v>87</v>
      </c>
      <c r="I1299" s="28">
        <f t="shared" si="41"/>
        <v>0.80080080080080085</v>
      </c>
      <c r="J1299" s="17">
        <f>IF(AND(ISNUMBER(amazon!$G1299), G1299&gt;=0, amazon!$G1299&lt;=5), amazon!$G1299, 0)</f>
        <v>4.3</v>
      </c>
      <c r="K1299" s="6" t="str">
        <f t="shared" si="40"/>
        <v>Yes</v>
      </c>
      <c r="L1299" s="16">
        <f>ROUND(amazon!$G1299, 0)</f>
        <v>4</v>
      </c>
      <c r="M1299" s="13">
        <f>amazon!$E1299 * amazon!$H1299</f>
        <v>86913</v>
      </c>
      <c r="N1299" s="6" t="str">
        <f>IF(amazon!$D1299&lt;200,"&lt;200", IF(amazon!$D1299&lt;=500,"200-500","&gt;500"))</f>
        <v>&lt;200</v>
      </c>
      <c r="O1299" s="15">
        <f>Table4[[#This Row],[Clean Rating]] + (Table4[[#This Row],[Rating Count]] / 1000)</f>
        <v>4.3869999999999996</v>
      </c>
      <c r="P1299" s="6"/>
      <c r="Q1299" s="6"/>
    </row>
    <row r="1300" spans="1:17">
      <c r="A1300" t="s">
        <v>1144</v>
      </c>
      <c r="B1300" t="s">
        <v>2326</v>
      </c>
      <c r="C1300" t="s">
        <v>1358</v>
      </c>
      <c r="D1300" s="1">
        <v>2079</v>
      </c>
      <c r="E1300" s="1">
        <v>3099</v>
      </c>
      <c r="F1300" s="8">
        <v>0.33</v>
      </c>
      <c r="G1300" s="14">
        <v>4.0999999999999996</v>
      </c>
      <c r="H1300" s="3">
        <v>282</v>
      </c>
      <c r="I1300" s="28">
        <f t="shared" si="41"/>
        <v>0.32913843175217811</v>
      </c>
      <c r="J1300" s="17">
        <f>IF(AND(ISNUMBER(amazon!$G1300), G1300&gt;=0, amazon!$G1300&lt;=5), amazon!$G1300, 0)</f>
        <v>4.0999999999999996</v>
      </c>
      <c r="K1300" s="6" t="str">
        <f t="shared" si="40"/>
        <v>No</v>
      </c>
      <c r="L1300" s="16">
        <f>ROUND(amazon!$G1300, 0)</f>
        <v>4</v>
      </c>
      <c r="M1300" s="13">
        <f>amazon!$E1300 * amazon!$H1300</f>
        <v>873918</v>
      </c>
      <c r="N1300" s="6" t="str">
        <f>IF(amazon!$D1300&lt;200,"&lt;200", IF(amazon!$D1300&lt;=500,"200-500","&gt;500"))</f>
        <v>&gt;500</v>
      </c>
      <c r="O1300" s="15">
        <f>Table4[[#This Row],[Clean Rating]] + (Table4[[#This Row],[Rating Count]] / 1000)</f>
        <v>4.3819999999999997</v>
      </c>
      <c r="P1300" s="6"/>
      <c r="Q1300" s="6"/>
    </row>
    <row r="1301" spans="1:17">
      <c r="A1301" t="s">
        <v>776</v>
      </c>
      <c r="B1301" t="s">
        <v>1999</v>
      </c>
      <c r="C1301" t="s">
        <v>1357</v>
      </c>
      <c r="D1301" s="1">
        <v>1599</v>
      </c>
      <c r="E1301" s="1">
        <v>3490</v>
      </c>
      <c r="F1301" s="8">
        <v>0.54</v>
      </c>
      <c r="G1301" s="14">
        <v>3.7</v>
      </c>
      <c r="H1301" s="3">
        <v>676</v>
      </c>
      <c r="I1301" s="28">
        <f t="shared" si="41"/>
        <v>0.54183381088825211</v>
      </c>
      <c r="J1301" s="17">
        <f>IF(AND(ISNUMBER(amazon!$G1301), G1301&gt;=0, amazon!$G1301&lt;=5), amazon!$G1301, 0)</f>
        <v>3.7</v>
      </c>
      <c r="K1301" s="6" t="str">
        <f t="shared" si="40"/>
        <v>Yes</v>
      </c>
      <c r="L1301" s="16">
        <f>ROUND(amazon!$G1301, 0)</f>
        <v>4</v>
      </c>
      <c r="M1301" s="13">
        <f>amazon!$E1301 * amazon!$H1301</f>
        <v>2359240</v>
      </c>
      <c r="N1301" s="6" t="str">
        <f>IF(amazon!$D1301&lt;200,"&lt;200", IF(amazon!$D1301&lt;=500,"200-500","&gt;500"))</f>
        <v>&gt;500</v>
      </c>
      <c r="O1301" s="15">
        <f>Table4[[#This Row],[Clean Rating]] + (Table4[[#This Row],[Rating Count]] / 1000)</f>
        <v>4.3760000000000003</v>
      </c>
      <c r="P1301" s="6"/>
      <c r="Q1301" s="6"/>
    </row>
    <row r="1302" spans="1:17">
      <c r="A1302" t="s">
        <v>841</v>
      </c>
      <c r="B1302" t="s">
        <v>2058</v>
      </c>
      <c r="C1302" t="s">
        <v>1356</v>
      </c>
      <c r="D1302">
        <v>499</v>
      </c>
      <c r="E1302">
        <v>775</v>
      </c>
      <c r="F1302" s="8">
        <v>0.36</v>
      </c>
      <c r="G1302" s="14">
        <v>4.3</v>
      </c>
      <c r="H1302" s="3">
        <v>74</v>
      </c>
      <c r="I1302" s="28">
        <f t="shared" si="41"/>
        <v>0.35612903225806453</v>
      </c>
      <c r="J1302" s="17">
        <f>IF(AND(ISNUMBER(amazon!$G1302), G1302&gt;=0, amazon!$G1302&lt;=5), amazon!$G1302, 0)</f>
        <v>4.3</v>
      </c>
      <c r="K1302" s="6" t="str">
        <f t="shared" si="40"/>
        <v>No</v>
      </c>
      <c r="L1302" s="16">
        <f>ROUND(amazon!$G1302, 0)</f>
        <v>4</v>
      </c>
      <c r="M1302" s="13">
        <f>amazon!$E1302 * amazon!$H1302</f>
        <v>57350</v>
      </c>
      <c r="N1302" s="6" t="str">
        <f>IF(amazon!$D1302&lt;200,"&lt;200", IF(amazon!$D1302&lt;=500,"200-500","&gt;500"))</f>
        <v>200-500</v>
      </c>
      <c r="O1302" s="15">
        <f>Table4[[#This Row],[Clean Rating]] + (Table4[[#This Row],[Rating Count]] / 1000)</f>
        <v>4.3739999999999997</v>
      </c>
      <c r="P1302" s="6"/>
      <c r="Q1302" s="6"/>
    </row>
    <row r="1303" spans="1:17">
      <c r="A1303" t="s">
        <v>1319</v>
      </c>
      <c r="B1303" t="s">
        <v>2526</v>
      </c>
      <c r="C1303" t="s">
        <v>1358</v>
      </c>
      <c r="D1303" s="1">
        <v>1799</v>
      </c>
      <c r="E1303" s="1">
        <v>2599</v>
      </c>
      <c r="F1303" s="8">
        <v>0.31</v>
      </c>
      <c r="G1303" s="14">
        <v>3.6</v>
      </c>
      <c r="H1303" s="3">
        <v>771</v>
      </c>
      <c r="I1303" s="28">
        <f t="shared" si="41"/>
        <v>0.30781069642170067</v>
      </c>
      <c r="J1303" s="17">
        <f>IF(AND(ISNUMBER(amazon!$G1303), G1303&gt;=0, amazon!$G1303&lt;=5), amazon!$G1303, 0)</f>
        <v>3.6</v>
      </c>
      <c r="K1303" s="6" t="str">
        <f t="shared" si="40"/>
        <v>No</v>
      </c>
      <c r="L1303" s="16">
        <f>ROUND(amazon!$G1303, 0)</f>
        <v>4</v>
      </c>
      <c r="M1303" s="13">
        <f>amazon!$E1303 * amazon!$H1303</f>
        <v>2003829</v>
      </c>
      <c r="N1303" s="6" t="str">
        <f>IF(amazon!$D1303&lt;200,"&lt;200", IF(amazon!$D1303&lt;=500,"200-500","&gt;500"))</f>
        <v>&gt;500</v>
      </c>
      <c r="O1303" s="15">
        <f>Table4[[#This Row],[Clean Rating]] + (Table4[[#This Row],[Rating Count]] / 1000)</f>
        <v>4.3710000000000004</v>
      </c>
      <c r="P1303" s="6"/>
      <c r="Q1303" s="6"/>
    </row>
    <row r="1304" spans="1:17">
      <c r="A1304" t="s">
        <v>968</v>
      </c>
      <c r="B1304" t="s">
        <v>2172</v>
      </c>
      <c r="C1304" t="s">
        <v>1358</v>
      </c>
      <c r="D1304">
        <v>799</v>
      </c>
      <c r="E1304" s="1">
        <v>1989</v>
      </c>
      <c r="F1304" s="8">
        <v>0.6</v>
      </c>
      <c r="G1304" s="14">
        <v>4.3</v>
      </c>
      <c r="H1304" s="3">
        <v>70</v>
      </c>
      <c r="I1304" s="28">
        <f t="shared" si="41"/>
        <v>0.59829059829059827</v>
      </c>
      <c r="J1304" s="17">
        <f>IF(AND(ISNUMBER(amazon!$G1304), G1304&gt;=0, amazon!$G1304&lt;=5), amazon!$G1304, 0)</f>
        <v>4.3</v>
      </c>
      <c r="K1304" s="6" t="str">
        <f t="shared" si="40"/>
        <v>Yes</v>
      </c>
      <c r="L1304" s="16">
        <f>ROUND(amazon!$G1304, 0)</f>
        <v>4</v>
      </c>
      <c r="M1304" s="13">
        <f>amazon!$E1304 * amazon!$H1304</f>
        <v>139230</v>
      </c>
      <c r="N1304" s="6" t="str">
        <f>IF(amazon!$D1304&lt;200,"&lt;200", IF(amazon!$D1304&lt;=500,"200-500","&gt;500"))</f>
        <v>&gt;500</v>
      </c>
      <c r="O1304" s="15">
        <f>Table4[[#This Row],[Clean Rating]] + (Table4[[#This Row],[Rating Count]] / 1000)</f>
        <v>4.37</v>
      </c>
      <c r="P1304" s="6"/>
      <c r="Q1304" s="6"/>
    </row>
    <row r="1305" spans="1:17">
      <c r="A1305" t="s">
        <v>1186</v>
      </c>
      <c r="B1305" t="s">
        <v>2362</v>
      </c>
      <c r="C1305" t="s">
        <v>1358</v>
      </c>
      <c r="D1305" s="1">
        <v>5999</v>
      </c>
      <c r="E1305" s="1">
        <v>9999</v>
      </c>
      <c r="F1305" s="8">
        <v>0.4</v>
      </c>
      <c r="G1305" s="14">
        <v>4.2</v>
      </c>
      <c r="H1305" s="3">
        <v>170</v>
      </c>
      <c r="I1305" s="28">
        <f t="shared" si="41"/>
        <v>0.40004000400040002</v>
      </c>
      <c r="J1305" s="17">
        <f>IF(AND(ISNUMBER(amazon!$G1305), G1305&gt;=0, amazon!$G1305&lt;=5), amazon!$G1305, 0)</f>
        <v>4.2</v>
      </c>
      <c r="K1305" s="6" t="str">
        <f t="shared" si="40"/>
        <v>No</v>
      </c>
      <c r="L1305" s="16">
        <f>ROUND(amazon!$G1305, 0)</f>
        <v>4</v>
      </c>
      <c r="M1305" s="13">
        <f>amazon!$E1305 * amazon!$H1305</f>
        <v>1699830</v>
      </c>
      <c r="N1305" s="6" t="str">
        <f>IF(amazon!$D1305&lt;200,"&lt;200", IF(amazon!$D1305&lt;=500,"200-500","&gt;500"))</f>
        <v>&gt;500</v>
      </c>
      <c r="O1305" s="15">
        <f>Table4[[#This Row],[Clean Rating]] + (Table4[[#This Row],[Rating Count]] / 1000)</f>
        <v>4.37</v>
      </c>
      <c r="P1305" s="6"/>
      <c r="Q1305" s="6"/>
    </row>
    <row r="1306" spans="1:17">
      <c r="A1306" t="s">
        <v>315</v>
      </c>
      <c r="B1306" t="s">
        <v>1591</v>
      </c>
      <c r="C1306" t="s">
        <v>1356</v>
      </c>
      <c r="D1306">
        <v>129</v>
      </c>
      <c r="E1306">
        <v>599</v>
      </c>
      <c r="F1306" s="8">
        <v>0.78</v>
      </c>
      <c r="G1306" s="14">
        <v>4.0999999999999996</v>
      </c>
      <c r="H1306" s="3">
        <v>265</v>
      </c>
      <c r="I1306" s="28">
        <f t="shared" si="41"/>
        <v>0.78464106844741233</v>
      </c>
      <c r="J1306" s="17">
        <f>IF(AND(ISNUMBER(amazon!$G1306), G1306&gt;=0, amazon!$G1306&lt;=5), amazon!$G1306, 0)</f>
        <v>4.0999999999999996</v>
      </c>
      <c r="K1306" s="6" t="str">
        <f t="shared" si="40"/>
        <v>Yes</v>
      </c>
      <c r="L1306" s="16">
        <f>ROUND(amazon!$G1306, 0)</f>
        <v>4</v>
      </c>
      <c r="M1306" s="13">
        <f>amazon!$E1306 * amazon!$H1306</f>
        <v>158735</v>
      </c>
      <c r="N1306" s="6" t="str">
        <f>IF(amazon!$D1306&lt;200,"&lt;200", IF(amazon!$D1306&lt;=500,"200-500","&gt;500"))</f>
        <v>&lt;200</v>
      </c>
      <c r="O1306" s="15">
        <f>Table4[[#This Row],[Clean Rating]] + (Table4[[#This Row],[Rating Count]] / 1000)</f>
        <v>4.3649999999999993</v>
      </c>
      <c r="P1306" s="6"/>
      <c r="Q1306" s="6"/>
    </row>
    <row r="1307" spans="1:17">
      <c r="A1307" t="s">
        <v>305</v>
      </c>
      <c r="B1307" t="s">
        <v>1611</v>
      </c>
      <c r="C1307" t="s">
        <v>1356</v>
      </c>
      <c r="D1307">
        <v>218</v>
      </c>
      <c r="E1307">
        <v>999</v>
      </c>
      <c r="F1307" s="8">
        <v>0.78</v>
      </c>
      <c r="G1307" s="14">
        <v>4.2</v>
      </c>
      <c r="H1307" s="3">
        <v>163</v>
      </c>
      <c r="I1307" s="28">
        <f t="shared" si="41"/>
        <v>0.78178178178178181</v>
      </c>
      <c r="J1307" s="17">
        <f>IF(AND(ISNUMBER(amazon!$G1307), G1307&gt;=0, amazon!$G1307&lt;=5), amazon!$G1307, 0)</f>
        <v>4.2</v>
      </c>
      <c r="K1307" s="6" t="str">
        <f t="shared" si="40"/>
        <v>Yes</v>
      </c>
      <c r="L1307" s="16">
        <f>ROUND(amazon!$G1307, 0)</f>
        <v>4</v>
      </c>
      <c r="M1307" s="13">
        <f>amazon!$E1307 * amazon!$H1307</f>
        <v>162837</v>
      </c>
      <c r="N1307" s="6" t="str">
        <f>IF(amazon!$D1307&lt;200,"&lt;200", IF(amazon!$D1307&lt;=500,"200-500","&gt;500"))</f>
        <v>200-500</v>
      </c>
      <c r="O1307" s="15">
        <f>Table4[[#This Row],[Clean Rating]] + (Table4[[#This Row],[Rating Count]] / 1000)</f>
        <v>4.3630000000000004</v>
      </c>
      <c r="P1307" s="6"/>
      <c r="Q1307" s="6"/>
    </row>
    <row r="1308" spans="1:17">
      <c r="A1308" t="s">
        <v>1114</v>
      </c>
      <c r="B1308" t="s">
        <v>2300</v>
      </c>
      <c r="C1308" t="s">
        <v>1358</v>
      </c>
      <c r="D1308" s="1">
        <v>1547</v>
      </c>
      <c r="E1308" s="1">
        <v>2890</v>
      </c>
      <c r="F1308" s="8">
        <v>0.46</v>
      </c>
      <c r="G1308" s="14">
        <v>3.9</v>
      </c>
      <c r="H1308" s="3">
        <v>463</v>
      </c>
      <c r="I1308" s="28">
        <f t="shared" si="41"/>
        <v>0.46470588235294119</v>
      </c>
      <c r="J1308" s="17">
        <f>IF(AND(ISNUMBER(amazon!$G1308), G1308&gt;=0, amazon!$G1308&lt;=5), amazon!$G1308, 0)</f>
        <v>3.9</v>
      </c>
      <c r="K1308" s="6" t="str">
        <f t="shared" si="40"/>
        <v>No</v>
      </c>
      <c r="L1308" s="16">
        <f>ROUND(amazon!$G1308, 0)</f>
        <v>4</v>
      </c>
      <c r="M1308" s="13">
        <f>amazon!$E1308 * amazon!$H1308</f>
        <v>1338070</v>
      </c>
      <c r="N1308" s="6" t="str">
        <f>IF(amazon!$D1308&lt;200,"&lt;200", IF(amazon!$D1308&lt;=500,"200-500","&gt;500"))</f>
        <v>&gt;500</v>
      </c>
      <c r="O1308" s="15">
        <f>Table4[[#This Row],[Clean Rating]] + (Table4[[#This Row],[Rating Count]] / 1000)</f>
        <v>4.3629999999999995</v>
      </c>
      <c r="P1308" s="6"/>
      <c r="Q1308" s="6"/>
    </row>
    <row r="1309" spans="1:17">
      <c r="A1309" t="s">
        <v>938</v>
      </c>
      <c r="B1309" t="s">
        <v>2451</v>
      </c>
      <c r="C1309" t="s">
        <v>1358</v>
      </c>
      <c r="D1309">
        <v>398</v>
      </c>
      <c r="E1309" s="1">
        <v>1999</v>
      </c>
      <c r="F1309" s="8">
        <v>0.8</v>
      </c>
      <c r="G1309" s="14">
        <v>4.0999999999999996</v>
      </c>
      <c r="H1309" s="3">
        <v>257</v>
      </c>
      <c r="I1309" s="28">
        <f t="shared" si="41"/>
        <v>0.80090045022511258</v>
      </c>
      <c r="J1309" s="17">
        <f>IF(AND(ISNUMBER(amazon!$G1309), G1309&gt;=0, amazon!$G1309&lt;=5), amazon!$G1309, 0)</f>
        <v>4.0999999999999996</v>
      </c>
      <c r="K1309" s="6" t="str">
        <f t="shared" si="40"/>
        <v>Yes</v>
      </c>
      <c r="L1309" s="16">
        <f>ROUND(amazon!$G1309, 0)</f>
        <v>4</v>
      </c>
      <c r="M1309" s="13">
        <f>amazon!$E1309 * amazon!$H1309</f>
        <v>513743</v>
      </c>
      <c r="N1309" s="6" t="str">
        <f>IF(amazon!$D1309&lt;200,"&lt;200", IF(amazon!$D1309&lt;=500,"200-500","&gt;500"))</f>
        <v>200-500</v>
      </c>
      <c r="O1309" s="15">
        <f>Table4[[#This Row],[Clean Rating]] + (Table4[[#This Row],[Rating Count]] / 1000)</f>
        <v>4.3569999999999993</v>
      </c>
      <c r="P1309" s="6"/>
      <c r="Q1309" s="6"/>
    </row>
    <row r="1310" spans="1:17">
      <c r="A1310" t="s">
        <v>1313</v>
      </c>
      <c r="B1310" t="s">
        <v>2520</v>
      </c>
      <c r="C1310" t="s">
        <v>1358</v>
      </c>
      <c r="D1310" s="1">
        <v>1601</v>
      </c>
      <c r="E1310" s="1">
        <v>3890</v>
      </c>
      <c r="F1310" s="8">
        <v>0.59</v>
      </c>
      <c r="G1310" s="14">
        <v>4.2</v>
      </c>
      <c r="H1310" s="3">
        <v>156</v>
      </c>
      <c r="I1310" s="28">
        <f t="shared" si="41"/>
        <v>0.58843187660668383</v>
      </c>
      <c r="J1310" s="17">
        <f>IF(AND(ISNUMBER(amazon!$G1310), G1310&gt;=0, amazon!$G1310&lt;=5), amazon!$G1310, 0)</f>
        <v>4.2</v>
      </c>
      <c r="K1310" s="6" t="str">
        <f t="shared" si="40"/>
        <v>Yes</v>
      </c>
      <c r="L1310" s="16">
        <f>ROUND(amazon!$G1310, 0)</f>
        <v>4</v>
      </c>
      <c r="M1310" s="13">
        <f>amazon!$E1310 * amazon!$H1310</f>
        <v>606840</v>
      </c>
      <c r="N1310" s="6" t="str">
        <f>IF(amazon!$D1310&lt;200,"&lt;200", IF(amazon!$D1310&lt;=500,"200-500","&gt;500"))</f>
        <v>&gt;500</v>
      </c>
      <c r="O1310" s="15">
        <f>Table4[[#This Row],[Clean Rating]] + (Table4[[#This Row],[Rating Count]] / 1000)</f>
        <v>4.3559999999999999</v>
      </c>
      <c r="P1310" s="6"/>
      <c r="Q1310" s="6"/>
    </row>
    <row r="1311" spans="1:17">
      <c r="A1311" t="s">
        <v>1288</v>
      </c>
      <c r="B1311" t="s">
        <v>2495</v>
      </c>
      <c r="C1311" t="s">
        <v>1358</v>
      </c>
      <c r="D1311" s="1">
        <v>1260</v>
      </c>
      <c r="E1311" s="1">
        <v>2299</v>
      </c>
      <c r="F1311" s="8">
        <v>0.45</v>
      </c>
      <c r="G1311" s="14">
        <v>4.3</v>
      </c>
      <c r="H1311" s="3">
        <v>55</v>
      </c>
      <c r="I1311" s="28">
        <f t="shared" si="41"/>
        <v>0.45193562418442801</v>
      </c>
      <c r="J1311" s="17">
        <f>IF(AND(ISNUMBER(amazon!$G1311), G1311&gt;=0, amazon!$G1311&lt;=5), amazon!$G1311, 0)</f>
        <v>4.3</v>
      </c>
      <c r="K1311" s="6" t="str">
        <f t="shared" si="40"/>
        <v>No</v>
      </c>
      <c r="L1311" s="16">
        <f>ROUND(amazon!$G1311, 0)</f>
        <v>4</v>
      </c>
      <c r="M1311" s="13">
        <f>amazon!$E1311 * amazon!$H1311</f>
        <v>126445</v>
      </c>
      <c r="N1311" s="6" t="str">
        <f>IF(amazon!$D1311&lt;200,"&lt;200", IF(amazon!$D1311&lt;=500,"200-500","&gt;500"))</f>
        <v>&gt;500</v>
      </c>
      <c r="O1311" s="15">
        <f>Table4[[#This Row],[Clean Rating]] + (Table4[[#This Row],[Rating Count]] / 1000)</f>
        <v>4.3549999999999995</v>
      </c>
      <c r="P1311" s="6"/>
      <c r="Q1311" s="6"/>
    </row>
    <row r="1312" spans="1:17">
      <c r="A1312" t="s">
        <v>317</v>
      </c>
      <c r="B1312" t="s">
        <v>1621</v>
      </c>
      <c r="C1312" t="s">
        <v>1357</v>
      </c>
      <c r="D1312">
        <v>246</v>
      </c>
      <c r="E1312">
        <v>600</v>
      </c>
      <c r="F1312" s="8">
        <v>0.59</v>
      </c>
      <c r="G1312" s="14">
        <v>4.2</v>
      </c>
      <c r="H1312" s="3">
        <v>143</v>
      </c>
      <c r="I1312" s="28">
        <f t="shared" si="41"/>
        <v>0.59</v>
      </c>
      <c r="J1312" s="17">
        <f>IF(AND(ISNUMBER(amazon!$G1312), G1312&gt;=0, amazon!$G1312&lt;=5), amazon!$G1312, 0)</f>
        <v>4.2</v>
      </c>
      <c r="K1312" s="6" t="str">
        <f t="shared" si="40"/>
        <v>Yes</v>
      </c>
      <c r="L1312" s="16">
        <f>ROUND(amazon!$G1312, 0)</f>
        <v>4</v>
      </c>
      <c r="M1312" s="13">
        <f>amazon!$E1312 * amazon!$H1312</f>
        <v>85800</v>
      </c>
      <c r="N1312" s="6" t="str">
        <f>IF(amazon!$D1312&lt;200,"&lt;200", IF(amazon!$D1312&lt;=500,"200-500","&gt;500"))</f>
        <v>200-500</v>
      </c>
      <c r="O1312" s="15">
        <f>Table4[[#This Row],[Clean Rating]] + (Table4[[#This Row],[Rating Count]] / 1000)</f>
        <v>4.343</v>
      </c>
      <c r="P1312" s="6"/>
      <c r="Q1312" s="6"/>
    </row>
    <row r="1313" spans="1:17">
      <c r="A1313" t="s">
        <v>168</v>
      </c>
      <c r="B1313" t="s">
        <v>1465</v>
      </c>
      <c r="C1313" t="s">
        <v>1357</v>
      </c>
      <c r="D1313">
        <v>339</v>
      </c>
      <c r="E1313" s="1">
        <v>1999</v>
      </c>
      <c r="F1313" s="8">
        <v>0.83</v>
      </c>
      <c r="G1313" s="14">
        <v>4</v>
      </c>
      <c r="H1313" s="3">
        <v>343</v>
      </c>
      <c r="I1313" s="28">
        <f t="shared" si="41"/>
        <v>0.83041520760380194</v>
      </c>
      <c r="J1313" s="17">
        <f>IF(AND(ISNUMBER(amazon!$G1313), G1313&gt;=0, amazon!$G1313&lt;=5), amazon!$G1313, 0)</f>
        <v>4</v>
      </c>
      <c r="K1313" s="6" t="str">
        <f t="shared" si="40"/>
        <v>Yes</v>
      </c>
      <c r="L1313" s="16">
        <f>ROUND(amazon!$G1313, 0)</f>
        <v>4</v>
      </c>
      <c r="M1313" s="13">
        <f>amazon!$E1313 * amazon!$H1313</f>
        <v>685657</v>
      </c>
      <c r="N1313" s="6" t="str">
        <f>IF(amazon!$D1313&lt;200,"&lt;200", IF(amazon!$D1313&lt;=500,"200-500","&gt;500"))</f>
        <v>200-500</v>
      </c>
      <c r="O1313" s="15">
        <f>Table4[[#This Row],[Clean Rating]] + (Table4[[#This Row],[Rating Count]] / 1000)</f>
        <v>4.343</v>
      </c>
      <c r="P1313" s="6"/>
      <c r="Q1313" s="6"/>
    </row>
    <row r="1314" spans="1:17">
      <c r="A1314" t="s">
        <v>321</v>
      </c>
      <c r="B1314" t="s">
        <v>1625</v>
      </c>
      <c r="C1314" t="s">
        <v>1357</v>
      </c>
      <c r="D1314">
        <v>199</v>
      </c>
      <c r="E1314">
        <v>499</v>
      </c>
      <c r="F1314" s="8">
        <v>0.6</v>
      </c>
      <c r="G1314" s="14">
        <v>3.8</v>
      </c>
      <c r="H1314" s="3">
        <v>538</v>
      </c>
      <c r="I1314" s="28">
        <f t="shared" si="41"/>
        <v>0.60120240480961928</v>
      </c>
      <c r="J1314" s="17">
        <f>IF(AND(ISNUMBER(amazon!$G1314), G1314&gt;=0, amazon!$G1314&lt;=5), amazon!$G1314, 0)</f>
        <v>3.8</v>
      </c>
      <c r="K1314" s="6" t="str">
        <f t="shared" si="40"/>
        <v>Yes</v>
      </c>
      <c r="L1314" s="16">
        <f>ROUND(amazon!$G1314, 0)</f>
        <v>4</v>
      </c>
      <c r="M1314" s="13">
        <f>amazon!$E1314 * amazon!$H1314</f>
        <v>268462</v>
      </c>
      <c r="N1314" s="6" t="str">
        <f>IF(amazon!$D1314&lt;200,"&lt;200", IF(amazon!$D1314&lt;=500,"200-500","&gt;500"))</f>
        <v>&lt;200</v>
      </c>
      <c r="O1314" s="15">
        <f>Table4[[#This Row],[Clean Rating]] + (Table4[[#This Row],[Rating Count]] / 1000)</f>
        <v>4.3380000000000001</v>
      </c>
      <c r="P1314" s="6"/>
      <c r="Q1314" s="6"/>
    </row>
    <row r="1315" spans="1:17">
      <c r="A1315" t="s">
        <v>1201</v>
      </c>
      <c r="B1315" t="s">
        <v>2329</v>
      </c>
      <c r="C1315" t="s">
        <v>1358</v>
      </c>
      <c r="D1315" s="1">
        <v>1049</v>
      </c>
      <c r="E1315" s="1">
        <v>2499</v>
      </c>
      <c r="F1315" s="8">
        <v>0.57999999999999996</v>
      </c>
      <c r="G1315" s="14">
        <v>3.7</v>
      </c>
      <c r="H1315" s="3">
        <v>638</v>
      </c>
      <c r="I1315" s="28">
        <f t="shared" si="41"/>
        <v>0.58023209283713484</v>
      </c>
      <c r="J1315" s="17">
        <f>IF(AND(ISNUMBER(amazon!$G1315), G1315&gt;=0, amazon!$G1315&lt;=5), amazon!$G1315, 0)</f>
        <v>3.7</v>
      </c>
      <c r="K1315" s="6" t="str">
        <f t="shared" si="40"/>
        <v>Yes</v>
      </c>
      <c r="L1315" s="16">
        <f>ROUND(amazon!$G1315, 0)</f>
        <v>4</v>
      </c>
      <c r="M1315" s="13">
        <f>amazon!$E1315 * amazon!$H1315</f>
        <v>1594362</v>
      </c>
      <c r="N1315" s="6" t="str">
        <f>IF(amazon!$D1315&lt;200,"&lt;200", IF(amazon!$D1315&lt;=500,"200-500","&gt;500"))</f>
        <v>&gt;500</v>
      </c>
      <c r="O1315" s="15">
        <f>Table4[[#This Row],[Clean Rating]] + (Table4[[#This Row],[Rating Count]] / 1000)</f>
        <v>4.3380000000000001</v>
      </c>
      <c r="P1315" s="6"/>
      <c r="Q1315" s="6"/>
    </row>
    <row r="1316" spans="1:17">
      <c r="A1316" t="s">
        <v>942</v>
      </c>
      <c r="B1316" t="s">
        <v>2149</v>
      </c>
      <c r="C1316" t="s">
        <v>1358</v>
      </c>
      <c r="D1316" s="1">
        <v>3599</v>
      </c>
      <c r="E1316" s="1">
        <v>7950</v>
      </c>
      <c r="F1316" s="8">
        <v>0.55000000000000004</v>
      </c>
      <c r="G1316" s="14">
        <v>4.2</v>
      </c>
      <c r="H1316" s="3">
        <v>136</v>
      </c>
      <c r="I1316" s="28">
        <f t="shared" si="41"/>
        <v>0.5472955974842767</v>
      </c>
      <c r="J1316" s="17">
        <f>IF(AND(ISNUMBER(amazon!$G1316), G1316&gt;=0, amazon!$G1316&lt;=5), amazon!$G1316, 0)</f>
        <v>4.2</v>
      </c>
      <c r="K1316" s="6" t="str">
        <f t="shared" si="40"/>
        <v>Yes</v>
      </c>
      <c r="L1316" s="16">
        <f>ROUND(amazon!$G1316, 0)</f>
        <v>4</v>
      </c>
      <c r="M1316" s="13">
        <f>amazon!$E1316 * amazon!$H1316</f>
        <v>1081200</v>
      </c>
      <c r="N1316" s="6" t="str">
        <f>IF(amazon!$D1316&lt;200,"&lt;200", IF(amazon!$D1316&lt;=500,"200-500","&gt;500"))</f>
        <v>&gt;500</v>
      </c>
      <c r="O1316" s="15">
        <f>Table4[[#This Row],[Clean Rating]] + (Table4[[#This Row],[Rating Count]] / 1000)</f>
        <v>4.3360000000000003</v>
      </c>
      <c r="P1316" s="6"/>
      <c r="Q1316" s="6"/>
    </row>
    <row r="1317" spans="1:17">
      <c r="A1317" t="s">
        <v>1193</v>
      </c>
      <c r="B1317" t="s">
        <v>2369</v>
      </c>
      <c r="C1317" t="s">
        <v>1358</v>
      </c>
      <c r="D1317">
        <v>395</v>
      </c>
      <c r="E1317">
        <v>499</v>
      </c>
      <c r="F1317" s="8">
        <v>0.21</v>
      </c>
      <c r="G1317" s="14">
        <v>4</v>
      </c>
      <c r="H1317" s="3">
        <v>330</v>
      </c>
      <c r="I1317" s="28">
        <f t="shared" si="41"/>
        <v>0.20841683366733466</v>
      </c>
      <c r="J1317" s="17">
        <f>IF(AND(ISNUMBER(amazon!$G1317), G1317&gt;=0, amazon!$G1317&lt;=5), amazon!$G1317, 0)</f>
        <v>4</v>
      </c>
      <c r="K1317" s="6" t="str">
        <f t="shared" si="40"/>
        <v>No</v>
      </c>
      <c r="L1317" s="16">
        <f>ROUND(amazon!$G1317, 0)</f>
        <v>4</v>
      </c>
      <c r="M1317" s="13">
        <f>amazon!$E1317 * amazon!$H1317</f>
        <v>164670</v>
      </c>
      <c r="N1317" s="6" t="str">
        <f>IF(amazon!$D1317&lt;200,"&lt;200", IF(amazon!$D1317&lt;=500,"200-500","&gt;500"))</f>
        <v>200-500</v>
      </c>
      <c r="O1317" s="15">
        <f>Table4[[#This Row],[Clean Rating]] + (Table4[[#This Row],[Rating Count]] / 1000)</f>
        <v>4.33</v>
      </c>
      <c r="P1317" s="6"/>
      <c r="Q1317" s="6"/>
    </row>
    <row r="1318" spans="1:17">
      <c r="A1318" t="s">
        <v>846</v>
      </c>
      <c r="B1318" t="s">
        <v>2063</v>
      </c>
      <c r="C1318" t="s">
        <v>1356</v>
      </c>
      <c r="D1318" s="1">
        <v>1409</v>
      </c>
      <c r="E1318" s="1">
        <v>2199</v>
      </c>
      <c r="F1318" s="8">
        <v>0.36</v>
      </c>
      <c r="G1318" s="14">
        <v>3.9</v>
      </c>
      <c r="H1318" s="3">
        <v>427</v>
      </c>
      <c r="I1318" s="28">
        <f t="shared" si="41"/>
        <v>0.35925420645748068</v>
      </c>
      <c r="J1318" s="17">
        <f>IF(AND(ISNUMBER(amazon!$G1318), G1318&gt;=0, amazon!$G1318&lt;=5), amazon!$G1318, 0)</f>
        <v>3.9</v>
      </c>
      <c r="K1318" s="6" t="str">
        <f t="shared" si="40"/>
        <v>No</v>
      </c>
      <c r="L1318" s="16">
        <f>ROUND(amazon!$G1318, 0)</f>
        <v>4</v>
      </c>
      <c r="M1318" s="13">
        <f>amazon!$E1318 * amazon!$H1318</f>
        <v>938973</v>
      </c>
      <c r="N1318" s="6" t="str">
        <f>IF(amazon!$D1318&lt;200,"&lt;200", IF(amazon!$D1318&lt;=500,"200-500","&gt;500"))</f>
        <v>&gt;500</v>
      </c>
      <c r="O1318" s="15">
        <f>Table4[[#This Row],[Clean Rating]] + (Table4[[#This Row],[Rating Count]] / 1000)</f>
        <v>4.327</v>
      </c>
      <c r="P1318" s="6"/>
      <c r="Q1318" s="6"/>
    </row>
    <row r="1319" spans="1:17">
      <c r="A1319" t="s">
        <v>905</v>
      </c>
      <c r="B1319" t="s">
        <v>2115</v>
      </c>
      <c r="C1319" t="s">
        <v>1356</v>
      </c>
      <c r="D1319" s="1">
        <v>37247</v>
      </c>
      <c r="E1319" s="1">
        <v>59890</v>
      </c>
      <c r="F1319" s="8">
        <v>0.38</v>
      </c>
      <c r="G1319" s="14">
        <v>4</v>
      </c>
      <c r="H1319" s="3">
        <v>323</v>
      </c>
      <c r="I1319" s="28">
        <f t="shared" si="41"/>
        <v>0.37807647353481383</v>
      </c>
      <c r="J1319" s="17">
        <f>IF(AND(ISNUMBER(amazon!$G1319), G1319&gt;=0, amazon!$G1319&lt;=5), amazon!$G1319, 0)</f>
        <v>4</v>
      </c>
      <c r="K1319" s="6" t="str">
        <f t="shared" si="40"/>
        <v>No</v>
      </c>
      <c r="L1319" s="16">
        <f>ROUND(amazon!$G1319, 0)</f>
        <v>4</v>
      </c>
      <c r="M1319" s="13">
        <f>amazon!$E1319 * amazon!$H1319</f>
        <v>19344470</v>
      </c>
      <c r="N1319" s="6" t="str">
        <f>IF(amazon!$D1319&lt;200,"&lt;200", IF(amazon!$D1319&lt;=500,"200-500","&gt;500"))</f>
        <v>&gt;500</v>
      </c>
      <c r="O1319" s="15">
        <f>Table4[[#This Row],[Clean Rating]] + (Table4[[#This Row],[Rating Count]] / 1000)</f>
        <v>4.3230000000000004</v>
      </c>
      <c r="P1319" s="6"/>
      <c r="Q1319" s="6"/>
    </row>
    <row r="1320" spans="1:17">
      <c r="A1320" t="s">
        <v>1342</v>
      </c>
      <c r="B1320" t="s">
        <v>2547</v>
      </c>
      <c r="C1320" t="s">
        <v>1358</v>
      </c>
      <c r="D1320">
        <v>426</v>
      </c>
      <c r="E1320">
        <v>999</v>
      </c>
      <c r="F1320" s="8">
        <v>0.56999999999999995</v>
      </c>
      <c r="G1320" s="14">
        <v>4.0999999999999996</v>
      </c>
      <c r="H1320" s="3">
        <v>222</v>
      </c>
      <c r="I1320" s="28">
        <f t="shared" si="41"/>
        <v>0.57357357357357353</v>
      </c>
      <c r="J1320" s="17">
        <f>IF(AND(ISNUMBER(amazon!$G1320), G1320&gt;=0, amazon!$G1320&lt;=5), amazon!$G1320, 0)</f>
        <v>4.0999999999999996</v>
      </c>
      <c r="K1320" s="6" t="str">
        <f t="shared" si="40"/>
        <v>Yes</v>
      </c>
      <c r="L1320" s="16">
        <f>ROUND(amazon!$G1320, 0)</f>
        <v>4</v>
      </c>
      <c r="M1320" s="13">
        <f>amazon!$E1320 * amazon!$H1320</f>
        <v>221778</v>
      </c>
      <c r="N1320" s="6" t="str">
        <f>IF(amazon!$D1320&lt;200,"&lt;200", IF(amazon!$D1320&lt;=500,"200-500","&gt;500"))</f>
        <v>200-500</v>
      </c>
      <c r="O1320" s="15">
        <f>Table4[[#This Row],[Clean Rating]] + (Table4[[#This Row],[Rating Count]] / 1000)</f>
        <v>4.3220000000000001</v>
      </c>
      <c r="P1320" s="6"/>
      <c r="Q1320" s="6"/>
    </row>
    <row r="1321" spans="1:17">
      <c r="A1321" t="s">
        <v>1206</v>
      </c>
      <c r="B1321" t="s">
        <v>2381</v>
      </c>
      <c r="C1321" t="s">
        <v>1358</v>
      </c>
      <c r="D1321">
        <v>299</v>
      </c>
      <c r="E1321">
        <v>595</v>
      </c>
      <c r="F1321" s="8">
        <v>0.5</v>
      </c>
      <c r="G1321" s="14">
        <v>4</v>
      </c>
      <c r="H1321" s="3">
        <v>314</v>
      </c>
      <c r="I1321" s="28">
        <f t="shared" si="41"/>
        <v>0.49747899159663866</v>
      </c>
      <c r="J1321" s="17">
        <f>IF(AND(ISNUMBER(amazon!$G1321), G1321&gt;=0, amazon!$G1321&lt;=5), amazon!$G1321, 0)</f>
        <v>4</v>
      </c>
      <c r="K1321" s="6" t="str">
        <f t="shared" si="40"/>
        <v>Yes</v>
      </c>
      <c r="L1321" s="16">
        <f>ROUND(amazon!$G1321, 0)</f>
        <v>4</v>
      </c>
      <c r="M1321" s="13">
        <f>amazon!$E1321 * amazon!$H1321</f>
        <v>186830</v>
      </c>
      <c r="N1321" s="6" t="str">
        <f>IF(amazon!$D1321&lt;200,"&lt;200", IF(amazon!$D1321&lt;=500,"200-500","&gt;500"))</f>
        <v>200-500</v>
      </c>
      <c r="O1321" s="15">
        <f>Table4[[#This Row],[Clean Rating]] + (Table4[[#This Row],[Rating Count]] / 1000)</f>
        <v>4.3140000000000001</v>
      </c>
      <c r="P1321" s="6"/>
      <c r="Q1321" s="6"/>
    </row>
    <row r="1322" spans="1:17">
      <c r="A1322" t="s">
        <v>176</v>
      </c>
      <c r="B1322" t="s">
        <v>1515</v>
      </c>
      <c r="C1322" t="s">
        <v>1356</v>
      </c>
      <c r="D1322">
        <v>199</v>
      </c>
      <c r="E1322">
        <v>499</v>
      </c>
      <c r="F1322" s="8">
        <v>0.6</v>
      </c>
      <c r="G1322" s="14">
        <v>3.7</v>
      </c>
      <c r="H1322" s="3">
        <v>612</v>
      </c>
      <c r="I1322" s="28">
        <f t="shared" si="41"/>
        <v>0.60120240480961928</v>
      </c>
      <c r="J1322" s="17">
        <f>IF(AND(ISNUMBER(amazon!$G1322), G1322&gt;=0, amazon!$G1322&lt;=5), amazon!$G1322, 0)</f>
        <v>3.7</v>
      </c>
      <c r="K1322" s="6" t="str">
        <f t="shared" si="40"/>
        <v>Yes</v>
      </c>
      <c r="L1322" s="16">
        <f>ROUND(amazon!$G1322, 0)</f>
        <v>4</v>
      </c>
      <c r="M1322" s="13">
        <f>amazon!$E1322 * amazon!$H1322</f>
        <v>305388</v>
      </c>
      <c r="N1322" s="6" t="str">
        <f>IF(amazon!$D1322&lt;200,"&lt;200", IF(amazon!$D1322&lt;=500,"200-500","&gt;500"))</f>
        <v>&lt;200</v>
      </c>
      <c r="O1322" s="15">
        <f>Table4[[#This Row],[Clean Rating]] + (Table4[[#This Row],[Rating Count]] / 1000)</f>
        <v>4.3120000000000003</v>
      </c>
      <c r="P1322" s="6"/>
      <c r="Q1322" s="6"/>
    </row>
    <row r="1323" spans="1:17">
      <c r="A1323" t="s">
        <v>156</v>
      </c>
      <c r="B1323" t="s">
        <v>1500</v>
      </c>
      <c r="C1323" t="s">
        <v>1357</v>
      </c>
      <c r="D1323">
        <v>399</v>
      </c>
      <c r="E1323">
        <v>799</v>
      </c>
      <c r="F1323" s="8">
        <v>0.5</v>
      </c>
      <c r="G1323" s="14">
        <v>4.3</v>
      </c>
      <c r="H1323" s="3">
        <v>12</v>
      </c>
      <c r="I1323" s="28">
        <f t="shared" si="41"/>
        <v>0.50062578222778475</v>
      </c>
      <c r="J1323" s="17">
        <f>IF(AND(ISNUMBER(amazon!$G1323), G1323&gt;=0, amazon!$G1323&lt;=5), amazon!$G1323, 0)</f>
        <v>4.3</v>
      </c>
      <c r="K1323" s="6" t="str">
        <f t="shared" si="40"/>
        <v>Yes</v>
      </c>
      <c r="L1323" s="16">
        <f>ROUND(amazon!$G1323, 0)</f>
        <v>4</v>
      </c>
      <c r="M1323" s="13">
        <f>amazon!$E1323 * amazon!$H1323</f>
        <v>9588</v>
      </c>
      <c r="N1323" s="6" t="str">
        <f>IF(amazon!$D1323&lt;200,"&lt;200", IF(amazon!$D1323&lt;=500,"200-500","&gt;500"))</f>
        <v>200-500</v>
      </c>
      <c r="O1323" s="15">
        <f>Table4[[#This Row],[Clean Rating]] + (Table4[[#This Row],[Rating Count]] / 1000)</f>
        <v>4.3119999999999994</v>
      </c>
      <c r="P1323" s="6"/>
      <c r="Q1323" s="6"/>
    </row>
    <row r="1324" spans="1:17">
      <c r="A1324" t="s">
        <v>1285</v>
      </c>
      <c r="B1324" t="s">
        <v>2492</v>
      </c>
      <c r="C1324" t="s">
        <v>1358</v>
      </c>
      <c r="D1324">
        <v>85</v>
      </c>
      <c r="E1324">
        <v>199</v>
      </c>
      <c r="F1324" s="8">
        <v>0.56999999999999995</v>
      </c>
      <c r="G1324" s="14">
        <v>4.0999999999999996</v>
      </c>
      <c r="H1324" s="3">
        <v>212</v>
      </c>
      <c r="I1324" s="28">
        <f t="shared" si="41"/>
        <v>0.57286432160804024</v>
      </c>
      <c r="J1324" s="17">
        <f>IF(AND(ISNUMBER(amazon!$G1324), G1324&gt;=0, amazon!$G1324&lt;=5), amazon!$G1324, 0)</f>
        <v>4.0999999999999996</v>
      </c>
      <c r="K1324" s="6" t="str">
        <f t="shared" si="40"/>
        <v>Yes</v>
      </c>
      <c r="L1324" s="16">
        <f>ROUND(amazon!$G1324, 0)</f>
        <v>4</v>
      </c>
      <c r="M1324" s="13">
        <f>amazon!$E1324 * amazon!$H1324</f>
        <v>42188</v>
      </c>
      <c r="N1324" s="6" t="str">
        <f>IF(amazon!$D1324&lt;200,"&lt;200", IF(amazon!$D1324&lt;=500,"200-500","&gt;500"))</f>
        <v>&lt;200</v>
      </c>
      <c r="O1324" s="15">
        <f>Table4[[#This Row],[Clean Rating]] + (Table4[[#This Row],[Rating Count]] / 1000)</f>
        <v>4.3119999999999994</v>
      </c>
      <c r="P1324" s="6"/>
      <c r="Q1324" s="6"/>
    </row>
    <row r="1325" spans="1:17">
      <c r="A1325" t="s">
        <v>151</v>
      </c>
      <c r="B1325" t="s">
        <v>1496</v>
      </c>
      <c r="C1325" t="s">
        <v>1357</v>
      </c>
      <c r="D1325" s="1">
        <v>29990</v>
      </c>
      <c r="E1325" s="1">
        <v>65000</v>
      </c>
      <c r="F1325" s="8">
        <v>0.54</v>
      </c>
      <c r="G1325" s="14">
        <v>4.0999999999999996</v>
      </c>
      <c r="H1325" s="3">
        <v>211</v>
      </c>
      <c r="I1325" s="28">
        <f t="shared" si="41"/>
        <v>0.53861538461538461</v>
      </c>
      <c r="J1325" s="17">
        <f>IF(AND(ISNUMBER(amazon!$G1325), G1325&gt;=0, amazon!$G1325&lt;=5), amazon!$G1325, 0)</f>
        <v>4.0999999999999996</v>
      </c>
      <c r="K1325" s="6" t="str">
        <f t="shared" si="40"/>
        <v>Yes</v>
      </c>
      <c r="L1325" s="16">
        <f>ROUND(amazon!$G1325, 0)</f>
        <v>4</v>
      </c>
      <c r="M1325" s="13">
        <f>amazon!$E1325 * amazon!$H1325</f>
        <v>13715000</v>
      </c>
      <c r="N1325" s="6" t="str">
        <f>IF(amazon!$D1325&lt;200,"&lt;200", IF(amazon!$D1325&lt;=500,"200-500","&gt;500"))</f>
        <v>&gt;500</v>
      </c>
      <c r="O1325" s="15">
        <f>Table4[[#This Row],[Clean Rating]] + (Table4[[#This Row],[Rating Count]] / 1000)</f>
        <v>4.3109999999999999</v>
      </c>
      <c r="P1325" s="6"/>
      <c r="Q1325" s="6"/>
    </row>
    <row r="1326" spans="1:17">
      <c r="A1326" t="s">
        <v>72</v>
      </c>
      <c r="B1326" t="s">
        <v>1428</v>
      </c>
      <c r="C1326" t="s">
        <v>1356</v>
      </c>
      <c r="D1326">
        <v>349</v>
      </c>
      <c r="E1326">
        <v>599</v>
      </c>
      <c r="F1326" s="8">
        <v>0.42</v>
      </c>
      <c r="G1326" s="14">
        <v>4.0999999999999996</v>
      </c>
      <c r="H1326" s="3">
        <v>210</v>
      </c>
      <c r="I1326" s="28">
        <f t="shared" si="41"/>
        <v>0.41736227045075125</v>
      </c>
      <c r="J1326" s="17">
        <f>IF(AND(ISNUMBER(amazon!$G1326), G1326&gt;=0, amazon!$G1326&lt;=5), amazon!$G1326, 0)</f>
        <v>4.0999999999999996</v>
      </c>
      <c r="K1326" s="6" t="str">
        <f t="shared" si="40"/>
        <v>No</v>
      </c>
      <c r="L1326" s="16">
        <f>ROUND(amazon!$G1326, 0)</f>
        <v>4</v>
      </c>
      <c r="M1326" s="13">
        <f>amazon!$E1326 * amazon!$H1326</f>
        <v>125790</v>
      </c>
      <c r="N1326" s="6" t="str">
        <f>IF(amazon!$D1326&lt;200,"&lt;200", IF(amazon!$D1326&lt;=500,"200-500","&gt;500"))</f>
        <v>200-500</v>
      </c>
      <c r="O1326" s="15">
        <f>Table4[[#This Row],[Clean Rating]] + (Table4[[#This Row],[Rating Count]] / 1000)</f>
        <v>4.3099999999999996</v>
      </c>
      <c r="P1326" s="6"/>
      <c r="Q1326" s="6"/>
    </row>
    <row r="1327" spans="1:17">
      <c r="A1327" t="s">
        <v>72</v>
      </c>
      <c r="B1327" t="s">
        <v>1428</v>
      </c>
      <c r="C1327" t="s">
        <v>1356</v>
      </c>
      <c r="D1327">
        <v>349</v>
      </c>
      <c r="E1327">
        <v>599</v>
      </c>
      <c r="F1327" s="8">
        <v>0.42</v>
      </c>
      <c r="G1327" s="14">
        <v>4.0999999999999996</v>
      </c>
      <c r="H1327" s="3">
        <v>210</v>
      </c>
      <c r="I1327" s="28">
        <f t="shared" si="41"/>
        <v>0.41736227045075125</v>
      </c>
      <c r="J1327" s="17">
        <f>IF(AND(ISNUMBER(amazon!$G1327), G1327&gt;=0, amazon!$G1327&lt;=5), amazon!$G1327, 0)</f>
        <v>4.0999999999999996</v>
      </c>
      <c r="K1327" s="6" t="str">
        <f t="shared" si="40"/>
        <v>No</v>
      </c>
      <c r="L1327" s="16">
        <f>ROUND(amazon!$G1327, 0)</f>
        <v>4</v>
      </c>
      <c r="M1327" s="13">
        <f>amazon!$E1327 * amazon!$H1327</f>
        <v>125790</v>
      </c>
      <c r="N1327" s="6" t="str">
        <f>IF(amazon!$D1327&lt;200,"&lt;200", IF(amazon!$D1327&lt;=500,"200-500","&gt;500"))</f>
        <v>200-500</v>
      </c>
      <c r="O1327" s="15">
        <f>Table4[[#This Row],[Clean Rating]] + (Table4[[#This Row],[Rating Count]] / 1000)</f>
        <v>4.3099999999999996</v>
      </c>
      <c r="P1327" s="6"/>
      <c r="Q1327" s="6"/>
    </row>
    <row r="1328" spans="1:17">
      <c r="A1328" t="s">
        <v>1111</v>
      </c>
      <c r="B1328" t="s">
        <v>2297</v>
      </c>
      <c r="C1328" t="s">
        <v>1358</v>
      </c>
      <c r="D1328">
        <v>239</v>
      </c>
      <c r="E1328">
        <v>239</v>
      </c>
      <c r="F1328" s="8">
        <v>0</v>
      </c>
      <c r="G1328" s="14">
        <v>4.3</v>
      </c>
      <c r="H1328" s="3">
        <v>7</v>
      </c>
      <c r="I1328" s="28">
        <f t="shared" si="41"/>
        <v>0</v>
      </c>
      <c r="J1328" s="17">
        <f>IF(AND(ISNUMBER(amazon!$G1328), G1328&gt;=0, amazon!$G1328&lt;=5), amazon!$G1328, 0)</f>
        <v>4.3</v>
      </c>
      <c r="K1328" s="6" t="str">
        <f t="shared" si="40"/>
        <v>No</v>
      </c>
      <c r="L1328" s="16">
        <f>ROUND(amazon!$G1328, 0)</f>
        <v>4</v>
      </c>
      <c r="M1328" s="13">
        <f>amazon!$E1328 * amazon!$H1328</f>
        <v>1673</v>
      </c>
      <c r="N1328" s="6" t="str">
        <f>IF(amazon!$D1328&lt;200,"&lt;200", IF(amazon!$D1328&lt;=500,"200-500","&gt;500"))</f>
        <v>200-500</v>
      </c>
      <c r="O1328" s="15">
        <f>Table4[[#This Row],[Clean Rating]] + (Table4[[#This Row],[Rating Count]] / 1000)</f>
        <v>4.3069999999999995</v>
      </c>
      <c r="P1328" s="6"/>
      <c r="Q1328" s="6"/>
    </row>
    <row r="1329" spans="1:17">
      <c r="A1329" t="s">
        <v>1165</v>
      </c>
      <c r="B1329" t="s">
        <v>2343</v>
      </c>
      <c r="C1329" t="s">
        <v>1358</v>
      </c>
      <c r="D1329" s="1">
        <v>1235</v>
      </c>
      <c r="E1329" s="1">
        <v>1499</v>
      </c>
      <c r="F1329" s="8">
        <v>0.18</v>
      </c>
      <c r="G1329" s="14">
        <v>4.0999999999999996</v>
      </c>
      <c r="H1329" s="3">
        <v>203</v>
      </c>
      <c r="I1329" s="28">
        <f t="shared" si="41"/>
        <v>0.1761174116077385</v>
      </c>
      <c r="J1329" s="17">
        <f>IF(AND(ISNUMBER(amazon!$G1329), G1329&gt;=0, amazon!$G1329&lt;=5), amazon!$G1329, 0)</f>
        <v>4.0999999999999996</v>
      </c>
      <c r="K1329" s="6" t="str">
        <f t="shared" si="40"/>
        <v>No</v>
      </c>
      <c r="L1329" s="16">
        <f>ROUND(amazon!$G1329, 0)</f>
        <v>4</v>
      </c>
      <c r="M1329" s="13">
        <f>amazon!$E1329 * amazon!$H1329</f>
        <v>304297</v>
      </c>
      <c r="N1329" s="6" t="str">
        <f>IF(amazon!$D1329&lt;200,"&lt;200", IF(amazon!$D1329&lt;=500,"200-500","&gt;500"))</f>
        <v>&gt;500</v>
      </c>
      <c r="O1329" s="15">
        <f>Table4[[#This Row],[Clean Rating]] + (Table4[[#This Row],[Rating Count]] / 1000)</f>
        <v>4.3029999999999999</v>
      </c>
      <c r="P1329" s="6"/>
      <c r="Q1329" s="6"/>
    </row>
    <row r="1330" spans="1:17">
      <c r="A1330" t="s">
        <v>83</v>
      </c>
      <c r="B1330" t="s">
        <v>1438</v>
      </c>
      <c r="C1330" t="s">
        <v>1357</v>
      </c>
      <c r="D1330" s="1">
        <v>7299</v>
      </c>
      <c r="E1330" s="1">
        <v>19125</v>
      </c>
      <c r="F1330" s="8">
        <v>0.62</v>
      </c>
      <c r="G1330" s="14">
        <v>3.4</v>
      </c>
      <c r="H1330" s="3">
        <v>902</v>
      </c>
      <c r="I1330" s="28">
        <f t="shared" si="41"/>
        <v>0.61835294117647055</v>
      </c>
      <c r="J1330" s="17">
        <f>IF(AND(ISNUMBER(amazon!$G1330), G1330&gt;=0, amazon!$G1330&lt;=5), amazon!$G1330, 0)</f>
        <v>3.4</v>
      </c>
      <c r="K1330" s="6" t="str">
        <f t="shared" si="40"/>
        <v>Yes</v>
      </c>
      <c r="L1330" s="16">
        <f>ROUND(amazon!$G1330, 0)</f>
        <v>3</v>
      </c>
      <c r="M1330" s="13">
        <f>amazon!$E1330 * amazon!$H1330</f>
        <v>17250750</v>
      </c>
      <c r="N1330" s="6" t="str">
        <f>IF(amazon!$D1330&lt;200,"&lt;200", IF(amazon!$D1330&lt;=500,"200-500","&gt;500"))</f>
        <v>&gt;500</v>
      </c>
      <c r="O1330" s="15">
        <f>Table4[[#This Row],[Clean Rating]] + (Table4[[#This Row],[Rating Count]] / 1000)</f>
        <v>4.3019999999999996</v>
      </c>
      <c r="P1330" s="6"/>
      <c r="Q1330" s="6"/>
    </row>
    <row r="1331" spans="1:17">
      <c r="A1331" t="s">
        <v>268</v>
      </c>
      <c r="B1331" t="s">
        <v>1584</v>
      </c>
      <c r="C1331" t="s">
        <v>1356</v>
      </c>
      <c r="D1331">
        <v>199</v>
      </c>
      <c r="E1331">
        <v>999</v>
      </c>
      <c r="F1331" s="8">
        <v>0.8</v>
      </c>
      <c r="G1331" s="14">
        <v>4.2</v>
      </c>
      <c r="H1331" s="3">
        <v>85</v>
      </c>
      <c r="I1331" s="28">
        <f t="shared" si="41"/>
        <v>0.80080080080080085</v>
      </c>
      <c r="J1331" s="17">
        <f>IF(AND(ISNUMBER(amazon!$G1331), G1331&gt;=0, amazon!$G1331&lt;=5), amazon!$G1331, 0)</f>
        <v>4.2</v>
      </c>
      <c r="K1331" s="6" t="str">
        <f t="shared" si="40"/>
        <v>Yes</v>
      </c>
      <c r="L1331" s="16">
        <f>ROUND(amazon!$G1331, 0)</f>
        <v>4</v>
      </c>
      <c r="M1331" s="13">
        <f>amazon!$E1331 * amazon!$H1331</f>
        <v>84915</v>
      </c>
      <c r="N1331" s="6" t="str">
        <f>IF(amazon!$D1331&lt;200,"&lt;200", IF(amazon!$D1331&lt;=500,"200-500","&gt;500"))</f>
        <v>&lt;200</v>
      </c>
      <c r="O1331" s="15">
        <f>Table4[[#This Row],[Clean Rating]] + (Table4[[#This Row],[Rating Count]] / 1000)</f>
        <v>4.2850000000000001</v>
      </c>
      <c r="P1331" s="6"/>
      <c r="Q1331" s="6"/>
    </row>
    <row r="1332" spans="1:17">
      <c r="A1332" t="s">
        <v>1049</v>
      </c>
      <c r="B1332" t="s">
        <v>2241</v>
      </c>
      <c r="C1332" t="s">
        <v>1358</v>
      </c>
      <c r="D1332">
        <v>899</v>
      </c>
      <c r="E1332" s="1">
        <v>1990</v>
      </c>
      <c r="F1332" s="8">
        <v>0.55000000000000004</v>
      </c>
      <c r="G1332" s="14">
        <v>4.0999999999999996</v>
      </c>
      <c r="H1332" s="3">
        <v>185</v>
      </c>
      <c r="I1332" s="28">
        <f t="shared" si="41"/>
        <v>0.54824120603015081</v>
      </c>
      <c r="J1332" s="17">
        <f>IF(AND(ISNUMBER(amazon!$G1332), G1332&gt;=0, amazon!$G1332&lt;=5), amazon!$G1332, 0)</f>
        <v>4.0999999999999996</v>
      </c>
      <c r="K1332" s="6" t="str">
        <f t="shared" si="40"/>
        <v>Yes</v>
      </c>
      <c r="L1332" s="16">
        <f>ROUND(amazon!$G1332, 0)</f>
        <v>4</v>
      </c>
      <c r="M1332" s="13">
        <f>amazon!$E1332 * amazon!$H1332</f>
        <v>368150</v>
      </c>
      <c r="N1332" s="6" t="str">
        <f>IF(amazon!$D1332&lt;200,"&lt;200", IF(amazon!$D1332&lt;=500,"200-500","&gt;500"))</f>
        <v>&gt;500</v>
      </c>
      <c r="O1332" s="15">
        <f>Table4[[#This Row],[Clean Rating]] + (Table4[[#This Row],[Rating Count]] / 1000)</f>
        <v>4.2849999999999993</v>
      </c>
      <c r="P1332" s="6"/>
      <c r="Q1332" s="6"/>
    </row>
    <row r="1333" spans="1:17">
      <c r="A1333" t="s">
        <v>1237</v>
      </c>
      <c r="B1333" t="s">
        <v>2411</v>
      </c>
      <c r="C1333" t="s">
        <v>1358</v>
      </c>
      <c r="D1333" s="1">
        <v>9495</v>
      </c>
      <c r="E1333" s="1">
        <v>18990</v>
      </c>
      <c r="F1333" s="8">
        <v>0.5</v>
      </c>
      <c r="G1333" s="14">
        <v>4.2</v>
      </c>
      <c r="H1333" s="3">
        <v>79</v>
      </c>
      <c r="I1333" s="28">
        <f t="shared" si="41"/>
        <v>0.5</v>
      </c>
      <c r="J1333" s="17">
        <f>IF(AND(ISNUMBER(amazon!$G1333), G1333&gt;=0, amazon!$G1333&lt;=5), amazon!$G1333, 0)</f>
        <v>4.2</v>
      </c>
      <c r="K1333" s="6" t="str">
        <f t="shared" si="40"/>
        <v>Yes</v>
      </c>
      <c r="L1333" s="16">
        <f>ROUND(amazon!$G1333, 0)</f>
        <v>4</v>
      </c>
      <c r="M1333" s="13">
        <f>amazon!$E1333 * amazon!$H1333</f>
        <v>1500210</v>
      </c>
      <c r="N1333" s="6" t="str">
        <f>IF(amazon!$D1333&lt;200,"&lt;200", IF(amazon!$D1333&lt;=500,"200-500","&gt;500"))</f>
        <v>&gt;500</v>
      </c>
      <c r="O1333" s="15">
        <f>Table4[[#This Row],[Clean Rating]] + (Table4[[#This Row],[Rating Count]] / 1000)</f>
        <v>4.2789999999999999</v>
      </c>
      <c r="P1333" s="6"/>
      <c r="Q1333" s="6"/>
    </row>
    <row r="1334" spans="1:17">
      <c r="A1334" t="s">
        <v>207</v>
      </c>
      <c r="B1334" t="s">
        <v>1433</v>
      </c>
      <c r="C1334" t="s">
        <v>1357</v>
      </c>
      <c r="D1334" s="1">
        <v>11990</v>
      </c>
      <c r="E1334" s="1">
        <v>31990</v>
      </c>
      <c r="F1334" s="8">
        <v>0.63</v>
      </c>
      <c r="G1334" s="14">
        <v>4.2</v>
      </c>
      <c r="H1334" s="3">
        <v>64</v>
      </c>
      <c r="I1334" s="28">
        <f t="shared" si="41"/>
        <v>0.62519537355423571</v>
      </c>
      <c r="J1334" s="17">
        <f>IF(AND(ISNUMBER(amazon!$G1334), G1334&gt;=0, amazon!$G1334&lt;=5), amazon!$G1334, 0)</f>
        <v>4.2</v>
      </c>
      <c r="K1334" s="6" t="str">
        <f t="shared" si="40"/>
        <v>Yes</v>
      </c>
      <c r="L1334" s="16">
        <f>ROUND(amazon!$G1334, 0)</f>
        <v>4</v>
      </c>
      <c r="M1334" s="13">
        <f>amazon!$E1334 * amazon!$H1334</f>
        <v>2047360</v>
      </c>
      <c r="N1334" s="6" t="str">
        <f>IF(amazon!$D1334&lt;200,"&lt;200", IF(amazon!$D1334&lt;=500,"200-500","&gt;500"))</f>
        <v>&gt;500</v>
      </c>
      <c r="O1334" s="15">
        <f>Table4[[#This Row],[Clean Rating]] + (Table4[[#This Row],[Rating Count]] / 1000)</f>
        <v>4.2640000000000002</v>
      </c>
      <c r="P1334" s="6"/>
      <c r="Q1334" s="6"/>
    </row>
    <row r="1335" spans="1:17">
      <c r="A1335" t="s">
        <v>221</v>
      </c>
      <c r="B1335" t="s">
        <v>1550</v>
      </c>
      <c r="C1335" t="s">
        <v>1356</v>
      </c>
      <c r="D1335">
        <v>848.99</v>
      </c>
      <c r="E1335" s="1">
        <v>1490</v>
      </c>
      <c r="F1335" s="8">
        <v>0.43</v>
      </c>
      <c r="G1335" s="14">
        <v>3.9</v>
      </c>
      <c r="H1335" s="3">
        <v>356</v>
      </c>
      <c r="I1335" s="28">
        <f t="shared" si="41"/>
        <v>0.43020805369127518</v>
      </c>
      <c r="J1335" s="17">
        <f>IF(AND(ISNUMBER(amazon!$G1335), G1335&gt;=0, amazon!$G1335&lt;=5), amazon!$G1335, 0)</f>
        <v>3.9</v>
      </c>
      <c r="K1335" s="6" t="str">
        <f t="shared" si="40"/>
        <v>No</v>
      </c>
      <c r="L1335" s="16">
        <f>ROUND(amazon!$G1335, 0)</f>
        <v>4</v>
      </c>
      <c r="M1335" s="13">
        <f>amazon!$E1335 * amazon!$H1335</f>
        <v>530440</v>
      </c>
      <c r="N1335" s="6" t="str">
        <f>IF(amazon!$D1335&lt;200,"&lt;200", IF(amazon!$D1335&lt;=500,"200-500","&gt;500"))</f>
        <v>&gt;500</v>
      </c>
      <c r="O1335" s="15">
        <f>Table4[[#This Row],[Clean Rating]] + (Table4[[#This Row],[Rating Count]] / 1000)</f>
        <v>4.2560000000000002</v>
      </c>
      <c r="P1335" s="6"/>
      <c r="Q1335" s="6"/>
    </row>
    <row r="1336" spans="1:17">
      <c r="A1336" t="s">
        <v>451</v>
      </c>
      <c r="B1336" t="s">
        <v>1723</v>
      </c>
      <c r="C1336" t="s">
        <v>1357</v>
      </c>
      <c r="D1336" s="1">
        <v>2999</v>
      </c>
      <c r="E1336" s="1">
        <v>7990</v>
      </c>
      <c r="F1336" s="8">
        <v>0.62</v>
      </c>
      <c r="G1336" s="14">
        <v>4.0999999999999996</v>
      </c>
      <c r="H1336" s="3">
        <v>154</v>
      </c>
      <c r="I1336" s="28">
        <f t="shared" si="41"/>
        <v>0.6246558197747184</v>
      </c>
      <c r="J1336" s="17">
        <f>IF(AND(ISNUMBER(amazon!$G1336), G1336&gt;=0, amazon!$G1336&lt;=5), amazon!$G1336, 0)</f>
        <v>4.0999999999999996</v>
      </c>
      <c r="K1336" s="6" t="str">
        <f t="shared" si="40"/>
        <v>Yes</v>
      </c>
      <c r="L1336" s="16">
        <f>ROUND(amazon!$G1336, 0)</f>
        <v>4</v>
      </c>
      <c r="M1336" s="13">
        <f>amazon!$E1336 * amazon!$H1336</f>
        <v>1230460</v>
      </c>
      <c r="N1336" s="6" t="str">
        <f>IF(amazon!$D1336&lt;200,"&lt;200", IF(amazon!$D1336&lt;=500,"200-500","&gt;500"))</f>
        <v>&gt;500</v>
      </c>
      <c r="O1336" s="15">
        <f>Table4[[#This Row],[Clean Rating]] + (Table4[[#This Row],[Rating Count]] / 1000)</f>
        <v>4.2539999999999996</v>
      </c>
      <c r="P1336" s="6"/>
      <c r="Q1336" s="6"/>
    </row>
    <row r="1337" spans="1:17">
      <c r="A1337" t="s">
        <v>505</v>
      </c>
      <c r="B1337" t="s">
        <v>1723</v>
      </c>
      <c r="C1337" t="s">
        <v>1357</v>
      </c>
      <c r="D1337" s="1">
        <v>2499</v>
      </c>
      <c r="E1337" s="1">
        <v>7990</v>
      </c>
      <c r="F1337" s="8">
        <v>0.69</v>
      </c>
      <c r="G1337" s="14">
        <v>4.0999999999999996</v>
      </c>
      <c r="H1337" s="3">
        <v>154</v>
      </c>
      <c r="I1337" s="28">
        <f t="shared" si="41"/>
        <v>0.68723404255319154</v>
      </c>
      <c r="J1337" s="17">
        <f>IF(AND(ISNUMBER(amazon!$G1337), G1337&gt;=0, amazon!$G1337&lt;=5), amazon!$G1337, 0)</f>
        <v>4.0999999999999996</v>
      </c>
      <c r="K1337" s="6" t="str">
        <f t="shared" si="40"/>
        <v>Yes</v>
      </c>
      <c r="L1337" s="16">
        <f>ROUND(amazon!$G1337, 0)</f>
        <v>4</v>
      </c>
      <c r="M1337" s="13">
        <f>amazon!$E1337 * amazon!$H1337</f>
        <v>1230460</v>
      </c>
      <c r="N1337" s="6" t="str">
        <f>IF(amazon!$D1337&lt;200,"&lt;200", IF(amazon!$D1337&lt;=500,"200-500","&gt;500"))</f>
        <v>&gt;500</v>
      </c>
      <c r="O1337" s="15">
        <f>Table4[[#This Row],[Clean Rating]] + (Table4[[#This Row],[Rating Count]] / 1000)</f>
        <v>4.2539999999999996</v>
      </c>
      <c r="P1337" s="6"/>
      <c r="Q1337" s="6"/>
    </row>
    <row r="1338" spans="1:17">
      <c r="A1338" t="s">
        <v>189</v>
      </c>
      <c r="B1338" t="s">
        <v>1526</v>
      </c>
      <c r="C1338" t="s">
        <v>1357</v>
      </c>
      <c r="D1338" s="1">
        <v>8990</v>
      </c>
      <c r="E1338" s="1">
        <v>18990</v>
      </c>
      <c r="F1338" s="8">
        <v>0.53</v>
      </c>
      <c r="G1338" s="14">
        <v>3.9</v>
      </c>
      <c r="H1338" s="3">
        <v>350</v>
      </c>
      <c r="I1338" s="28">
        <f t="shared" si="41"/>
        <v>0.526592943654555</v>
      </c>
      <c r="J1338" s="17">
        <f>IF(AND(ISNUMBER(amazon!$G1338), G1338&gt;=0, amazon!$G1338&lt;=5), amazon!$G1338, 0)</f>
        <v>3.9</v>
      </c>
      <c r="K1338" s="6" t="str">
        <f t="shared" si="40"/>
        <v>Yes</v>
      </c>
      <c r="L1338" s="16">
        <f>ROUND(amazon!$G1338, 0)</f>
        <v>4</v>
      </c>
      <c r="M1338" s="13">
        <f>amazon!$E1338 * amazon!$H1338</f>
        <v>6646500</v>
      </c>
      <c r="N1338" s="6" t="str">
        <f>IF(amazon!$D1338&lt;200,"&lt;200", IF(amazon!$D1338&lt;=500,"200-500","&gt;500"))</f>
        <v>&gt;500</v>
      </c>
      <c r="O1338" s="15">
        <f>Table4[[#This Row],[Clean Rating]] + (Table4[[#This Row],[Rating Count]] / 1000)</f>
        <v>4.25</v>
      </c>
      <c r="P1338" s="6"/>
      <c r="Q1338" s="6"/>
    </row>
    <row r="1339" spans="1:17">
      <c r="A1339" t="s">
        <v>295</v>
      </c>
      <c r="B1339" t="s">
        <v>1603</v>
      </c>
      <c r="C1339" t="s">
        <v>1357</v>
      </c>
      <c r="D1339">
        <v>599</v>
      </c>
      <c r="E1339" s="1">
        <v>1999</v>
      </c>
      <c r="F1339" s="8">
        <v>0.7</v>
      </c>
      <c r="G1339" s="14">
        <v>4.2</v>
      </c>
      <c r="H1339" s="3">
        <v>47</v>
      </c>
      <c r="I1339" s="28">
        <f t="shared" si="41"/>
        <v>0.70035017508754382</v>
      </c>
      <c r="J1339" s="17">
        <f>IF(AND(ISNUMBER(amazon!$G1339), G1339&gt;=0, amazon!$G1339&lt;=5), amazon!$G1339, 0)</f>
        <v>4.2</v>
      </c>
      <c r="K1339" s="6" t="str">
        <f t="shared" si="40"/>
        <v>Yes</v>
      </c>
      <c r="L1339" s="16">
        <f>ROUND(amazon!$G1339, 0)</f>
        <v>4</v>
      </c>
      <c r="M1339" s="13">
        <f>amazon!$E1339 * amazon!$H1339</f>
        <v>93953</v>
      </c>
      <c r="N1339" s="6" t="str">
        <f>IF(amazon!$D1339&lt;200,"&lt;200", IF(amazon!$D1339&lt;=500,"200-500","&gt;500"))</f>
        <v>&gt;500</v>
      </c>
      <c r="O1339" s="15">
        <f>Table4[[#This Row],[Clean Rating]] + (Table4[[#This Row],[Rating Count]] / 1000)</f>
        <v>4.2469999999999999</v>
      </c>
      <c r="P1339" s="6"/>
      <c r="Q1339" s="6"/>
    </row>
    <row r="1340" spans="1:17">
      <c r="A1340" t="s">
        <v>239</v>
      </c>
      <c r="B1340" t="s">
        <v>1563</v>
      </c>
      <c r="C1340" t="s">
        <v>1356</v>
      </c>
      <c r="D1340">
        <v>449</v>
      </c>
      <c r="E1340" s="1">
        <v>1099</v>
      </c>
      <c r="F1340" s="8">
        <v>0.59</v>
      </c>
      <c r="G1340" s="14">
        <v>4</v>
      </c>
      <c r="H1340" s="3">
        <v>242</v>
      </c>
      <c r="I1340" s="28">
        <f t="shared" si="41"/>
        <v>0.59144676979071886</v>
      </c>
      <c r="J1340" s="17">
        <f>IF(AND(ISNUMBER(amazon!$G1340), G1340&gt;=0, amazon!$G1340&lt;=5), amazon!$G1340, 0)</f>
        <v>4</v>
      </c>
      <c r="K1340" s="6" t="str">
        <f t="shared" si="40"/>
        <v>Yes</v>
      </c>
      <c r="L1340" s="16">
        <f>ROUND(amazon!$G1340, 0)</f>
        <v>4</v>
      </c>
      <c r="M1340" s="13">
        <f>amazon!$E1340 * amazon!$H1340</f>
        <v>265958</v>
      </c>
      <c r="N1340" s="6" t="str">
        <f>IF(amazon!$D1340&lt;200,"&lt;200", IF(amazon!$D1340&lt;=500,"200-500","&gt;500"))</f>
        <v>200-500</v>
      </c>
      <c r="O1340" s="15">
        <f>Table4[[#This Row],[Clean Rating]] + (Table4[[#This Row],[Rating Count]] / 1000)</f>
        <v>4.242</v>
      </c>
      <c r="P1340" s="6"/>
      <c r="Q1340" s="6"/>
    </row>
    <row r="1341" spans="1:17">
      <c r="A1341" t="s">
        <v>1166</v>
      </c>
      <c r="B1341" t="s">
        <v>2344</v>
      </c>
      <c r="C1341" t="s">
        <v>1358</v>
      </c>
      <c r="D1341" s="1">
        <v>1349</v>
      </c>
      <c r="E1341" s="1">
        <v>2999</v>
      </c>
      <c r="F1341" s="8">
        <v>0.55000000000000004</v>
      </c>
      <c r="G1341" s="14">
        <v>3.8</v>
      </c>
      <c r="H1341" s="3">
        <v>441</v>
      </c>
      <c r="I1341" s="28">
        <f t="shared" si="41"/>
        <v>0.55018339446482156</v>
      </c>
      <c r="J1341" s="17">
        <f>IF(AND(ISNUMBER(amazon!$G1341), G1341&gt;=0, amazon!$G1341&lt;=5), amazon!$G1341, 0)</f>
        <v>3.8</v>
      </c>
      <c r="K1341" s="6" t="str">
        <f t="shared" si="40"/>
        <v>Yes</v>
      </c>
      <c r="L1341" s="16">
        <f>ROUND(amazon!$G1341, 0)</f>
        <v>4</v>
      </c>
      <c r="M1341" s="13">
        <f>amazon!$E1341 * amazon!$H1341</f>
        <v>1322559</v>
      </c>
      <c r="N1341" s="6" t="str">
        <f>IF(amazon!$D1341&lt;200,"&lt;200", IF(amazon!$D1341&lt;=500,"200-500","&gt;500"))</f>
        <v>&gt;500</v>
      </c>
      <c r="O1341" s="15">
        <f>Table4[[#This Row],[Clean Rating]] + (Table4[[#This Row],[Rating Count]] / 1000)</f>
        <v>4.2409999999999997</v>
      </c>
      <c r="P1341" s="6"/>
      <c r="Q1341" s="6"/>
    </row>
    <row r="1342" spans="1:17">
      <c r="A1342" t="s">
        <v>1340</v>
      </c>
      <c r="B1342" t="s">
        <v>2545</v>
      </c>
      <c r="C1342" t="s">
        <v>1358</v>
      </c>
      <c r="D1342">
        <v>899</v>
      </c>
      <c r="E1342" s="1">
        <v>1999</v>
      </c>
      <c r="F1342" s="8">
        <v>0.55000000000000004</v>
      </c>
      <c r="G1342" s="14">
        <v>4.2</v>
      </c>
      <c r="H1342" s="3">
        <v>39</v>
      </c>
      <c r="I1342" s="28">
        <f t="shared" si="41"/>
        <v>0.55027513756878443</v>
      </c>
      <c r="J1342" s="17">
        <f>IF(AND(ISNUMBER(amazon!$G1342), G1342&gt;=0, amazon!$G1342&lt;=5), amazon!$G1342, 0)</f>
        <v>4.2</v>
      </c>
      <c r="K1342" s="6" t="str">
        <f t="shared" si="40"/>
        <v>Yes</v>
      </c>
      <c r="L1342" s="16">
        <f>ROUND(amazon!$G1342, 0)</f>
        <v>4</v>
      </c>
      <c r="M1342" s="13">
        <f>amazon!$E1342 * amazon!$H1342</f>
        <v>77961</v>
      </c>
      <c r="N1342" s="6" t="str">
        <f>IF(amazon!$D1342&lt;200,"&lt;200", IF(amazon!$D1342&lt;=500,"200-500","&gt;500"))</f>
        <v>&gt;500</v>
      </c>
      <c r="O1342" s="15">
        <f>Table4[[#This Row],[Clean Rating]] + (Table4[[#This Row],[Rating Count]] / 1000)</f>
        <v>4.2389999999999999</v>
      </c>
      <c r="P1342" s="6"/>
      <c r="Q1342" s="6"/>
    </row>
    <row r="1343" spans="1:17">
      <c r="A1343" t="s">
        <v>1007</v>
      </c>
      <c r="B1343" t="s">
        <v>2205</v>
      </c>
      <c r="C1343" t="s">
        <v>1358</v>
      </c>
      <c r="D1343" s="1">
        <v>1959</v>
      </c>
      <c r="E1343" s="1">
        <v>2400</v>
      </c>
      <c r="F1343" s="8">
        <v>0.18</v>
      </c>
      <c r="G1343" s="14">
        <v>4</v>
      </c>
      <c r="H1343" s="3">
        <v>237</v>
      </c>
      <c r="I1343" s="28">
        <f t="shared" si="41"/>
        <v>0.18375</v>
      </c>
      <c r="J1343" s="17">
        <f>IF(AND(ISNUMBER(amazon!$G1343), G1343&gt;=0, amazon!$G1343&lt;=5), amazon!$G1343, 0)</f>
        <v>4</v>
      </c>
      <c r="K1343" s="6" t="str">
        <f t="shared" si="40"/>
        <v>No</v>
      </c>
      <c r="L1343" s="16">
        <f>ROUND(amazon!$G1343, 0)</f>
        <v>4</v>
      </c>
      <c r="M1343" s="13">
        <f>amazon!$E1343 * amazon!$H1343</f>
        <v>568800</v>
      </c>
      <c r="N1343" s="6" t="str">
        <f>IF(amazon!$D1343&lt;200,"&lt;200", IF(amazon!$D1343&lt;=500,"200-500","&gt;500"))</f>
        <v>&gt;500</v>
      </c>
      <c r="O1343" s="15">
        <f>Table4[[#This Row],[Clean Rating]] + (Table4[[#This Row],[Rating Count]] / 1000)</f>
        <v>4.2370000000000001</v>
      </c>
      <c r="P1343" s="6"/>
      <c r="Q1343" s="6"/>
    </row>
    <row r="1344" spans="1:17">
      <c r="A1344" t="s">
        <v>1203</v>
      </c>
      <c r="B1344" t="s">
        <v>2378</v>
      </c>
      <c r="C1344" t="s">
        <v>1358</v>
      </c>
      <c r="D1344" s="1">
        <v>2286</v>
      </c>
      <c r="E1344" s="1">
        <v>4495</v>
      </c>
      <c r="F1344" s="8">
        <v>0.49</v>
      </c>
      <c r="G1344" s="14">
        <v>3.9</v>
      </c>
      <c r="H1344" s="3">
        <v>326</v>
      </c>
      <c r="I1344" s="28">
        <f t="shared" si="41"/>
        <v>0.49143492769744163</v>
      </c>
      <c r="J1344" s="17">
        <f>IF(AND(ISNUMBER(amazon!$G1344), G1344&gt;=0, amazon!$G1344&lt;=5), amazon!$G1344, 0)</f>
        <v>3.9</v>
      </c>
      <c r="K1344" s="6" t="str">
        <f t="shared" si="40"/>
        <v>No</v>
      </c>
      <c r="L1344" s="16">
        <f>ROUND(amazon!$G1344, 0)</f>
        <v>4</v>
      </c>
      <c r="M1344" s="13">
        <f>amazon!$E1344 * amazon!$H1344</f>
        <v>1465370</v>
      </c>
      <c r="N1344" s="6" t="str">
        <f>IF(amazon!$D1344&lt;200,"&lt;200", IF(amazon!$D1344&lt;=500,"200-500","&gt;500"))</f>
        <v>&gt;500</v>
      </c>
      <c r="O1344" s="15">
        <f>Table4[[#This Row],[Clean Rating]] + (Table4[[#This Row],[Rating Count]] / 1000)</f>
        <v>4.226</v>
      </c>
      <c r="P1344" s="6"/>
      <c r="Q1344" s="6"/>
    </row>
    <row r="1345" spans="1:17">
      <c r="A1345" t="s">
        <v>304</v>
      </c>
      <c r="B1345" t="s">
        <v>1610</v>
      </c>
      <c r="C1345" t="s">
        <v>1357</v>
      </c>
      <c r="D1345">
        <v>185</v>
      </c>
      <c r="E1345">
        <v>499</v>
      </c>
      <c r="F1345" s="8">
        <v>0.63</v>
      </c>
      <c r="G1345" s="14">
        <v>4.2</v>
      </c>
      <c r="H1345" s="3">
        <v>25</v>
      </c>
      <c r="I1345" s="28">
        <f t="shared" si="41"/>
        <v>0.6292585170340681</v>
      </c>
      <c r="J1345" s="17">
        <f>IF(AND(ISNUMBER(amazon!$G1345), G1345&gt;=0, amazon!$G1345&lt;=5), amazon!$G1345, 0)</f>
        <v>4.2</v>
      </c>
      <c r="K1345" s="6" t="str">
        <f t="shared" si="40"/>
        <v>Yes</v>
      </c>
      <c r="L1345" s="16">
        <f>ROUND(amazon!$G1345, 0)</f>
        <v>4</v>
      </c>
      <c r="M1345" s="13">
        <f>amazon!$E1345 * amazon!$H1345</f>
        <v>12475</v>
      </c>
      <c r="N1345" s="6" t="str">
        <f>IF(amazon!$D1345&lt;200,"&lt;200", IF(amazon!$D1345&lt;=500,"200-500","&gt;500"))</f>
        <v>&lt;200</v>
      </c>
      <c r="O1345" s="15">
        <f>Table4[[#This Row],[Clean Rating]] + (Table4[[#This Row],[Rating Count]] / 1000)</f>
        <v>4.2250000000000005</v>
      </c>
      <c r="P1345" s="6"/>
      <c r="Q1345" s="6"/>
    </row>
    <row r="1346" spans="1:17">
      <c r="A1346" t="s">
        <v>223</v>
      </c>
      <c r="B1346" t="s">
        <v>1552</v>
      </c>
      <c r="C1346" t="s">
        <v>1357</v>
      </c>
      <c r="D1346">
        <v>299</v>
      </c>
      <c r="E1346">
        <v>899</v>
      </c>
      <c r="F1346" s="8">
        <v>0.67</v>
      </c>
      <c r="G1346" s="14">
        <v>3.8</v>
      </c>
      <c r="H1346" s="3">
        <v>425</v>
      </c>
      <c r="I1346" s="28">
        <f t="shared" si="41"/>
        <v>0.66740823136818683</v>
      </c>
      <c r="J1346" s="17">
        <f>IF(AND(ISNUMBER(amazon!$G1346), G1346&gt;=0, amazon!$G1346&lt;=5), amazon!$G1346, 0)</f>
        <v>3.8</v>
      </c>
      <c r="K1346" s="6" t="str">
        <f t="shared" ref="K1346:K1409" si="42">IF(F1346 &gt;=0.5, "Yes", "No")</f>
        <v>Yes</v>
      </c>
      <c r="L1346" s="16">
        <f>ROUND(amazon!$G1346, 0)</f>
        <v>4</v>
      </c>
      <c r="M1346" s="13">
        <f>amazon!$E1346 * amazon!$H1346</f>
        <v>382075</v>
      </c>
      <c r="N1346" s="6" t="str">
        <f>IF(amazon!$D1346&lt;200,"&lt;200", IF(amazon!$D1346&lt;=500,"200-500","&gt;500"))</f>
        <v>200-500</v>
      </c>
      <c r="O1346" s="15">
        <f>Table4[[#This Row],[Clean Rating]] + (Table4[[#This Row],[Rating Count]] / 1000)</f>
        <v>4.2249999999999996</v>
      </c>
      <c r="P1346" s="6"/>
      <c r="Q1346" s="6"/>
    </row>
    <row r="1347" spans="1:17">
      <c r="A1347" t="s">
        <v>1171</v>
      </c>
      <c r="B1347" t="s">
        <v>2348</v>
      </c>
      <c r="C1347" t="s">
        <v>1358</v>
      </c>
      <c r="D1347" s="1">
        <v>1069</v>
      </c>
      <c r="E1347" s="1">
        <v>1699</v>
      </c>
      <c r="F1347" s="8">
        <v>0.37</v>
      </c>
      <c r="G1347" s="14">
        <v>3.9</v>
      </c>
      <c r="H1347" s="3">
        <v>313</v>
      </c>
      <c r="I1347" s="28">
        <f t="shared" ref="I1347:I1410" si="43" xml:space="preserve"> (E1347 - D1347)/E1347</f>
        <v>0.37080635668040024</v>
      </c>
      <c r="J1347" s="17">
        <f>IF(AND(ISNUMBER(amazon!$G1347), G1347&gt;=0, amazon!$G1347&lt;=5), amazon!$G1347, 0)</f>
        <v>3.9</v>
      </c>
      <c r="K1347" s="6" t="str">
        <f t="shared" si="42"/>
        <v>No</v>
      </c>
      <c r="L1347" s="16">
        <f>ROUND(amazon!$G1347, 0)</f>
        <v>4</v>
      </c>
      <c r="M1347" s="13">
        <f>amazon!$E1347 * amazon!$H1347</f>
        <v>531787</v>
      </c>
      <c r="N1347" s="6" t="str">
        <f>IF(amazon!$D1347&lt;200,"&lt;200", IF(amazon!$D1347&lt;=500,"200-500","&gt;500"))</f>
        <v>&gt;500</v>
      </c>
      <c r="O1347" s="15">
        <f>Table4[[#This Row],[Clean Rating]] + (Table4[[#This Row],[Rating Count]] / 1000)</f>
        <v>4.2130000000000001</v>
      </c>
      <c r="P1347" s="6"/>
      <c r="Q1347" s="6"/>
    </row>
    <row r="1348" spans="1:17">
      <c r="A1348" t="s">
        <v>1202</v>
      </c>
      <c r="B1348" t="s">
        <v>2377</v>
      </c>
      <c r="C1348" t="s">
        <v>1358</v>
      </c>
      <c r="D1348" s="1">
        <v>2399</v>
      </c>
      <c r="E1348" s="1">
        <v>4200</v>
      </c>
      <c r="F1348" s="8">
        <v>0.43</v>
      </c>
      <c r="G1348" s="14">
        <v>3.8</v>
      </c>
      <c r="H1348" s="3">
        <v>397</v>
      </c>
      <c r="I1348" s="28">
        <f t="shared" si="43"/>
        <v>0.42880952380952381</v>
      </c>
      <c r="J1348" s="17">
        <f>IF(AND(ISNUMBER(amazon!$G1348), G1348&gt;=0, amazon!$G1348&lt;=5), amazon!$G1348, 0)</f>
        <v>3.8</v>
      </c>
      <c r="K1348" s="6" t="str">
        <f t="shared" si="42"/>
        <v>No</v>
      </c>
      <c r="L1348" s="16">
        <f>ROUND(amazon!$G1348, 0)</f>
        <v>4</v>
      </c>
      <c r="M1348" s="13">
        <f>amazon!$E1348 * amazon!$H1348</f>
        <v>1667400</v>
      </c>
      <c r="N1348" s="6" t="str">
        <f>IF(amazon!$D1348&lt;200,"&lt;200", IF(amazon!$D1348&lt;=500,"200-500","&gt;500"))</f>
        <v>&gt;500</v>
      </c>
      <c r="O1348" s="15">
        <f>Table4[[#This Row],[Clean Rating]] + (Table4[[#This Row],[Rating Count]] / 1000)</f>
        <v>4.1970000000000001</v>
      </c>
      <c r="P1348" s="6"/>
      <c r="Q1348" s="6"/>
    </row>
    <row r="1349" spans="1:17">
      <c r="A1349" t="s">
        <v>1158</v>
      </c>
      <c r="B1349" t="s">
        <v>2565</v>
      </c>
      <c r="C1349" t="s">
        <v>1358</v>
      </c>
      <c r="D1349">
        <v>351</v>
      </c>
      <c r="E1349">
        <v>899</v>
      </c>
      <c r="F1349" s="8">
        <v>0.61</v>
      </c>
      <c r="G1349" s="14">
        <v>3.9</v>
      </c>
      <c r="H1349" s="3">
        <v>296</v>
      </c>
      <c r="I1349" s="28">
        <f t="shared" si="43"/>
        <v>0.60956618464961065</v>
      </c>
      <c r="J1349" s="17">
        <f>IF(AND(ISNUMBER(amazon!$G1349), G1349&gt;=0, amazon!$G1349&lt;=5), amazon!$G1349, 0)</f>
        <v>3.9</v>
      </c>
      <c r="K1349" s="6" t="str">
        <f t="shared" si="42"/>
        <v>Yes</v>
      </c>
      <c r="L1349" s="16">
        <f>ROUND(amazon!$G1349, 0)</f>
        <v>4</v>
      </c>
      <c r="M1349" s="13">
        <f>amazon!$E1349 * amazon!$H1349</f>
        <v>266104</v>
      </c>
      <c r="N1349" s="6" t="str">
        <f>IF(amazon!$D1349&lt;200,"&lt;200", IF(amazon!$D1349&lt;=500,"200-500","&gt;500"))</f>
        <v>200-500</v>
      </c>
      <c r="O1349" s="15">
        <f>Table4[[#This Row],[Clean Rating]] + (Table4[[#This Row],[Rating Count]] / 1000)</f>
        <v>4.1959999999999997</v>
      </c>
      <c r="P1349" s="6"/>
      <c r="Q1349" s="6"/>
    </row>
    <row r="1350" spans="1:17">
      <c r="A1350" t="s">
        <v>250</v>
      </c>
      <c r="B1350" t="s">
        <v>1570</v>
      </c>
      <c r="C1350" t="s">
        <v>1356</v>
      </c>
      <c r="D1350">
        <v>129</v>
      </c>
      <c r="E1350" s="1">
        <v>1000</v>
      </c>
      <c r="F1350" s="8">
        <v>0.87</v>
      </c>
      <c r="G1350" s="14">
        <v>3.9</v>
      </c>
      <c r="H1350" s="3">
        <v>295</v>
      </c>
      <c r="I1350" s="28">
        <f t="shared" si="43"/>
        <v>0.871</v>
      </c>
      <c r="J1350" s="17">
        <f>IF(AND(ISNUMBER(amazon!$G1350), G1350&gt;=0, amazon!$G1350&lt;=5), amazon!$G1350, 0)</f>
        <v>3.9</v>
      </c>
      <c r="K1350" s="6" t="str">
        <f t="shared" si="42"/>
        <v>Yes</v>
      </c>
      <c r="L1350" s="16">
        <f>ROUND(amazon!$G1350, 0)</f>
        <v>4</v>
      </c>
      <c r="M1350" s="13">
        <f>amazon!$E1350 * amazon!$H1350</f>
        <v>295000</v>
      </c>
      <c r="N1350" s="6" t="str">
        <f>IF(amazon!$D1350&lt;200,"&lt;200", IF(amazon!$D1350&lt;=500,"200-500","&gt;500"))</f>
        <v>&lt;200</v>
      </c>
      <c r="O1350" s="15">
        <f>Table4[[#This Row],[Clean Rating]] + (Table4[[#This Row],[Rating Count]] / 1000)</f>
        <v>4.1950000000000003</v>
      </c>
      <c r="P1350" s="6"/>
      <c r="Q1350" s="6"/>
    </row>
    <row r="1351" spans="1:17">
      <c r="A1351" t="s">
        <v>194</v>
      </c>
      <c r="B1351" t="s">
        <v>1508</v>
      </c>
      <c r="C1351" t="s">
        <v>1357</v>
      </c>
      <c r="D1351">
        <v>299</v>
      </c>
      <c r="E1351" s="1">
        <v>1199</v>
      </c>
      <c r="F1351" s="8">
        <v>0.75</v>
      </c>
      <c r="G1351" s="14">
        <v>3.7</v>
      </c>
      <c r="H1351" s="3">
        <v>490</v>
      </c>
      <c r="I1351" s="28">
        <f t="shared" si="43"/>
        <v>0.75062552126772308</v>
      </c>
      <c r="J1351" s="17">
        <f>IF(AND(ISNUMBER(amazon!$G1351), G1351&gt;=0, amazon!$G1351&lt;=5), amazon!$G1351, 0)</f>
        <v>3.7</v>
      </c>
      <c r="K1351" s="6" t="str">
        <f t="shared" si="42"/>
        <v>Yes</v>
      </c>
      <c r="L1351" s="16">
        <f>ROUND(amazon!$G1351, 0)</f>
        <v>4</v>
      </c>
      <c r="M1351" s="13">
        <f>amazon!$E1351 * amazon!$H1351</f>
        <v>587510</v>
      </c>
      <c r="N1351" s="6" t="str">
        <f>IF(amazon!$D1351&lt;200,"&lt;200", IF(amazon!$D1351&lt;=500,"200-500","&gt;500"))</f>
        <v>200-500</v>
      </c>
      <c r="O1351" s="15">
        <f>Table4[[#This Row],[Clean Rating]] + (Table4[[#This Row],[Rating Count]] / 1000)</f>
        <v>4.1900000000000004</v>
      </c>
      <c r="P1351" s="6"/>
      <c r="Q1351" s="6"/>
    </row>
    <row r="1352" spans="1:17">
      <c r="A1352" t="s">
        <v>117</v>
      </c>
      <c r="B1352" t="s">
        <v>1465</v>
      </c>
      <c r="C1352" t="s">
        <v>1357</v>
      </c>
      <c r="D1352" s="1">
        <v>1299</v>
      </c>
      <c r="E1352" s="1">
        <v>1999</v>
      </c>
      <c r="F1352" s="8">
        <v>0.35</v>
      </c>
      <c r="G1352" s="14">
        <v>3.6</v>
      </c>
      <c r="H1352" s="3">
        <v>590</v>
      </c>
      <c r="I1352" s="28">
        <f t="shared" si="43"/>
        <v>0.35017508754377191</v>
      </c>
      <c r="J1352" s="17">
        <f>IF(AND(ISNUMBER(amazon!$G1352), G1352&gt;=0, amazon!$G1352&lt;=5), amazon!$G1352, 0)</f>
        <v>3.6</v>
      </c>
      <c r="K1352" s="6" t="str">
        <f t="shared" si="42"/>
        <v>No</v>
      </c>
      <c r="L1352" s="16">
        <f>ROUND(amazon!$G1352, 0)</f>
        <v>4</v>
      </c>
      <c r="M1352" s="13">
        <f>amazon!$E1352 * amazon!$H1352</f>
        <v>1179410</v>
      </c>
      <c r="N1352" s="6" t="str">
        <f>IF(amazon!$D1352&lt;200,"&lt;200", IF(amazon!$D1352&lt;=500,"200-500","&gt;500"))</f>
        <v>&gt;500</v>
      </c>
      <c r="O1352" s="15">
        <f>Table4[[#This Row],[Clean Rating]] + (Table4[[#This Row],[Rating Count]] / 1000)</f>
        <v>4.1900000000000004</v>
      </c>
      <c r="P1352" s="6"/>
      <c r="Q1352" s="6"/>
    </row>
    <row r="1353" spans="1:17">
      <c r="A1353" t="s">
        <v>565</v>
      </c>
      <c r="B1353" t="s">
        <v>1801</v>
      </c>
      <c r="C1353" t="s">
        <v>1356</v>
      </c>
      <c r="D1353">
        <v>263</v>
      </c>
      <c r="E1353">
        <v>699</v>
      </c>
      <c r="F1353" s="8">
        <v>0.62</v>
      </c>
      <c r="G1353" s="14">
        <v>3.5</v>
      </c>
      <c r="H1353" s="3">
        <v>690</v>
      </c>
      <c r="I1353" s="28">
        <f t="shared" si="43"/>
        <v>0.62374821173104433</v>
      </c>
      <c r="J1353" s="17">
        <f>IF(AND(ISNUMBER(amazon!$G1353), G1353&gt;=0, amazon!$G1353&lt;=5), amazon!$G1353, 0)</f>
        <v>3.5</v>
      </c>
      <c r="K1353" s="6" t="str">
        <f t="shared" si="42"/>
        <v>Yes</v>
      </c>
      <c r="L1353" s="16">
        <f>ROUND(amazon!$G1353, 0)</f>
        <v>4</v>
      </c>
      <c r="M1353" s="13">
        <f>amazon!$E1353 * amazon!$H1353</f>
        <v>482310</v>
      </c>
      <c r="N1353" s="6" t="str">
        <f>IF(amazon!$D1353&lt;200,"&lt;200", IF(amazon!$D1353&lt;=500,"200-500","&gt;500"))</f>
        <v>200-500</v>
      </c>
      <c r="O1353" s="15">
        <f>Table4[[#This Row],[Clean Rating]] + (Table4[[#This Row],[Rating Count]] / 1000)</f>
        <v>4.1899999999999995</v>
      </c>
      <c r="P1353" s="6"/>
      <c r="Q1353" s="6"/>
    </row>
    <row r="1354" spans="1:17">
      <c r="A1354" t="s">
        <v>300</v>
      </c>
      <c r="B1354" t="s">
        <v>1606</v>
      </c>
      <c r="C1354" t="s">
        <v>1357</v>
      </c>
      <c r="D1354" s="1">
        <v>1850</v>
      </c>
      <c r="E1354" s="1">
        <v>4500</v>
      </c>
      <c r="F1354" s="8">
        <v>0.59</v>
      </c>
      <c r="G1354" s="14">
        <v>4</v>
      </c>
      <c r="H1354" s="3">
        <v>184</v>
      </c>
      <c r="I1354" s="28">
        <f t="shared" si="43"/>
        <v>0.58888888888888891</v>
      </c>
      <c r="J1354" s="17">
        <f>IF(AND(ISNUMBER(amazon!$G1354), G1354&gt;=0, amazon!$G1354&lt;=5), amazon!$G1354, 0)</f>
        <v>4</v>
      </c>
      <c r="K1354" s="6" t="str">
        <f t="shared" si="42"/>
        <v>Yes</v>
      </c>
      <c r="L1354" s="16">
        <f>ROUND(amazon!$G1354, 0)</f>
        <v>4</v>
      </c>
      <c r="M1354" s="13">
        <f>amazon!$E1354 * amazon!$H1354</f>
        <v>828000</v>
      </c>
      <c r="N1354" s="6" t="str">
        <f>IF(amazon!$D1354&lt;200,"&lt;200", IF(amazon!$D1354&lt;=500,"200-500","&gt;500"))</f>
        <v>&gt;500</v>
      </c>
      <c r="O1354" s="15">
        <f>Table4[[#This Row],[Clean Rating]] + (Table4[[#This Row],[Rating Count]] / 1000)</f>
        <v>4.1840000000000002</v>
      </c>
      <c r="P1354" s="6"/>
      <c r="Q1354" s="6"/>
    </row>
    <row r="1355" spans="1:17">
      <c r="A1355" t="s">
        <v>1333</v>
      </c>
      <c r="B1355" t="s">
        <v>2538</v>
      </c>
      <c r="C1355" t="s">
        <v>1358</v>
      </c>
      <c r="D1355" s="1">
        <v>2999</v>
      </c>
      <c r="E1355" s="1">
        <v>3595</v>
      </c>
      <c r="F1355" s="8">
        <v>0.17</v>
      </c>
      <c r="G1355" s="14">
        <v>4</v>
      </c>
      <c r="H1355" s="3">
        <v>178</v>
      </c>
      <c r="I1355" s="28">
        <f t="shared" si="43"/>
        <v>0.16578581363004172</v>
      </c>
      <c r="J1355" s="17">
        <f>IF(AND(ISNUMBER(amazon!$G1355), G1355&gt;=0, amazon!$G1355&lt;=5), amazon!$G1355, 0)</f>
        <v>4</v>
      </c>
      <c r="K1355" s="6" t="str">
        <f t="shared" si="42"/>
        <v>No</v>
      </c>
      <c r="L1355" s="16">
        <f>ROUND(amazon!$G1355, 0)</f>
        <v>4</v>
      </c>
      <c r="M1355" s="13">
        <f>amazon!$E1355 * amazon!$H1355</f>
        <v>639910</v>
      </c>
      <c r="N1355" s="6" t="str">
        <f>IF(amazon!$D1355&lt;200,"&lt;200", IF(amazon!$D1355&lt;=500,"200-500","&gt;500"))</f>
        <v>&gt;500</v>
      </c>
      <c r="O1355" s="15">
        <f>Table4[[#This Row],[Clean Rating]] + (Table4[[#This Row],[Rating Count]] / 1000)</f>
        <v>4.1779999999999999</v>
      </c>
      <c r="P1355" s="6"/>
      <c r="Q1355" s="6"/>
    </row>
    <row r="1356" spans="1:17">
      <c r="A1356" t="s">
        <v>547</v>
      </c>
      <c r="B1356" t="s">
        <v>1786</v>
      </c>
      <c r="C1356" t="s">
        <v>1357</v>
      </c>
      <c r="D1356" s="1">
        <v>8499</v>
      </c>
      <c r="E1356" s="1">
        <v>11999</v>
      </c>
      <c r="F1356" s="8">
        <v>0.28999999999999998</v>
      </c>
      <c r="G1356" s="14">
        <v>3.9</v>
      </c>
      <c r="H1356" s="3">
        <v>276</v>
      </c>
      <c r="I1356" s="28">
        <f t="shared" si="43"/>
        <v>0.29169097424785401</v>
      </c>
      <c r="J1356" s="17">
        <f>IF(AND(ISNUMBER(amazon!$G1356), G1356&gt;=0, amazon!$G1356&lt;=5), amazon!$G1356, 0)</f>
        <v>3.9</v>
      </c>
      <c r="K1356" s="6" t="str">
        <f t="shared" si="42"/>
        <v>No</v>
      </c>
      <c r="L1356" s="16">
        <f>ROUND(amazon!$G1356, 0)</f>
        <v>4</v>
      </c>
      <c r="M1356" s="13">
        <f>amazon!$E1356 * amazon!$H1356</f>
        <v>3311724</v>
      </c>
      <c r="N1356" s="6" t="str">
        <f>IF(amazon!$D1356&lt;200,"&lt;200", IF(amazon!$D1356&lt;=500,"200-500","&gt;500"))</f>
        <v>&gt;500</v>
      </c>
      <c r="O1356" s="15">
        <f>Table4[[#This Row],[Clean Rating]] + (Table4[[#This Row],[Rating Count]] / 1000)</f>
        <v>4.1760000000000002</v>
      </c>
      <c r="P1356" s="6"/>
      <c r="Q1356" s="6"/>
    </row>
    <row r="1357" spans="1:17">
      <c r="A1357" t="s">
        <v>322</v>
      </c>
      <c r="B1357" t="s">
        <v>1626</v>
      </c>
      <c r="C1357" t="s">
        <v>1357</v>
      </c>
      <c r="D1357">
        <v>299</v>
      </c>
      <c r="E1357">
        <v>599</v>
      </c>
      <c r="F1357" s="8">
        <v>0.5</v>
      </c>
      <c r="G1357" s="14">
        <v>4</v>
      </c>
      <c r="H1357" s="3">
        <v>171</v>
      </c>
      <c r="I1357" s="28">
        <f t="shared" si="43"/>
        <v>0.5008347245409015</v>
      </c>
      <c r="J1357" s="17">
        <f>IF(AND(ISNUMBER(amazon!$G1357), G1357&gt;=0, amazon!$G1357&lt;=5), amazon!$G1357, 0)</f>
        <v>4</v>
      </c>
      <c r="K1357" s="6" t="str">
        <f t="shared" si="42"/>
        <v>Yes</v>
      </c>
      <c r="L1357" s="16">
        <f>ROUND(amazon!$G1357, 0)</f>
        <v>4</v>
      </c>
      <c r="M1357" s="13">
        <f>amazon!$E1357 * amazon!$H1357</f>
        <v>102429</v>
      </c>
      <c r="N1357" s="6" t="str">
        <f>IF(amazon!$D1357&lt;200,"&lt;200", IF(amazon!$D1357&lt;=500,"200-500","&gt;500"))</f>
        <v>200-500</v>
      </c>
      <c r="O1357" s="15">
        <f>Table4[[#This Row],[Clean Rating]] + (Table4[[#This Row],[Rating Count]] / 1000)</f>
        <v>4.1710000000000003</v>
      </c>
      <c r="P1357" s="6"/>
      <c r="Q1357" s="6"/>
    </row>
    <row r="1358" spans="1:17">
      <c r="A1358" t="s">
        <v>544</v>
      </c>
      <c r="B1358" t="s">
        <v>1783</v>
      </c>
      <c r="C1358" t="s">
        <v>1357</v>
      </c>
      <c r="D1358">
        <v>265</v>
      </c>
      <c r="E1358">
        <v>999</v>
      </c>
      <c r="F1358" s="8">
        <v>0.73</v>
      </c>
      <c r="G1358" s="14">
        <v>3.7</v>
      </c>
      <c r="H1358" s="3">
        <v>465</v>
      </c>
      <c r="I1358" s="28">
        <f t="shared" si="43"/>
        <v>0.73473473473473472</v>
      </c>
      <c r="J1358" s="17">
        <f>IF(AND(ISNUMBER(amazon!$G1358), G1358&gt;=0, amazon!$G1358&lt;=5), amazon!$G1358, 0)</f>
        <v>3.7</v>
      </c>
      <c r="K1358" s="6" t="str">
        <f t="shared" si="42"/>
        <v>Yes</v>
      </c>
      <c r="L1358" s="16">
        <f>ROUND(amazon!$G1358, 0)</f>
        <v>4</v>
      </c>
      <c r="M1358" s="13">
        <f>amazon!$E1358 * amazon!$H1358</f>
        <v>464535</v>
      </c>
      <c r="N1358" s="6" t="str">
        <f>IF(amazon!$D1358&lt;200,"&lt;200", IF(amazon!$D1358&lt;=500,"200-500","&gt;500"))</f>
        <v>200-500</v>
      </c>
      <c r="O1358" s="15">
        <f>Table4[[#This Row],[Clean Rating]] + (Table4[[#This Row],[Rating Count]] / 1000)</f>
        <v>4.165</v>
      </c>
      <c r="P1358" s="6"/>
      <c r="Q1358" s="6"/>
    </row>
    <row r="1359" spans="1:17">
      <c r="A1359" t="s">
        <v>1181</v>
      </c>
      <c r="B1359" t="s">
        <v>2358</v>
      </c>
      <c r="C1359" t="s">
        <v>1358</v>
      </c>
      <c r="D1359" s="1">
        <v>2590</v>
      </c>
      <c r="E1359" s="1">
        <v>4200</v>
      </c>
      <c r="F1359" s="8">
        <v>0.38</v>
      </c>
      <c r="G1359" s="14">
        <v>4.0999999999999996</v>
      </c>
      <c r="H1359" s="3">
        <v>63</v>
      </c>
      <c r="I1359" s="28">
        <f t="shared" si="43"/>
        <v>0.38333333333333336</v>
      </c>
      <c r="J1359" s="17">
        <f>IF(AND(ISNUMBER(amazon!$G1359), G1359&gt;=0, amazon!$G1359&lt;=5), amazon!$G1359, 0)</f>
        <v>4.0999999999999996</v>
      </c>
      <c r="K1359" s="6" t="str">
        <f t="shared" si="42"/>
        <v>No</v>
      </c>
      <c r="L1359" s="16">
        <f>ROUND(amazon!$G1359, 0)</f>
        <v>4</v>
      </c>
      <c r="M1359" s="13">
        <f>amazon!$E1359 * amazon!$H1359</f>
        <v>264600</v>
      </c>
      <c r="N1359" s="6" t="str">
        <f>IF(amazon!$D1359&lt;200,"&lt;200", IF(amazon!$D1359&lt;=500,"200-500","&gt;500"))</f>
        <v>&gt;500</v>
      </c>
      <c r="O1359" s="15">
        <f>Table4[[#This Row],[Clean Rating]] + (Table4[[#This Row],[Rating Count]] / 1000)</f>
        <v>4.1629999999999994</v>
      </c>
      <c r="P1359" s="6"/>
      <c r="Q1359" s="6"/>
    </row>
    <row r="1360" spans="1:17">
      <c r="A1360" t="s">
        <v>1280</v>
      </c>
      <c r="B1360" t="s">
        <v>2487</v>
      </c>
      <c r="C1360" t="s">
        <v>1358</v>
      </c>
      <c r="D1360" s="1">
        <v>2669</v>
      </c>
      <c r="E1360" s="1">
        <v>3199</v>
      </c>
      <c r="F1360" s="8">
        <v>0.17</v>
      </c>
      <c r="G1360" s="14">
        <v>3.9</v>
      </c>
      <c r="H1360" s="3">
        <v>260</v>
      </c>
      <c r="I1360" s="28">
        <f t="shared" si="43"/>
        <v>0.16567677399187247</v>
      </c>
      <c r="J1360" s="17">
        <f>IF(AND(ISNUMBER(amazon!$G1360), G1360&gt;=0, amazon!$G1360&lt;=5), amazon!$G1360, 0)</f>
        <v>3.9</v>
      </c>
      <c r="K1360" s="6" t="str">
        <f t="shared" si="42"/>
        <v>No</v>
      </c>
      <c r="L1360" s="16">
        <f>ROUND(amazon!$G1360, 0)</f>
        <v>4</v>
      </c>
      <c r="M1360" s="13">
        <f>amazon!$E1360 * amazon!$H1360</f>
        <v>831740</v>
      </c>
      <c r="N1360" s="6" t="str">
        <f>IF(amazon!$D1360&lt;200,"&lt;200", IF(amazon!$D1360&lt;=500,"200-500","&gt;500"))</f>
        <v>&gt;500</v>
      </c>
      <c r="O1360" s="15">
        <f>Table4[[#This Row],[Clean Rating]] + (Table4[[#This Row],[Rating Count]] / 1000)</f>
        <v>4.16</v>
      </c>
      <c r="P1360" s="6"/>
      <c r="Q1360" s="6"/>
    </row>
    <row r="1361" spans="1:17">
      <c r="A1361" t="s">
        <v>160</v>
      </c>
      <c r="B1361" t="s">
        <v>1503</v>
      </c>
      <c r="C1361" t="s">
        <v>1357</v>
      </c>
      <c r="D1361">
        <v>399</v>
      </c>
      <c r="E1361">
        <v>899</v>
      </c>
      <c r="F1361" s="8">
        <v>0.56000000000000005</v>
      </c>
      <c r="G1361" s="14">
        <v>3.9</v>
      </c>
      <c r="H1361" s="3">
        <v>254</v>
      </c>
      <c r="I1361" s="28">
        <f t="shared" si="43"/>
        <v>0.55617352614015569</v>
      </c>
      <c r="J1361" s="17">
        <f>IF(AND(ISNUMBER(amazon!$G1361), G1361&gt;=0, amazon!$G1361&lt;=5), amazon!$G1361, 0)</f>
        <v>3.9</v>
      </c>
      <c r="K1361" s="6" t="str">
        <f t="shared" si="42"/>
        <v>Yes</v>
      </c>
      <c r="L1361" s="16">
        <f>ROUND(amazon!$G1361, 0)</f>
        <v>4</v>
      </c>
      <c r="M1361" s="13">
        <f>amazon!$E1361 * amazon!$H1361</f>
        <v>228346</v>
      </c>
      <c r="N1361" s="6" t="str">
        <f>IF(amazon!$D1361&lt;200,"&lt;200", IF(amazon!$D1361&lt;=500,"200-500","&gt;500"))</f>
        <v>200-500</v>
      </c>
      <c r="O1361" s="15">
        <f>Table4[[#This Row],[Clean Rating]] + (Table4[[#This Row],[Rating Count]] / 1000)</f>
        <v>4.1539999999999999</v>
      </c>
      <c r="P1361" s="6"/>
      <c r="Q1361" s="6"/>
    </row>
    <row r="1362" spans="1:17">
      <c r="A1362" t="s">
        <v>318</v>
      </c>
      <c r="B1362" t="s">
        <v>1622</v>
      </c>
      <c r="C1362" t="s">
        <v>1356</v>
      </c>
      <c r="D1362">
        <v>299</v>
      </c>
      <c r="E1362">
        <v>799</v>
      </c>
      <c r="F1362" s="8">
        <v>0.63</v>
      </c>
      <c r="G1362" s="14">
        <v>4</v>
      </c>
      <c r="H1362" s="3">
        <v>151</v>
      </c>
      <c r="I1362" s="28">
        <f t="shared" si="43"/>
        <v>0.62578222778473092</v>
      </c>
      <c r="J1362" s="17">
        <f>IF(AND(ISNUMBER(amazon!$G1362), G1362&gt;=0, amazon!$G1362&lt;=5), amazon!$G1362, 0)</f>
        <v>4</v>
      </c>
      <c r="K1362" s="6" t="str">
        <f t="shared" si="42"/>
        <v>Yes</v>
      </c>
      <c r="L1362" s="16">
        <f>ROUND(amazon!$G1362, 0)</f>
        <v>4</v>
      </c>
      <c r="M1362" s="13">
        <f>amazon!$E1362 * amazon!$H1362</f>
        <v>120649</v>
      </c>
      <c r="N1362" s="6" t="str">
        <f>IF(amazon!$D1362&lt;200,"&lt;200", IF(amazon!$D1362&lt;=500,"200-500","&gt;500"))</f>
        <v>200-500</v>
      </c>
      <c r="O1362" s="15">
        <f>Table4[[#This Row],[Clean Rating]] + (Table4[[#This Row],[Rating Count]] / 1000)</f>
        <v>4.1509999999999998</v>
      </c>
      <c r="P1362" s="6"/>
      <c r="Q1362" s="6"/>
    </row>
    <row r="1363" spans="1:17">
      <c r="A1363" t="s">
        <v>1348</v>
      </c>
      <c r="B1363" t="s">
        <v>2552</v>
      </c>
      <c r="C1363" t="s">
        <v>1358</v>
      </c>
      <c r="D1363">
        <v>949</v>
      </c>
      <c r="E1363" s="1">
        <v>2299</v>
      </c>
      <c r="F1363" s="8">
        <v>0.59</v>
      </c>
      <c r="G1363" s="14">
        <v>3.6</v>
      </c>
      <c r="H1363" s="3">
        <v>550</v>
      </c>
      <c r="I1363" s="28">
        <f t="shared" si="43"/>
        <v>0.58721183123096998</v>
      </c>
      <c r="J1363" s="17">
        <f>IF(AND(ISNUMBER(amazon!$G1363), G1363&gt;=0, amazon!$G1363&lt;=5), amazon!$G1363, 0)</f>
        <v>3.6</v>
      </c>
      <c r="K1363" s="6" t="str">
        <f t="shared" si="42"/>
        <v>Yes</v>
      </c>
      <c r="L1363" s="16">
        <f>ROUND(amazon!$G1363, 0)</f>
        <v>4</v>
      </c>
      <c r="M1363" s="13">
        <f>amazon!$E1363 * amazon!$H1363</f>
        <v>1264450</v>
      </c>
      <c r="N1363" s="6" t="str">
        <f>IF(amazon!$D1363&lt;200,"&lt;200", IF(amazon!$D1363&lt;=500,"200-500","&gt;500"))</f>
        <v>&gt;500</v>
      </c>
      <c r="O1363" s="15">
        <f>Table4[[#This Row],[Clean Rating]] + (Table4[[#This Row],[Rating Count]] / 1000)</f>
        <v>4.1500000000000004</v>
      </c>
      <c r="P1363" s="6"/>
      <c r="Q1363" s="6"/>
    </row>
    <row r="1364" spans="1:17">
      <c r="A1364" t="s">
        <v>1023</v>
      </c>
      <c r="B1364" t="s">
        <v>2220</v>
      </c>
      <c r="C1364" t="s">
        <v>1358</v>
      </c>
      <c r="D1364" s="1">
        <v>1599</v>
      </c>
      <c r="E1364" s="1">
        <v>2900</v>
      </c>
      <c r="F1364" s="8">
        <v>0.45</v>
      </c>
      <c r="G1364" s="14">
        <v>3.7</v>
      </c>
      <c r="H1364" s="3">
        <v>441</v>
      </c>
      <c r="I1364" s="28">
        <f t="shared" si="43"/>
        <v>0.44862068965517243</v>
      </c>
      <c r="J1364" s="17">
        <f>IF(AND(ISNUMBER(amazon!$G1364), G1364&gt;=0, amazon!$G1364&lt;=5), amazon!$G1364, 0)</f>
        <v>3.7</v>
      </c>
      <c r="K1364" s="6" t="str">
        <f t="shared" si="42"/>
        <v>No</v>
      </c>
      <c r="L1364" s="16">
        <f>ROUND(amazon!$G1364, 0)</f>
        <v>4</v>
      </c>
      <c r="M1364" s="13">
        <f>amazon!$E1364 * amazon!$H1364</f>
        <v>1278900</v>
      </c>
      <c r="N1364" s="6" t="str">
        <f>IF(amazon!$D1364&lt;200,"&lt;200", IF(amazon!$D1364&lt;=500,"200-500","&gt;500"))</f>
        <v>&gt;500</v>
      </c>
      <c r="O1364" s="15">
        <f>Table4[[#This Row],[Clean Rating]] + (Table4[[#This Row],[Rating Count]] / 1000)</f>
        <v>4.141</v>
      </c>
      <c r="P1364" s="6"/>
      <c r="Q1364" s="6"/>
    </row>
    <row r="1365" spans="1:17">
      <c r="A1365" t="s">
        <v>1126</v>
      </c>
      <c r="B1365" t="s">
        <v>2310</v>
      </c>
      <c r="C1365" t="s">
        <v>1358</v>
      </c>
      <c r="D1365" s="1">
        <v>2439</v>
      </c>
      <c r="E1365" s="1">
        <v>2545</v>
      </c>
      <c r="F1365" s="8">
        <v>0.04</v>
      </c>
      <c r="G1365" s="14">
        <v>4.0999999999999996</v>
      </c>
      <c r="H1365" s="3">
        <v>25</v>
      </c>
      <c r="I1365" s="28">
        <f t="shared" si="43"/>
        <v>4.1650294695481337E-2</v>
      </c>
      <c r="J1365" s="17">
        <f>IF(AND(ISNUMBER(amazon!$G1365), G1365&gt;=0, amazon!$G1365&lt;=5), amazon!$G1365, 0)</f>
        <v>4.0999999999999996</v>
      </c>
      <c r="K1365" s="6" t="str">
        <f t="shared" si="42"/>
        <v>No</v>
      </c>
      <c r="L1365" s="16">
        <f>ROUND(amazon!$G1365, 0)</f>
        <v>4</v>
      </c>
      <c r="M1365" s="13">
        <f>amazon!$E1365 * amazon!$H1365</f>
        <v>63625</v>
      </c>
      <c r="N1365" s="6" t="str">
        <f>IF(amazon!$D1365&lt;200,"&lt;200", IF(amazon!$D1365&lt;=500,"200-500","&gt;500"))</f>
        <v>&gt;500</v>
      </c>
      <c r="O1365" s="15">
        <f>Table4[[#This Row],[Clean Rating]] + (Table4[[#This Row],[Rating Count]] / 1000)</f>
        <v>4.125</v>
      </c>
      <c r="P1365" s="6"/>
      <c r="Q1365" s="6"/>
    </row>
    <row r="1366" spans="1:17">
      <c r="A1366" t="s">
        <v>159</v>
      </c>
      <c r="B1366" t="s">
        <v>1502</v>
      </c>
      <c r="C1366" t="s">
        <v>1357</v>
      </c>
      <c r="D1366">
        <v>637</v>
      </c>
      <c r="E1366" s="1">
        <v>1499</v>
      </c>
      <c r="F1366" s="8">
        <v>0.57999999999999996</v>
      </c>
      <c r="G1366" s="14">
        <v>4.0999999999999996</v>
      </c>
      <c r="H1366" s="3">
        <v>24</v>
      </c>
      <c r="I1366" s="28">
        <f t="shared" si="43"/>
        <v>0.57505003335557037</v>
      </c>
      <c r="J1366" s="17">
        <f>IF(AND(ISNUMBER(amazon!$G1366), G1366&gt;=0, amazon!$G1366&lt;=5), amazon!$G1366, 0)</f>
        <v>4.0999999999999996</v>
      </c>
      <c r="K1366" s="6" t="str">
        <f t="shared" si="42"/>
        <v>Yes</v>
      </c>
      <c r="L1366" s="16">
        <f>ROUND(amazon!$G1366, 0)</f>
        <v>4</v>
      </c>
      <c r="M1366" s="13">
        <f>amazon!$E1366 * amazon!$H1366</f>
        <v>35976</v>
      </c>
      <c r="N1366" s="6" t="str">
        <f>IF(amazon!$D1366&lt;200,"&lt;200", IF(amazon!$D1366&lt;=500,"200-500","&gt;500"))</f>
        <v>&gt;500</v>
      </c>
      <c r="O1366" s="15">
        <f>Table4[[#This Row],[Clean Rating]] + (Table4[[#This Row],[Rating Count]] / 1000)</f>
        <v>4.1239999999999997</v>
      </c>
      <c r="P1366" s="6"/>
      <c r="Q1366" s="6"/>
    </row>
    <row r="1367" spans="1:17">
      <c r="A1367" t="s">
        <v>314</v>
      </c>
      <c r="B1367" t="s">
        <v>1619</v>
      </c>
      <c r="C1367" t="s">
        <v>1357</v>
      </c>
      <c r="D1367" s="1">
        <v>2699</v>
      </c>
      <c r="E1367" s="1">
        <v>3500</v>
      </c>
      <c r="F1367" s="8">
        <v>0.23</v>
      </c>
      <c r="G1367" s="14">
        <v>3.5</v>
      </c>
      <c r="H1367" s="3">
        <v>621</v>
      </c>
      <c r="I1367" s="28">
        <f t="shared" si="43"/>
        <v>0.22885714285714287</v>
      </c>
      <c r="J1367" s="17">
        <f>IF(AND(ISNUMBER(amazon!$G1367), G1367&gt;=0, amazon!$G1367&lt;=5), amazon!$G1367, 0)</f>
        <v>3.5</v>
      </c>
      <c r="K1367" s="6" t="str">
        <f t="shared" si="42"/>
        <v>No</v>
      </c>
      <c r="L1367" s="16">
        <f>ROUND(amazon!$G1367, 0)</f>
        <v>4</v>
      </c>
      <c r="M1367" s="13">
        <f>amazon!$E1367 * amazon!$H1367</f>
        <v>2173500</v>
      </c>
      <c r="N1367" s="6" t="str">
        <f>IF(amazon!$D1367&lt;200,"&lt;200", IF(amazon!$D1367&lt;=500,"200-500","&gt;500"))</f>
        <v>&gt;500</v>
      </c>
      <c r="O1367" s="15">
        <f>Table4[[#This Row],[Clean Rating]] + (Table4[[#This Row],[Rating Count]] / 1000)</f>
        <v>4.1210000000000004</v>
      </c>
      <c r="P1367" s="6"/>
      <c r="Q1367" s="6"/>
    </row>
    <row r="1368" spans="1:17">
      <c r="A1368" t="s">
        <v>787</v>
      </c>
      <c r="B1368" t="s">
        <v>2008</v>
      </c>
      <c r="C1368" t="s">
        <v>1356</v>
      </c>
      <c r="D1368">
        <v>175</v>
      </c>
      <c r="E1368">
        <v>499</v>
      </c>
      <c r="F1368" s="8">
        <v>0.65</v>
      </c>
      <c r="G1368" s="14">
        <v>4.0999999999999996</v>
      </c>
      <c r="H1368" s="3">
        <v>21</v>
      </c>
      <c r="I1368" s="28">
        <f t="shared" si="43"/>
        <v>0.64929859719438876</v>
      </c>
      <c r="J1368" s="17">
        <f>IF(AND(ISNUMBER(amazon!$G1368), G1368&gt;=0, amazon!$G1368&lt;=5), amazon!$G1368, 0)</f>
        <v>4.0999999999999996</v>
      </c>
      <c r="K1368" s="6" t="str">
        <f t="shared" si="42"/>
        <v>Yes</v>
      </c>
      <c r="L1368" s="16">
        <f>ROUND(amazon!$G1368, 0)</f>
        <v>4</v>
      </c>
      <c r="M1368" s="13">
        <f>amazon!$E1368 * amazon!$H1368</f>
        <v>10479</v>
      </c>
      <c r="N1368" s="6" t="str">
        <f>IF(amazon!$D1368&lt;200,"&lt;200", IF(amazon!$D1368&lt;=500,"200-500","&gt;500"))</f>
        <v>&lt;200</v>
      </c>
      <c r="O1368" s="15">
        <f>Table4[[#This Row],[Clean Rating]] + (Table4[[#This Row],[Rating Count]] / 1000)</f>
        <v>4.1209999999999996</v>
      </c>
      <c r="P1368" s="6"/>
      <c r="Q1368" s="6"/>
    </row>
    <row r="1369" spans="1:17">
      <c r="A1369" t="s">
        <v>959</v>
      </c>
      <c r="B1369" t="s">
        <v>2164</v>
      </c>
      <c r="C1369" t="s">
        <v>1358</v>
      </c>
      <c r="D1369">
        <v>749</v>
      </c>
      <c r="E1369" s="1">
        <v>1299</v>
      </c>
      <c r="F1369" s="8">
        <v>0.42</v>
      </c>
      <c r="G1369" s="14">
        <v>4</v>
      </c>
      <c r="H1369" s="3">
        <v>119</v>
      </c>
      <c r="I1369" s="28">
        <f t="shared" si="43"/>
        <v>0.42340261739799845</v>
      </c>
      <c r="J1369" s="17">
        <f>IF(AND(ISNUMBER(amazon!$G1369), G1369&gt;=0, amazon!$G1369&lt;=5), amazon!$G1369, 0)</f>
        <v>4</v>
      </c>
      <c r="K1369" s="6" t="str">
        <f t="shared" si="42"/>
        <v>No</v>
      </c>
      <c r="L1369" s="16">
        <f>ROUND(amazon!$G1369, 0)</f>
        <v>4</v>
      </c>
      <c r="M1369" s="13">
        <f>amazon!$E1369 * amazon!$H1369</f>
        <v>154581</v>
      </c>
      <c r="N1369" s="6" t="str">
        <f>IF(amazon!$D1369&lt;200,"&lt;200", IF(amazon!$D1369&lt;=500,"200-500","&gt;500"))</f>
        <v>&gt;500</v>
      </c>
      <c r="O1369" s="15">
        <f>Table4[[#This Row],[Clean Rating]] + (Table4[[#This Row],[Rating Count]] / 1000)</f>
        <v>4.1189999999999998</v>
      </c>
      <c r="P1369" s="6"/>
      <c r="Q1369" s="6"/>
    </row>
    <row r="1370" spans="1:17">
      <c r="A1370" t="s">
        <v>907</v>
      </c>
      <c r="B1370" t="s">
        <v>2117</v>
      </c>
      <c r="C1370" t="s">
        <v>1357</v>
      </c>
      <c r="D1370">
        <v>799</v>
      </c>
      <c r="E1370" s="1">
        <v>1999</v>
      </c>
      <c r="F1370" s="8">
        <v>0.6</v>
      </c>
      <c r="G1370" s="14">
        <v>3.7</v>
      </c>
      <c r="H1370" s="3">
        <v>418</v>
      </c>
      <c r="I1370" s="28">
        <f t="shared" si="43"/>
        <v>0.60030015007503756</v>
      </c>
      <c r="J1370" s="17">
        <f>IF(AND(ISNUMBER(amazon!$G1370), G1370&gt;=0, amazon!$G1370&lt;=5), amazon!$G1370, 0)</f>
        <v>3.7</v>
      </c>
      <c r="K1370" s="6" t="str">
        <f t="shared" si="42"/>
        <v>Yes</v>
      </c>
      <c r="L1370" s="16">
        <f>ROUND(amazon!$G1370, 0)</f>
        <v>4</v>
      </c>
      <c r="M1370" s="13">
        <f>amazon!$E1370 * amazon!$H1370</f>
        <v>835582</v>
      </c>
      <c r="N1370" s="6" t="str">
        <f>IF(amazon!$D1370&lt;200,"&lt;200", IF(amazon!$D1370&lt;=500,"200-500","&gt;500"))</f>
        <v>&gt;500</v>
      </c>
      <c r="O1370" s="15">
        <f>Table4[[#This Row],[Clean Rating]] + (Table4[[#This Row],[Rating Count]] / 1000)</f>
        <v>4.1180000000000003</v>
      </c>
      <c r="P1370" s="6"/>
      <c r="Q1370" s="6"/>
    </row>
    <row r="1371" spans="1:17">
      <c r="A1371" t="s">
        <v>299</v>
      </c>
      <c r="B1371" t="s">
        <v>1605</v>
      </c>
      <c r="C1371" t="s">
        <v>1357</v>
      </c>
      <c r="D1371">
        <v>349</v>
      </c>
      <c r="E1371">
        <v>699</v>
      </c>
      <c r="F1371" s="8">
        <v>0.5</v>
      </c>
      <c r="G1371" s="14">
        <v>3.9</v>
      </c>
      <c r="H1371" s="3">
        <v>214</v>
      </c>
      <c r="I1371" s="28">
        <f t="shared" si="43"/>
        <v>0.50071530758226035</v>
      </c>
      <c r="J1371" s="17">
        <f>IF(AND(ISNUMBER(amazon!$G1371), G1371&gt;=0, amazon!$G1371&lt;=5), amazon!$G1371, 0)</f>
        <v>3.9</v>
      </c>
      <c r="K1371" s="6" t="str">
        <f t="shared" si="42"/>
        <v>Yes</v>
      </c>
      <c r="L1371" s="16">
        <f>ROUND(amazon!$G1371, 0)</f>
        <v>4</v>
      </c>
      <c r="M1371" s="13">
        <f>amazon!$E1371 * amazon!$H1371</f>
        <v>149586</v>
      </c>
      <c r="N1371" s="6" t="str">
        <f>IF(amazon!$D1371&lt;200,"&lt;200", IF(amazon!$D1371&lt;=500,"200-500","&gt;500"))</f>
        <v>200-500</v>
      </c>
      <c r="O1371" s="15">
        <f>Table4[[#This Row],[Clean Rating]] + (Table4[[#This Row],[Rating Count]] / 1000)</f>
        <v>4.1139999999999999</v>
      </c>
      <c r="P1371" s="6"/>
      <c r="Q1371" s="6"/>
    </row>
    <row r="1372" spans="1:17">
      <c r="A1372" t="s">
        <v>181</v>
      </c>
      <c r="B1372" t="s">
        <v>1519</v>
      </c>
      <c r="C1372" t="s">
        <v>1357</v>
      </c>
      <c r="D1372">
        <v>205</v>
      </c>
      <c r="E1372">
        <v>499</v>
      </c>
      <c r="F1372" s="8">
        <v>0.59</v>
      </c>
      <c r="G1372" s="14">
        <v>3.8</v>
      </c>
      <c r="H1372" s="3">
        <v>313</v>
      </c>
      <c r="I1372" s="28">
        <f t="shared" si="43"/>
        <v>0.58917835671342689</v>
      </c>
      <c r="J1372" s="17">
        <f>IF(AND(ISNUMBER(amazon!$G1372), G1372&gt;=0, amazon!$G1372&lt;=5), amazon!$G1372, 0)</f>
        <v>3.8</v>
      </c>
      <c r="K1372" s="6" t="str">
        <f t="shared" si="42"/>
        <v>Yes</v>
      </c>
      <c r="L1372" s="16">
        <f>ROUND(amazon!$G1372, 0)</f>
        <v>4</v>
      </c>
      <c r="M1372" s="13">
        <f>amazon!$E1372 * amazon!$H1372</f>
        <v>156187</v>
      </c>
      <c r="N1372" s="6" t="str">
        <f>IF(amazon!$D1372&lt;200,"&lt;200", IF(amazon!$D1372&lt;=500,"200-500","&gt;500"))</f>
        <v>200-500</v>
      </c>
      <c r="O1372" s="15">
        <f>Table4[[#This Row],[Clean Rating]] + (Table4[[#This Row],[Rating Count]] / 1000)</f>
        <v>4.1129999999999995</v>
      </c>
      <c r="P1372" s="6"/>
      <c r="Q1372" s="6"/>
    </row>
    <row r="1373" spans="1:17">
      <c r="A1373" t="s">
        <v>1014</v>
      </c>
      <c r="B1373" t="s">
        <v>2212</v>
      </c>
      <c r="C1373" t="s">
        <v>1358</v>
      </c>
      <c r="D1373" s="1">
        <v>1299</v>
      </c>
      <c r="E1373" s="1">
        <v>1999</v>
      </c>
      <c r="F1373" s="8">
        <v>0.35</v>
      </c>
      <c r="G1373" s="14">
        <v>3.8</v>
      </c>
      <c r="H1373" s="3">
        <v>311</v>
      </c>
      <c r="I1373" s="28">
        <f t="shared" si="43"/>
        <v>0.35017508754377191</v>
      </c>
      <c r="J1373" s="17">
        <f>IF(AND(ISNUMBER(amazon!$G1373), G1373&gt;=0, amazon!$G1373&lt;=5), amazon!$G1373, 0)</f>
        <v>3.8</v>
      </c>
      <c r="K1373" s="6" t="str">
        <f t="shared" si="42"/>
        <v>No</v>
      </c>
      <c r="L1373" s="16">
        <f>ROUND(amazon!$G1373, 0)</f>
        <v>4</v>
      </c>
      <c r="M1373" s="13">
        <f>amazon!$E1373 * amazon!$H1373</f>
        <v>621689</v>
      </c>
      <c r="N1373" s="6" t="str">
        <f>IF(amazon!$D1373&lt;200,"&lt;200", IF(amazon!$D1373&lt;=500,"200-500","&gt;500"))</f>
        <v>&gt;500</v>
      </c>
      <c r="O1373" s="15">
        <f>Table4[[#This Row],[Clean Rating]] + (Table4[[#This Row],[Rating Count]] / 1000)</f>
        <v>4.1109999999999998</v>
      </c>
      <c r="P1373" s="6"/>
      <c r="Q1373" s="6"/>
    </row>
    <row r="1374" spans="1:17">
      <c r="A1374" t="s">
        <v>1060</v>
      </c>
      <c r="B1374" t="s">
        <v>2250</v>
      </c>
      <c r="C1374" t="s">
        <v>1358</v>
      </c>
      <c r="D1374">
        <v>999</v>
      </c>
      <c r="E1374" s="1">
        <v>1950</v>
      </c>
      <c r="F1374" s="8">
        <v>0.49</v>
      </c>
      <c r="G1374" s="14">
        <v>3.8</v>
      </c>
      <c r="H1374" s="3">
        <v>305</v>
      </c>
      <c r="I1374" s="28">
        <f t="shared" si="43"/>
        <v>0.4876923076923077</v>
      </c>
      <c r="J1374" s="17">
        <f>IF(AND(ISNUMBER(amazon!$G1374), G1374&gt;=0, amazon!$G1374&lt;=5), amazon!$G1374, 0)</f>
        <v>3.8</v>
      </c>
      <c r="K1374" s="6" t="str">
        <f t="shared" si="42"/>
        <v>No</v>
      </c>
      <c r="L1374" s="16">
        <f>ROUND(amazon!$G1374, 0)</f>
        <v>4</v>
      </c>
      <c r="M1374" s="13">
        <f>amazon!$E1374 * amazon!$H1374</f>
        <v>594750</v>
      </c>
      <c r="N1374" s="6" t="str">
        <f>IF(amazon!$D1374&lt;200,"&lt;200", IF(amazon!$D1374&lt;=500,"200-500","&gt;500"))</f>
        <v>&gt;500</v>
      </c>
      <c r="O1374" s="15">
        <f>Table4[[#This Row],[Clean Rating]] + (Table4[[#This Row],[Rating Count]] / 1000)</f>
        <v>4.1049999999999995</v>
      </c>
      <c r="P1374" s="6"/>
      <c r="Q1374" s="6"/>
    </row>
    <row r="1375" spans="1:17">
      <c r="A1375" t="s">
        <v>319</v>
      </c>
      <c r="B1375" t="s">
        <v>1623</v>
      </c>
      <c r="C1375" t="s">
        <v>1357</v>
      </c>
      <c r="D1375">
        <v>247</v>
      </c>
      <c r="E1375">
        <v>399</v>
      </c>
      <c r="F1375" s="8">
        <v>0.38</v>
      </c>
      <c r="G1375" s="14">
        <v>3.9</v>
      </c>
      <c r="H1375" s="3">
        <v>200</v>
      </c>
      <c r="I1375" s="28">
        <f t="shared" si="43"/>
        <v>0.38095238095238093</v>
      </c>
      <c r="J1375" s="17">
        <f>IF(AND(ISNUMBER(amazon!$G1375), G1375&gt;=0, amazon!$G1375&lt;=5), amazon!$G1375, 0)</f>
        <v>3.9</v>
      </c>
      <c r="K1375" s="6" t="str">
        <f t="shared" si="42"/>
        <v>No</v>
      </c>
      <c r="L1375" s="16">
        <f>ROUND(amazon!$G1375, 0)</f>
        <v>4</v>
      </c>
      <c r="M1375" s="13">
        <f>amazon!$E1375 * amazon!$H1375</f>
        <v>79800</v>
      </c>
      <c r="N1375" s="6" t="str">
        <f>IF(amazon!$D1375&lt;200,"&lt;200", IF(amazon!$D1375&lt;=500,"200-500","&gt;500"))</f>
        <v>200-500</v>
      </c>
      <c r="O1375" s="15">
        <f>Table4[[#This Row],[Clean Rating]] + (Table4[[#This Row],[Rating Count]] / 1000)</f>
        <v>4.0999999999999996</v>
      </c>
      <c r="P1375" s="6"/>
      <c r="Q1375" s="6"/>
    </row>
    <row r="1376" spans="1:17">
      <c r="A1376" t="s">
        <v>1054</v>
      </c>
      <c r="B1376" t="s">
        <v>2244</v>
      </c>
      <c r="C1376" t="s">
        <v>1358</v>
      </c>
      <c r="D1376">
        <v>79</v>
      </c>
      <c r="E1376">
        <v>79</v>
      </c>
      <c r="F1376" s="8">
        <v>0</v>
      </c>
      <c r="G1376" s="14">
        <v>4</v>
      </c>
      <c r="H1376" s="3">
        <v>97</v>
      </c>
      <c r="I1376" s="28">
        <f t="shared" si="43"/>
        <v>0</v>
      </c>
      <c r="J1376" s="17">
        <f>IF(AND(ISNUMBER(amazon!$G1376), G1376&gt;=0, amazon!$G1376&lt;=5), amazon!$G1376, 0)</f>
        <v>4</v>
      </c>
      <c r="K1376" s="6" t="str">
        <f t="shared" si="42"/>
        <v>No</v>
      </c>
      <c r="L1376" s="16">
        <f>ROUND(amazon!$G1376, 0)</f>
        <v>4</v>
      </c>
      <c r="M1376" s="13">
        <f>amazon!$E1376 * amazon!$H1376</f>
        <v>7663</v>
      </c>
      <c r="N1376" s="6" t="str">
        <f>IF(amazon!$D1376&lt;200,"&lt;200", IF(amazon!$D1376&lt;=500,"200-500","&gt;500"))</f>
        <v>&lt;200</v>
      </c>
      <c r="O1376" s="15">
        <f>Table4[[#This Row],[Clean Rating]] + (Table4[[#This Row],[Rating Count]] / 1000)</f>
        <v>4.0970000000000004</v>
      </c>
      <c r="P1376" s="6"/>
      <c r="Q1376" s="6"/>
    </row>
    <row r="1377" spans="1:17">
      <c r="A1377" t="s">
        <v>1222</v>
      </c>
      <c r="B1377" t="s">
        <v>2396</v>
      </c>
      <c r="C1377" t="s">
        <v>1358</v>
      </c>
      <c r="D1377">
        <v>799</v>
      </c>
      <c r="E1377" s="1">
        <v>1699</v>
      </c>
      <c r="F1377" s="8">
        <v>0.53</v>
      </c>
      <c r="G1377" s="14">
        <v>4</v>
      </c>
      <c r="H1377" s="3">
        <v>97</v>
      </c>
      <c r="I1377" s="28">
        <f t="shared" si="43"/>
        <v>0.52972336668628606</v>
      </c>
      <c r="J1377" s="17">
        <f>IF(AND(ISNUMBER(amazon!$G1377), G1377&gt;=0, amazon!$G1377&lt;=5), amazon!$G1377, 0)</f>
        <v>4</v>
      </c>
      <c r="K1377" s="6" t="str">
        <f t="shared" si="42"/>
        <v>Yes</v>
      </c>
      <c r="L1377" s="16">
        <f>ROUND(amazon!$G1377, 0)</f>
        <v>4</v>
      </c>
      <c r="M1377" s="13">
        <f>amazon!$E1377 * amazon!$H1377</f>
        <v>164803</v>
      </c>
      <c r="N1377" s="6" t="str">
        <f>IF(amazon!$D1377&lt;200,"&lt;200", IF(amazon!$D1377&lt;=500,"200-500","&gt;500"))</f>
        <v>&gt;500</v>
      </c>
      <c r="O1377" s="15">
        <f>Table4[[#This Row],[Clean Rating]] + (Table4[[#This Row],[Rating Count]] / 1000)</f>
        <v>4.0970000000000004</v>
      </c>
      <c r="P1377" s="6"/>
      <c r="Q1377" s="6"/>
    </row>
    <row r="1378" spans="1:17">
      <c r="A1378" t="s">
        <v>766</v>
      </c>
      <c r="B1378" t="s">
        <v>1989</v>
      </c>
      <c r="C1378" t="s">
        <v>1356</v>
      </c>
      <c r="D1378">
        <v>269</v>
      </c>
      <c r="E1378">
        <v>699</v>
      </c>
      <c r="F1378" s="8">
        <v>0.62</v>
      </c>
      <c r="G1378" s="14">
        <v>4</v>
      </c>
      <c r="H1378" s="3">
        <v>93</v>
      </c>
      <c r="I1378" s="28">
        <f t="shared" si="43"/>
        <v>0.61516452074391992</v>
      </c>
      <c r="J1378" s="17">
        <f>IF(AND(ISNUMBER(amazon!$G1378), G1378&gt;=0, amazon!$G1378&lt;=5), amazon!$G1378, 0)</f>
        <v>4</v>
      </c>
      <c r="K1378" s="6" t="str">
        <f t="shared" si="42"/>
        <v>Yes</v>
      </c>
      <c r="L1378" s="16">
        <f>ROUND(amazon!$G1378, 0)</f>
        <v>4</v>
      </c>
      <c r="M1378" s="13">
        <f>amazon!$E1378 * amazon!$H1378</f>
        <v>65007</v>
      </c>
      <c r="N1378" s="6" t="str">
        <f>IF(amazon!$D1378&lt;200,"&lt;200", IF(amazon!$D1378&lt;=500,"200-500","&gt;500"))</f>
        <v>200-500</v>
      </c>
      <c r="O1378" s="15">
        <f>Table4[[#This Row],[Clean Rating]] + (Table4[[#This Row],[Rating Count]] / 1000)</f>
        <v>4.093</v>
      </c>
      <c r="P1378" s="6"/>
      <c r="Q1378" s="6"/>
    </row>
    <row r="1379" spans="1:17">
      <c r="A1379" t="s">
        <v>48</v>
      </c>
      <c r="B1379" t="s">
        <v>1409</v>
      </c>
      <c r="C1379" t="s">
        <v>1357</v>
      </c>
      <c r="D1379">
        <v>399</v>
      </c>
      <c r="E1379">
        <v>999</v>
      </c>
      <c r="F1379" s="8">
        <v>0.6</v>
      </c>
      <c r="G1379" s="14">
        <v>3.6</v>
      </c>
      <c r="H1379" s="3">
        <v>493</v>
      </c>
      <c r="I1379" s="28">
        <f t="shared" si="43"/>
        <v>0.60060060060060061</v>
      </c>
      <c r="J1379" s="17">
        <f>IF(AND(ISNUMBER(amazon!$G1379), G1379&gt;=0, amazon!$G1379&lt;=5), amazon!$G1379, 0)</f>
        <v>3.6</v>
      </c>
      <c r="K1379" s="6" t="str">
        <f t="shared" si="42"/>
        <v>Yes</v>
      </c>
      <c r="L1379" s="16">
        <f>ROUND(amazon!$G1379, 0)</f>
        <v>4</v>
      </c>
      <c r="M1379" s="13">
        <f>amazon!$E1379 * amazon!$H1379</f>
        <v>492507</v>
      </c>
      <c r="N1379" s="6" t="str">
        <f>IF(amazon!$D1379&lt;200,"&lt;200", IF(amazon!$D1379&lt;=500,"200-500","&gt;500"))</f>
        <v>200-500</v>
      </c>
      <c r="O1379" s="15">
        <f>Table4[[#This Row],[Clean Rating]] + (Table4[[#This Row],[Rating Count]] / 1000)</f>
        <v>4.093</v>
      </c>
      <c r="P1379" s="6"/>
      <c r="Q1379" s="6"/>
    </row>
    <row r="1380" spans="1:17">
      <c r="A1380" t="s">
        <v>1307</v>
      </c>
      <c r="B1380" t="s">
        <v>2514</v>
      </c>
      <c r="C1380" t="s">
        <v>1358</v>
      </c>
      <c r="D1380">
        <v>390</v>
      </c>
      <c r="E1380">
        <v>799</v>
      </c>
      <c r="F1380" s="8">
        <v>0.51</v>
      </c>
      <c r="G1380" s="14">
        <v>3.8</v>
      </c>
      <c r="H1380" s="3">
        <v>287</v>
      </c>
      <c r="I1380" s="28">
        <f t="shared" si="43"/>
        <v>0.51188986232790989</v>
      </c>
      <c r="J1380" s="17">
        <f>IF(AND(ISNUMBER(amazon!$G1380), G1380&gt;=0, amazon!$G1380&lt;=5), amazon!$G1380, 0)</f>
        <v>3.8</v>
      </c>
      <c r="K1380" s="6" t="str">
        <f t="shared" si="42"/>
        <v>Yes</v>
      </c>
      <c r="L1380" s="16">
        <f>ROUND(amazon!$G1380, 0)</f>
        <v>4</v>
      </c>
      <c r="M1380" s="13">
        <f>amazon!$E1380 * amazon!$H1380</f>
        <v>229313</v>
      </c>
      <c r="N1380" s="6" t="str">
        <f>IF(amazon!$D1380&lt;200,"&lt;200", IF(amazon!$D1380&lt;=500,"200-500","&gt;500"))</f>
        <v>200-500</v>
      </c>
      <c r="O1380" s="15">
        <f>Table4[[#This Row],[Clean Rating]] + (Table4[[#This Row],[Rating Count]] / 1000)</f>
        <v>4.0869999999999997</v>
      </c>
      <c r="P1380" s="6"/>
      <c r="Q1380" s="6"/>
    </row>
    <row r="1381" spans="1:17">
      <c r="A1381" t="s">
        <v>271</v>
      </c>
      <c r="B1381" t="s">
        <v>1587</v>
      </c>
      <c r="C1381" t="s">
        <v>1357</v>
      </c>
      <c r="D1381" s="1">
        <v>2299</v>
      </c>
      <c r="E1381" s="1">
        <v>3999</v>
      </c>
      <c r="F1381" s="8">
        <v>0.43</v>
      </c>
      <c r="G1381" s="14">
        <v>3.8</v>
      </c>
      <c r="H1381" s="3">
        <v>282</v>
      </c>
      <c r="I1381" s="28">
        <f t="shared" si="43"/>
        <v>0.42510627656914229</v>
      </c>
      <c r="J1381" s="17">
        <f>IF(AND(ISNUMBER(amazon!$G1381), G1381&gt;=0, amazon!$G1381&lt;=5), amazon!$G1381, 0)</f>
        <v>3.8</v>
      </c>
      <c r="K1381" s="6" t="str">
        <f t="shared" si="42"/>
        <v>No</v>
      </c>
      <c r="L1381" s="16">
        <f>ROUND(amazon!$G1381, 0)</f>
        <v>4</v>
      </c>
      <c r="M1381" s="13">
        <f>amazon!$E1381 * amazon!$H1381</f>
        <v>1127718</v>
      </c>
      <c r="N1381" s="6" t="str">
        <f>IF(amazon!$D1381&lt;200,"&lt;200", IF(amazon!$D1381&lt;=500,"200-500","&gt;500"))</f>
        <v>&gt;500</v>
      </c>
      <c r="O1381" s="15">
        <f>Table4[[#This Row],[Clean Rating]] + (Table4[[#This Row],[Rating Count]] / 1000)</f>
        <v>4.0819999999999999</v>
      </c>
      <c r="P1381" s="6"/>
      <c r="Q1381" s="6"/>
    </row>
    <row r="1382" spans="1:17">
      <c r="A1382" t="s">
        <v>877</v>
      </c>
      <c r="B1382" t="s">
        <v>2090</v>
      </c>
      <c r="C1382" t="s">
        <v>1356</v>
      </c>
      <c r="D1382">
        <v>398</v>
      </c>
      <c r="E1382" s="1">
        <v>1949</v>
      </c>
      <c r="F1382" s="8">
        <v>0.8</v>
      </c>
      <c r="G1382" s="14">
        <v>4</v>
      </c>
      <c r="H1382" s="3">
        <v>75</v>
      </c>
      <c r="I1382" s="28">
        <f t="shared" si="43"/>
        <v>0.7957927142124166</v>
      </c>
      <c r="J1382" s="17">
        <f>IF(AND(ISNUMBER(amazon!$G1382), G1382&gt;=0, amazon!$G1382&lt;=5), amazon!$G1382, 0)</f>
        <v>4</v>
      </c>
      <c r="K1382" s="6" t="str">
        <f t="shared" si="42"/>
        <v>Yes</v>
      </c>
      <c r="L1382" s="16">
        <f>ROUND(amazon!$G1382, 0)</f>
        <v>4</v>
      </c>
      <c r="M1382" s="13">
        <f>amazon!$E1382 * amazon!$H1382</f>
        <v>146175</v>
      </c>
      <c r="N1382" s="6" t="str">
        <f>IF(amazon!$D1382&lt;200,"&lt;200", IF(amazon!$D1382&lt;=500,"200-500","&gt;500"))</f>
        <v>200-500</v>
      </c>
      <c r="O1382" s="15">
        <f>Table4[[#This Row],[Clean Rating]] + (Table4[[#This Row],[Rating Count]] / 1000)</f>
        <v>4.0750000000000002</v>
      </c>
      <c r="P1382" s="6"/>
      <c r="Q1382" s="6"/>
    </row>
    <row r="1383" spans="1:17">
      <c r="A1383" t="s">
        <v>1352</v>
      </c>
      <c r="B1383" t="s">
        <v>2556</v>
      </c>
      <c r="C1383" t="s">
        <v>1358</v>
      </c>
      <c r="D1383" s="1">
        <v>2219</v>
      </c>
      <c r="E1383" s="1">
        <v>3080</v>
      </c>
      <c r="F1383" s="8">
        <v>0.28000000000000003</v>
      </c>
      <c r="G1383" s="14">
        <v>3.6</v>
      </c>
      <c r="H1383" s="3">
        <v>468</v>
      </c>
      <c r="I1383" s="28">
        <f t="shared" si="43"/>
        <v>0.27954545454545454</v>
      </c>
      <c r="J1383" s="17">
        <f>IF(AND(ISNUMBER(amazon!$G1383), G1383&gt;=0, amazon!$G1383&lt;=5), amazon!$G1383, 0)</f>
        <v>3.6</v>
      </c>
      <c r="K1383" s="6" t="str">
        <f t="shared" si="42"/>
        <v>No</v>
      </c>
      <c r="L1383" s="16">
        <f>ROUND(amazon!$G1383, 0)</f>
        <v>4</v>
      </c>
      <c r="M1383" s="13">
        <f>amazon!$E1383 * amazon!$H1383</f>
        <v>1441440</v>
      </c>
      <c r="N1383" s="6" t="str">
        <f>IF(amazon!$D1383&lt;200,"&lt;200", IF(amazon!$D1383&lt;=500,"200-500","&gt;500"))</f>
        <v>&gt;500</v>
      </c>
      <c r="O1383" s="15">
        <f>Table4[[#This Row],[Clean Rating]] + (Table4[[#This Row],[Rating Count]] / 1000)</f>
        <v>4.0680000000000005</v>
      </c>
      <c r="P1383" s="6"/>
      <c r="Q1383" s="6"/>
    </row>
    <row r="1384" spans="1:17">
      <c r="A1384" t="s">
        <v>1230</v>
      </c>
      <c r="B1384" t="s">
        <v>2404</v>
      </c>
      <c r="C1384" t="s">
        <v>1358</v>
      </c>
      <c r="D1384">
        <v>979</v>
      </c>
      <c r="E1384" s="1">
        <v>1999</v>
      </c>
      <c r="F1384" s="8">
        <v>0.51</v>
      </c>
      <c r="G1384" s="14">
        <v>3.9</v>
      </c>
      <c r="H1384" s="3">
        <v>157</v>
      </c>
      <c r="I1384" s="28">
        <f t="shared" si="43"/>
        <v>0.51025512756378189</v>
      </c>
      <c r="J1384" s="17">
        <f>IF(AND(ISNUMBER(amazon!$G1384), G1384&gt;=0, amazon!$G1384&lt;=5), amazon!$G1384, 0)</f>
        <v>3.9</v>
      </c>
      <c r="K1384" s="6" t="str">
        <f t="shared" si="42"/>
        <v>Yes</v>
      </c>
      <c r="L1384" s="16">
        <f>ROUND(amazon!$G1384, 0)</f>
        <v>4</v>
      </c>
      <c r="M1384" s="13">
        <f>amazon!$E1384 * amazon!$H1384</f>
        <v>313843</v>
      </c>
      <c r="N1384" s="6" t="str">
        <f>IF(amazon!$D1384&lt;200,"&lt;200", IF(amazon!$D1384&lt;=500,"200-500","&gt;500"))</f>
        <v>&gt;500</v>
      </c>
      <c r="O1384" s="15">
        <f>Table4[[#This Row],[Clean Rating]] + (Table4[[#This Row],[Rating Count]] / 1000)</f>
        <v>4.0569999999999995</v>
      </c>
      <c r="P1384" s="6"/>
      <c r="Q1384" s="6"/>
    </row>
    <row r="1385" spans="1:17">
      <c r="A1385" t="s">
        <v>1338</v>
      </c>
      <c r="B1385" t="s">
        <v>2543</v>
      </c>
      <c r="C1385" t="s">
        <v>1358</v>
      </c>
      <c r="D1385">
        <v>229</v>
      </c>
      <c r="E1385">
        <v>399</v>
      </c>
      <c r="F1385" s="8">
        <v>0.43</v>
      </c>
      <c r="G1385" s="14">
        <v>3.6</v>
      </c>
      <c r="H1385" s="3">
        <v>451</v>
      </c>
      <c r="I1385" s="28">
        <f t="shared" si="43"/>
        <v>0.42606516290726815</v>
      </c>
      <c r="J1385" s="17">
        <f>IF(AND(ISNUMBER(amazon!$G1385), G1385&gt;=0, amazon!$G1385&lt;=5), amazon!$G1385, 0)</f>
        <v>3.6</v>
      </c>
      <c r="K1385" s="6" t="str">
        <f t="shared" si="42"/>
        <v>No</v>
      </c>
      <c r="L1385" s="16">
        <f>ROUND(amazon!$G1385, 0)</f>
        <v>4</v>
      </c>
      <c r="M1385" s="13">
        <f>amazon!$E1385 * amazon!$H1385</f>
        <v>179949</v>
      </c>
      <c r="N1385" s="6" t="str">
        <f>IF(amazon!$D1385&lt;200,"&lt;200", IF(amazon!$D1385&lt;=500,"200-500","&gt;500"))</f>
        <v>200-500</v>
      </c>
      <c r="O1385" s="15">
        <f>Table4[[#This Row],[Clean Rating]] + (Table4[[#This Row],[Rating Count]] / 1000)</f>
        <v>4.0510000000000002</v>
      </c>
      <c r="P1385" s="6"/>
      <c r="Q1385" s="6"/>
    </row>
    <row r="1386" spans="1:17">
      <c r="A1386" t="s">
        <v>1103</v>
      </c>
      <c r="B1386" t="s">
        <v>2291</v>
      </c>
      <c r="C1386" t="s">
        <v>1358</v>
      </c>
      <c r="D1386" s="1">
        <v>1049</v>
      </c>
      <c r="E1386" s="1">
        <v>1950</v>
      </c>
      <c r="F1386" s="8">
        <v>0.46</v>
      </c>
      <c r="G1386" s="14">
        <v>3.8</v>
      </c>
      <c r="H1386" s="3">
        <v>250</v>
      </c>
      <c r="I1386" s="28">
        <f t="shared" si="43"/>
        <v>0.46205128205128204</v>
      </c>
      <c r="J1386" s="17">
        <f>IF(AND(ISNUMBER(amazon!$G1386), G1386&gt;=0, amazon!$G1386&lt;=5), amazon!$G1386, 0)</f>
        <v>3.8</v>
      </c>
      <c r="K1386" s="6" t="str">
        <f t="shared" si="42"/>
        <v>No</v>
      </c>
      <c r="L1386" s="16">
        <f>ROUND(amazon!$G1386, 0)</f>
        <v>4</v>
      </c>
      <c r="M1386" s="13">
        <f>amazon!$E1386 * amazon!$H1386</f>
        <v>487500</v>
      </c>
      <c r="N1386" s="6" t="str">
        <f>IF(amazon!$D1386&lt;200,"&lt;200", IF(amazon!$D1386&lt;=500,"200-500","&gt;500"))</f>
        <v>&gt;500</v>
      </c>
      <c r="O1386" s="15">
        <f>Table4[[#This Row],[Clean Rating]] + (Table4[[#This Row],[Rating Count]] / 1000)</f>
        <v>4.05</v>
      </c>
      <c r="P1386" s="6"/>
      <c r="Q1386" s="6"/>
    </row>
    <row r="1387" spans="1:17">
      <c r="A1387" t="s">
        <v>1250</v>
      </c>
      <c r="B1387" t="s">
        <v>2424</v>
      </c>
      <c r="C1387" t="s">
        <v>1358</v>
      </c>
      <c r="D1387" s="1">
        <v>6850</v>
      </c>
      <c r="E1387" s="1">
        <v>11990</v>
      </c>
      <c r="F1387" s="8">
        <v>0.43</v>
      </c>
      <c r="G1387" s="14">
        <v>3.9</v>
      </c>
      <c r="H1387" s="3">
        <v>144</v>
      </c>
      <c r="I1387" s="28">
        <f t="shared" si="43"/>
        <v>0.42869057547956629</v>
      </c>
      <c r="J1387" s="17">
        <f>IF(AND(ISNUMBER(amazon!$G1387), G1387&gt;=0, amazon!$G1387&lt;=5), amazon!$G1387, 0)</f>
        <v>3.9</v>
      </c>
      <c r="K1387" s="6" t="str">
        <f t="shared" si="42"/>
        <v>No</v>
      </c>
      <c r="L1387" s="16">
        <f>ROUND(amazon!$G1387, 0)</f>
        <v>4</v>
      </c>
      <c r="M1387" s="13">
        <f>amazon!$E1387 * amazon!$H1387</f>
        <v>1726560</v>
      </c>
      <c r="N1387" s="6" t="str">
        <f>IF(amazon!$D1387&lt;200,"&lt;200", IF(amazon!$D1387&lt;=500,"200-500","&gt;500"))</f>
        <v>&gt;500</v>
      </c>
      <c r="O1387" s="15">
        <f>Table4[[#This Row],[Clean Rating]] + (Table4[[#This Row],[Rating Count]] / 1000)</f>
        <v>4.0439999999999996</v>
      </c>
      <c r="P1387" s="6"/>
      <c r="Q1387" s="6"/>
    </row>
    <row r="1388" spans="1:17">
      <c r="A1388" t="s">
        <v>1083</v>
      </c>
      <c r="B1388" t="s">
        <v>2272</v>
      </c>
      <c r="C1388" t="s">
        <v>1358</v>
      </c>
      <c r="D1388">
        <v>259</v>
      </c>
      <c r="E1388">
        <v>999</v>
      </c>
      <c r="F1388" s="8">
        <v>0.74</v>
      </c>
      <c r="G1388" s="14">
        <v>4</v>
      </c>
      <c r="H1388" s="3">
        <v>43</v>
      </c>
      <c r="I1388" s="28">
        <f t="shared" si="43"/>
        <v>0.7407407407407407</v>
      </c>
      <c r="J1388" s="17">
        <f>IF(AND(ISNUMBER(amazon!$G1388), G1388&gt;=0, amazon!$G1388&lt;=5), amazon!$G1388, 0)</f>
        <v>4</v>
      </c>
      <c r="K1388" s="6" t="str">
        <f t="shared" si="42"/>
        <v>Yes</v>
      </c>
      <c r="L1388" s="16">
        <f>ROUND(amazon!$G1388, 0)</f>
        <v>4</v>
      </c>
      <c r="M1388" s="13">
        <f>amazon!$E1388 * amazon!$H1388</f>
        <v>42957</v>
      </c>
      <c r="N1388" s="6" t="str">
        <f>IF(amazon!$D1388&lt;200,"&lt;200", IF(amazon!$D1388&lt;=500,"200-500","&gt;500"))</f>
        <v>200-500</v>
      </c>
      <c r="O1388" s="15">
        <f>Table4[[#This Row],[Clean Rating]] + (Table4[[#This Row],[Rating Count]] / 1000)</f>
        <v>4.0430000000000001</v>
      </c>
      <c r="P1388" s="6"/>
      <c r="Q1388" s="6"/>
    </row>
    <row r="1389" spans="1:17">
      <c r="A1389" t="s">
        <v>80</v>
      </c>
      <c r="B1389" t="s">
        <v>1435</v>
      </c>
      <c r="C1389" t="s">
        <v>1357</v>
      </c>
      <c r="D1389" s="1">
        <v>1434</v>
      </c>
      <c r="E1389" s="1">
        <v>3999</v>
      </c>
      <c r="F1389" s="8">
        <v>0.64</v>
      </c>
      <c r="G1389" s="14">
        <v>4</v>
      </c>
      <c r="H1389" s="3">
        <v>32</v>
      </c>
      <c r="I1389" s="28">
        <f t="shared" si="43"/>
        <v>0.64141035258814705</v>
      </c>
      <c r="J1389" s="17">
        <f>IF(AND(ISNUMBER(amazon!$G1389), G1389&gt;=0, amazon!$G1389&lt;=5), amazon!$G1389, 0)</f>
        <v>4</v>
      </c>
      <c r="K1389" s="6" t="str">
        <f t="shared" si="42"/>
        <v>Yes</v>
      </c>
      <c r="L1389" s="16">
        <f>ROUND(amazon!$G1389, 0)</f>
        <v>4</v>
      </c>
      <c r="M1389" s="13">
        <f>amazon!$E1389 * amazon!$H1389</f>
        <v>127968</v>
      </c>
      <c r="N1389" s="6" t="str">
        <f>IF(amazon!$D1389&lt;200,"&lt;200", IF(amazon!$D1389&lt;=500,"200-500","&gt;500"))</f>
        <v>&gt;500</v>
      </c>
      <c r="O1389" s="15">
        <f>Table4[[#This Row],[Clean Rating]] + (Table4[[#This Row],[Rating Count]] / 1000)</f>
        <v>4.032</v>
      </c>
      <c r="P1389" s="6"/>
      <c r="Q1389" s="6"/>
    </row>
    <row r="1390" spans="1:17">
      <c r="A1390" t="s">
        <v>211</v>
      </c>
      <c r="B1390" t="s">
        <v>1543</v>
      </c>
      <c r="C1390" t="s">
        <v>1357</v>
      </c>
      <c r="D1390" s="1">
        <v>6490</v>
      </c>
      <c r="E1390" s="1">
        <v>9990</v>
      </c>
      <c r="F1390" s="8">
        <v>0.35</v>
      </c>
      <c r="G1390" s="14">
        <v>4</v>
      </c>
      <c r="H1390" s="3">
        <v>27</v>
      </c>
      <c r="I1390" s="28">
        <f t="shared" si="43"/>
        <v>0.35035035035035034</v>
      </c>
      <c r="J1390" s="17">
        <f>IF(AND(ISNUMBER(amazon!$G1390), G1390&gt;=0, amazon!$G1390&lt;=5), amazon!$G1390, 0)</f>
        <v>4</v>
      </c>
      <c r="K1390" s="6" t="str">
        <f t="shared" si="42"/>
        <v>No</v>
      </c>
      <c r="L1390" s="16">
        <f>ROUND(amazon!$G1390, 0)</f>
        <v>4</v>
      </c>
      <c r="M1390" s="13">
        <f>amazon!$E1390 * amazon!$H1390</f>
        <v>269730</v>
      </c>
      <c r="N1390" s="6" t="str">
        <f>IF(amazon!$D1390&lt;200,"&lt;200", IF(amazon!$D1390&lt;=500,"200-500","&gt;500"))</f>
        <v>&gt;500</v>
      </c>
      <c r="O1390" s="15">
        <f>Table4[[#This Row],[Clean Rating]] + (Table4[[#This Row],[Rating Count]] / 1000)</f>
        <v>4.0270000000000001</v>
      </c>
      <c r="P1390" s="6"/>
      <c r="Q1390" s="6"/>
    </row>
    <row r="1391" spans="1:17">
      <c r="A1391" t="s">
        <v>246</v>
      </c>
      <c r="B1391" t="s">
        <v>1567</v>
      </c>
      <c r="C1391" t="s">
        <v>1357</v>
      </c>
      <c r="D1391">
        <v>349</v>
      </c>
      <c r="E1391" s="1">
        <v>1999</v>
      </c>
      <c r="F1391" s="8">
        <v>0.83</v>
      </c>
      <c r="G1391" s="14">
        <v>3.8</v>
      </c>
      <c r="H1391" s="3">
        <v>197</v>
      </c>
      <c r="I1391" s="28">
        <f t="shared" si="43"/>
        <v>0.82541270635317654</v>
      </c>
      <c r="J1391" s="17">
        <f>IF(AND(ISNUMBER(amazon!$G1391), G1391&gt;=0, amazon!$G1391&lt;=5), amazon!$G1391, 0)</f>
        <v>3.8</v>
      </c>
      <c r="K1391" s="6" t="str">
        <f t="shared" si="42"/>
        <v>Yes</v>
      </c>
      <c r="L1391" s="16">
        <f>ROUND(amazon!$G1391, 0)</f>
        <v>4</v>
      </c>
      <c r="M1391" s="13">
        <f>amazon!$E1391 * amazon!$H1391</f>
        <v>393803</v>
      </c>
      <c r="N1391" s="6" t="str">
        <f>IF(amazon!$D1391&lt;200,"&lt;200", IF(amazon!$D1391&lt;=500,"200-500","&gt;500"))</f>
        <v>200-500</v>
      </c>
      <c r="O1391" s="15">
        <f>Table4[[#This Row],[Clean Rating]] + (Table4[[#This Row],[Rating Count]] / 1000)</f>
        <v>3.9969999999999999</v>
      </c>
      <c r="P1391" s="6"/>
      <c r="Q1391" s="6"/>
    </row>
    <row r="1392" spans="1:17">
      <c r="A1392" t="s">
        <v>1343</v>
      </c>
      <c r="B1392" t="s">
        <v>2548</v>
      </c>
      <c r="C1392" t="s">
        <v>1358</v>
      </c>
      <c r="D1392" s="1">
        <v>2320</v>
      </c>
      <c r="E1392" s="1">
        <v>3290</v>
      </c>
      <c r="F1392" s="8">
        <v>0.28999999999999998</v>
      </c>
      <c r="G1392" s="14">
        <v>3.8</v>
      </c>
      <c r="H1392" s="3">
        <v>195</v>
      </c>
      <c r="I1392" s="28">
        <f t="shared" si="43"/>
        <v>0.29483282674772038</v>
      </c>
      <c r="J1392" s="17">
        <f>IF(AND(ISNUMBER(amazon!$G1392), G1392&gt;=0, amazon!$G1392&lt;=5), amazon!$G1392, 0)</f>
        <v>3.8</v>
      </c>
      <c r="K1392" s="6" t="str">
        <f t="shared" si="42"/>
        <v>No</v>
      </c>
      <c r="L1392" s="16">
        <f>ROUND(amazon!$G1392, 0)</f>
        <v>4</v>
      </c>
      <c r="M1392" s="13">
        <f>amazon!$E1392 * amazon!$H1392</f>
        <v>641550</v>
      </c>
      <c r="N1392" s="6" t="str">
        <f>IF(amazon!$D1392&lt;200,"&lt;200", IF(amazon!$D1392&lt;=500,"200-500","&gt;500"))</f>
        <v>&gt;500</v>
      </c>
      <c r="O1392" s="15">
        <f>Table4[[#This Row],[Clean Rating]] + (Table4[[#This Row],[Rating Count]] / 1000)</f>
        <v>3.9949999999999997</v>
      </c>
      <c r="P1392" s="6"/>
      <c r="Q1392" s="6"/>
    </row>
    <row r="1393" spans="1:17">
      <c r="A1393" t="s">
        <v>1315</v>
      </c>
      <c r="B1393" t="s">
        <v>2522</v>
      </c>
      <c r="C1393" t="s">
        <v>1358</v>
      </c>
      <c r="D1393">
        <v>369</v>
      </c>
      <c r="E1393">
        <v>599</v>
      </c>
      <c r="F1393" s="8">
        <v>0.38</v>
      </c>
      <c r="G1393" s="14">
        <v>3.9</v>
      </c>
      <c r="H1393" s="3">
        <v>82</v>
      </c>
      <c r="I1393" s="28">
        <f t="shared" si="43"/>
        <v>0.38397328881469117</v>
      </c>
      <c r="J1393" s="17">
        <f>IF(AND(ISNUMBER(amazon!$G1393), G1393&gt;=0, amazon!$G1393&lt;=5), amazon!$G1393, 0)</f>
        <v>3.9</v>
      </c>
      <c r="K1393" s="6" t="str">
        <f t="shared" si="42"/>
        <v>No</v>
      </c>
      <c r="L1393" s="16">
        <f>ROUND(amazon!$G1393, 0)</f>
        <v>4</v>
      </c>
      <c r="M1393" s="13">
        <f>amazon!$E1393 * amazon!$H1393</f>
        <v>49118</v>
      </c>
      <c r="N1393" s="6" t="str">
        <f>IF(amazon!$D1393&lt;200,"&lt;200", IF(amazon!$D1393&lt;=500,"200-500","&gt;500"))</f>
        <v>200-500</v>
      </c>
      <c r="O1393" s="15">
        <f>Table4[[#This Row],[Clean Rating]] + (Table4[[#This Row],[Rating Count]] / 1000)</f>
        <v>3.9819999999999998</v>
      </c>
      <c r="P1393" s="6"/>
      <c r="Q1393" s="6"/>
    </row>
    <row r="1394" spans="1:17">
      <c r="A1394" t="s">
        <v>134</v>
      </c>
      <c r="B1394" t="s">
        <v>1480</v>
      </c>
      <c r="C1394" t="s">
        <v>1356</v>
      </c>
      <c r="D1394">
        <v>179</v>
      </c>
      <c r="E1394">
        <v>299</v>
      </c>
      <c r="F1394" s="8">
        <v>0.4</v>
      </c>
      <c r="G1394" s="14">
        <v>3.9</v>
      </c>
      <c r="H1394" s="3">
        <v>81</v>
      </c>
      <c r="I1394" s="28">
        <f t="shared" si="43"/>
        <v>0.40133779264214048</v>
      </c>
      <c r="J1394" s="17">
        <f>IF(AND(ISNUMBER(amazon!$G1394), G1394&gt;=0, amazon!$G1394&lt;=5), amazon!$G1394, 0)</f>
        <v>3.9</v>
      </c>
      <c r="K1394" s="6" t="str">
        <f t="shared" si="42"/>
        <v>No</v>
      </c>
      <c r="L1394" s="16">
        <f>ROUND(amazon!$G1394, 0)</f>
        <v>4</v>
      </c>
      <c r="M1394" s="13">
        <f>amazon!$E1394 * amazon!$H1394</f>
        <v>24219</v>
      </c>
      <c r="N1394" s="6" t="str">
        <f>IF(amazon!$D1394&lt;200,"&lt;200", IF(amazon!$D1394&lt;=500,"200-500","&gt;500"))</f>
        <v>&lt;200</v>
      </c>
      <c r="O1394" s="15">
        <f>Table4[[#This Row],[Clean Rating]] + (Table4[[#This Row],[Rating Count]] / 1000)</f>
        <v>3.9809999999999999</v>
      </c>
      <c r="P1394" s="6"/>
      <c r="Q1394" s="6"/>
    </row>
    <row r="1395" spans="1:17">
      <c r="A1395" t="s">
        <v>235</v>
      </c>
      <c r="B1395" t="s">
        <v>2437</v>
      </c>
      <c r="C1395" t="s">
        <v>1357</v>
      </c>
      <c r="D1395">
        <v>299</v>
      </c>
      <c r="E1395" s="1">
        <v>1199</v>
      </c>
      <c r="F1395" s="8">
        <v>0.75</v>
      </c>
      <c r="G1395" s="14">
        <v>3.5</v>
      </c>
      <c r="H1395" s="3">
        <v>466</v>
      </c>
      <c r="I1395" s="28">
        <f t="shared" si="43"/>
        <v>0.75062552126772308</v>
      </c>
      <c r="J1395" s="17">
        <f>IF(AND(ISNUMBER(amazon!$G1395), G1395&gt;=0, amazon!$G1395&lt;=5), amazon!$G1395, 0)</f>
        <v>3.5</v>
      </c>
      <c r="K1395" s="6" t="str">
        <f t="shared" si="42"/>
        <v>Yes</v>
      </c>
      <c r="L1395" s="16">
        <f>ROUND(amazon!$G1395, 0)</f>
        <v>4</v>
      </c>
      <c r="M1395" s="13">
        <f>amazon!$E1395 * amazon!$H1395</f>
        <v>558734</v>
      </c>
      <c r="N1395" s="6" t="str">
        <f>IF(amazon!$D1395&lt;200,"&lt;200", IF(amazon!$D1395&lt;=500,"200-500","&gt;500"))</f>
        <v>200-500</v>
      </c>
      <c r="O1395" s="15">
        <f>Table4[[#This Row],[Clean Rating]] + (Table4[[#This Row],[Rating Count]] / 1000)</f>
        <v>3.9660000000000002</v>
      </c>
      <c r="P1395" s="6"/>
      <c r="Q1395" s="6"/>
    </row>
    <row r="1396" spans="1:17">
      <c r="A1396" t="s">
        <v>1172</v>
      </c>
      <c r="B1396" t="s">
        <v>2349</v>
      </c>
      <c r="C1396" t="s">
        <v>1358</v>
      </c>
      <c r="D1396" s="1">
        <v>1349</v>
      </c>
      <c r="E1396" s="1">
        <v>2495</v>
      </c>
      <c r="F1396" s="8">
        <v>0.46</v>
      </c>
      <c r="G1396" s="14">
        <v>3.8</v>
      </c>
      <c r="H1396" s="3">
        <v>166</v>
      </c>
      <c r="I1396" s="28">
        <f t="shared" si="43"/>
        <v>0.45931863727454908</v>
      </c>
      <c r="J1396" s="17">
        <f>IF(AND(ISNUMBER(amazon!$G1396), G1396&gt;=0, amazon!$G1396&lt;=5), amazon!$G1396, 0)</f>
        <v>3.8</v>
      </c>
      <c r="K1396" s="6" t="str">
        <f t="shared" si="42"/>
        <v>No</v>
      </c>
      <c r="L1396" s="16">
        <f>ROUND(amazon!$G1396, 0)</f>
        <v>4</v>
      </c>
      <c r="M1396" s="13">
        <f>amazon!$E1396 * amazon!$H1396</f>
        <v>414170</v>
      </c>
      <c r="N1396" s="6" t="str">
        <f>IF(amazon!$D1396&lt;200,"&lt;200", IF(amazon!$D1396&lt;=500,"200-500","&gt;500"))</f>
        <v>&gt;500</v>
      </c>
      <c r="O1396" s="15">
        <f>Table4[[#This Row],[Clean Rating]] + (Table4[[#This Row],[Rating Count]] / 1000)</f>
        <v>3.9659999999999997</v>
      </c>
      <c r="P1396" s="6"/>
      <c r="Q1396" s="6"/>
    </row>
    <row r="1397" spans="1:17">
      <c r="A1397" t="s">
        <v>1286</v>
      </c>
      <c r="B1397" t="s">
        <v>2493</v>
      </c>
      <c r="C1397" t="s">
        <v>1358</v>
      </c>
      <c r="D1397">
        <v>499</v>
      </c>
      <c r="E1397" s="1">
        <v>1299</v>
      </c>
      <c r="F1397" s="8">
        <v>0.62</v>
      </c>
      <c r="G1397" s="14">
        <v>3.9</v>
      </c>
      <c r="H1397" s="3">
        <v>65</v>
      </c>
      <c r="I1397" s="28">
        <f t="shared" si="43"/>
        <v>0.61585835257890686</v>
      </c>
      <c r="J1397" s="17">
        <f>IF(AND(ISNUMBER(amazon!$G1397), G1397&gt;=0, amazon!$G1397&lt;=5), amazon!$G1397, 0)</f>
        <v>3.9</v>
      </c>
      <c r="K1397" s="6" t="str">
        <f t="shared" si="42"/>
        <v>Yes</v>
      </c>
      <c r="L1397" s="16">
        <f>ROUND(amazon!$G1397, 0)</f>
        <v>4</v>
      </c>
      <c r="M1397" s="13">
        <f>amazon!$E1397 * amazon!$H1397</f>
        <v>84435</v>
      </c>
      <c r="N1397" s="6" t="str">
        <f>IF(amazon!$D1397&lt;200,"&lt;200", IF(amazon!$D1397&lt;=500,"200-500","&gt;500"))</f>
        <v>200-500</v>
      </c>
      <c r="O1397" s="15">
        <f>Table4[[#This Row],[Clean Rating]] + (Table4[[#This Row],[Rating Count]] / 1000)</f>
        <v>3.9649999999999999</v>
      </c>
      <c r="P1397" s="6"/>
      <c r="Q1397" s="6"/>
    </row>
    <row r="1398" spans="1:17">
      <c r="A1398" t="s">
        <v>196</v>
      </c>
      <c r="B1398" t="s">
        <v>1531</v>
      </c>
      <c r="C1398" t="s">
        <v>1356</v>
      </c>
      <c r="D1398">
        <v>139</v>
      </c>
      <c r="E1398">
        <v>549</v>
      </c>
      <c r="F1398" s="8">
        <v>0.75</v>
      </c>
      <c r="G1398" s="14">
        <v>3.9</v>
      </c>
      <c r="H1398" s="3">
        <v>61</v>
      </c>
      <c r="I1398" s="28">
        <f t="shared" si="43"/>
        <v>0.74681238615664847</v>
      </c>
      <c r="J1398" s="17">
        <f>IF(AND(ISNUMBER(amazon!$G1398), G1398&gt;=0, amazon!$G1398&lt;=5), amazon!$G1398, 0)</f>
        <v>3.9</v>
      </c>
      <c r="K1398" s="6" t="str">
        <f t="shared" si="42"/>
        <v>Yes</v>
      </c>
      <c r="L1398" s="16">
        <f>ROUND(amazon!$G1398, 0)</f>
        <v>4</v>
      </c>
      <c r="M1398" s="13">
        <f>amazon!$E1398 * amazon!$H1398</f>
        <v>33489</v>
      </c>
      <c r="N1398" s="6" t="str">
        <f>IF(amazon!$D1398&lt;200,"&lt;200", IF(amazon!$D1398&lt;=500,"200-500","&gt;500"))</f>
        <v>&lt;200</v>
      </c>
      <c r="O1398" s="15">
        <f>Table4[[#This Row],[Clean Rating]] + (Table4[[#This Row],[Rating Count]] / 1000)</f>
        <v>3.9609999999999999</v>
      </c>
      <c r="P1398" s="6"/>
      <c r="Q1398" s="6"/>
    </row>
    <row r="1399" spans="1:17">
      <c r="A1399" t="s">
        <v>236</v>
      </c>
      <c r="B1399" t="s">
        <v>1531</v>
      </c>
      <c r="C1399" t="s">
        <v>1356</v>
      </c>
      <c r="D1399">
        <v>128.31</v>
      </c>
      <c r="E1399">
        <v>549</v>
      </c>
      <c r="F1399" s="8">
        <v>0.77</v>
      </c>
      <c r="G1399" s="14">
        <v>3.9</v>
      </c>
      <c r="H1399" s="3">
        <v>61</v>
      </c>
      <c r="I1399" s="28">
        <f t="shared" si="43"/>
        <v>0.76628415300546449</v>
      </c>
      <c r="J1399" s="17">
        <f>IF(AND(ISNUMBER(amazon!$G1399), G1399&gt;=0, amazon!$G1399&lt;=5), amazon!$G1399, 0)</f>
        <v>3.9</v>
      </c>
      <c r="K1399" s="6" t="str">
        <f t="shared" si="42"/>
        <v>Yes</v>
      </c>
      <c r="L1399" s="16">
        <f>ROUND(amazon!$G1399, 0)</f>
        <v>4</v>
      </c>
      <c r="M1399" s="13">
        <f>amazon!$E1399 * amazon!$H1399</f>
        <v>33489</v>
      </c>
      <c r="N1399" s="6" t="str">
        <f>IF(amazon!$D1399&lt;200,"&lt;200", IF(amazon!$D1399&lt;=500,"200-500","&gt;500"))</f>
        <v>&lt;200</v>
      </c>
      <c r="O1399" s="15">
        <f>Table4[[#This Row],[Clean Rating]] + (Table4[[#This Row],[Rating Count]] / 1000)</f>
        <v>3.9609999999999999</v>
      </c>
      <c r="P1399" s="6"/>
      <c r="Q1399" s="6"/>
    </row>
    <row r="1400" spans="1:17">
      <c r="A1400" t="s">
        <v>164</v>
      </c>
      <c r="B1400" t="s">
        <v>1506</v>
      </c>
      <c r="C1400" t="s">
        <v>1356</v>
      </c>
      <c r="D1400">
        <v>149</v>
      </c>
      <c r="E1400">
        <v>399</v>
      </c>
      <c r="F1400" s="8">
        <v>0.63</v>
      </c>
      <c r="G1400" s="14">
        <v>3.9</v>
      </c>
      <c r="H1400" s="3">
        <v>57</v>
      </c>
      <c r="I1400" s="28">
        <f t="shared" si="43"/>
        <v>0.62656641604010022</v>
      </c>
      <c r="J1400" s="17">
        <f>IF(AND(ISNUMBER(amazon!$G1400), G1400&gt;=0, amazon!$G1400&lt;=5), amazon!$G1400, 0)</f>
        <v>3.9</v>
      </c>
      <c r="K1400" s="6" t="str">
        <f t="shared" si="42"/>
        <v>Yes</v>
      </c>
      <c r="L1400" s="16">
        <f>ROUND(amazon!$G1400, 0)</f>
        <v>4</v>
      </c>
      <c r="M1400" s="13">
        <f>amazon!$E1400 * amazon!$H1400</f>
        <v>22743</v>
      </c>
      <c r="N1400" s="6" t="str">
        <f>IF(amazon!$D1400&lt;200,"&lt;200", IF(amazon!$D1400&lt;=500,"200-500","&gt;500"))</f>
        <v>&lt;200</v>
      </c>
      <c r="O1400" s="15">
        <f>Table4[[#This Row],[Clean Rating]] + (Table4[[#This Row],[Rating Count]] / 1000)</f>
        <v>3.9569999999999999</v>
      </c>
      <c r="P1400" s="6"/>
      <c r="Q1400" s="6"/>
    </row>
    <row r="1401" spans="1:17">
      <c r="A1401" t="s">
        <v>227</v>
      </c>
      <c r="B1401" t="s">
        <v>1556</v>
      </c>
      <c r="C1401" t="s">
        <v>1357</v>
      </c>
      <c r="D1401">
        <v>213</v>
      </c>
      <c r="E1401">
        <v>499</v>
      </c>
      <c r="F1401" s="8">
        <v>0.56999999999999995</v>
      </c>
      <c r="G1401" s="14">
        <v>3.7</v>
      </c>
      <c r="H1401" s="3">
        <v>246</v>
      </c>
      <c r="I1401" s="28">
        <f t="shared" si="43"/>
        <v>0.57314629258517036</v>
      </c>
      <c r="J1401" s="17">
        <f>IF(AND(ISNUMBER(amazon!$G1401), G1401&gt;=0, amazon!$G1401&lt;=5), amazon!$G1401, 0)</f>
        <v>3.7</v>
      </c>
      <c r="K1401" s="6" t="str">
        <f t="shared" si="42"/>
        <v>Yes</v>
      </c>
      <c r="L1401" s="16">
        <f>ROUND(amazon!$G1401, 0)</f>
        <v>4</v>
      </c>
      <c r="M1401" s="13">
        <f>amazon!$E1401 * amazon!$H1401</f>
        <v>122754</v>
      </c>
      <c r="N1401" s="6" t="str">
        <f>IF(amazon!$D1401&lt;200,"&lt;200", IF(amazon!$D1401&lt;=500,"200-500","&gt;500"))</f>
        <v>200-500</v>
      </c>
      <c r="O1401" s="15">
        <f>Table4[[#This Row],[Clean Rating]] + (Table4[[#This Row],[Rating Count]] / 1000)</f>
        <v>3.9460000000000002</v>
      </c>
      <c r="P1401" s="6"/>
      <c r="Q1401" s="6"/>
    </row>
    <row r="1402" spans="1:17">
      <c r="A1402" t="s">
        <v>1247</v>
      </c>
      <c r="B1402" t="s">
        <v>2421</v>
      </c>
      <c r="C1402" t="s">
        <v>1358</v>
      </c>
      <c r="D1402">
        <v>697</v>
      </c>
      <c r="E1402" s="1">
        <v>1499</v>
      </c>
      <c r="F1402" s="8">
        <v>0.54</v>
      </c>
      <c r="G1402" s="14">
        <v>3.8</v>
      </c>
      <c r="H1402" s="3">
        <v>144</v>
      </c>
      <c r="I1402" s="28">
        <f t="shared" si="43"/>
        <v>0.53502334889926617</v>
      </c>
      <c r="J1402" s="17">
        <f>IF(AND(ISNUMBER(amazon!$G1402), G1402&gt;=0, amazon!$G1402&lt;=5), amazon!$G1402, 0)</f>
        <v>3.8</v>
      </c>
      <c r="K1402" s="6" t="str">
        <f t="shared" si="42"/>
        <v>Yes</v>
      </c>
      <c r="L1402" s="16">
        <f>ROUND(amazon!$G1402, 0)</f>
        <v>4</v>
      </c>
      <c r="M1402" s="13">
        <f>amazon!$E1402 * amazon!$H1402</f>
        <v>215856</v>
      </c>
      <c r="N1402" s="6" t="str">
        <f>IF(amazon!$D1402&lt;200,"&lt;200", IF(amazon!$D1402&lt;=500,"200-500","&gt;500"))</f>
        <v>&gt;500</v>
      </c>
      <c r="O1402" s="15">
        <f>Table4[[#This Row],[Clean Rating]] + (Table4[[#This Row],[Rating Count]] / 1000)</f>
        <v>3.944</v>
      </c>
      <c r="P1402" s="6"/>
      <c r="Q1402" s="6"/>
    </row>
    <row r="1403" spans="1:17">
      <c r="A1403" t="s">
        <v>210</v>
      </c>
      <c r="B1403" t="s">
        <v>56</v>
      </c>
      <c r="C1403" t="s">
        <v>1357</v>
      </c>
      <c r="D1403">
        <v>204</v>
      </c>
      <c r="E1403">
        <v>599</v>
      </c>
      <c r="F1403" s="8">
        <v>0.66</v>
      </c>
      <c r="G1403" s="14">
        <v>3.6</v>
      </c>
      <c r="H1403" s="3">
        <v>339</v>
      </c>
      <c r="I1403" s="28">
        <f t="shared" si="43"/>
        <v>0.65943238731218701</v>
      </c>
      <c r="J1403" s="17">
        <f>IF(AND(ISNUMBER(amazon!$G1403), G1403&gt;=0, amazon!$G1403&lt;=5), amazon!$G1403, 0)</f>
        <v>3.6</v>
      </c>
      <c r="K1403" s="6" t="str">
        <f t="shared" si="42"/>
        <v>Yes</v>
      </c>
      <c r="L1403" s="16">
        <f>ROUND(amazon!$G1403, 0)</f>
        <v>4</v>
      </c>
      <c r="M1403" s="13">
        <f>amazon!$E1403 * amazon!$H1403</f>
        <v>203061</v>
      </c>
      <c r="N1403" s="6" t="str">
        <f>IF(amazon!$D1403&lt;200,"&lt;200", IF(amazon!$D1403&lt;=500,"200-500","&gt;500"))</f>
        <v>200-500</v>
      </c>
      <c r="O1403" s="15">
        <f>Table4[[#This Row],[Clean Rating]] + (Table4[[#This Row],[Rating Count]] / 1000)</f>
        <v>3.9390000000000001</v>
      </c>
      <c r="P1403" s="6"/>
      <c r="Q1403" s="6"/>
    </row>
    <row r="1404" spans="1:17">
      <c r="A1404" t="s">
        <v>331</v>
      </c>
      <c r="B1404" t="s">
        <v>1633</v>
      </c>
      <c r="C1404" t="s">
        <v>1357</v>
      </c>
      <c r="D1404">
        <v>197</v>
      </c>
      <c r="E1404">
        <v>499</v>
      </c>
      <c r="F1404" s="8">
        <v>0.61</v>
      </c>
      <c r="G1404" s="14">
        <v>3.8</v>
      </c>
      <c r="H1404" s="3">
        <v>136</v>
      </c>
      <c r="I1404" s="28">
        <f t="shared" si="43"/>
        <v>0.60521042084168342</v>
      </c>
      <c r="J1404" s="17">
        <f>IF(AND(ISNUMBER(amazon!$G1404), G1404&gt;=0, amazon!$G1404&lt;=5), amazon!$G1404, 0)</f>
        <v>3.8</v>
      </c>
      <c r="K1404" s="6" t="str">
        <f t="shared" si="42"/>
        <v>Yes</v>
      </c>
      <c r="L1404" s="16">
        <f>ROUND(amazon!$G1404, 0)</f>
        <v>4</v>
      </c>
      <c r="M1404" s="13">
        <f>amazon!$E1404 * amazon!$H1404</f>
        <v>67864</v>
      </c>
      <c r="N1404" s="6" t="str">
        <f>IF(amazon!$D1404&lt;200,"&lt;200", IF(amazon!$D1404&lt;=500,"200-500","&gt;500"))</f>
        <v>&lt;200</v>
      </c>
      <c r="O1404" s="15">
        <f>Table4[[#This Row],[Clean Rating]] + (Table4[[#This Row],[Rating Count]] / 1000)</f>
        <v>3.9359999999999999</v>
      </c>
      <c r="P1404" s="6"/>
      <c r="Q1404" s="6"/>
    </row>
    <row r="1405" spans="1:17">
      <c r="A1405" t="s">
        <v>1317</v>
      </c>
      <c r="B1405" t="s">
        <v>2524</v>
      </c>
      <c r="C1405" t="s">
        <v>1358</v>
      </c>
      <c r="D1405" s="1">
        <v>1199</v>
      </c>
      <c r="E1405" s="1">
        <v>2990</v>
      </c>
      <c r="F1405" s="8">
        <v>0.6</v>
      </c>
      <c r="G1405" s="14">
        <v>3.8</v>
      </c>
      <c r="H1405" s="3">
        <v>133</v>
      </c>
      <c r="I1405" s="28">
        <f t="shared" si="43"/>
        <v>0.59899665551839465</v>
      </c>
      <c r="J1405" s="17">
        <f>IF(AND(ISNUMBER(amazon!$G1405), G1405&gt;=0, amazon!$G1405&lt;=5), amazon!$G1405, 0)</f>
        <v>3.8</v>
      </c>
      <c r="K1405" s="6" t="str">
        <f t="shared" si="42"/>
        <v>Yes</v>
      </c>
      <c r="L1405" s="16">
        <f>ROUND(amazon!$G1405, 0)</f>
        <v>4</v>
      </c>
      <c r="M1405" s="13">
        <f>amazon!$E1405 * amazon!$H1405</f>
        <v>397670</v>
      </c>
      <c r="N1405" s="6" t="str">
        <f>IF(amazon!$D1405&lt;200,"&lt;200", IF(amazon!$D1405&lt;=500,"200-500","&gt;500"))</f>
        <v>&gt;500</v>
      </c>
      <c r="O1405" s="15">
        <f>Table4[[#This Row],[Clean Rating]] + (Table4[[#This Row],[Rating Count]] / 1000)</f>
        <v>3.9329999999999998</v>
      </c>
      <c r="P1405" s="6"/>
      <c r="Q1405" s="6"/>
    </row>
    <row r="1406" spans="1:17">
      <c r="A1406" t="s">
        <v>120</v>
      </c>
      <c r="B1406" t="s">
        <v>1468</v>
      </c>
      <c r="C1406" t="s">
        <v>1356</v>
      </c>
      <c r="D1406">
        <v>228</v>
      </c>
      <c r="E1406">
        <v>899</v>
      </c>
      <c r="F1406" s="8">
        <v>0.75</v>
      </c>
      <c r="G1406" s="14">
        <v>3.8</v>
      </c>
      <c r="H1406" s="3">
        <v>132</v>
      </c>
      <c r="I1406" s="28">
        <f t="shared" si="43"/>
        <v>0.74638487208008897</v>
      </c>
      <c r="J1406" s="17">
        <f>IF(AND(ISNUMBER(amazon!$G1406), G1406&gt;=0, amazon!$G1406&lt;=5), amazon!$G1406, 0)</f>
        <v>3.8</v>
      </c>
      <c r="K1406" s="6" t="str">
        <f t="shared" si="42"/>
        <v>Yes</v>
      </c>
      <c r="L1406" s="16">
        <f>ROUND(amazon!$G1406, 0)</f>
        <v>4</v>
      </c>
      <c r="M1406" s="13">
        <f>amazon!$E1406 * amazon!$H1406</f>
        <v>118668</v>
      </c>
      <c r="N1406" s="6" t="str">
        <f>IF(amazon!$D1406&lt;200,"&lt;200", IF(amazon!$D1406&lt;=500,"200-500","&gt;500"))</f>
        <v>200-500</v>
      </c>
      <c r="O1406" s="15">
        <f>Table4[[#This Row],[Clean Rating]] + (Table4[[#This Row],[Rating Count]] / 1000)</f>
        <v>3.9319999999999999</v>
      </c>
      <c r="P1406" s="6"/>
      <c r="Q1406" s="6"/>
    </row>
    <row r="1407" spans="1:17">
      <c r="A1407" t="s">
        <v>1147</v>
      </c>
      <c r="B1407" t="s">
        <v>2329</v>
      </c>
      <c r="C1407" t="s">
        <v>1358</v>
      </c>
      <c r="D1407" s="1">
        <v>1049</v>
      </c>
      <c r="E1407" s="1">
        <v>2499</v>
      </c>
      <c r="F1407" s="8">
        <v>0.57999999999999996</v>
      </c>
      <c r="G1407" s="14">
        <v>3.6</v>
      </c>
      <c r="H1407" s="3">
        <v>328</v>
      </c>
      <c r="I1407" s="28">
        <f t="shared" si="43"/>
        <v>0.58023209283713484</v>
      </c>
      <c r="J1407" s="17">
        <f>IF(AND(ISNUMBER(amazon!$G1407), G1407&gt;=0, amazon!$G1407&lt;=5), amazon!$G1407, 0)</f>
        <v>3.6</v>
      </c>
      <c r="K1407" s="6" t="str">
        <f t="shared" si="42"/>
        <v>Yes</v>
      </c>
      <c r="L1407" s="16">
        <f>ROUND(amazon!$G1407, 0)</f>
        <v>4</v>
      </c>
      <c r="M1407" s="13">
        <f>amazon!$E1407 * amazon!$H1407</f>
        <v>819672</v>
      </c>
      <c r="N1407" s="6" t="str">
        <f>IF(amazon!$D1407&lt;200,"&lt;200", IF(amazon!$D1407&lt;=500,"200-500","&gt;500"))</f>
        <v>&gt;500</v>
      </c>
      <c r="O1407" s="15">
        <f>Table4[[#This Row],[Clean Rating]] + (Table4[[#This Row],[Rating Count]] / 1000)</f>
        <v>3.9279999999999999</v>
      </c>
      <c r="P1407" s="6"/>
      <c r="Q1407" s="6"/>
    </row>
    <row r="1408" spans="1:17">
      <c r="A1408" t="s">
        <v>525</v>
      </c>
      <c r="B1408" t="s">
        <v>1769</v>
      </c>
      <c r="C1408" t="s">
        <v>1357</v>
      </c>
      <c r="D1408" s="1">
        <v>7998</v>
      </c>
      <c r="E1408" s="1">
        <v>11999</v>
      </c>
      <c r="F1408" s="8">
        <v>0.33</v>
      </c>
      <c r="G1408" s="14">
        <v>3.8</v>
      </c>
      <c r="H1408" s="3">
        <v>125</v>
      </c>
      <c r="I1408" s="28">
        <f t="shared" si="43"/>
        <v>0.3334444537044754</v>
      </c>
      <c r="J1408" s="17">
        <f>IF(AND(ISNUMBER(amazon!$G1408), G1408&gt;=0, amazon!$G1408&lt;=5), amazon!$G1408, 0)</f>
        <v>3.8</v>
      </c>
      <c r="K1408" s="6" t="str">
        <f t="shared" si="42"/>
        <v>No</v>
      </c>
      <c r="L1408" s="16">
        <f>ROUND(amazon!$G1408, 0)</f>
        <v>4</v>
      </c>
      <c r="M1408" s="13">
        <f>amazon!$E1408 * amazon!$H1408</f>
        <v>1499875</v>
      </c>
      <c r="N1408" s="6" t="str">
        <f>IF(amazon!$D1408&lt;200,"&lt;200", IF(amazon!$D1408&lt;=500,"200-500","&gt;500"))</f>
        <v>&gt;500</v>
      </c>
      <c r="O1408" s="15">
        <f>Table4[[#This Row],[Clean Rating]] + (Table4[[#This Row],[Rating Count]] / 1000)</f>
        <v>3.9249999999999998</v>
      </c>
      <c r="P1408" s="6"/>
      <c r="Q1408" s="6"/>
    </row>
    <row r="1409" spans="1:17">
      <c r="A1409" t="s">
        <v>252</v>
      </c>
      <c r="B1409" t="s">
        <v>1572</v>
      </c>
      <c r="C1409" t="s">
        <v>1357</v>
      </c>
      <c r="D1409">
        <v>349</v>
      </c>
      <c r="E1409">
        <v>799</v>
      </c>
      <c r="F1409" s="8">
        <v>0.56000000000000005</v>
      </c>
      <c r="G1409" s="14">
        <v>3.6</v>
      </c>
      <c r="H1409" s="3">
        <v>323</v>
      </c>
      <c r="I1409" s="28">
        <f t="shared" si="43"/>
        <v>0.56320400500625778</v>
      </c>
      <c r="J1409" s="17">
        <f>IF(AND(ISNUMBER(amazon!$G1409), G1409&gt;=0, amazon!$G1409&lt;=5), amazon!$G1409, 0)</f>
        <v>3.6</v>
      </c>
      <c r="K1409" s="6" t="str">
        <f t="shared" si="42"/>
        <v>Yes</v>
      </c>
      <c r="L1409" s="16">
        <f>ROUND(amazon!$G1409, 0)</f>
        <v>4</v>
      </c>
      <c r="M1409" s="13">
        <f>amazon!$E1409 * amazon!$H1409</f>
        <v>258077</v>
      </c>
      <c r="N1409" s="6" t="str">
        <f>IF(amazon!$D1409&lt;200,"&lt;200", IF(amazon!$D1409&lt;=500,"200-500","&gt;500"))</f>
        <v>200-500</v>
      </c>
      <c r="O1409" s="15">
        <f>Table4[[#This Row],[Clean Rating]] + (Table4[[#This Row],[Rating Count]] / 1000)</f>
        <v>3.923</v>
      </c>
      <c r="P1409" s="6"/>
      <c r="Q1409" s="6"/>
    </row>
    <row r="1410" spans="1:17">
      <c r="A1410" t="s">
        <v>518</v>
      </c>
      <c r="B1410" t="s">
        <v>1762</v>
      </c>
      <c r="C1410" t="s">
        <v>1357</v>
      </c>
      <c r="D1410">
        <v>799</v>
      </c>
      <c r="E1410" s="1">
        <v>3990</v>
      </c>
      <c r="F1410" s="8">
        <v>0.8</v>
      </c>
      <c r="G1410" s="14">
        <v>3.8</v>
      </c>
      <c r="H1410" s="3">
        <v>119</v>
      </c>
      <c r="I1410" s="28">
        <f t="shared" si="43"/>
        <v>0.79974937343358399</v>
      </c>
      <c r="J1410" s="17">
        <f>IF(AND(ISNUMBER(amazon!$G1410), G1410&gt;=0, amazon!$G1410&lt;=5), amazon!$G1410, 0)</f>
        <v>3.8</v>
      </c>
      <c r="K1410" s="6" t="str">
        <f t="shared" ref="K1410:K1466" si="44">IF(F1410 &gt;=0.5, "Yes", "No")</f>
        <v>Yes</v>
      </c>
      <c r="L1410" s="16">
        <f>ROUND(amazon!$G1410, 0)</f>
        <v>4</v>
      </c>
      <c r="M1410" s="13">
        <f>amazon!$E1410 * amazon!$H1410</f>
        <v>474810</v>
      </c>
      <c r="N1410" s="6" t="str">
        <f>IF(amazon!$D1410&lt;200,"&lt;200", IF(amazon!$D1410&lt;=500,"200-500","&gt;500"))</f>
        <v>&gt;500</v>
      </c>
      <c r="O1410" s="15">
        <f>Table4[[#This Row],[Clean Rating]] + (Table4[[#This Row],[Rating Count]] / 1000)</f>
        <v>3.9189999999999996</v>
      </c>
      <c r="P1410" s="6"/>
      <c r="Q1410" s="6"/>
    </row>
    <row r="1411" spans="1:17">
      <c r="A1411" t="s">
        <v>216</v>
      </c>
      <c r="B1411" t="s">
        <v>1526</v>
      </c>
      <c r="C1411" t="s">
        <v>1357</v>
      </c>
      <c r="D1411" s="1">
        <v>6999</v>
      </c>
      <c r="E1411" s="1">
        <v>16990</v>
      </c>
      <c r="F1411" s="8">
        <v>0.59</v>
      </c>
      <c r="G1411" s="14">
        <v>3.8</v>
      </c>
      <c r="H1411" s="3">
        <v>110</v>
      </c>
      <c r="I1411" s="28">
        <f t="shared" ref="I1411:I1466" si="45" xml:space="preserve"> (E1411 - D1411)/E1411</f>
        <v>0.5880517951736316</v>
      </c>
      <c r="J1411" s="17">
        <f>IF(AND(ISNUMBER(amazon!$G1411), G1411&gt;=0, amazon!$G1411&lt;=5), amazon!$G1411, 0)</f>
        <v>3.8</v>
      </c>
      <c r="K1411" s="6" t="str">
        <f t="shared" si="44"/>
        <v>Yes</v>
      </c>
      <c r="L1411" s="16">
        <f>ROUND(amazon!$G1411, 0)</f>
        <v>4</v>
      </c>
      <c r="M1411" s="13">
        <f>amazon!$E1411 * amazon!$H1411</f>
        <v>1868900</v>
      </c>
      <c r="N1411" s="6" t="str">
        <f>IF(amazon!$D1411&lt;200,"&lt;200", IF(amazon!$D1411&lt;=500,"200-500","&gt;500"))</f>
        <v>&gt;500</v>
      </c>
      <c r="O1411" s="15">
        <f>Table4[[#This Row],[Clean Rating]] + (Table4[[#This Row],[Rating Count]] / 1000)</f>
        <v>3.9099999999999997</v>
      </c>
      <c r="P1411" s="6"/>
      <c r="Q1411" s="6"/>
    </row>
    <row r="1412" spans="1:17">
      <c r="A1412" t="s">
        <v>1000</v>
      </c>
      <c r="B1412" t="s">
        <v>2201</v>
      </c>
      <c r="C1412" t="s">
        <v>1358</v>
      </c>
      <c r="D1412" s="1">
        <v>1498</v>
      </c>
      <c r="E1412" s="1">
        <v>2300</v>
      </c>
      <c r="F1412" s="8">
        <v>0.35</v>
      </c>
      <c r="G1412" s="14">
        <v>3.8</v>
      </c>
      <c r="H1412" s="3">
        <v>95</v>
      </c>
      <c r="I1412" s="28">
        <f t="shared" si="45"/>
        <v>0.34869565217391302</v>
      </c>
      <c r="J1412" s="17">
        <f>IF(AND(ISNUMBER(amazon!$G1412), G1412&gt;=0, amazon!$G1412&lt;=5), amazon!$G1412, 0)</f>
        <v>3.8</v>
      </c>
      <c r="K1412" s="6" t="str">
        <f t="shared" si="44"/>
        <v>No</v>
      </c>
      <c r="L1412" s="16">
        <f>ROUND(amazon!$G1412, 0)</f>
        <v>4</v>
      </c>
      <c r="M1412" s="13">
        <f>amazon!$E1412 * amazon!$H1412</f>
        <v>218500</v>
      </c>
      <c r="N1412" s="6" t="str">
        <f>IF(amazon!$D1412&lt;200,"&lt;200", IF(amazon!$D1412&lt;=500,"200-500","&gt;500"))</f>
        <v>&gt;500</v>
      </c>
      <c r="O1412" s="15">
        <f>Table4[[#This Row],[Clean Rating]] + (Table4[[#This Row],[Rating Count]] / 1000)</f>
        <v>3.895</v>
      </c>
      <c r="P1412" s="6"/>
      <c r="Q1412" s="6"/>
    </row>
    <row r="1413" spans="1:17">
      <c r="A1413" t="s">
        <v>962</v>
      </c>
      <c r="B1413" t="s">
        <v>2167</v>
      </c>
      <c r="C1413" t="s">
        <v>1358</v>
      </c>
      <c r="D1413">
        <v>899</v>
      </c>
      <c r="E1413" s="1">
        <v>2000</v>
      </c>
      <c r="F1413" s="8">
        <v>0.55000000000000004</v>
      </c>
      <c r="G1413" s="14">
        <v>3.6</v>
      </c>
      <c r="H1413" s="3">
        <v>291</v>
      </c>
      <c r="I1413" s="28">
        <f t="shared" si="45"/>
        <v>0.55049999999999999</v>
      </c>
      <c r="J1413" s="17">
        <f>IF(AND(ISNUMBER(amazon!$G1413), G1413&gt;=0, amazon!$G1413&lt;=5), amazon!$G1413, 0)</f>
        <v>3.6</v>
      </c>
      <c r="K1413" s="6" t="str">
        <f t="shared" si="44"/>
        <v>Yes</v>
      </c>
      <c r="L1413" s="16">
        <f>ROUND(amazon!$G1413, 0)</f>
        <v>4</v>
      </c>
      <c r="M1413" s="13">
        <f>amazon!$E1413 * amazon!$H1413</f>
        <v>582000</v>
      </c>
      <c r="N1413" s="6" t="str">
        <f>IF(amazon!$D1413&lt;200,"&lt;200", IF(amazon!$D1413&lt;=500,"200-500","&gt;500"))</f>
        <v>&gt;500</v>
      </c>
      <c r="O1413" s="15">
        <f>Table4[[#This Row],[Clean Rating]] + (Table4[[#This Row],[Rating Count]] / 1000)</f>
        <v>3.891</v>
      </c>
      <c r="P1413" s="6"/>
      <c r="Q1413" s="6"/>
    </row>
    <row r="1414" spans="1:17">
      <c r="A1414" t="s">
        <v>253</v>
      </c>
      <c r="B1414" t="s">
        <v>1573</v>
      </c>
      <c r="C1414" t="s">
        <v>1357</v>
      </c>
      <c r="D1414">
        <v>499</v>
      </c>
      <c r="E1414">
        <v>899</v>
      </c>
      <c r="F1414" s="8">
        <v>0.44</v>
      </c>
      <c r="G1414" s="14">
        <v>3.7</v>
      </c>
      <c r="H1414" s="3">
        <v>185</v>
      </c>
      <c r="I1414" s="28">
        <f t="shared" si="45"/>
        <v>0.44493882091212456</v>
      </c>
      <c r="J1414" s="17">
        <f>IF(AND(ISNUMBER(amazon!$G1414), G1414&gt;=0, amazon!$G1414&lt;=5), amazon!$G1414, 0)</f>
        <v>3.7</v>
      </c>
      <c r="K1414" s="6" t="str">
        <f t="shared" si="44"/>
        <v>No</v>
      </c>
      <c r="L1414" s="16">
        <f>ROUND(amazon!$G1414, 0)</f>
        <v>4</v>
      </c>
      <c r="M1414" s="13">
        <f>amazon!$E1414 * amazon!$H1414</f>
        <v>166315</v>
      </c>
      <c r="N1414" s="6" t="str">
        <f>IF(amazon!$D1414&lt;200,"&lt;200", IF(amazon!$D1414&lt;=500,"200-500","&gt;500"))</f>
        <v>200-500</v>
      </c>
      <c r="O1414" s="15">
        <f>Table4[[#This Row],[Clean Rating]] + (Table4[[#This Row],[Rating Count]] / 1000)</f>
        <v>3.8850000000000002</v>
      </c>
      <c r="P1414" s="6"/>
      <c r="Q1414" s="6"/>
    </row>
    <row r="1415" spans="1:17">
      <c r="A1415" t="s">
        <v>180</v>
      </c>
      <c r="B1415" t="s">
        <v>1518</v>
      </c>
      <c r="C1415" t="s">
        <v>1357</v>
      </c>
      <c r="D1415">
        <v>799</v>
      </c>
      <c r="E1415" s="1">
        <v>1999</v>
      </c>
      <c r="F1415" s="8">
        <v>0.6</v>
      </c>
      <c r="G1415" s="14">
        <v>3.3</v>
      </c>
      <c r="H1415" s="3">
        <v>576</v>
      </c>
      <c r="I1415" s="28">
        <f t="shared" si="45"/>
        <v>0.60030015007503756</v>
      </c>
      <c r="J1415" s="17">
        <f>IF(AND(ISNUMBER(amazon!$G1415), G1415&gt;=0, amazon!$G1415&lt;=5), amazon!$G1415, 0)</f>
        <v>3.3</v>
      </c>
      <c r="K1415" s="6" t="str">
        <f t="shared" si="44"/>
        <v>Yes</v>
      </c>
      <c r="L1415" s="16">
        <f>ROUND(amazon!$G1415, 0)</f>
        <v>3</v>
      </c>
      <c r="M1415" s="13">
        <f>amazon!$E1415 * amazon!$H1415</f>
        <v>1151424</v>
      </c>
      <c r="N1415" s="6" t="str">
        <f>IF(amazon!$D1415&lt;200,"&lt;200", IF(amazon!$D1415&lt;=500,"200-500","&gt;500"))</f>
        <v>&gt;500</v>
      </c>
      <c r="O1415" s="15">
        <f>Table4[[#This Row],[Clean Rating]] + (Table4[[#This Row],[Rating Count]] / 1000)</f>
        <v>3.8759999999999999</v>
      </c>
      <c r="P1415" s="6"/>
      <c r="Q1415" s="6"/>
    </row>
    <row r="1416" spans="1:17">
      <c r="A1416" t="s">
        <v>279</v>
      </c>
      <c r="B1416" t="s">
        <v>1591</v>
      </c>
      <c r="C1416" t="s">
        <v>1356</v>
      </c>
      <c r="D1416">
        <v>119</v>
      </c>
      <c r="E1416">
        <v>299</v>
      </c>
      <c r="F1416" s="8">
        <v>0.6</v>
      </c>
      <c r="G1416" s="14">
        <v>3.8</v>
      </c>
      <c r="H1416" s="3">
        <v>51</v>
      </c>
      <c r="I1416" s="28">
        <f t="shared" si="45"/>
        <v>0.60200668896321075</v>
      </c>
      <c r="J1416" s="17">
        <f>IF(AND(ISNUMBER(amazon!$G1416), G1416&gt;=0, amazon!$G1416&lt;=5), amazon!$G1416, 0)</f>
        <v>3.8</v>
      </c>
      <c r="K1416" s="6" t="str">
        <f t="shared" si="44"/>
        <v>Yes</v>
      </c>
      <c r="L1416" s="16">
        <f>ROUND(amazon!$G1416, 0)</f>
        <v>4</v>
      </c>
      <c r="M1416" s="13">
        <f>amazon!$E1416 * amazon!$H1416</f>
        <v>15249</v>
      </c>
      <c r="N1416" s="6" t="str">
        <f>IF(amazon!$D1416&lt;200,"&lt;200", IF(amazon!$D1416&lt;=500,"200-500","&gt;500"))</f>
        <v>&lt;200</v>
      </c>
      <c r="O1416" s="15">
        <f>Table4[[#This Row],[Clean Rating]] + (Table4[[#This Row],[Rating Count]] / 1000)</f>
        <v>3.851</v>
      </c>
      <c r="P1416" s="6"/>
      <c r="Q1416" s="6"/>
    </row>
    <row r="1417" spans="1:17">
      <c r="A1417" t="s">
        <v>1073</v>
      </c>
      <c r="B1417" t="s">
        <v>2262</v>
      </c>
      <c r="C1417" t="s">
        <v>1358</v>
      </c>
      <c r="D1417">
        <v>649</v>
      </c>
      <c r="E1417">
        <v>999</v>
      </c>
      <c r="F1417" s="8">
        <v>0.35</v>
      </c>
      <c r="G1417" s="14">
        <v>3.8</v>
      </c>
      <c r="H1417" s="3">
        <v>49</v>
      </c>
      <c r="I1417" s="28">
        <f t="shared" si="45"/>
        <v>0.35035035035035034</v>
      </c>
      <c r="J1417" s="17">
        <f>IF(AND(ISNUMBER(amazon!$G1417), G1417&gt;=0, amazon!$G1417&lt;=5), amazon!$G1417, 0)</f>
        <v>3.8</v>
      </c>
      <c r="K1417" s="6" t="str">
        <f t="shared" si="44"/>
        <v>No</v>
      </c>
      <c r="L1417" s="16">
        <f>ROUND(amazon!$G1417, 0)</f>
        <v>4</v>
      </c>
      <c r="M1417" s="13">
        <f>amazon!$E1417 * amazon!$H1417</f>
        <v>48951</v>
      </c>
      <c r="N1417" s="6" t="str">
        <f>IF(amazon!$D1417&lt;200,"&lt;200", IF(amazon!$D1417&lt;=500,"200-500","&gt;500"))</f>
        <v>&gt;500</v>
      </c>
      <c r="O1417" s="15">
        <f>Table4[[#This Row],[Clean Rating]] + (Table4[[#This Row],[Rating Count]] / 1000)</f>
        <v>3.8489999999999998</v>
      </c>
      <c r="P1417" s="6"/>
      <c r="Q1417" s="6"/>
    </row>
    <row r="1418" spans="1:17">
      <c r="A1418" t="s">
        <v>1249</v>
      </c>
      <c r="B1418" t="s">
        <v>2423</v>
      </c>
      <c r="C1418" t="s">
        <v>1358</v>
      </c>
      <c r="D1418" s="1">
        <v>2199</v>
      </c>
      <c r="E1418" s="1">
        <v>3999</v>
      </c>
      <c r="F1418" s="8">
        <v>0.45</v>
      </c>
      <c r="G1418" s="14">
        <v>3.5</v>
      </c>
      <c r="H1418" s="3">
        <v>340</v>
      </c>
      <c r="I1418" s="28">
        <f t="shared" si="45"/>
        <v>0.45011252813203301</v>
      </c>
      <c r="J1418" s="17">
        <f>IF(AND(ISNUMBER(amazon!$G1418), G1418&gt;=0, amazon!$G1418&lt;=5), amazon!$G1418, 0)</f>
        <v>3.5</v>
      </c>
      <c r="K1418" s="6" t="str">
        <f t="shared" si="44"/>
        <v>No</v>
      </c>
      <c r="L1418" s="16">
        <f>ROUND(amazon!$G1418, 0)</f>
        <v>4</v>
      </c>
      <c r="M1418" s="13">
        <f>amazon!$E1418 * amazon!$H1418</f>
        <v>1359660</v>
      </c>
      <c r="N1418" s="6" t="str">
        <f>IF(amazon!$D1418&lt;200,"&lt;200", IF(amazon!$D1418&lt;=500,"200-500","&gt;500"))</f>
        <v>&gt;500</v>
      </c>
      <c r="O1418" s="15">
        <f>Table4[[#This Row],[Clean Rating]] + (Table4[[#This Row],[Rating Count]] / 1000)</f>
        <v>3.84</v>
      </c>
      <c r="P1418" s="6"/>
      <c r="Q1418" s="6"/>
    </row>
    <row r="1419" spans="1:17">
      <c r="A1419" t="s">
        <v>238</v>
      </c>
      <c r="B1419" t="s">
        <v>1562</v>
      </c>
      <c r="C1419" t="s">
        <v>1357</v>
      </c>
      <c r="D1419">
        <v>399</v>
      </c>
      <c r="E1419">
        <v>899</v>
      </c>
      <c r="F1419" s="8">
        <v>0.56000000000000005</v>
      </c>
      <c r="G1419" s="14">
        <v>3.4</v>
      </c>
      <c r="H1419" s="3">
        <v>431</v>
      </c>
      <c r="I1419" s="28">
        <f t="shared" si="45"/>
        <v>0.55617352614015569</v>
      </c>
      <c r="J1419" s="17">
        <f>IF(AND(ISNUMBER(amazon!$G1419), G1419&gt;=0, amazon!$G1419&lt;=5), amazon!$G1419, 0)</f>
        <v>3.4</v>
      </c>
      <c r="K1419" s="6" t="str">
        <f t="shared" si="44"/>
        <v>Yes</v>
      </c>
      <c r="L1419" s="16">
        <f>ROUND(amazon!$G1419, 0)</f>
        <v>3</v>
      </c>
      <c r="M1419" s="13">
        <f>amazon!$E1419 * amazon!$H1419</f>
        <v>387469</v>
      </c>
      <c r="N1419" s="6" t="str">
        <f>IF(amazon!$D1419&lt;200,"&lt;200", IF(amazon!$D1419&lt;=500,"200-500","&gt;500"))</f>
        <v>200-500</v>
      </c>
      <c r="O1419" s="15">
        <f>Table4[[#This Row],[Clean Rating]] + (Table4[[#This Row],[Rating Count]] / 1000)</f>
        <v>3.831</v>
      </c>
      <c r="P1419" s="6"/>
      <c r="Q1419" s="6"/>
    </row>
    <row r="1420" spans="1:17">
      <c r="A1420" t="s">
        <v>310</v>
      </c>
      <c r="B1420" t="s">
        <v>1616</v>
      </c>
      <c r="C1420" t="s">
        <v>1357</v>
      </c>
      <c r="D1420" s="1">
        <v>10990</v>
      </c>
      <c r="E1420" s="1">
        <v>19990</v>
      </c>
      <c r="F1420" s="8">
        <v>0.45</v>
      </c>
      <c r="G1420" s="14">
        <v>3.7</v>
      </c>
      <c r="H1420" s="3">
        <v>129</v>
      </c>
      <c r="I1420" s="28">
        <f t="shared" si="45"/>
        <v>0.45022511255627812</v>
      </c>
      <c r="J1420" s="17">
        <f>IF(AND(ISNUMBER(amazon!$G1420), G1420&gt;=0, amazon!$G1420&lt;=5), amazon!$G1420, 0)</f>
        <v>3.7</v>
      </c>
      <c r="K1420" s="6" t="str">
        <f t="shared" si="44"/>
        <v>No</v>
      </c>
      <c r="L1420" s="16">
        <f>ROUND(amazon!$G1420, 0)</f>
        <v>4</v>
      </c>
      <c r="M1420" s="13">
        <f>amazon!$E1420 * amazon!$H1420</f>
        <v>2578710</v>
      </c>
      <c r="N1420" s="6" t="str">
        <f>IF(amazon!$D1420&lt;200,"&lt;200", IF(amazon!$D1420&lt;=500,"200-500","&gt;500"))</f>
        <v>&gt;500</v>
      </c>
      <c r="O1420" s="15">
        <f>Table4[[#This Row],[Clean Rating]] + (Table4[[#This Row],[Rating Count]] / 1000)</f>
        <v>3.8290000000000002</v>
      </c>
      <c r="P1420" s="6"/>
      <c r="Q1420" s="6"/>
    </row>
    <row r="1421" spans="1:17">
      <c r="A1421" t="s">
        <v>1236</v>
      </c>
      <c r="B1421" t="s">
        <v>2410</v>
      </c>
      <c r="C1421" t="s">
        <v>1358</v>
      </c>
      <c r="D1421" s="1">
        <v>2033</v>
      </c>
      <c r="E1421" s="1">
        <v>4295</v>
      </c>
      <c r="F1421" s="8">
        <v>0.53</v>
      </c>
      <c r="G1421" s="14">
        <v>3.4</v>
      </c>
      <c r="H1421" s="3">
        <v>422</v>
      </c>
      <c r="I1421" s="28">
        <f t="shared" si="45"/>
        <v>0.52665890570430729</v>
      </c>
      <c r="J1421" s="17">
        <f>IF(AND(ISNUMBER(amazon!$G1421), G1421&gt;=0, amazon!$G1421&lt;=5), amazon!$G1421, 0)</f>
        <v>3.4</v>
      </c>
      <c r="K1421" s="6" t="str">
        <f t="shared" si="44"/>
        <v>Yes</v>
      </c>
      <c r="L1421" s="16">
        <f>ROUND(amazon!$G1421, 0)</f>
        <v>3</v>
      </c>
      <c r="M1421" s="13">
        <f>amazon!$E1421 * amazon!$H1421</f>
        <v>1812490</v>
      </c>
      <c r="N1421" s="6" t="str">
        <f>IF(amazon!$D1421&lt;200,"&lt;200", IF(amazon!$D1421&lt;=500,"200-500","&gt;500"))</f>
        <v>&gt;500</v>
      </c>
      <c r="O1421" s="15">
        <f>Table4[[#This Row],[Clean Rating]] + (Table4[[#This Row],[Rating Count]] / 1000)</f>
        <v>3.8220000000000001</v>
      </c>
      <c r="P1421" s="6"/>
      <c r="Q1421" s="6"/>
    </row>
    <row r="1422" spans="1:17">
      <c r="A1422" t="s">
        <v>1335</v>
      </c>
      <c r="B1422" t="s">
        <v>2540</v>
      </c>
      <c r="C1422" t="s">
        <v>1358</v>
      </c>
      <c r="D1422">
        <v>499</v>
      </c>
      <c r="E1422">
        <v>799</v>
      </c>
      <c r="F1422" s="8">
        <v>0.38</v>
      </c>
      <c r="G1422" s="14">
        <v>3.6</v>
      </c>
      <c r="H1422" s="3">
        <v>212</v>
      </c>
      <c r="I1422" s="28">
        <f t="shared" si="45"/>
        <v>0.37546933667083854</v>
      </c>
      <c r="J1422" s="17">
        <f>IF(AND(ISNUMBER(amazon!$G1422), G1422&gt;=0, amazon!$G1422&lt;=5), amazon!$G1422, 0)</f>
        <v>3.6</v>
      </c>
      <c r="K1422" s="6" t="str">
        <f t="shared" si="44"/>
        <v>No</v>
      </c>
      <c r="L1422" s="16">
        <f>ROUND(amazon!$G1422, 0)</f>
        <v>4</v>
      </c>
      <c r="M1422" s="13">
        <f>amazon!$E1422 * amazon!$H1422</f>
        <v>169388</v>
      </c>
      <c r="N1422" s="6" t="str">
        <f>IF(amazon!$D1422&lt;200,"&lt;200", IF(amazon!$D1422&lt;=500,"200-500","&gt;500"))</f>
        <v>200-500</v>
      </c>
      <c r="O1422" s="15">
        <f>Table4[[#This Row],[Clean Rating]] + (Table4[[#This Row],[Rating Count]] / 1000)</f>
        <v>3.8120000000000003</v>
      </c>
      <c r="P1422" s="6"/>
      <c r="Q1422" s="6"/>
    </row>
    <row r="1423" spans="1:17">
      <c r="A1423" t="s">
        <v>958</v>
      </c>
      <c r="B1423" t="s">
        <v>2163</v>
      </c>
      <c r="C1423" t="s">
        <v>1358</v>
      </c>
      <c r="D1423" s="1">
        <v>1099</v>
      </c>
      <c r="E1423" s="1">
        <v>2400</v>
      </c>
      <c r="F1423" s="8">
        <v>0.54</v>
      </c>
      <c r="G1423" s="14">
        <v>3.8</v>
      </c>
      <c r="H1423" s="3">
        <v>4</v>
      </c>
      <c r="I1423" s="28">
        <f t="shared" si="45"/>
        <v>0.54208333333333336</v>
      </c>
      <c r="J1423" s="17">
        <f>IF(AND(ISNUMBER(amazon!$G1423), G1423&gt;=0, amazon!$G1423&lt;=5), amazon!$G1423, 0)</f>
        <v>3.8</v>
      </c>
      <c r="K1423" s="6" t="str">
        <f t="shared" si="44"/>
        <v>Yes</v>
      </c>
      <c r="L1423" s="16">
        <f>ROUND(amazon!$G1423, 0)</f>
        <v>4</v>
      </c>
      <c r="M1423" s="13">
        <f>amazon!$E1423 * amazon!$H1423</f>
        <v>9600</v>
      </c>
      <c r="N1423" s="6" t="str">
        <f>IF(amazon!$D1423&lt;200,"&lt;200", IF(amazon!$D1423&lt;=500,"200-500","&gt;500"))</f>
        <v>&gt;500</v>
      </c>
      <c r="O1423" s="15">
        <f>Table4[[#This Row],[Clean Rating]] + (Table4[[#This Row],[Rating Count]] / 1000)</f>
        <v>3.8039999999999998</v>
      </c>
      <c r="P1423" s="6"/>
      <c r="Q1423" s="6"/>
    </row>
    <row r="1424" spans="1:17">
      <c r="A1424" t="s">
        <v>1005</v>
      </c>
      <c r="B1424" t="s">
        <v>1006</v>
      </c>
      <c r="C1424" t="s">
        <v>1358</v>
      </c>
      <c r="D1424">
        <v>244</v>
      </c>
      <c r="E1424">
        <v>499</v>
      </c>
      <c r="F1424" s="8">
        <v>0.51</v>
      </c>
      <c r="G1424" s="14">
        <v>3.3</v>
      </c>
      <c r="H1424" s="3">
        <v>478</v>
      </c>
      <c r="I1424" s="28">
        <f t="shared" si="45"/>
        <v>0.51102204408817631</v>
      </c>
      <c r="J1424" s="17">
        <f>IF(AND(ISNUMBER(amazon!$G1424), G1424&gt;=0, amazon!$G1424&lt;=5), amazon!$G1424, 0)</f>
        <v>3.3</v>
      </c>
      <c r="K1424" s="6" t="str">
        <f t="shared" si="44"/>
        <v>Yes</v>
      </c>
      <c r="L1424" s="16">
        <f>ROUND(amazon!$G1424, 0)</f>
        <v>3</v>
      </c>
      <c r="M1424" s="13">
        <f>amazon!$E1424 * amazon!$H1424</f>
        <v>238522</v>
      </c>
      <c r="N1424" s="6" t="str">
        <f>IF(amazon!$D1424&lt;200,"&lt;200", IF(amazon!$D1424&lt;=500,"200-500","&gt;500"))</f>
        <v>200-500</v>
      </c>
      <c r="O1424" s="15">
        <f>Table4[[#This Row],[Clean Rating]] + (Table4[[#This Row],[Rating Count]] / 1000)</f>
        <v>3.7779999999999996</v>
      </c>
      <c r="P1424" s="6"/>
      <c r="Q1424" s="6"/>
    </row>
    <row r="1425" spans="1:17">
      <c r="A1425" t="s">
        <v>1122</v>
      </c>
      <c r="B1425" t="s">
        <v>2308</v>
      </c>
      <c r="C1425" t="s">
        <v>1358</v>
      </c>
      <c r="D1425">
        <v>210</v>
      </c>
      <c r="E1425">
        <v>699</v>
      </c>
      <c r="F1425" s="8">
        <v>0.7</v>
      </c>
      <c r="G1425" s="14">
        <v>3.7</v>
      </c>
      <c r="H1425" s="3">
        <v>74</v>
      </c>
      <c r="I1425" s="28">
        <f t="shared" si="45"/>
        <v>0.69957081545064381</v>
      </c>
      <c r="J1425" s="17">
        <f>IF(AND(ISNUMBER(amazon!$G1425), G1425&gt;=0, amazon!$G1425&lt;=5), amazon!$G1425, 0)</f>
        <v>3.7</v>
      </c>
      <c r="K1425" s="6" t="str">
        <f t="shared" si="44"/>
        <v>Yes</v>
      </c>
      <c r="L1425" s="16">
        <f>ROUND(amazon!$G1425, 0)</f>
        <v>4</v>
      </c>
      <c r="M1425" s="13">
        <f>amazon!$E1425 * amazon!$H1425</f>
        <v>51726</v>
      </c>
      <c r="N1425" s="6" t="str">
        <f>IF(amazon!$D1425&lt;200,"&lt;200", IF(amazon!$D1425&lt;=500,"200-500","&gt;500"))</f>
        <v>200-500</v>
      </c>
      <c r="O1425" s="15">
        <f>Table4[[#This Row],[Clean Rating]] + (Table4[[#This Row],[Rating Count]] / 1000)</f>
        <v>3.774</v>
      </c>
      <c r="P1425" s="6"/>
      <c r="Q1425" s="6"/>
    </row>
    <row r="1426" spans="1:17">
      <c r="A1426" t="s">
        <v>1100</v>
      </c>
      <c r="B1426" t="s">
        <v>2288</v>
      </c>
      <c r="C1426" t="s">
        <v>1358</v>
      </c>
      <c r="D1426">
        <v>499</v>
      </c>
      <c r="E1426" s="1">
        <v>2199</v>
      </c>
      <c r="F1426" s="8">
        <v>0.77</v>
      </c>
      <c r="G1426" s="14">
        <v>3.7</v>
      </c>
      <c r="H1426" s="3">
        <v>53</v>
      </c>
      <c r="I1426" s="28">
        <f t="shared" si="45"/>
        <v>0.77307867212369263</v>
      </c>
      <c r="J1426" s="17">
        <f>IF(AND(ISNUMBER(amazon!$G1426), G1426&gt;=0, amazon!$G1426&lt;=5), amazon!$G1426, 0)</f>
        <v>3.7</v>
      </c>
      <c r="K1426" s="6" t="str">
        <f t="shared" si="44"/>
        <v>Yes</v>
      </c>
      <c r="L1426" s="16">
        <f>ROUND(amazon!$G1426, 0)</f>
        <v>4</v>
      </c>
      <c r="M1426" s="13">
        <f>amazon!$E1426 * amazon!$H1426</f>
        <v>116547</v>
      </c>
      <c r="N1426" s="6" t="str">
        <f>IF(amazon!$D1426&lt;200,"&lt;200", IF(amazon!$D1426&lt;=500,"200-500","&gt;500"))</f>
        <v>200-500</v>
      </c>
      <c r="O1426" s="15">
        <f>Table4[[#This Row],[Clean Rating]] + (Table4[[#This Row],[Rating Count]] / 1000)</f>
        <v>3.7530000000000001</v>
      </c>
      <c r="P1426" s="6"/>
      <c r="Q1426" s="6"/>
    </row>
    <row r="1427" spans="1:17">
      <c r="A1427" t="s">
        <v>302</v>
      </c>
      <c r="B1427" t="s">
        <v>1608</v>
      </c>
      <c r="C1427" t="s">
        <v>1356</v>
      </c>
      <c r="D1427">
        <v>129</v>
      </c>
      <c r="E1427">
        <v>449</v>
      </c>
      <c r="F1427" s="8">
        <v>0.71</v>
      </c>
      <c r="G1427" s="14">
        <v>3.7</v>
      </c>
      <c r="H1427" s="3">
        <v>41</v>
      </c>
      <c r="I1427" s="28">
        <f t="shared" si="45"/>
        <v>0.71269487750556793</v>
      </c>
      <c r="J1427" s="17">
        <f>IF(AND(ISNUMBER(amazon!$G1427), G1427&gt;=0, amazon!$G1427&lt;=5), amazon!$G1427, 0)</f>
        <v>3.7</v>
      </c>
      <c r="K1427" s="6" t="str">
        <f t="shared" si="44"/>
        <v>Yes</v>
      </c>
      <c r="L1427" s="16">
        <f>ROUND(amazon!$G1427, 0)</f>
        <v>4</v>
      </c>
      <c r="M1427" s="13">
        <f>amazon!$E1427 * amazon!$H1427</f>
        <v>18409</v>
      </c>
      <c r="N1427" s="6" t="str">
        <f>IF(amazon!$D1427&lt;200,"&lt;200", IF(amazon!$D1427&lt;=500,"200-500","&gt;500"))</f>
        <v>&lt;200</v>
      </c>
      <c r="O1427" s="15">
        <f>Table4[[#This Row],[Clean Rating]] + (Table4[[#This Row],[Rating Count]] / 1000)</f>
        <v>3.7410000000000001</v>
      </c>
      <c r="P1427" s="6"/>
      <c r="Q1427" s="6"/>
    </row>
    <row r="1428" spans="1:17">
      <c r="A1428" t="s">
        <v>122</v>
      </c>
      <c r="B1428" t="s">
        <v>1470</v>
      </c>
      <c r="C1428" t="s">
        <v>1357</v>
      </c>
      <c r="D1428" s="1">
        <v>1499</v>
      </c>
      <c r="E1428" s="1">
        <v>3999</v>
      </c>
      <c r="F1428" s="8">
        <v>0.63</v>
      </c>
      <c r="G1428" s="14">
        <v>3.7</v>
      </c>
      <c r="H1428" s="3">
        <v>37</v>
      </c>
      <c r="I1428" s="28">
        <f t="shared" si="45"/>
        <v>0.62515628907226806</v>
      </c>
      <c r="J1428" s="17">
        <f>IF(AND(ISNUMBER(amazon!$G1428), G1428&gt;=0, amazon!$G1428&lt;=5), amazon!$G1428, 0)</f>
        <v>3.7</v>
      </c>
      <c r="K1428" s="6" t="str">
        <f t="shared" si="44"/>
        <v>Yes</v>
      </c>
      <c r="L1428" s="16">
        <f>ROUND(amazon!$G1428, 0)</f>
        <v>4</v>
      </c>
      <c r="M1428" s="13">
        <f>amazon!$E1428 * amazon!$H1428</f>
        <v>147963</v>
      </c>
      <c r="N1428" s="6" t="str">
        <f>IF(amazon!$D1428&lt;200,"&lt;200", IF(amazon!$D1428&lt;=500,"200-500","&gt;500"))</f>
        <v>&gt;500</v>
      </c>
      <c r="O1428" s="15">
        <f>Table4[[#This Row],[Clean Rating]] + (Table4[[#This Row],[Rating Count]] / 1000)</f>
        <v>3.7370000000000001</v>
      </c>
      <c r="P1428" s="6"/>
      <c r="Q1428" s="6"/>
    </row>
    <row r="1429" spans="1:17">
      <c r="A1429" t="s">
        <v>1010</v>
      </c>
      <c r="B1429" t="s">
        <v>2208</v>
      </c>
      <c r="C1429" t="s">
        <v>1358</v>
      </c>
      <c r="D1429">
        <v>469</v>
      </c>
      <c r="E1429" s="1">
        <v>1599</v>
      </c>
      <c r="F1429" s="8">
        <v>0.71</v>
      </c>
      <c r="G1429" s="14">
        <v>3.7</v>
      </c>
      <c r="H1429" s="3">
        <v>6</v>
      </c>
      <c r="I1429" s="28">
        <f t="shared" si="45"/>
        <v>0.70669168230143842</v>
      </c>
      <c r="J1429" s="17">
        <f>IF(AND(ISNUMBER(amazon!$G1429), G1429&gt;=0, amazon!$G1429&lt;=5), amazon!$G1429, 0)</f>
        <v>3.7</v>
      </c>
      <c r="K1429" s="6" t="str">
        <f t="shared" si="44"/>
        <v>Yes</v>
      </c>
      <c r="L1429" s="16">
        <f>ROUND(amazon!$G1429, 0)</f>
        <v>4</v>
      </c>
      <c r="M1429" s="13">
        <f>amazon!$E1429 * amazon!$H1429</f>
        <v>9594</v>
      </c>
      <c r="N1429" s="6" t="str">
        <f>IF(amazon!$D1429&lt;200,"&lt;200", IF(amazon!$D1429&lt;=500,"200-500","&gt;500"))</f>
        <v>200-500</v>
      </c>
      <c r="O1429" s="15">
        <f>Table4[[#This Row],[Clean Rating]] + (Table4[[#This Row],[Rating Count]] / 1000)</f>
        <v>3.706</v>
      </c>
      <c r="P1429" s="6"/>
      <c r="Q1429" s="6"/>
    </row>
    <row r="1430" spans="1:17">
      <c r="A1430" t="s">
        <v>1234</v>
      </c>
      <c r="B1430" t="s">
        <v>2408</v>
      </c>
      <c r="C1430" t="s">
        <v>1358</v>
      </c>
      <c r="D1430">
        <v>929</v>
      </c>
      <c r="E1430" s="1">
        <v>2199</v>
      </c>
      <c r="F1430" s="8">
        <v>0.57999999999999996</v>
      </c>
      <c r="G1430" s="14">
        <v>3.7</v>
      </c>
      <c r="H1430" s="3">
        <v>4</v>
      </c>
      <c r="I1430" s="28">
        <f t="shared" si="45"/>
        <v>0.57753524329240569</v>
      </c>
      <c r="J1430" s="17">
        <f>IF(AND(ISNUMBER(amazon!$G1430), G1430&gt;=0, amazon!$G1430&lt;=5), amazon!$G1430, 0)</f>
        <v>3.7</v>
      </c>
      <c r="K1430" s="6" t="str">
        <f t="shared" si="44"/>
        <v>Yes</v>
      </c>
      <c r="L1430" s="16">
        <f>ROUND(amazon!$G1430, 0)</f>
        <v>4</v>
      </c>
      <c r="M1430" s="13">
        <f>amazon!$E1430 * amazon!$H1430</f>
        <v>8796</v>
      </c>
      <c r="N1430" s="6" t="str">
        <f>IF(amazon!$D1430&lt;200,"&lt;200", IF(amazon!$D1430&lt;=500,"200-500","&gt;500"))</f>
        <v>&gt;500</v>
      </c>
      <c r="O1430" s="15">
        <f>Table4[[#This Row],[Clean Rating]] + (Table4[[#This Row],[Rating Count]] / 1000)</f>
        <v>3.7040000000000002</v>
      </c>
      <c r="P1430" s="6"/>
      <c r="Q1430" s="6"/>
    </row>
    <row r="1431" spans="1:17">
      <c r="A1431" t="s">
        <v>509</v>
      </c>
      <c r="B1431" t="s">
        <v>1755</v>
      </c>
      <c r="C1431" t="s">
        <v>1357</v>
      </c>
      <c r="D1431">
        <v>209</v>
      </c>
      <c r="E1431">
        <v>499</v>
      </c>
      <c r="F1431" s="8">
        <v>0.57999999999999996</v>
      </c>
      <c r="G1431" s="14">
        <v>3.6</v>
      </c>
      <c r="H1431" s="3">
        <v>104</v>
      </c>
      <c r="I1431" s="28">
        <f t="shared" si="45"/>
        <v>0.58116232464929862</v>
      </c>
      <c r="J1431" s="17">
        <f>IF(AND(ISNUMBER(amazon!$G1431), G1431&gt;=0, amazon!$G1431&lt;=5), amazon!$G1431, 0)</f>
        <v>3.6</v>
      </c>
      <c r="K1431" s="6" t="str">
        <f t="shared" si="44"/>
        <v>Yes</v>
      </c>
      <c r="L1431" s="16">
        <f>ROUND(amazon!$G1431, 0)</f>
        <v>4</v>
      </c>
      <c r="M1431" s="13">
        <f>amazon!$E1431 * amazon!$H1431</f>
        <v>51896</v>
      </c>
      <c r="N1431" s="6" t="str">
        <f>IF(amazon!$D1431&lt;200,"&lt;200", IF(amazon!$D1431&lt;=500,"200-500","&gt;500"))</f>
        <v>200-500</v>
      </c>
      <c r="O1431" s="15">
        <f>Table4[[#This Row],[Clean Rating]] + (Table4[[#This Row],[Rating Count]] / 1000)</f>
        <v>3.7040000000000002</v>
      </c>
      <c r="P1431" s="6"/>
      <c r="Q1431" s="6"/>
    </row>
    <row r="1432" spans="1:17">
      <c r="A1432" t="s">
        <v>1298</v>
      </c>
      <c r="B1432" t="s">
        <v>2505</v>
      </c>
      <c r="C1432" t="s">
        <v>1358</v>
      </c>
      <c r="D1432">
        <v>179</v>
      </c>
      <c r="E1432">
        <v>799</v>
      </c>
      <c r="F1432" s="8">
        <v>0.78</v>
      </c>
      <c r="G1432" s="14">
        <v>3.6</v>
      </c>
      <c r="H1432" s="3">
        <v>101</v>
      </c>
      <c r="I1432" s="28">
        <f t="shared" si="45"/>
        <v>0.77596996245306638</v>
      </c>
      <c r="J1432" s="17">
        <f>IF(AND(ISNUMBER(amazon!$G1432), G1432&gt;=0, amazon!$G1432&lt;=5), amazon!$G1432, 0)</f>
        <v>3.6</v>
      </c>
      <c r="K1432" s="6" t="str">
        <f t="shared" si="44"/>
        <v>Yes</v>
      </c>
      <c r="L1432" s="16">
        <f>ROUND(amazon!$G1432, 0)</f>
        <v>4</v>
      </c>
      <c r="M1432" s="13">
        <f>amazon!$E1432 * amazon!$H1432</f>
        <v>80699</v>
      </c>
      <c r="N1432" s="6" t="str">
        <f>IF(amazon!$D1432&lt;200,"&lt;200", IF(amazon!$D1432&lt;=500,"200-500","&gt;500"))</f>
        <v>&lt;200</v>
      </c>
      <c r="O1432" s="15">
        <f>Table4[[#This Row],[Clean Rating]] + (Table4[[#This Row],[Rating Count]] / 1000)</f>
        <v>3.7010000000000001</v>
      </c>
      <c r="P1432" s="6"/>
      <c r="Q1432" s="6"/>
    </row>
    <row r="1433" spans="1:17">
      <c r="A1433" t="s">
        <v>212</v>
      </c>
      <c r="B1433" t="s">
        <v>1544</v>
      </c>
      <c r="C1433" t="s">
        <v>1357</v>
      </c>
      <c r="D1433">
        <v>235</v>
      </c>
      <c r="E1433">
        <v>599</v>
      </c>
      <c r="F1433" s="8">
        <v>0.61</v>
      </c>
      <c r="G1433" s="14">
        <v>3.5</v>
      </c>
      <c r="H1433" s="3">
        <v>197</v>
      </c>
      <c r="I1433" s="28">
        <f t="shared" si="45"/>
        <v>0.60767946577629384</v>
      </c>
      <c r="J1433" s="17">
        <f>IF(AND(ISNUMBER(amazon!$G1433), G1433&gt;=0, amazon!$G1433&lt;=5), amazon!$G1433, 0)</f>
        <v>3.5</v>
      </c>
      <c r="K1433" s="6" t="str">
        <f t="shared" si="44"/>
        <v>Yes</v>
      </c>
      <c r="L1433" s="16">
        <f>ROUND(amazon!$G1433, 0)</f>
        <v>4</v>
      </c>
      <c r="M1433" s="13">
        <f>amazon!$E1433 * amazon!$H1433</f>
        <v>118003</v>
      </c>
      <c r="N1433" s="6" t="str">
        <f>IF(amazon!$D1433&lt;200,"&lt;200", IF(amazon!$D1433&lt;=500,"200-500","&gt;500"))</f>
        <v>200-500</v>
      </c>
      <c r="O1433" s="15">
        <f>Table4[[#This Row],[Clean Rating]] + (Table4[[#This Row],[Rating Count]] / 1000)</f>
        <v>3.6970000000000001</v>
      </c>
      <c r="P1433" s="6"/>
      <c r="Q1433" s="6"/>
    </row>
    <row r="1434" spans="1:17">
      <c r="A1434" t="s">
        <v>1209</v>
      </c>
      <c r="B1434" t="s">
        <v>2291</v>
      </c>
      <c r="C1434" t="s">
        <v>1358</v>
      </c>
      <c r="D1434">
        <v>660</v>
      </c>
      <c r="E1434" s="1">
        <v>1100</v>
      </c>
      <c r="F1434" s="8">
        <v>0.4</v>
      </c>
      <c r="G1434" s="14">
        <v>3.6</v>
      </c>
      <c r="H1434" s="3">
        <v>91</v>
      </c>
      <c r="I1434" s="28">
        <f t="shared" si="45"/>
        <v>0.4</v>
      </c>
      <c r="J1434" s="17">
        <f>IF(AND(ISNUMBER(amazon!$G1434), G1434&gt;=0, amazon!$G1434&lt;=5), amazon!$G1434, 0)</f>
        <v>3.6</v>
      </c>
      <c r="K1434" s="6" t="str">
        <f t="shared" si="44"/>
        <v>No</v>
      </c>
      <c r="L1434" s="16">
        <f>ROUND(amazon!$G1434, 0)</f>
        <v>4</v>
      </c>
      <c r="M1434" s="13">
        <f>amazon!$E1434 * amazon!$H1434</f>
        <v>100100</v>
      </c>
      <c r="N1434" s="6" t="str">
        <f>IF(amazon!$D1434&lt;200,"&lt;200", IF(amazon!$D1434&lt;=500,"200-500","&gt;500"))</f>
        <v>&gt;500</v>
      </c>
      <c r="O1434" s="15">
        <f>Table4[[#This Row],[Clean Rating]] + (Table4[[#This Row],[Rating Count]] / 1000)</f>
        <v>3.6910000000000003</v>
      </c>
      <c r="P1434" s="6"/>
      <c r="Q1434" s="6"/>
    </row>
    <row r="1435" spans="1:17">
      <c r="A1435" t="s">
        <v>1159</v>
      </c>
      <c r="B1435" t="s">
        <v>2339</v>
      </c>
      <c r="C1435" t="s">
        <v>1358</v>
      </c>
      <c r="D1435">
        <v>229</v>
      </c>
      <c r="E1435">
        <v>499</v>
      </c>
      <c r="F1435" s="8">
        <v>0.54</v>
      </c>
      <c r="G1435" s="14">
        <v>3.5</v>
      </c>
      <c r="H1435" s="3">
        <v>185</v>
      </c>
      <c r="I1435" s="28">
        <f t="shared" si="45"/>
        <v>0.5410821643286573</v>
      </c>
      <c r="J1435" s="17">
        <f>IF(AND(ISNUMBER(amazon!$G1435), G1435&gt;=0, amazon!$G1435&lt;=5), amazon!$G1435, 0)</f>
        <v>3.5</v>
      </c>
      <c r="K1435" s="6" t="str">
        <f t="shared" si="44"/>
        <v>Yes</v>
      </c>
      <c r="L1435" s="16">
        <f>ROUND(amazon!$G1435, 0)</f>
        <v>4</v>
      </c>
      <c r="M1435" s="13">
        <f>amazon!$E1435 * amazon!$H1435</f>
        <v>92315</v>
      </c>
      <c r="N1435" s="6" t="str">
        <f>IF(amazon!$D1435&lt;200,"&lt;200", IF(amazon!$D1435&lt;=500,"200-500","&gt;500"))</f>
        <v>200-500</v>
      </c>
      <c r="O1435" s="15">
        <f>Table4[[#This Row],[Clean Rating]] + (Table4[[#This Row],[Rating Count]] / 1000)</f>
        <v>3.6850000000000001</v>
      </c>
      <c r="P1435" s="6"/>
      <c r="Q1435" s="6"/>
    </row>
    <row r="1436" spans="1:17">
      <c r="A1436" t="s">
        <v>529</v>
      </c>
      <c r="B1436" t="s">
        <v>1773</v>
      </c>
      <c r="C1436" t="s">
        <v>1357</v>
      </c>
      <c r="D1436">
        <v>899</v>
      </c>
      <c r="E1436" s="1">
        <v>3499</v>
      </c>
      <c r="F1436" s="8">
        <v>0.74</v>
      </c>
      <c r="G1436" s="14">
        <v>3</v>
      </c>
      <c r="H1436" s="3">
        <v>681</v>
      </c>
      <c r="I1436" s="28">
        <f t="shared" si="45"/>
        <v>0.74306944841383249</v>
      </c>
      <c r="J1436" s="17">
        <f>IF(AND(ISNUMBER(amazon!$G1436), G1436&gt;=0, amazon!$G1436&lt;=5), amazon!$G1436, 0)</f>
        <v>3</v>
      </c>
      <c r="K1436" s="6" t="str">
        <f t="shared" si="44"/>
        <v>Yes</v>
      </c>
      <c r="L1436" s="16">
        <f>ROUND(amazon!$G1436, 0)</f>
        <v>3</v>
      </c>
      <c r="M1436" s="13">
        <f>amazon!$E1436 * amazon!$H1436</f>
        <v>2382819</v>
      </c>
      <c r="N1436" s="6" t="str">
        <f>IF(amazon!$D1436&lt;200,"&lt;200", IF(amazon!$D1436&lt;=500,"200-500","&gt;500"))</f>
        <v>&gt;500</v>
      </c>
      <c r="O1436" s="15">
        <f>Table4[[#This Row],[Clean Rating]] + (Table4[[#This Row],[Rating Count]] / 1000)</f>
        <v>3.681</v>
      </c>
      <c r="P1436" s="6"/>
      <c r="Q1436" s="6"/>
    </row>
    <row r="1437" spans="1:17">
      <c r="A1437" t="s">
        <v>1268</v>
      </c>
      <c r="B1437" t="s">
        <v>2475</v>
      </c>
      <c r="C1437" t="s">
        <v>1358</v>
      </c>
      <c r="D1437" s="1">
        <v>1449</v>
      </c>
      <c r="E1437" s="1">
        <v>4999</v>
      </c>
      <c r="F1437" s="8">
        <v>0.71</v>
      </c>
      <c r="G1437" s="14">
        <v>3.6</v>
      </c>
      <c r="H1437" s="3">
        <v>63</v>
      </c>
      <c r="I1437" s="28">
        <f t="shared" si="45"/>
        <v>0.71014202840568119</v>
      </c>
      <c r="J1437" s="17">
        <f>IF(AND(ISNUMBER(amazon!$G1437), G1437&gt;=0, amazon!$G1437&lt;=5), amazon!$G1437, 0)</f>
        <v>3.6</v>
      </c>
      <c r="K1437" s="6" t="str">
        <f t="shared" si="44"/>
        <v>Yes</v>
      </c>
      <c r="L1437" s="16">
        <f>ROUND(amazon!$G1437, 0)</f>
        <v>4</v>
      </c>
      <c r="M1437" s="13">
        <f>amazon!$E1437 * amazon!$H1437</f>
        <v>314937</v>
      </c>
      <c r="N1437" s="6" t="str">
        <f>IF(amazon!$D1437&lt;200,"&lt;200", IF(amazon!$D1437&lt;=500,"200-500","&gt;500"))</f>
        <v>&gt;500</v>
      </c>
      <c r="O1437" s="15">
        <f>Table4[[#This Row],[Clean Rating]] + (Table4[[#This Row],[Rating Count]] / 1000)</f>
        <v>3.6630000000000003</v>
      </c>
      <c r="P1437" s="6"/>
      <c r="Q1437" s="6"/>
    </row>
    <row r="1438" spans="1:17">
      <c r="A1438" t="s">
        <v>1120</v>
      </c>
      <c r="B1438" t="s">
        <v>2306</v>
      </c>
      <c r="C1438" t="s">
        <v>1358</v>
      </c>
      <c r="D1438">
        <v>999</v>
      </c>
      <c r="E1438" s="1">
        <v>2600</v>
      </c>
      <c r="F1438" s="8">
        <v>0.62</v>
      </c>
      <c r="G1438" s="14">
        <v>3.4</v>
      </c>
      <c r="H1438" s="3">
        <v>252</v>
      </c>
      <c r="I1438" s="28">
        <f t="shared" si="45"/>
        <v>0.61576923076923074</v>
      </c>
      <c r="J1438" s="17">
        <f>IF(AND(ISNUMBER(amazon!$G1438), G1438&gt;=0, amazon!$G1438&lt;=5), amazon!$G1438, 0)</f>
        <v>3.4</v>
      </c>
      <c r="K1438" s="6" t="str">
        <f t="shared" si="44"/>
        <v>Yes</v>
      </c>
      <c r="L1438" s="16">
        <f>ROUND(amazon!$G1438, 0)</f>
        <v>3</v>
      </c>
      <c r="M1438" s="13">
        <f>amazon!$E1438 * amazon!$H1438</f>
        <v>655200</v>
      </c>
      <c r="N1438" s="6" t="str">
        <f>IF(amazon!$D1438&lt;200,"&lt;200", IF(amazon!$D1438&lt;=500,"200-500","&gt;500"))</f>
        <v>&gt;500</v>
      </c>
      <c r="O1438" s="15">
        <f>Table4[[#This Row],[Clean Rating]] + (Table4[[#This Row],[Rating Count]] / 1000)</f>
        <v>3.6520000000000001</v>
      </c>
      <c r="P1438" s="6"/>
      <c r="Q1438" s="6"/>
    </row>
    <row r="1439" spans="1:17">
      <c r="A1439" t="s">
        <v>1198</v>
      </c>
      <c r="B1439" t="s">
        <v>2374</v>
      </c>
      <c r="C1439" t="s">
        <v>1358</v>
      </c>
      <c r="D1439">
        <v>193</v>
      </c>
      <c r="E1439">
        <v>399</v>
      </c>
      <c r="F1439" s="8">
        <v>0.52</v>
      </c>
      <c r="G1439" s="14">
        <v>3.6</v>
      </c>
      <c r="H1439" s="3">
        <v>37</v>
      </c>
      <c r="I1439" s="28">
        <f t="shared" si="45"/>
        <v>0.51629072681704258</v>
      </c>
      <c r="J1439" s="17">
        <f>IF(AND(ISNUMBER(amazon!$G1439), G1439&gt;=0, amazon!$G1439&lt;=5), amazon!$G1439, 0)</f>
        <v>3.6</v>
      </c>
      <c r="K1439" s="6" t="str">
        <f t="shared" si="44"/>
        <v>Yes</v>
      </c>
      <c r="L1439" s="16">
        <f>ROUND(amazon!$G1439, 0)</f>
        <v>4</v>
      </c>
      <c r="M1439" s="13">
        <f>amazon!$E1439 * amazon!$H1439</f>
        <v>14763</v>
      </c>
      <c r="N1439" s="6" t="str">
        <f>IF(amazon!$D1439&lt;200,"&lt;200", IF(amazon!$D1439&lt;=500,"200-500","&gt;500"))</f>
        <v>&lt;200</v>
      </c>
      <c r="O1439" s="15">
        <f>Table4[[#This Row],[Clean Rating]] + (Table4[[#This Row],[Rating Count]] / 1000)</f>
        <v>3.637</v>
      </c>
      <c r="P1439" s="6"/>
      <c r="Q1439" s="6"/>
    </row>
    <row r="1440" spans="1:17">
      <c r="A1440" t="s">
        <v>1042</v>
      </c>
      <c r="B1440" t="s">
        <v>2237</v>
      </c>
      <c r="C1440" t="s">
        <v>1358</v>
      </c>
      <c r="D1440">
        <v>179</v>
      </c>
      <c r="E1440">
        <v>799</v>
      </c>
      <c r="F1440" s="8">
        <v>0.78</v>
      </c>
      <c r="G1440" s="14">
        <v>3.5</v>
      </c>
      <c r="H1440" s="3">
        <v>132</v>
      </c>
      <c r="I1440" s="28">
        <f t="shared" si="45"/>
        <v>0.77596996245306638</v>
      </c>
      <c r="J1440" s="17">
        <f>IF(AND(ISNUMBER(amazon!$G1440), G1440&gt;=0, amazon!$G1440&lt;=5), amazon!$G1440, 0)</f>
        <v>3.5</v>
      </c>
      <c r="K1440" s="6" t="str">
        <f t="shared" si="44"/>
        <v>Yes</v>
      </c>
      <c r="L1440" s="16">
        <f>ROUND(amazon!$G1440, 0)</f>
        <v>4</v>
      </c>
      <c r="M1440" s="13">
        <f>amazon!$E1440 * amazon!$H1440</f>
        <v>105468</v>
      </c>
      <c r="N1440" s="6" t="str">
        <f>IF(amazon!$D1440&lt;200,"&lt;200", IF(amazon!$D1440&lt;=500,"200-500","&gt;500"))</f>
        <v>&lt;200</v>
      </c>
      <c r="O1440" s="15">
        <f>Table4[[#This Row],[Clean Rating]] + (Table4[[#This Row],[Rating Count]] / 1000)</f>
        <v>3.6320000000000001</v>
      </c>
      <c r="P1440" s="6"/>
      <c r="Q1440" s="6"/>
    </row>
    <row r="1441" spans="1:17">
      <c r="A1441" t="s">
        <v>286</v>
      </c>
      <c r="B1441" t="s">
        <v>1597</v>
      </c>
      <c r="C1441" t="s">
        <v>1357</v>
      </c>
      <c r="D1441">
        <v>215</v>
      </c>
      <c r="E1441">
        <v>499</v>
      </c>
      <c r="F1441" s="8">
        <v>0.56999999999999995</v>
      </c>
      <c r="G1441" s="14">
        <v>3.5</v>
      </c>
      <c r="H1441" s="3">
        <v>121</v>
      </c>
      <c r="I1441" s="28">
        <f t="shared" si="45"/>
        <v>0.56913827655310623</v>
      </c>
      <c r="J1441" s="17">
        <f>IF(AND(ISNUMBER(amazon!$G1441), G1441&gt;=0, amazon!$G1441&lt;=5), amazon!$G1441, 0)</f>
        <v>3.5</v>
      </c>
      <c r="K1441" s="6" t="str">
        <f t="shared" si="44"/>
        <v>Yes</v>
      </c>
      <c r="L1441" s="16">
        <f>ROUND(amazon!$G1441, 0)</f>
        <v>4</v>
      </c>
      <c r="M1441" s="13">
        <f>amazon!$E1441 * amazon!$H1441</f>
        <v>60379</v>
      </c>
      <c r="N1441" s="6" t="str">
        <f>IF(amazon!$D1441&lt;200,"&lt;200", IF(amazon!$D1441&lt;=500,"200-500","&gt;500"))</f>
        <v>200-500</v>
      </c>
      <c r="O1441" s="15">
        <f>Table4[[#This Row],[Clean Rating]] + (Table4[[#This Row],[Rating Count]] / 1000)</f>
        <v>3.621</v>
      </c>
      <c r="P1441" s="6"/>
      <c r="Q1441" s="6"/>
    </row>
    <row r="1442" spans="1:17">
      <c r="A1442" t="s">
        <v>1205</v>
      </c>
      <c r="B1442" t="s">
        <v>2380</v>
      </c>
      <c r="C1442" t="s">
        <v>1358</v>
      </c>
      <c r="D1442">
        <v>429</v>
      </c>
      <c r="E1442">
        <v>999</v>
      </c>
      <c r="F1442" s="8">
        <v>0.56999999999999995</v>
      </c>
      <c r="G1442" s="14">
        <v>3</v>
      </c>
      <c r="H1442" s="3">
        <v>617</v>
      </c>
      <c r="I1442" s="28">
        <f t="shared" si="45"/>
        <v>0.57057057057057059</v>
      </c>
      <c r="J1442" s="17">
        <f>IF(AND(ISNUMBER(amazon!$G1442), G1442&gt;=0, amazon!$G1442&lt;=5), amazon!$G1442, 0)</f>
        <v>3</v>
      </c>
      <c r="K1442" s="6" t="str">
        <f t="shared" si="44"/>
        <v>Yes</v>
      </c>
      <c r="L1442" s="16">
        <f>ROUND(amazon!$G1442, 0)</f>
        <v>3</v>
      </c>
      <c r="M1442" s="13">
        <f>amazon!$E1442 * amazon!$H1442</f>
        <v>616383</v>
      </c>
      <c r="N1442" s="6" t="str">
        <f>IF(amazon!$D1442&lt;200,"&lt;200", IF(amazon!$D1442&lt;=500,"200-500","&gt;500"))</f>
        <v>200-500</v>
      </c>
      <c r="O1442" s="15">
        <f>Table4[[#This Row],[Clean Rating]] + (Table4[[#This Row],[Rating Count]] / 1000)</f>
        <v>3.617</v>
      </c>
      <c r="P1442" s="6"/>
      <c r="Q1442" s="6"/>
    </row>
    <row r="1443" spans="1:17">
      <c r="A1443" t="s">
        <v>1275</v>
      </c>
      <c r="B1443" t="s">
        <v>2482</v>
      </c>
      <c r="C1443" t="s">
        <v>1358</v>
      </c>
      <c r="D1443">
        <v>649</v>
      </c>
      <c r="E1443">
        <v>999</v>
      </c>
      <c r="F1443" s="8">
        <v>0.35</v>
      </c>
      <c r="G1443" s="14">
        <v>3.6</v>
      </c>
      <c r="H1443" s="3">
        <v>4</v>
      </c>
      <c r="I1443" s="28">
        <f t="shared" si="45"/>
        <v>0.35035035035035034</v>
      </c>
      <c r="J1443" s="17">
        <f>IF(AND(ISNUMBER(amazon!$G1443), G1443&gt;=0, amazon!$G1443&lt;=5), amazon!$G1443, 0)</f>
        <v>3.6</v>
      </c>
      <c r="K1443" s="6" t="str">
        <f t="shared" si="44"/>
        <v>No</v>
      </c>
      <c r="L1443" s="16">
        <f>ROUND(amazon!$G1443, 0)</f>
        <v>4</v>
      </c>
      <c r="M1443" s="13">
        <f>amazon!$E1443 * amazon!$H1443</f>
        <v>3996</v>
      </c>
      <c r="N1443" s="6" t="str">
        <f>IF(amazon!$D1443&lt;200,"&lt;200", IF(amazon!$D1443&lt;=500,"200-500","&gt;500"))</f>
        <v>&gt;500</v>
      </c>
      <c r="O1443" s="15">
        <f>Table4[[#This Row],[Clean Rating]] + (Table4[[#This Row],[Rating Count]] / 1000)</f>
        <v>3.6040000000000001</v>
      </c>
      <c r="P1443" s="6"/>
      <c r="Q1443" s="6"/>
    </row>
    <row r="1444" spans="1:17">
      <c r="A1444" t="s">
        <v>1253</v>
      </c>
      <c r="B1444" t="s">
        <v>2427</v>
      </c>
      <c r="C1444" t="s">
        <v>1358</v>
      </c>
      <c r="D1444" s="1">
        <v>1090</v>
      </c>
      <c r="E1444" s="1">
        <v>2999</v>
      </c>
      <c r="F1444" s="8">
        <v>0.64</v>
      </c>
      <c r="G1444" s="14">
        <v>3.5</v>
      </c>
      <c r="H1444" s="3">
        <v>57</v>
      </c>
      <c r="I1444" s="28">
        <f t="shared" si="45"/>
        <v>0.63654551517172386</v>
      </c>
      <c r="J1444" s="17">
        <f>IF(AND(ISNUMBER(amazon!$G1444), G1444&gt;=0, amazon!$G1444&lt;=5), amazon!$G1444, 0)</f>
        <v>3.5</v>
      </c>
      <c r="K1444" s="6" t="str">
        <f t="shared" si="44"/>
        <v>Yes</v>
      </c>
      <c r="L1444" s="16">
        <f>ROUND(amazon!$G1444, 0)</f>
        <v>4</v>
      </c>
      <c r="M1444" s="13">
        <f>amazon!$E1444 * amazon!$H1444</f>
        <v>170943</v>
      </c>
      <c r="N1444" s="6" t="str">
        <f>IF(amazon!$D1444&lt;200,"&lt;200", IF(amazon!$D1444&lt;=500,"200-500","&gt;500"))</f>
        <v>&gt;500</v>
      </c>
      <c r="O1444" s="15">
        <f>Table4[[#This Row],[Clean Rating]] + (Table4[[#This Row],[Rating Count]] / 1000)</f>
        <v>3.5569999999999999</v>
      </c>
      <c r="P1444" s="6"/>
      <c r="Q1444" s="6"/>
    </row>
    <row r="1445" spans="1:17">
      <c r="A1445" t="s">
        <v>471</v>
      </c>
      <c r="B1445" t="s">
        <v>1672</v>
      </c>
      <c r="C1445" t="s">
        <v>1357</v>
      </c>
      <c r="D1445" s="1">
        <v>4499</v>
      </c>
      <c r="E1445" s="1">
        <v>7999</v>
      </c>
      <c r="F1445" s="8">
        <v>0.44</v>
      </c>
      <c r="G1445" s="14">
        <v>3.5</v>
      </c>
      <c r="H1445" s="3">
        <v>37</v>
      </c>
      <c r="I1445" s="28">
        <f t="shared" si="45"/>
        <v>0.43755469433679212</v>
      </c>
      <c r="J1445" s="17">
        <f>IF(AND(ISNUMBER(amazon!$G1445), G1445&gt;=0, amazon!$G1445&lt;=5), amazon!$G1445, 0)</f>
        <v>3.5</v>
      </c>
      <c r="K1445" s="6" t="str">
        <f t="shared" si="44"/>
        <v>No</v>
      </c>
      <c r="L1445" s="16">
        <f>ROUND(amazon!$G1445, 0)</f>
        <v>4</v>
      </c>
      <c r="M1445" s="13">
        <f>amazon!$E1445 * amazon!$H1445</f>
        <v>295963</v>
      </c>
      <c r="N1445" s="6" t="str">
        <f>IF(amazon!$D1445&lt;200,"&lt;200", IF(amazon!$D1445&lt;=500,"200-500","&gt;500"))</f>
        <v>&gt;500</v>
      </c>
      <c r="O1445" s="15">
        <f>Table4[[#This Row],[Clean Rating]] + (Table4[[#This Row],[Rating Count]] / 1000)</f>
        <v>3.5369999999999999</v>
      </c>
      <c r="P1445" s="6"/>
      <c r="Q1445" s="6"/>
    </row>
    <row r="1446" spans="1:17">
      <c r="A1446" t="s">
        <v>320</v>
      </c>
      <c r="B1446" t="s">
        <v>1624</v>
      </c>
      <c r="C1446" t="s">
        <v>1357</v>
      </c>
      <c r="D1446" s="1">
        <v>1369</v>
      </c>
      <c r="E1446" s="1">
        <v>2999</v>
      </c>
      <c r="F1446" s="8">
        <v>0.54</v>
      </c>
      <c r="G1446" s="14">
        <v>3.3</v>
      </c>
      <c r="H1446" s="3">
        <v>227</v>
      </c>
      <c r="I1446" s="28">
        <f t="shared" si="45"/>
        <v>0.54351450483494501</v>
      </c>
      <c r="J1446" s="17">
        <f>IF(AND(ISNUMBER(amazon!$G1446), G1446&gt;=0, amazon!$G1446&lt;=5), amazon!$G1446, 0)</f>
        <v>3.3</v>
      </c>
      <c r="K1446" s="6" t="str">
        <f t="shared" si="44"/>
        <v>Yes</v>
      </c>
      <c r="L1446" s="16">
        <f>ROUND(amazon!$G1446, 0)</f>
        <v>3</v>
      </c>
      <c r="M1446" s="13">
        <f>amazon!$E1446 * amazon!$H1446</f>
        <v>680773</v>
      </c>
      <c r="N1446" s="6" t="str">
        <f>IF(amazon!$D1446&lt;200,"&lt;200", IF(amazon!$D1446&lt;=500,"200-500","&gt;500"))</f>
        <v>&gt;500</v>
      </c>
      <c r="O1446" s="15">
        <f>Table4[[#This Row],[Clean Rating]] + (Table4[[#This Row],[Rating Count]] / 1000)</f>
        <v>3.5269999999999997</v>
      </c>
      <c r="P1446" s="6"/>
      <c r="Q1446" s="6"/>
    </row>
    <row r="1447" spans="1:17">
      <c r="A1447" t="s">
        <v>1336</v>
      </c>
      <c r="B1447" t="s">
        <v>2541</v>
      </c>
      <c r="C1447" t="s">
        <v>1358</v>
      </c>
      <c r="D1447" s="1">
        <v>1149</v>
      </c>
      <c r="E1447" s="1">
        <v>1899</v>
      </c>
      <c r="F1447" s="8">
        <v>0.39</v>
      </c>
      <c r="G1447" s="14">
        <v>3.5</v>
      </c>
      <c r="H1447" s="3">
        <v>24</v>
      </c>
      <c r="I1447" s="28">
        <f t="shared" si="45"/>
        <v>0.39494470774091628</v>
      </c>
      <c r="J1447" s="17">
        <f>IF(AND(ISNUMBER(amazon!$G1447), G1447&gt;=0, amazon!$G1447&lt;=5), amazon!$G1447, 0)</f>
        <v>3.5</v>
      </c>
      <c r="K1447" s="6" t="str">
        <f t="shared" si="44"/>
        <v>No</v>
      </c>
      <c r="L1447" s="16">
        <f>ROUND(amazon!$G1447, 0)</f>
        <v>4</v>
      </c>
      <c r="M1447" s="13">
        <f>amazon!$E1447 * amazon!$H1447</f>
        <v>45576</v>
      </c>
      <c r="N1447" s="6" t="str">
        <f>IF(amazon!$D1447&lt;200,"&lt;200", IF(amazon!$D1447&lt;=500,"200-500","&gt;500"))</f>
        <v>&gt;500</v>
      </c>
      <c r="O1447" s="15">
        <f>Table4[[#This Row],[Clean Rating]] + (Table4[[#This Row],[Rating Count]] / 1000)</f>
        <v>3.524</v>
      </c>
      <c r="P1447" s="6"/>
      <c r="Q1447" s="6"/>
    </row>
    <row r="1448" spans="1:17">
      <c r="A1448" t="s">
        <v>143</v>
      </c>
      <c r="B1448" t="s">
        <v>1489</v>
      </c>
      <c r="C1448" t="s">
        <v>1357</v>
      </c>
      <c r="D1448">
        <v>655</v>
      </c>
      <c r="E1448" s="1">
        <v>1099</v>
      </c>
      <c r="F1448" s="8">
        <v>0.4</v>
      </c>
      <c r="G1448" s="14">
        <v>3.2</v>
      </c>
      <c r="H1448" s="3">
        <v>285</v>
      </c>
      <c r="I1448" s="28">
        <f t="shared" si="45"/>
        <v>0.40400363967242947</v>
      </c>
      <c r="J1448" s="17">
        <f>IF(AND(ISNUMBER(amazon!$G1448), G1448&gt;=0, amazon!$G1448&lt;=5), amazon!$G1448, 0)</f>
        <v>3.2</v>
      </c>
      <c r="K1448" s="6" t="str">
        <f t="shared" si="44"/>
        <v>No</v>
      </c>
      <c r="L1448" s="16">
        <f>ROUND(amazon!$G1448, 0)</f>
        <v>3</v>
      </c>
      <c r="M1448" s="13">
        <f>amazon!$E1448 * amazon!$H1448</f>
        <v>313215</v>
      </c>
      <c r="N1448" s="6" t="str">
        <f>IF(amazon!$D1448&lt;200,"&lt;200", IF(amazon!$D1448&lt;=500,"200-500","&gt;500"))</f>
        <v>&gt;500</v>
      </c>
      <c r="O1448" s="15">
        <f>Table4[[#This Row],[Clean Rating]] + (Table4[[#This Row],[Rating Count]] / 1000)</f>
        <v>3.4850000000000003</v>
      </c>
      <c r="P1448" s="6"/>
      <c r="Q1448" s="6"/>
    </row>
    <row r="1449" spans="1:17">
      <c r="A1449" t="s">
        <v>1182</v>
      </c>
      <c r="B1449" t="s">
        <v>2466</v>
      </c>
      <c r="C1449" t="s">
        <v>1358</v>
      </c>
      <c r="D1449">
        <v>899</v>
      </c>
      <c r="E1449" s="1">
        <v>1599</v>
      </c>
      <c r="F1449" s="8">
        <v>0.44</v>
      </c>
      <c r="G1449" s="14">
        <v>3.4</v>
      </c>
      <c r="H1449" s="3">
        <v>15</v>
      </c>
      <c r="I1449" s="28">
        <f t="shared" si="45"/>
        <v>0.43777360850531583</v>
      </c>
      <c r="J1449" s="17">
        <f>IF(AND(ISNUMBER(amazon!$G1449), G1449&gt;=0, amazon!$G1449&lt;=5), amazon!$G1449, 0)</f>
        <v>3.4</v>
      </c>
      <c r="K1449" s="6" t="str">
        <f t="shared" si="44"/>
        <v>No</v>
      </c>
      <c r="L1449" s="16">
        <f>ROUND(amazon!$G1449, 0)</f>
        <v>3</v>
      </c>
      <c r="M1449" s="13">
        <f>amazon!$E1449 * amazon!$H1449</f>
        <v>23985</v>
      </c>
      <c r="N1449" s="6" t="str">
        <f>IF(amazon!$D1449&lt;200,"&lt;200", IF(amazon!$D1449&lt;=500,"200-500","&gt;500"))</f>
        <v>&gt;500</v>
      </c>
      <c r="O1449" s="15">
        <f>Table4[[#This Row],[Clean Rating]] + (Table4[[#This Row],[Rating Count]] / 1000)</f>
        <v>3.415</v>
      </c>
      <c r="P1449" s="6"/>
      <c r="Q1449" s="6"/>
    </row>
    <row r="1450" spans="1:17">
      <c r="A1450" t="s">
        <v>292</v>
      </c>
      <c r="B1450" t="s">
        <v>1435</v>
      </c>
      <c r="C1450" t="s">
        <v>1357</v>
      </c>
      <c r="D1450" s="1">
        <v>1289</v>
      </c>
      <c r="E1450" s="1">
        <v>2499</v>
      </c>
      <c r="F1450" s="8">
        <v>0.48</v>
      </c>
      <c r="G1450" s="14">
        <v>3.3</v>
      </c>
      <c r="H1450" s="3">
        <v>73</v>
      </c>
      <c r="I1450" s="28">
        <f t="shared" si="45"/>
        <v>0.4841936774709884</v>
      </c>
      <c r="J1450" s="17">
        <f>IF(AND(ISNUMBER(amazon!$G1450), G1450&gt;=0, amazon!$G1450&lt;=5), amazon!$G1450, 0)</f>
        <v>3.3</v>
      </c>
      <c r="K1450" s="6" t="str">
        <f t="shared" si="44"/>
        <v>No</v>
      </c>
      <c r="L1450" s="16">
        <f>ROUND(amazon!$G1450, 0)</f>
        <v>3</v>
      </c>
      <c r="M1450" s="13">
        <f>amazon!$E1450 * amazon!$H1450</f>
        <v>182427</v>
      </c>
      <c r="N1450" s="6" t="str">
        <f>IF(amazon!$D1450&lt;200,"&lt;200", IF(amazon!$D1450&lt;=500,"200-500","&gt;500"))</f>
        <v>&gt;500</v>
      </c>
      <c r="O1450" s="15">
        <f>Table4[[#This Row],[Clean Rating]] + (Table4[[#This Row],[Rating Count]] / 1000)</f>
        <v>3.3729999999999998</v>
      </c>
      <c r="P1450" s="6"/>
      <c r="Q1450" s="6"/>
    </row>
    <row r="1451" spans="1:17">
      <c r="A1451" t="s">
        <v>1107</v>
      </c>
      <c r="B1451" t="s">
        <v>2294</v>
      </c>
      <c r="C1451" t="s">
        <v>1358</v>
      </c>
      <c r="D1451" s="1">
        <v>1529</v>
      </c>
      <c r="E1451" s="1">
        <v>2999</v>
      </c>
      <c r="F1451" s="8">
        <v>0.49</v>
      </c>
      <c r="G1451" s="14">
        <v>3.3</v>
      </c>
      <c r="H1451" s="3">
        <v>29</v>
      </c>
      <c r="I1451" s="28">
        <f t="shared" si="45"/>
        <v>0.49016338779593199</v>
      </c>
      <c r="J1451" s="17">
        <f>IF(AND(ISNUMBER(amazon!$G1451), G1451&gt;=0, amazon!$G1451&lt;=5), amazon!$G1451, 0)</f>
        <v>3.3</v>
      </c>
      <c r="K1451" s="6" t="str">
        <f t="shared" si="44"/>
        <v>No</v>
      </c>
      <c r="L1451" s="16">
        <f>ROUND(amazon!$G1451, 0)</f>
        <v>3</v>
      </c>
      <c r="M1451" s="13">
        <f>amazon!$E1451 * amazon!$H1451</f>
        <v>86971</v>
      </c>
      <c r="N1451" s="6" t="str">
        <f>IF(amazon!$D1451&lt;200,"&lt;200", IF(amazon!$D1451&lt;=500,"200-500","&gt;500"))</f>
        <v>&gt;500</v>
      </c>
      <c r="O1451" s="15">
        <f>Table4[[#This Row],[Clean Rating]] + (Table4[[#This Row],[Rating Count]] / 1000)</f>
        <v>3.3289999999999997</v>
      </c>
      <c r="P1451" s="6"/>
      <c r="Q1451" s="6"/>
    </row>
    <row r="1452" spans="1:17">
      <c r="A1452" t="s">
        <v>277</v>
      </c>
      <c r="B1452" t="s">
        <v>1590</v>
      </c>
      <c r="C1452" t="s">
        <v>1357</v>
      </c>
      <c r="D1452">
        <v>399</v>
      </c>
      <c r="E1452">
        <v>999</v>
      </c>
      <c r="F1452" s="8">
        <v>0.6</v>
      </c>
      <c r="G1452" s="14">
        <v>3.3</v>
      </c>
      <c r="H1452" s="3">
        <v>23</v>
      </c>
      <c r="I1452" s="28">
        <f t="shared" si="45"/>
        <v>0.60060060060060061</v>
      </c>
      <c r="J1452" s="17">
        <f>IF(AND(ISNUMBER(amazon!$G1452), G1452&gt;=0, amazon!$G1452&lt;=5), amazon!$G1452, 0)</f>
        <v>3.3</v>
      </c>
      <c r="K1452" s="6" t="str">
        <f t="shared" si="44"/>
        <v>Yes</v>
      </c>
      <c r="L1452" s="16">
        <f>ROUND(amazon!$G1452, 0)</f>
        <v>3</v>
      </c>
      <c r="M1452" s="13">
        <f>amazon!$E1452 * amazon!$H1452</f>
        <v>22977</v>
      </c>
      <c r="N1452" s="6" t="str">
        <f>IF(amazon!$D1452&lt;200,"&lt;200", IF(amazon!$D1452&lt;=500,"200-500","&gt;500"))</f>
        <v>200-500</v>
      </c>
      <c r="O1452" s="15">
        <f>Table4[[#This Row],[Clean Rating]] + (Table4[[#This Row],[Rating Count]] / 1000)</f>
        <v>3.323</v>
      </c>
      <c r="P1452" s="6"/>
      <c r="Q1452" s="6"/>
    </row>
    <row r="1453" spans="1:17">
      <c r="A1453" t="s">
        <v>1346</v>
      </c>
      <c r="B1453" t="s">
        <v>2550</v>
      </c>
      <c r="C1453" t="s">
        <v>1358</v>
      </c>
      <c r="D1453">
        <v>498</v>
      </c>
      <c r="E1453" s="1">
        <v>1200</v>
      </c>
      <c r="F1453" s="8">
        <v>0.59</v>
      </c>
      <c r="G1453" s="14">
        <v>3.2</v>
      </c>
      <c r="H1453" s="3">
        <v>113</v>
      </c>
      <c r="I1453" s="28">
        <f t="shared" si="45"/>
        <v>0.58499999999999996</v>
      </c>
      <c r="J1453" s="17">
        <f>IF(AND(ISNUMBER(amazon!$G1453), G1453&gt;=0, amazon!$G1453&lt;=5), amazon!$G1453, 0)</f>
        <v>3.2</v>
      </c>
      <c r="K1453" s="6" t="str">
        <f t="shared" si="44"/>
        <v>Yes</v>
      </c>
      <c r="L1453" s="16">
        <f>ROUND(amazon!$G1453, 0)</f>
        <v>3</v>
      </c>
      <c r="M1453" s="13">
        <f>amazon!$E1453 * amazon!$H1453</f>
        <v>135600</v>
      </c>
      <c r="N1453" s="6" t="str">
        <f>IF(amazon!$D1453&lt;200,"&lt;200", IF(amazon!$D1453&lt;=500,"200-500","&gt;500"))</f>
        <v>200-500</v>
      </c>
      <c r="O1453" s="15">
        <f>Table4[[#This Row],[Clean Rating]] + (Table4[[#This Row],[Rating Count]] / 1000)</f>
        <v>3.3130000000000002</v>
      </c>
      <c r="P1453" s="6"/>
      <c r="Q1453" s="6"/>
    </row>
    <row r="1454" spans="1:17">
      <c r="A1454" t="s">
        <v>1027</v>
      </c>
      <c r="B1454" t="s">
        <v>2224</v>
      </c>
      <c r="C1454" t="s">
        <v>1358</v>
      </c>
      <c r="D1454">
        <v>199</v>
      </c>
      <c r="E1454">
        <v>499</v>
      </c>
      <c r="F1454" s="8">
        <v>0.6</v>
      </c>
      <c r="G1454" s="14">
        <v>3.3</v>
      </c>
      <c r="H1454" s="3">
        <v>12</v>
      </c>
      <c r="I1454" s="28">
        <f t="shared" si="45"/>
        <v>0.60120240480961928</v>
      </c>
      <c r="J1454" s="17">
        <f>IF(AND(ISNUMBER(amazon!$G1454), G1454&gt;=0, amazon!$G1454&lt;=5), amazon!$G1454, 0)</f>
        <v>3.3</v>
      </c>
      <c r="K1454" s="6" t="str">
        <f t="shared" si="44"/>
        <v>Yes</v>
      </c>
      <c r="L1454" s="16">
        <f>ROUND(amazon!$G1454, 0)</f>
        <v>3</v>
      </c>
      <c r="M1454" s="13">
        <f>amazon!$E1454 * amazon!$H1454</f>
        <v>5988</v>
      </c>
      <c r="N1454" s="6" t="str">
        <f>IF(amazon!$D1454&lt;200,"&lt;200", IF(amazon!$D1454&lt;=500,"200-500","&gt;500"))</f>
        <v>&lt;200</v>
      </c>
      <c r="O1454" s="15">
        <f>Table4[[#This Row],[Clean Rating]] + (Table4[[#This Row],[Rating Count]] / 1000)</f>
        <v>3.3119999999999998</v>
      </c>
      <c r="P1454" s="6"/>
      <c r="Q1454" s="6"/>
    </row>
    <row r="1455" spans="1:17">
      <c r="A1455" t="s">
        <v>1264</v>
      </c>
      <c r="B1455" t="s">
        <v>2471</v>
      </c>
      <c r="C1455" t="s">
        <v>1358</v>
      </c>
      <c r="D1455">
        <v>778</v>
      </c>
      <c r="E1455">
        <v>999</v>
      </c>
      <c r="F1455" s="8">
        <v>0.22</v>
      </c>
      <c r="G1455" s="14">
        <v>3.3</v>
      </c>
      <c r="H1455" s="3">
        <v>8</v>
      </c>
      <c r="I1455" s="28">
        <f t="shared" si="45"/>
        <v>0.22122122122122123</v>
      </c>
      <c r="J1455" s="17">
        <f>IF(AND(ISNUMBER(amazon!$G1455), G1455&gt;=0, amazon!$G1455&lt;=5), amazon!$G1455, 0)</f>
        <v>3.3</v>
      </c>
      <c r="K1455" s="6" t="str">
        <f t="shared" si="44"/>
        <v>No</v>
      </c>
      <c r="L1455" s="16">
        <f>ROUND(amazon!$G1455, 0)</f>
        <v>3</v>
      </c>
      <c r="M1455" s="13">
        <f>amazon!$E1455 * amazon!$H1455</f>
        <v>7992</v>
      </c>
      <c r="N1455" s="6" t="str">
        <f>IF(amazon!$D1455&lt;200,"&lt;200", IF(amazon!$D1455&lt;=500,"200-500","&gt;500"))</f>
        <v>&gt;500</v>
      </c>
      <c r="O1455" s="15">
        <f>Table4[[#This Row],[Clean Rating]] + (Table4[[#This Row],[Rating Count]] / 1000)</f>
        <v>3.3079999999999998</v>
      </c>
      <c r="P1455" s="6"/>
      <c r="Q1455" s="6"/>
    </row>
    <row r="1456" spans="1:17">
      <c r="A1456" t="s">
        <v>977</v>
      </c>
      <c r="B1456" t="s">
        <v>2454</v>
      </c>
      <c r="C1456" t="s">
        <v>1358</v>
      </c>
      <c r="D1456" s="1">
        <v>1049</v>
      </c>
      <c r="E1456" s="1">
        <v>1699</v>
      </c>
      <c r="F1456" s="8">
        <v>0.38</v>
      </c>
      <c r="G1456" s="14">
        <v>3.1</v>
      </c>
      <c r="H1456" s="3">
        <v>111</v>
      </c>
      <c r="I1456" s="28">
        <f t="shared" si="45"/>
        <v>0.3825779870512066</v>
      </c>
      <c r="J1456" s="17">
        <f>IF(AND(ISNUMBER(amazon!$G1456), G1456&gt;=0, amazon!$G1456&lt;=5), amazon!$G1456, 0)</f>
        <v>3.1</v>
      </c>
      <c r="K1456" s="6" t="str">
        <f t="shared" si="44"/>
        <v>No</v>
      </c>
      <c r="L1456" s="16">
        <f>ROUND(amazon!$G1456, 0)</f>
        <v>3</v>
      </c>
      <c r="M1456" s="13">
        <f>amazon!$E1456 * amazon!$H1456</f>
        <v>188589</v>
      </c>
      <c r="N1456" s="6" t="str">
        <f>IF(amazon!$D1456&lt;200,"&lt;200", IF(amazon!$D1456&lt;=500,"200-500","&gt;500"))</f>
        <v>&gt;500</v>
      </c>
      <c r="O1456" s="15">
        <f>Table4[[#This Row],[Clean Rating]] + (Table4[[#This Row],[Rating Count]] / 1000)</f>
        <v>3.2110000000000003</v>
      </c>
      <c r="P1456" s="6"/>
      <c r="Q1456" s="6"/>
    </row>
    <row r="1457" spans="1:17">
      <c r="A1457" t="s">
        <v>265</v>
      </c>
      <c r="B1457" t="s">
        <v>1581</v>
      </c>
      <c r="C1457" t="s">
        <v>1357</v>
      </c>
      <c r="D1457">
        <v>790</v>
      </c>
      <c r="E1457" s="1">
        <v>1999</v>
      </c>
      <c r="F1457" s="8">
        <v>0.6</v>
      </c>
      <c r="G1457" s="14">
        <v>3</v>
      </c>
      <c r="H1457" s="3">
        <v>103</v>
      </c>
      <c r="I1457" s="28">
        <f t="shared" si="45"/>
        <v>0.60480240120060025</v>
      </c>
      <c r="J1457" s="17">
        <f>IF(AND(ISNUMBER(amazon!$G1457), G1457&gt;=0, amazon!$G1457&lt;=5), amazon!$G1457, 0)</f>
        <v>3</v>
      </c>
      <c r="K1457" s="6" t="str">
        <f t="shared" si="44"/>
        <v>Yes</v>
      </c>
      <c r="L1457" s="16">
        <f>ROUND(amazon!$G1457, 0)</f>
        <v>3</v>
      </c>
      <c r="M1457" s="13">
        <f>amazon!$E1457 * amazon!$H1457</f>
        <v>205897</v>
      </c>
      <c r="N1457" s="6" t="str">
        <f>IF(amazon!$D1457&lt;200,"&lt;200", IF(amazon!$D1457&lt;=500,"200-500","&gt;500"))</f>
        <v>&gt;500</v>
      </c>
      <c r="O1457" s="15">
        <f>Table4[[#This Row],[Clean Rating]] + (Table4[[#This Row],[Rating Count]] / 1000)</f>
        <v>3.1030000000000002</v>
      </c>
      <c r="P1457" s="6"/>
      <c r="Q1457" s="6"/>
    </row>
    <row r="1458" spans="1:17">
      <c r="A1458" t="s">
        <v>1349</v>
      </c>
      <c r="B1458" t="s">
        <v>2553</v>
      </c>
      <c r="C1458" t="s">
        <v>1358</v>
      </c>
      <c r="D1458">
        <v>199</v>
      </c>
      <c r="E1458">
        <v>999</v>
      </c>
      <c r="F1458" s="8">
        <v>0.8</v>
      </c>
      <c r="G1458" s="14">
        <v>3.1</v>
      </c>
      <c r="H1458" s="3">
        <v>2</v>
      </c>
      <c r="I1458" s="28">
        <f t="shared" si="45"/>
        <v>0.80080080080080085</v>
      </c>
      <c r="J1458" s="17">
        <f>IF(AND(ISNUMBER(amazon!$G1458), G1458&gt;=0, amazon!$G1458&lt;=5), amazon!$G1458, 0)</f>
        <v>3.1</v>
      </c>
      <c r="K1458" s="6" t="str">
        <f t="shared" si="44"/>
        <v>Yes</v>
      </c>
      <c r="L1458" s="16">
        <f>ROUND(amazon!$G1458, 0)</f>
        <v>3</v>
      </c>
      <c r="M1458" s="13">
        <f>amazon!$E1458 * amazon!$H1458</f>
        <v>1998</v>
      </c>
      <c r="N1458" s="6" t="str">
        <f>IF(amazon!$D1458&lt;200,"&lt;200", IF(amazon!$D1458&lt;=500,"200-500","&gt;500"))</f>
        <v>&lt;200</v>
      </c>
      <c r="O1458" s="15">
        <f>Table4[[#This Row],[Clean Rating]] + (Table4[[#This Row],[Rating Count]] / 1000)</f>
        <v>3.1019999999999999</v>
      </c>
      <c r="P1458" s="6"/>
      <c r="Q1458" s="6"/>
    </row>
    <row r="1459" spans="1:17">
      <c r="A1459" t="s">
        <v>1339</v>
      </c>
      <c r="B1459" t="s">
        <v>2544</v>
      </c>
      <c r="C1459" t="s">
        <v>1358</v>
      </c>
      <c r="D1459">
        <v>199</v>
      </c>
      <c r="E1459">
        <v>699</v>
      </c>
      <c r="F1459" s="8">
        <v>0.72</v>
      </c>
      <c r="G1459" s="14">
        <v>2.9</v>
      </c>
      <c r="H1459" s="3">
        <v>159</v>
      </c>
      <c r="I1459" s="28">
        <f t="shared" si="45"/>
        <v>0.71530758226037194</v>
      </c>
      <c r="J1459" s="17">
        <f>IF(AND(ISNUMBER(amazon!$G1459), G1459&gt;=0, amazon!$G1459&lt;=5), amazon!$G1459, 0)</f>
        <v>2.9</v>
      </c>
      <c r="K1459" s="6" t="str">
        <f t="shared" si="44"/>
        <v>Yes</v>
      </c>
      <c r="L1459" s="16">
        <f>ROUND(amazon!$G1459, 0)</f>
        <v>3</v>
      </c>
      <c r="M1459" s="13">
        <f>amazon!$E1459 * amazon!$H1459</f>
        <v>111141</v>
      </c>
      <c r="N1459" s="6" t="str">
        <f>IF(amazon!$D1459&lt;200,"&lt;200", IF(amazon!$D1459&lt;=500,"200-500","&gt;500"))</f>
        <v>&lt;200</v>
      </c>
      <c r="O1459" s="15">
        <f>Table4[[#This Row],[Clean Rating]] + (Table4[[#This Row],[Rating Count]] / 1000)</f>
        <v>3.0589999999999997</v>
      </c>
      <c r="P1459" s="6"/>
      <c r="Q1459" s="6"/>
    </row>
    <row r="1460" spans="1:17">
      <c r="A1460" t="s">
        <v>284</v>
      </c>
      <c r="B1460" t="s">
        <v>1591</v>
      </c>
      <c r="C1460" t="s">
        <v>1356</v>
      </c>
      <c r="D1460">
        <v>199</v>
      </c>
      <c r="E1460">
        <v>999</v>
      </c>
      <c r="F1460" s="8">
        <v>0.8</v>
      </c>
      <c r="G1460" s="14">
        <v>3</v>
      </c>
      <c r="H1460" s="3">
        <v>2</v>
      </c>
      <c r="I1460" s="28">
        <f t="shared" si="45"/>
        <v>0.80080080080080085</v>
      </c>
      <c r="J1460" s="17">
        <f>IF(AND(ISNUMBER(amazon!$G1460), G1460&gt;=0, amazon!$G1460&lt;=5), amazon!$G1460, 0)</f>
        <v>3</v>
      </c>
      <c r="K1460" s="6" t="str">
        <f t="shared" si="44"/>
        <v>Yes</v>
      </c>
      <c r="L1460" s="16">
        <f>ROUND(amazon!$G1460, 0)</f>
        <v>3</v>
      </c>
      <c r="M1460" s="13">
        <f>amazon!$E1460 * amazon!$H1460</f>
        <v>1998</v>
      </c>
      <c r="N1460" s="6" t="str">
        <f>IF(amazon!$D1460&lt;200,"&lt;200", IF(amazon!$D1460&lt;=500,"200-500","&gt;500"))</f>
        <v>&lt;200</v>
      </c>
      <c r="O1460" s="15">
        <f>Table4[[#This Row],[Clean Rating]] + (Table4[[#This Row],[Rating Count]] / 1000)</f>
        <v>3.0019999999999998</v>
      </c>
      <c r="P1460" s="6"/>
      <c r="Q1460" s="6"/>
    </row>
    <row r="1461" spans="1:17">
      <c r="A1461" t="s">
        <v>1176</v>
      </c>
      <c r="B1461" t="s">
        <v>2353</v>
      </c>
      <c r="C1461" t="s">
        <v>1358</v>
      </c>
      <c r="D1461">
        <v>499</v>
      </c>
      <c r="E1461" s="1">
        <v>2199</v>
      </c>
      <c r="F1461" s="8">
        <v>0.77</v>
      </c>
      <c r="G1461" s="14">
        <v>2.8</v>
      </c>
      <c r="H1461" s="3">
        <v>109</v>
      </c>
      <c r="I1461" s="28">
        <f t="shared" si="45"/>
        <v>0.77307867212369263</v>
      </c>
      <c r="J1461" s="17">
        <f>IF(AND(ISNUMBER(amazon!$G1461), G1461&gt;=0, amazon!$G1461&lt;=5), amazon!$G1461, 0)</f>
        <v>2.8</v>
      </c>
      <c r="K1461" s="6" t="str">
        <f t="shared" si="44"/>
        <v>Yes</v>
      </c>
      <c r="L1461" s="16">
        <f>ROUND(amazon!$G1461, 0)</f>
        <v>3</v>
      </c>
      <c r="M1461" s="13">
        <f>amazon!$E1461 * amazon!$H1461</f>
        <v>239691</v>
      </c>
      <c r="N1461" s="6" t="str">
        <f>IF(amazon!$D1461&lt;200,"&lt;200", IF(amazon!$D1461&lt;=500,"200-500","&gt;500"))</f>
        <v>200-500</v>
      </c>
      <c r="O1461" s="15">
        <f>Table4[[#This Row],[Clean Rating]] + (Table4[[#This Row],[Rating Count]] / 1000)</f>
        <v>2.9089999999999998</v>
      </c>
      <c r="P1461" s="6"/>
      <c r="Q1461" s="6"/>
    </row>
    <row r="1462" spans="1:17">
      <c r="A1462" t="s">
        <v>524</v>
      </c>
      <c r="B1462" t="s">
        <v>1768</v>
      </c>
      <c r="C1462" t="s">
        <v>1357</v>
      </c>
      <c r="D1462">
        <v>281</v>
      </c>
      <c r="E1462" s="1">
        <v>1999</v>
      </c>
      <c r="F1462" s="8">
        <v>0.86</v>
      </c>
      <c r="G1462" s="14">
        <v>2.8</v>
      </c>
      <c r="H1462" s="3">
        <v>87</v>
      </c>
      <c r="I1462" s="28">
        <f t="shared" si="45"/>
        <v>0.85942971485742869</v>
      </c>
      <c r="J1462" s="17">
        <f>IF(AND(ISNUMBER(amazon!$G1462), G1462&gt;=0, amazon!$G1462&lt;=5), amazon!$G1462, 0)</f>
        <v>2.8</v>
      </c>
      <c r="K1462" s="6" t="str">
        <f t="shared" si="44"/>
        <v>Yes</v>
      </c>
      <c r="L1462" s="16">
        <f>ROUND(amazon!$G1462, 0)</f>
        <v>3</v>
      </c>
      <c r="M1462" s="13">
        <f>amazon!$E1462 * amazon!$H1462</f>
        <v>173913</v>
      </c>
      <c r="N1462" s="6" t="str">
        <f>IF(amazon!$D1462&lt;200,"&lt;200", IF(amazon!$D1462&lt;=500,"200-500","&gt;500"))</f>
        <v>200-500</v>
      </c>
      <c r="O1462" s="15">
        <f>Table4[[#This Row],[Clean Rating]] + (Table4[[#This Row],[Rating Count]] / 1000)</f>
        <v>2.887</v>
      </c>
      <c r="P1462" s="6"/>
      <c r="Q1462" s="6"/>
    </row>
    <row r="1463" spans="1:17">
      <c r="A1463" t="s">
        <v>1246</v>
      </c>
      <c r="B1463" t="s">
        <v>2420</v>
      </c>
      <c r="C1463" t="s">
        <v>1358</v>
      </c>
      <c r="D1463">
        <v>161</v>
      </c>
      <c r="E1463">
        <v>300</v>
      </c>
      <c r="F1463" s="8">
        <v>0.46</v>
      </c>
      <c r="G1463" s="14">
        <v>2.6</v>
      </c>
      <c r="H1463" s="3">
        <v>24</v>
      </c>
      <c r="I1463" s="28">
        <f t="shared" si="45"/>
        <v>0.46333333333333332</v>
      </c>
      <c r="J1463" s="17">
        <f>IF(AND(ISNUMBER(amazon!$G1463), G1463&gt;=0, amazon!$G1463&lt;=5), amazon!$G1463, 0)</f>
        <v>2.6</v>
      </c>
      <c r="K1463" s="6" t="str">
        <f t="shared" si="44"/>
        <v>No</v>
      </c>
      <c r="L1463" s="16">
        <f>ROUND(amazon!$G1463, 0)</f>
        <v>3</v>
      </c>
      <c r="M1463" s="13">
        <f>amazon!$E1463 * amazon!$H1463</f>
        <v>7200</v>
      </c>
      <c r="N1463" s="6" t="str">
        <f>IF(amazon!$D1463&lt;200,"&lt;200", IF(amazon!$D1463&lt;=500,"200-500","&gt;500"))</f>
        <v>&lt;200</v>
      </c>
      <c r="O1463" s="15">
        <f>Table4[[#This Row],[Clean Rating]] + (Table4[[#This Row],[Rating Count]] / 1000)</f>
        <v>2.6240000000000001</v>
      </c>
      <c r="P1463" s="6"/>
      <c r="Q1463" s="6"/>
    </row>
    <row r="1464" spans="1:17">
      <c r="A1464" t="s">
        <v>1132</v>
      </c>
      <c r="B1464" t="s">
        <v>2315</v>
      </c>
      <c r="C1464" t="s">
        <v>1358</v>
      </c>
      <c r="D1464">
        <v>669</v>
      </c>
      <c r="E1464" s="1">
        <v>1499</v>
      </c>
      <c r="F1464" s="8">
        <v>0.55000000000000004</v>
      </c>
      <c r="G1464" s="14">
        <v>2.2999999999999998</v>
      </c>
      <c r="H1464" s="3">
        <v>13</v>
      </c>
      <c r="I1464" s="28">
        <f t="shared" si="45"/>
        <v>0.55370246831220815</v>
      </c>
      <c r="J1464" s="17">
        <f>IF(AND(ISNUMBER(amazon!$G1464), G1464&gt;=0, amazon!$G1464&lt;=5), amazon!$G1464, 0)</f>
        <v>2.2999999999999998</v>
      </c>
      <c r="K1464" s="6" t="str">
        <f t="shared" si="44"/>
        <v>Yes</v>
      </c>
      <c r="L1464" s="16">
        <f>ROUND(amazon!$G1464, 0)</f>
        <v>2</v>
      </c>
      <c r="M1464" s="13">
        <f>amazon!$E1464 * amazon!$H1464</f>
        <v>19487</v>
      </c>
      <c r="N1464" s="6" t="str">
        <f>IF(amazon!$D1464&lt;200,"&lt;200", IF(amazon!$D1464&lt;=500,"200-500","&gt;500"))</f>
        <v>&gt;500</v>
      </c>
      <c r="O1464" s="15">
        <f>Table4[[#This Row],[Clean Rating]] + (Table4[[#This Row],[Rating Count]] / 1000)</f>
        <v>2.3129999999999997</v>
      </c>
      <c r="P1464" s="6"/>
      <c r="Q1464" s="6"/>
    </row>
    <row r="1465" spans="1:17">
      <c r="A1465" t="s">
        <v>1199</v>
      </c>
      <c r="B1465" t="s">
        <v>2375</v>
      </c>
      <c r="C1465" t="s">
        <v>1358</v>
      </c>
      <c r="D1465" s="1">
        <v>1299</v>
      </c>
      <c r="E1465" s="1">
        <v>2495</v>
      </c>
      <c r="F1465" s="8">
        <v>0.48</v>
      </c>
      <c r="G1465" s="14">
        <v>2</v>
      </c>
      <c r="H1465" s="3">
        <v>2</v>
      </c>
      <c r="I1465" s="28">
        <f t="shared" si="45"/>
        <v>0.47935871743486974</v>
      </c>
      <c r="J1465" s="17">
        <f>IF(AND(ISNUMBER(amazon!$G1465), G1465&gt;=0, amazon!$G1465&lt;=5), amazon!$G1465, 0)</f>
        <v>2</v>
      </c>
      <c r="K1465" s="6" t="str">
        <f t="shared" si="44"/>
        <v>No</v>
      </c>
      <c r="L1465" s="16">
        <f>ROUND(amazon!$G1465, 0)</f>
        <v>2</v>
      </c>
      <c r="M1465" s="13">
        <f>amazon!$E1465 * amazon!$H1465</f>
        <v>4990</v>
      </c>
      <c r="N1465" s="6" t="str">
        <f>IF(amazon!$D1465&lt;200,"&lt;200", IF(amazon!$D1465&lt;=500,"200-500","&gt;500"))</f>
        <v>&gt;500</v>
      </c>
      <c r="O1465" s="15">
        <f>Table4[[#This Row],[Clean Rating]] + (Table4[[#This Row],[Rating Count]] / 1000)</f>
        <v>2.0019999999999998</v>
      </c>
      <c r="P1465" s="6"/>
      <c r="Q1465" s="6"/>
    </row>
    <row r="1466" spans="1:17">
      <c r="A1466" t="s">
        <v>1168</v>
      </c>
      <c r="B1466" t="s">
        <v>2346</v>
      </c>
      <c r="C1466" t="s">
        <v>1358</v>
      </c>
      <c r="D1466" s="1">
        <v>2099</v>
      </c>
      <c r="E1466" s="1">
        <v>2499</v>
      </c>
      <c r="F1466" s="8">
        <v>0.16</v>
      </c>
      <c r="G1466" s="14" t="s">
        <v>1169</v>
      </c>
      <c r="H1466" s="3">
        <v>992</v>
      </c>
      <c r="I1466" s="28">
        <f t="shared" si="45"/>
        <v>0.1600640256102441</v>
      </c>
      <c r="J1466" s="17">
        <f>IF(AND(ISNUMBER(amazon!$G1466), G1466&gt;=0, amazon!$G1466&lt;=5), amazon!$G1466, 0)</f>
        <v>0</v>
      </c>
      <c r="K1466" s="6" t="str">
        <f t="shared" si="44"/>
        <v>No</v>
      </c>
      <c r="L1466" s="16">
        <f>ROUND(amazon!$J1466, 0)</f>
        <v>0</v>
      </c>
      <c r="M1466" s="13">
        <f>amazon!$E1466 * amazon!$H1466</f>
        <v>2479008</v>
      </c>
      <c r="N1466" s="6" t="str">
        <f>IF(amazon!$D1466&lt;200,"&lt;200", IF(amazon!$D1466&lt;=500,"200-500","&gt;500"))</f>
        <v>&gt;500</v>
      </c>
      <c r="O1466" s="15">
        <f>Table4[[#This Row],[Clean Rating]] + (Table4[[#This Row],[Rating Count]] / 1000)</f>
        <v>0.99199999999999999</v>
      </c>
      <c r="P1466" s="6"/>
      <c r="Q1466" s="6"/>
    </row>
  </sheetData>
  <phoneticPr fontId="19" type="noConversion"/>
  <pageMargins left="0.75" right="0.75" top="1" bottom="1" header="0.5" footer="0.5"/>
  <pageSetup orientation="portrait" r:id="rId1"/>
  <ignoredErrors>
    <ignoredError sqref="L1466" calculatedColumn="1"/>
  </ignoredErrors>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7D57B-06F3-4A32-9E38-D361DC36B2A0}">
  <dimension ref="B3:G26"/>
  <sheetViews>
    <sheetView showGridLines="0" workbookViewId="0">
      <selection activeCell="D25" sqref="D25"/>
    </sheetView>
  </sheetViews>
  <sheetFormatPr defaultRowHeight="15"/>
  <cols>
    <col min="1" max="1" width="11.44140625" customWidth="1"/>
    <col min="2" max="2" width="15.6640625" bestFit="1" customWidth="1"/>
    <col min="3" max="3" width="31.88671875" bestFit="1" customWidth="1"/>
    <col min="4" max="4" width="17" customWidth="1"/>
    <col min="5" max="5" width="14.5546875" customWidth="1"/>
    <col min="6" max="6" width="14.109375" bestFit="1" customWidth="1"/>
    <col min="7" max="7" width="17" customWidth="1"/>
    <col min="8" max="8" width="13.6640625" customWidth="1"/>
    <col min="9" max="9" width="13.33203125" customWidth="1"/>
    <col min="11" max="11" width="13.6640625" customWidth="1"/>
    <col min="12" max="12" width="13.33203125" customWidth="1"/>
    <col min="13" max="13" width="18.5546875" customWidth="1"/>
    <col min="14" max="14" width="15.21875" customWidth="1"/>
    <col min="15" max="15" width="17.88671875" customWidth="1"/>
    <col min="16" max="16" width="13.21875" customWidth="1"/>
    <col min="17" max="17" width="16.6640625" customWidth="1"/>
  </cols>
  <sheetData>
    <row r="3" spans="2:7" ht="15.75">
      <c r="B3" s="7" t="s">
        <v>2593</v>
      </c>
    </row>
    <row r="4" spans="2:7" ht="15.75">
      <c r="B4" s="22" t="s">
        <v>1363</v>
      </c>
      <c r="C4" s="23" t="s">
        <v>2559</v>
      </c>
      <c r="D4" s="23" t="s">
        <v>1355</v>
      </c>
      <c r="E4" s="25" t="s">
        <v>2578</v>
      </c>
      <c r="F4" s="18" t="s">
        <v>2579</v>
      </c>
      <c r="G4" s="24" t="s">
        <v>2588</v>
      </c>
    </row>
    <row r="5" spans="2:7">
      <c r="B5" s="31" t="s">
        <v>703</v>
      </c>
      <c r="C5" s="34" t="s">
        <v>1931</v>
      </c>
      <c r="D5" s="32" t="s">
        <v>1356</v>
      </c>
      <c r="E5" s="33">
        <v>5</v>
      </c>
      <c r="F5" s="34">
        <v>23</v>
      </c>
      <c r="G5" s="47">
        <v>5</v>
      </c>
    </row>
    <row r="6" spans="2:7">
      <c r="B6" s="31" t="s">
        <v>175</v>
      </c>
      <c r="C6" s="34" t="s">
        <v>1514</v>
      </c>
      <c r="D6" s="32" t="s">
        <v>1356</v>
      </c>
      <c r="E6" s="33">
        <v>5</v>
      </c>
      <c r="F6" s="34">
        <v>5</v>
      </c>
      <c r="G6" s="47">
        <v>5</v>
      </c>
    </row>
    <row r="7" spans="2:7">
      <c r="B7" s="31" t="s">
        <v>326</v>
      </c>
      <c r="C7" s="34" t="s">
        <v>1629</v>
      </c>
      <c r="D7" s="34" t="s">
        <v>1356</v>
      </c>
      <c r="E7" s="33">
        <v>5</v>
      </c>
      <c r="F7" s="34">
        <v>2</v>
      </c>
      <c r="G7" s="47">
        <v>5</v>
      </c>
    </row>
    <row r="8" spans="2:7">
      <c r="B8" s="31" t="s">
        <v>1034</v>
      </c>
      <c r="C8" s="32" t="s">
        <v>2230</v>
      </c>
      <c r="D8" s="32" t="s">
        <v>1358</v>
      </c>
      <c r="E8" s="33">
        <v>4.8</v>
      </c>
      <c r="F8" s="34">
        <v>53803</v>
      </c>
      <c r="G8" s="47">
        <v>4.8</v>
      </c>
    </row>
    <row r="9" spans="2:7">
      <c r="B9" s="31" t="s">
        <v>1189</v>
      </c>
      <c r="C9" s="32" t="s">
        <v>2365</v>
      </c>
      <c r="D9" s="32" t="s">
        <v>1358</v>
      </c>
      <c r="E9" s="33">
        <v>4.8</v>
      </c>
      <c r="F9" s="34">
        <v>3964</v>
      </c>
      <c r="G9" s="47">
        <v>4.8</v>
      </c>
    </row>
    <row r="10" spans="2:7">
      <c r="B10" s="36" t="s">
        <v>1090</v>
      </c>
      <c r="C10" s="37" t="s">
        <v>2279</v>
      </c>
      <c r="D10" s="37" t="s">
        <v>1358</v>
      </c>
      <c r="E10" s="48">
        <v>4.8</v>
      </c>
      <c r="F10" s="37">
        <v>28</v>
      </c>
      <c r="G10" s="49">
        <v>4.8</v>
      </c>
    </row>
    <row r="12" spans="2:7" ht="15.75">
      <c r="B12" s="7" t="s">
        <v>2594</v>
      </c>
    </row>
    <row r="13" spans="2:7">
      <c r="B13" s="9" t="s">
        <v>1363</v>
      </c>
      <c r="C13" s="18" t="s">
        <v>2559</v>
      </c>
      <c r="D13" s="18" t="s">
        <v>1355</v>
      </c>
      <c r="E13" s="19" t="s">
        <v>2578</v>
      </c>
      <c r="F13" s="10" t="s">
        <v>2579</v>
      </c>
    </row>
    <row r="14" spans="2:7">
      <c r="B14" s="31" t="s">
        <v>12</v>
      </c>
      <c r="C14" s="34" t="s">
        <v>1376</v>
      </c>
      <c r="D14" s="34" t="s">
        <v>1357</v>
      </c>
      <c r="E14" s="50">
        <v>4.4000000000000004</v>
      </c>
      <c r="F14" s="35">
        <v>426973</v>
      </c>
    </row>
    <row r="15" spans="2:7">
      <c r="B15" s="31" t="s">
        <v>47</v>
      </c>
      <c r="C15" s="34" t="s">
        <v>1408</v>
      </c>
      <c r="D15" s="32" t="s">
        <v>1357</v>
      </c>
      <c r="E15" s="50">
        <v>4.4000000000000004</v>
      </c>
      <c r="F15" s="35">
        <v>426973</v>
      </c>
    </row>
    <row r="16" spans="2:7">
      <c r="B16" s="31" t="s">
        <v>66</v>
      </c>
      <c r="C16" s="34" t="s">
        <v>1408</v>
      </c>
      <c r="D16" s="34" t="s">
        <v>1357</v>
      </c>
      <c r="E16" s="50">
        <v>4.4000000000000004</v>
      </c>
      <c r="F16" s="35">
        <v>426973</v>
      </c>
    </row>
    <row r="17" spans="2:7">
      <c r="B17" s="31" t="s">
        <v>12</v>
      </c>
      <c r="C17" s="34" t="s">
        <v>1376</v>
      </c>
      <c r="D17" s="34" t="s">
        <v>1357</v>
      </c>
      <c r="E17" s="50">
        <v>4.4000000000000004</v>
      </c>
      <c r="F17" s="35">
        <v>426972</v>
      </c>
    </row>
    <row r="18" spans="2:7">
      <c r="B18" s="36" t="s">
        <v>354</v>
      </c>
      <c r="C18" s="37" t="s">
        <v>1654</v>
      </c>
      <c r="D18" s="37" t="s">
        <v>1357</v>
      </c>
      <c r="E18" s="51">
        <v>4.0999999999999996</v>
      </c>
      <c r="F18" s="38">
        <v>363713</v>
      </c>
    </row>
    <row r="20" spans="2:7" ht="15.75">
      <c r="B20" s="7" t="s">
        <v>2595</v>
      </c>
    </row>
    <row r="21" spans="2:7">
      <c r="B21" t="s">
        <v>1363</v>
      </c>
      <c r="C21" t="s">
        <v>2559</v>
      </c>
      <c r="D21" t="s">
        <v>1355</v>
      </c>
      <c r="E21" t="s">
        <v>2579</v>
      </c>
      <c r="F21" t="s">
        <v>2588</v>
      </c>
      <c r="G21" s="16" t="s">
        <v>2592</v>
      </c>
    </row>
    <row r="22" spans="2:7">
      <c r="B22" s="45" t="s">
        <v>12</v>
      </c>
      <c r="C22" s="45" t="s">
        <v>1376</v>
      </c>
      <c r="D22" s="45" t="s">
        <v>1357</v>
      </c>
      <c r="E22" s="45">
        <v>426973</v>
      </c>
      <c r="F22" s="45">
        <v>4.4000000000000004</v>
      </c>
      <c r="G22" s="46">
        <v>431.37299999999999</v>
      </c>
    </row>
    <row r="23" spans="2:7">
      <c r="B23" s="45" t="s">
        <v>47</v>
      </c>
      <c r="C23" s="45" t="s">
        <v>1408</v>
      </c>
      <c r="D23" s="45" t="s">
        <v>1357</v>
      </c>
      <c r="E23" s="45">
        <v>426973</v>
      </c>
      <c r="F23" s="45">
        <v>4.4000000000000004</v>
      </c>
      <c r="G23" s="46">
        <v>431.37299999999999</v>
      </c>
    </row>
    <row r="24" spans="2:7">
      <c r="B24" s="45" t="s">
        <v>66</v>
      </c>
      <c r="C24" s="45" t="s">
        <v>1408</v>
      </c>
      <c r="D24" s="45" t="s">
        <v>1357</v>
      </c>
      <c r="E24" s="45">
        <v>426973</v>
      </c>
      <c r="F24" s="45">
        <v>4.4000000000000004</v>
      </c>
      <c r="G24" s="46">
        <v>431.37299999999999</v>
      </c>
    </row>
    <row r="25" spans="2:7">
      <c r="B25" s="45" t="s">
        <v>12</v>
      </c>
      <c r="C25" s="45" t="s">
        <v>1376</v>
      </c>
      <c r="D25" s="45" t="s">
        <v>1357</v>
      </c>
      <c r="E25" s="45">
        <v>426972</v>
      </c>
      <c r="F25" s="45">
        <v>4.4000000000000004</v>
      </c>
      <c r="G25" s="46">
        <v>431.37199999999996</v>
      </c>
    </row>
    <row r="26" spans="2:7">
      <c r="B26" s="45" t="s">
        <v>354</v>
      </c>
      <c r="C26" s="45" t="s">
        <v>1654</v>
      </c>
      <c r="D26" s="45" t="s">
        <v>1357</v>
      </c>
      <c r="E26" s="45">
        <v>363713</v>
      </c>
      <c r="F26" s="45">
        <v>4.0999999999999996</v>
      </c>
      <c r="G26" s="46">
        <v>367.81300000000005</v>
      </c>
    </row>
  </sheetData>
  <pageMargins left="0.7" right="0.7" top="0.75" bottom="0.75" header="0.3" footer="0.3"/>
  <pageSetup orientation="portrait"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g F A A B Q S w M E F A A C A A g A N p n a W 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N p n a 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a Z 2 l q g I Z p Z k g I A A N k O A A A T A B w A R m 9 y b X V s Y X M v U 2 V j d G l v b j E u b S C i G A A o o B Q A A A A A A A A A A A A A A A A A A A A A A A A A A A C 1 l l 1 r 2 z A U h u 8 D + Q / C u 0 k h h O k j H 2 X 0 Y n N 2 0 Z u R L Y F d l F I c R 0 t N H T v I c t c Q 8 t + n x C y N 8 q Y 6 M L r e F J 1 X P n 7 0 I M m p d G q z s m D T 5 j / / 1 G 6 1 W 9 V j Y v S C z Z J 5 r g W 7 Y b m 2 7 R Z z f 9 O y N q l 2 l a 8 v q c 5 7 c W 2 M L u z P 0 j z N y / K p c 7 W 9 + 5 a s 9 E 3 U P B n d 7 + 7 i s r B u y n 2 3 a f A h i h + T Y r l v v l n r y H U 6 T O 3 N T F J U v 0 q z i s u 8 X h X 7 s O o 0 b + t u t 5 H R z 5 n + / Z A t o i 6 z L m N W v 9 j d 7 u r Y d b r O M 8 u a h 9 l 8 w 8 Y 6 z 1 a Z 1 e b 1 F Y c p z Y z O G U a X e W 8 4 z H T P N o / M 3 K u + b I 4 N O 1 H X T f l e l 1 Z P 7 c b 1 j a v n q y 4 7 Y e x x r 2 F P + E P p D 5 U / 7 P v D g T 8 c + s N R d K L g d E W c M B s S 5 v k + r O X V u L 9 O E c h k I F O B r B / I B o F s G M h G Z 7 u m 3 c q K y 9 Z g 9 / N / 3 v 3 8 / X b / 2 p S L O r U P h e s O y 5 w 0 I b s d Q x Q n V i 9 L s 4 F g n F V p W T u 0 B Z u Y L D 0 2 L e r V X J v D l M + p r Z P 8 z f h v B z b R D r K w y f L S r B + J z Y r l m 4 H b f q 6 F i 2 8 L O 1 C 9 / b L f 9 U y f e S O O N b t 8 r E + b N C f b q w i o S K g o q P S h M o D K E C o j q F x D h X / E E l J z x O b I z R G c I z l H d I 7 s H O E 5 0 g u k F x e c I 7 1 A e o H 0 A u k F 0 g u k F 0 g v k F 4 i v U R 6 e W H L I L 1 E e o n 0 E u k l 0 k u k l 0 i v k F 4 h v U J 6 d W H H I 7 1 C e o X 0 a v i / P m l w j v 0 r E Q 5 1 I M Z v G x z 3 Q I x f O L g I A j F + 5 + C K C M T X 4 f h w e Y R y w h s n x H H C H C f U c c I d J + R x w h 4 n 9 H H C n y D 8 C W r f E f 4 E 4 U 8 Q / g T h T x D + B O F P E P 4 E 4 U 8 S / i T h T 1 I H l / A n C X + S 8 C c J f 5 L w J w l / k v C n C H + K 8 K c I f 4 q 6 + Q h / i v C n C H / K 9 x f 8 J f 8 H U E s B A i 0 A F A A C A A g A N p n a W i A 4 H 2 e k A A A A 9 Q A A A B I A A A A A A A A A A A A A A A A A A A A A A E N v b m Z p Z y 9 Q Y W N r Y W d l L n h t b F B L A Q I t A B Q A A g A I A D a Z 2 l o P y u m r p A A A A O k A A A A T A A A A A A A A A A A A A A A A A P A A A A B b Q 2 9 u d G V u d F 9 U e X B l c 1 0 u e G 1 s U E s B A i 0 A F A A C A A g A N p n a W q A h m l m S A g A A 2 Q 4 A A B M A A A A A A A A A A A A A A A A A 4 Q E A A E Z v c m 1 1 b G F z L 1 N l Y 3 R p b 2 4 x L m 1 Q S w U G A A A A A A M A A w D C A A A A w 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z Q A A A A A A A D B N 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M D Q 4 N T c 1 I i A v P j x F b n R y e S B U e X B l P S J G a W x s R X J y b 3 J D b 2 R l I i B W Y W x 1 Z T 0 i c 1 V u a 2 5 v d 2 4 i I C 8 + P E V u d H J 5 I F R 5 c G U 9 I k Z p b G x F c n J v c k N v d W 5 0 I i B W Y W x 1 Z T 0 i b D A i I C 8 + P E V u d H J 5 I F R 5 c G U 9 I k Z p b G x M Y X N 0 V X B k Y X R l Z C I g V m F s d W U 9 I m Q y M D I 1 L T A 2 L T I 1 V D I y O j E x O j U 4 L j g 0 O T c 1 O D d a I i A v P j x F b n R y e S B U e X B l P S J G a W x s Q 2 9 s d W 1 u V H l w Z X M i I F Z h b H V l P S J z Q m d Z R 0 J n W U d C Z 1 k 9 I i A v P j x F b n R y e S B U e X B l P S J G a W x s Q 2 9 s d W 1 u T m F t Z X M i I F Z h b H V l P S J z W y Z x d W 9 0 O 3 J l d m l l d 1 9 p Z C 4 x J n F 1 b 3 Q 7 L C Z x d W 9 0 O 3 J l d m l l d 1 9 p Z C 4 y J n F 1 b 3 Q 7 L C Z x d W 9 0 O 3 J l d m l l d 1 9 p Z C 4 z J n F 1 b 3 Q 7 L C Z x d W 9 0 O 3 J l d m l l d 1 9 p Z C 4 0 J n F 1 b 3 Q 7 L C Z x d W 9 0 O 3 J l d m l l d 1 9 p Z C 4 1 J n F 1 b 3 Q 7 L C Z x d W 9 0 O 3 J l d m l l d 1 9 p Z C 4 2 J n F 1 b 3 Q 7 L C Z x d W 9 0 O 3 J l d m l l d 1 9 p Z C 4 3 J n F 1 b 3 Q 7 L C Z x d W 9 0 O 3 J l d m l l d 1 9 p Z C 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y L 0 N o Y W 5 n Z W Q g V H l w Z T E u e 3 J l d m l l d 1 9 p Z C 4 x L D B 9 J n F 1 b 3 Q 7 L C Z x d W 9 0 O 1 N l Y 3 R p b 2 4 x L 1 R h Y m x l M i 9 D a G F u Z 2 V k I F R 5 c G U x L n t y Z X Z p Z X d f a W Q u M i w x f S Z x d W 9 0 O y w m c X V v d D t T Z W N 0 a W 9 u M S 9 U Y W J s Z T I v Q 2 h h b m d l Z C B U e X B l M S 5 7 c m V 2 a W V 3 X 2 l k L j M s M n 0 m c X V v d D s s J n F 1 b 3 Q 7 U 2 V j d G l v b j E v V G F i b G U y L 0 N o Y W 5 n Z W Q g V H l w Z T E u e 3 J l d m l l d 1 9 p Z C 4 0 L D N 9 J n F 1 b 3 Q 7 L C Z x d W 9 0 O 1 N l Y 3 R p b 2 4 x L 1 R h Y m x l M i 9 D a G F u Z 2 V k I F R 5 c G U x L n t y Z X Z p Z X d f a W Q u N S w 0 f S Z x d W 9 0 O y w m c X V v d D t T Z W N 0 a W 9 u M S 9 U Y W J s Z T I v Q 2 h h b m d l Z C B U e X B l M S 5 7 c m V 2 a W V 3 X 2 l k L j Y s N X 0 m c X V v d D s s J n F 1 b 3 Q 7 U 2 V j d G l v b j E v V G F i b G U y L 0 N o Y W 5 n Z W Q g V H l w Z T E u e 3 J l d m l l d 1 9 p Z C 4 3 L D Z 9 J n F 1 b 3 Q 7 L C Z x d W 9 0 O 1 N l Y 3 R p b 2 4 x L 1 R h Y m x l M i 9 D a G F u Z 2 V k I F R 5 c G U x L n t y Z X Z p Z X d f a W Q u O C w 3 f S Z x d W 9 0 O 1 0 s J n F 1 b 3 Q 7 Q 2 9 s d W 1 u Q 2 9 1 b n Q m c X V v d D s 6 O C w m c X V v d D t L Z X l D b 2 x 1 b W 5 O Y W 1 l c y Z x d W 9 0 O z p b X S w m c X V v d D t D b 2 x 1 b W 5 J Z G V u d G l 0 a W V z J n F 1 b 3 Q 7 O l s m c X V v d D t T Z W N 0 a W 9 u M S 9 U Y W J s Z T I v Q 2 h h b m d l Z C B U e X B l M S 5 7 c m V 2 a W V 3 X 2 l k L j E s M H 0 m c X V v d D s s J n F 1 b 3 Q 7 U 2 V j d G l v b j E v V G F i b G U y L 0 N o Y W 5 n Z W Q g V H l w Z T E u e 3 J l d m l l d 1 9 p Z C 4 y L D F 9 J n F 1 b 3 Q 7 L C Z x d W 9 0 O 1 N l Y 3 R p b 2 4 x L 1 R h Y m x l M i 9 D a G F u Z 2 V k I F R 5 c G U x L n t y Z X Z p Z X d f a W Q u M y w y f S Z x d W 9 0 O y w m c X V v d D t T Z W N 0 a W 9 u M S 9 U Y W J s Z T I v Q 2 h h b m d l Z C B U e X B l M S 5 7 c m V 2 a W V 3 X 2 l k L j Q s M 3 0 m c X V v d D s s J n F 1 b 3 Q 7 U 2 V j d G l v b j E v V G F i b G U y L 0 N o Y W 5 n Z W Q g V H l w Z T E u e 3 J l d m l l d 1 9 p Z C 4 1 L D R 9 J n F 1 b 3 Q 7 L C Z x d W 9 0 O 1 N l Y 3 R p b 2 4 x L 1 R h Y m x l M i 9 D a G F u Z 2 V k I F R 5 c G U x L n t y Z X Z p Z X d f a W Q u N i w 1 f S Z x d W 9 0 O y w m c X V v d D t T Z W N 0 a W 9 u M S 9 U Y W J s Z T I v Q 2 h h b m d l Z C B U e X B l M S 5 7 c m V 2 a W V 3 X 2 l k L j c s N n 0 m c X V v d D s s J n F 1 b 3 Q 7 U 2 V j d G l v b j E v V G F i b G U y L 0 N o Y W 5 n Z W Q g V H l w Z T E u e 3 J l d m l l d 1 9 p Z C 4 4 L D d 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1 N w b G l 0 J T I w Q 2 9 s d W 1 u J T I w Y n k l M j B E Z W x p b W l 0 Z X I 8 L 0 l 0 Z W 1 Q Y X R o P j w v S X R l b U x v Y 2 F 0 a W 9 u P j x T d G F i b G V F b n R y a W V z I C 8 + P C 9 J d G V t P j x J d G V t P j x J d G V t T G 9 j Y X R p b 2 4 + P E l 0 Z W 1 U e X B l P k Z v c m 1 1 b G E 8 L 0 l 0 Z W 1 U e X B l P j x J d G V t U G F 0 a D 5 T Z W N 0 a W 9 u M S 9 U Y W J s Z T I v Q 2 h h b m d l Z C U y M F R 5 c G U x P C 9 J d G V t U G F 0 a D 4 8 L 0 l 0 Z W 1 M b 2 N h d G l v b j 4 8 U 3 R h Y m x l R W 5 0 c m l l c y A v P j w v S X R l b T 4 8 S X R l b T 4 8 S X R l b U x v Y 2 F 0 a W 9 u P j x J d G V t V H l w Z T 5 G b 3 J t d W x h P C 9 J d G V t V H l w Z T 4 8 S X R l b V B h d G g + U 2 V j d G l v b j E v V G F i b G U x P C 9 J d G V t U G F 0 a D 4 8 L 0 l 0 Z W 1 M b 2 N h d G l v b j 4 8 U 3 R h Y m x l R W 5 0 c m l l c z 4 8 R W 5 0 c n k g V H l w Z T 0 i S X N Q c m l 2 Y X R l I i B W Y W x 1 Z T 0 i b D A i I C 8 + P E V u d H J 5 I F R 5 c G U 9 I l J l b G F 0 a W 9 u c 2 h p c E l u Z m 9 D b 2 5 0 Y W l u Z X I i I F Z h b H V l P S J z e y Z x d W 9 0 O 2 N v b H V t b k N v d W 5 0 J n F 1 b 3 Q 7 O j U 0 L C Z x d W 9 0 O 2 t l e U N v b H V t b k 5 h b W V z J n F 1 b 3 Q 7 O l t d L C Z x d W 9 0 O 3 F 1 Z X J 5 U m V s Y X R p b 2 5 z a G l w c y Z x d W 9 0 O z p b X S w m c X V v d D t j b 2 x 1 b W 5 J Z G V u d G l 0 a W V z J n F 1 b 3 Q 7 O l s m c X V v d D t T Z W N 0 a W 9 u M S 9 U Y W J s Z T E v Q 2 h h b m d l Z C B U e X B l M S 5 7 c H J v Z H V j d F 9 u Y W 1 l L j E s M H 0 m c X V v d D s s J n F 1 b 3 Q 7 U 2 V j d G l v b j E v V G F i b G U x L 0 N o Y W 5 n Z W Q g V H l w Z T E u e 3 B y b 2 R 1 Y 3 R f b m F t Z S 4 y L D F 9 J n F 1 b 3 Q 7 L C Z x d W 9 0 O 1 N l Y 3 R p b 2 4 x L 1 R h Y m x l M S 9 D a G F u Z 2 V k I F R 5 c G U x L n t w c m 9 k d W N 0 X 2 5 h b W U u M y w y f S Z x d W 9 0 O y w m c X V v d D t T Z W N 0 a W 9 u M S 9 U Y W J s Z T E v Q 2 h h b m d l Z C B U e X B l M S 5 7 c H J v Z H V j d F 9 u Y W 1 l L j Q s M 3 0 m c X V v d D s s J n F 1 b 3 Q 7 U 2 V j d G l v b j E v V G F i b G U x L 0 N o Y W 5 n Z W Q g V H l w Z T E u e 3 B y b 2 R 1 Y 3 R f b m F t Z S 4 1 L D R 9 J n F 1 b 3 Q 7 L C Z x d W 9 0 O 1 N l Y 3 R p b 2 4 x L 1 R h Y m x l M S 9 D a G F u Z 2 V k I F R 5 c G U x L n t w c m 9 k d W N 0 X 2 5 h b W U u N i w 1 f S Z x d W 9 0 O y w m c X V v d D t T Z W N 0 a W 9 u M S 9 U Y W J s Z T E v Q 2 h h b m d l Z C B U e X B l M S 5 7 c H J v Z H V j d F 9 u Y W 1 l L j c s N n 0 m c X V v d D s s J n F 1 b 3 Q 7 U 2 V j d G l v b j E v V G F i b G U x L 0 N o Y W 5 n Z W Q g V H l w Z T E u e 3 B y b 2 R 1 Y 3 R f b m F t Z S 4 4 L D d 9 J n F 1 b 3 Q 7 L C Z x d W 9 0 O 1 N l Y 3 R p b 2 4 x L 1 R h Y m x l M S 9 D a G F u Z 2 V k I F R 5 c G U x L n t w c m 9 k d W N 0 X 2 5 h b W U u O S w 4 f S Z x d W 9 0 O y w m c X V v d D t T Z W N 0 a W 9 u M S 9 U Y W J s Z T E v Q 2 h h b m d l Z C B U e X B l M S 5 7 c H J v Z H V j d F 9 u Y W 1 l L j E w L D l 9 J n F 1 b 3 Q 7 L C Z x d W 9 0 O 1 N l Y 3 R p b 2 4 x L 1 R h Y m x l M S 9 D a G F u Z 2 V k I F R 5 c G U x L n t w c m 9 k d W N 0 X 2 5 h b W U u M T E s M T B 9 J n F 1 b 3 Q 7 L C Z x d W 9 0 O 1 N l Y 3 R p b 2 4 x L 1 R h Y m x l M S 9 D a G F u Z 2 V k I F R 5 c G U x L n t w c m 9 k d W N 0 X 2 5 h b W U u M T I s M T F 9 J n F 1 b 3 Q 7 L C Z x d W 9 0 O 1 N l Y 3 R p b 2 4 x L 1 R h Y m x l M S 9 D a G F u Z 2 V k I F R 5 c G U x L n t w c m 9 k d W N 0 X 2 5 h b W U u M T M s M T J 9 J n F 1 b 3 Q 7 L C Z x d W 9 0 O 1 N l Y 3 R p b 2 4 x L 1 R h Y m x l M S 9 D a G F u Z 2 V k I F R 5 c G U x L n t w c m 9 k d W N 0 X 2 5 h b W U u M T Q s M T N 9 J n F 1 b 3 Q 7 L C Z x d W 9 0 O 1 N l Y 3 R p b 2 4 x L 1 R h Y m x l M S 9 D a G F u Z 2 V k I F R 5 c G U x L n t w c m 9 k d W N 0 X 2 5 h b W U u M T U s M T R 9 J n F 1 b 3 Q 7 L C Z x d W 9 0 O 1 N l Y 3 R p b 2 4 x L 1 R h Y m x l M S 9 D a G F u Z 2 V k I F R 5 c G U x L n t w c m 9 k d W N 0 X 2 5 h b W U u M T Y s M T V 9 J n F 1 b 3 Q 7 L C Z x d W 9 0 O 1 N l Y 3 R p b 2 4 x L 1 R h Y m x l M S 9 D a G F u Z 2 V k I F R 5 c G U x L n t w c m 9 k d W N 0 X 2 5 h b W U u M T c s M T Z 9 J n F 1 b 3 Q 7 L C Z x d W 9 0 O 1 N l Y 3 R p b 2 4 x L 1 R h Y m x l M S 9 D a G F u Z 2 V k I F R 5 c G U x L n t w c m 9 k d W N 0 X 2 5 h b W U u M T g s M T d 9 J n F 1 b 3 Q 7 L C Z x d W 9 0 O 1 N l Y 3 R p b 2 4 x L 1 R h Y m x l M S 9 D a G F u Z 2 V k I F R 5 c G U x L n t w c m 9 k d W N 0 X 2 5 h b W U u M T k s M T h 9 J n F 1 b 3 Q 7 L C Z x d W 9 0 O 1 N l Y 3 R p b 2 4 x L 1 R h Y m x l M S 9 D a G F u Z 2 V k I F R 5 c G U x L n t w c m 9 k d W N 0 X 2 5 h b W U u M j A s M T l 9 J n F 1 b 3 Q 7 L C Z x d W 9 0 O 1 N l Y 3 R p b 2 4 x L 1 R h Y m x l M S 9 D a G F u Z 2 V k I F R 5 c G U x L n t w c m 9 k d W N 0 X 2 5 h b W U u M j E s M j B 9 J n F 1 b 3 Q 7 L C Z x d W 9 0 O 1 N l Y 3 R p b 2 4 x L 1 R h Y m x l M S 9 D a G F u Z 2 V k I F R 5 c G U x L n t w c m 9 k d W N 0 X 2 5 h b W U u M j I s M j F 9 J n F 1 b 3 Q 7 L C Z x d W 9 0 O 1 N l Y 3 R p b 2 4 x L 1 R h Y m x l M S 9 D a G F u Z 2 V k I F R 5 c G U x L n t w c m 9 k d W N 0 X 2 5 h b W U u M j M s M j J 9 J n F 1 b 3 Q 7 L C Z x d W 9 0 O 1 N l Y 3 R p b 2 4 x L 1 R h Y m x l M S 9 D a G F u Z 2 V k I F R 5 c G U x L n t w c m 9 k d W N 0 X 2 5 h b W U u M j Q s M j N 9 J n F 1 b 3 Q 7 L C Z x d W 9 0 O 1 N l Y 3 R p b 2 4 x L 1 R h Y m x l M S 9 D a G F u Z 2 V k I F R 5 c G U x L n t w c m 9 k d W N 0 X 2 5 h b W U u M j U s M j R 9 J n F 1 b 3 Q 7 L C Z x d W 9 0 O 1 N l Y 3 R p b 2 4 x L 1 R h Y m x l M S 9 D a G F u Z 2 V k I F R 5 c G U x L n t w c m 9 k d W N 0 X 2 5 h b W U u M j Y s M j V 9 J n F 1 b 3 Q 7 L C Z x d W 9 0 O 1 N l Y 3 R p b 2 4 x L 1 R h Y m x l M S 9 D a G F u Z 2 V k I F R 5 c G U x L n t w c m 9 k d W N 0 X 2 5 h b W U u M j c s M j Z 9 J n F 1 b 3 Q 7 L C Z x d W 9 0 O 1 N l Y 3 R p b 2 4 x L 1 R h Y m x l M S 9 D a G F u Z 2 V k I F R 5 c G U x L n t w c m 9 k d W N 0 X 2 5 h b W U u M j g s M j d 9 J n F 1 b 3 Q 7 L C Z x d W 9 0 O 1 N l Y 3 R p b 2 4 x L 1 R h Y m x l M S 9 D a G F u Z 2 V k I F R 5 c G U x L n t w c m 9 k d W N 0 X 2 5 h b W U u M j k s M j h 9 J n F 1 b 3 Q 7 L C Z x d W 9 0 O 1 N l Y 3 R p b 2 4 x L 1 R h Y m x l M S 9 D a G F u Z 2 V k I F R 5 c G U x L n t w c m 9 k d W N 0 X 2 5 h b W U u M z A s M j l 9 J n F 1 b 3 Q 7 L C Z x d W 9 0 O 1 N l Y 3 R p b 2 4 x L 1 R h Y m x l M S 9 D a G F u Z 2 V k I F R 5 c G U x L n t w c m 9 k d W N 0 X 2 5 h b W U u M z E s M z B 9 J n F 1 b 3 Q 7 L C Z x d W 9 0 O 1 N l Y 3 R p b 2 4 x L 1 R h Y m x l M S 9 D a G F u Z 2 V k I F R 5 c G U x L n t w c m 9 k d W N 0 X 2 5 h b W U u M z I s M z F 9 J n F 1 b 3 Q 7 L C Z x d W 9 0 O 1 N l Y 3 R p b 2 4 x L 1 R h Y m x l M S 9 D a G F u Z 2 V k I F R 5 c G U x L n t w c m 9 k d W N 0 X 2 5 h b W U u M z M s M z J 9 J n F 1 b 3 Q 7 L C Z x d W 9 0 O 1 N l Y 3 R p b 2 4 x L 1 R h Y m x l M S 9 D a G F u Z 2 V k I F R 5 c G U x L n t w c m 9 k d W N 0 X 2 5 h b W U u M z Q s M z N 9 J n F 1 b 3 Q 7 L C Z x d W 9 0 O 1 N l Y 3 R p b 2 4 x L 1 R h Y m x l M S 9 D a G F u Z 2 V k I F R 5 c G U x L n t w c m 9 k d W N 0 X 2 5 h b W U u M z U s M z R 9 J n F 1 b 3 Q 7 L C Z x d W 9 0 O 1 N l Y 3 R p b 2 4 x L 1 R h Y m x l M S 9 D a G F u Z 2 V k I F R 5 c G U x L n t w c m 9 k d W N 0 X 2 5 h b W U u M z Y s M z V 9 J n F 1 b 3 Q 7 L C Z x d W 9 0 O 1 N l Y 3 R p b 2 4 x L 1 R h Y m x l M S 9 D a G F u Z 2 V k I F R 5 c G U x L n t w c m 9 k d W N 0 X 2 5 h b W U u M z c s M z Z 9 J n F 1 b 3 Q 7 L C Z x d W 9 0 O 1 N l Y 3 R p b 2 4 x L 1 R h Y m x l M S 9 D a G F u Z 2 V k I F R 5 c G U x L n t w c m 9 k d W N 0 X 2 5 h b W U u M z g s M z d 9 J n F 1 b 3 Q 7 L C Z x d W 9 0 O 1 N l Y 3 R p b 2 4 x L 1 R h Y m x l M S 9 D a G F u Z 2 V k I F R 5 c G U x L n t w c m 9 k d W N 0 X 2 5 h b W U u M z k s M z h 9 J n F 1 b 3 Q 7 L C Z x d W 9 0 O 1 N l Y 3 R p b 2 4 x L 1 R h Y m x l M S 9 D a G F u Z 2 V k I F R 5 c G U x L n t w c m 9 k d W N 0 X 2 5 h b W U u N D A s M z l 9 J n F 1 b 3 Q 7 L C Z x d W 9 0 O 1 N l Y 3 R p b 2 4 x L 1 R h Y m x l M S 9 D a G F u Z 2 V k I F R 5 c G U x L n t w c m 9 k d W N 0 X 2 5 h b W U u N D E s N D B 9 J n F 1 b 3 Q 7 L C Z x d W 9 0 O 1 N l Y 3 R p b 2 4 x L 1 R h Y m x l M S 9 D a G F u Z 2 V k I F R 5 c G U x L n t w c m 9 k d W N 0 X 2 5 h b W U u N D I s N D F 9 J n F 1 b 3 Q 7 L C Z x d W 9 0 O 1 N l Y 3 R p b 2 4 x L 1 R h Y m x l M S 9 D a G F u Z 2 V k I F R 5 c G U x L n t w c m 9 k d W N 0 X 2 5 h b W U u N D M s N D J 9 J n F 1 b 3 Q 7 L C Z x d W 9 0 O 1 N l Y 3 R p b 2 4 x L 1 R h Y m x l M S 9 D a G F u Z 2 V k I F R 5 c G U x L n t w c m 9 k d W N 0 X 2 5 h b W U u N D Q s N D N 9 J n F 1 b 3 Q 7 L C Z x d W 9 0 O 1 N l Y 3 R p b 2 4 x L 1 R h Y m x l M S 9 D a G F u Z 2 V k I F R 5 c G U x L n t w c m 9 k d W N 0 X 2 5 h b W U u N D U s N D R 9 J n F 1 b 3 Q 7 L C Z x d W 9 0 O 1 N l Y 3 R p b 2 4 x L 1 R h Y m x l M S 9 D a G F u Z 2 V k I F R 5 c G U x L n t w c m 9 k d W N 0 X 2 5 h b W U u N D Y s N D V 9 J n F 1 b 3 Q 7 L C Z x d W 9 0 O 1 N l Y 3 R p b 2 4 x L 1 R h Y m x l M S 9 D a G F u Z 2 V k I F R 5 c G U x L n t w c m 9 k d W N 0 X 2 5 h b W U u N D c s N D Z 9 J n F 1 b 3 Q 7 L C Z x d W 9 0 O 1 N l Y 3 R p b 2 4 x L 1 R h Y m x l M S 9 D a G F u Z 2 V k I F R 5 c G U u e 1 B y b 2 R 1 Y 3 Q g S U Q s M X 0 m c X V v d D s s J n F 1 b 3 Q 7 U 2 V j d G l v b j E v V G F i b G U x L 0 N o Y W 5 n Z W Q g V H l w Z S 5 7 Q 2 F 0 Z W d v c n k s M n 0 m c X V v d D s s J n F 1 b 3 Q 7 U 2 V j d G l v b j E v V G F i b G U x L 0 N o Y W 5 n Z W Q g V H l w Z S 5 7 R G l z Y 2 9 1 b n R l Z C B Q c m l j Z S w z f S Z x d W 9 0 O y w m c X V v d D t T Z W N 0 a W 9 u M S 9 U Y W J s Z T E v Q 2 h h b m d l Z C B U e X B l L n t B Y 3 R 1 Y W w g U H J p Y 2 U s N H 0 m c X V v d D s s J n F 1 b 3 Q 7 U 2 V j d G l v b j E v V G F i b G U x L 0 N o Y W 5 n Z W Q g V H l w Z S 5 7 R G l z Y 2 9 1 b n Q g U G V y Y 2 V u d G F n Z S w 1 f S Z x d W 9 0 O y w m c X V v d D t T Z W N 0 a W 9 u M S 9 U Y W J s Z T E v Q 2 h h b m d l Z C B U e X B l L n t S Y X R p b m c s N n 0 m c X V v d D s s J n F 1 b 3 Q 7 U 2 V j d G l v b j E v V G F i b G U x L 0 N o Y W 5 n Z W Q g V H l w Z S 5 7 U m F 0 a W 5 n I E N v d W 5 0 L D d 9 J n F 1 b 3 Q 7 X S w m c X V v d D t D b 2 x 1 b W 5 D b 3 V u d C Z x d W 9 0 O z o 1 N C w m c X V v d D t L Z X l D b 2 x 1 b W 5 O Y W 1 l c y Z x d W 9 0 O z p b X S w m c X V v d D t D b 2 x 1 b W 5 J Z G V u d G l 0 a W V z J n F 1 b 3 Q 7 O l s m c X V v d D t T Z W N 0 a W 9 u M S 9 U Y W J s Z T E v Q 2 h h b m d l Z C B U e X B l M S 5 7 c H J v Z H V j d F 9 u Y W 1 l L j E s M H 0 m c X V v d D s s J n F 1 b 3 Q 7 U 2 V j d G l v b j E v V G F i b G U x L 0 N o Y W 5 n Z W Q g V H l w Z T E u e 3 B y b 2 R 1 Y 3 R f b m F t Z S 4 y L D F 9 J n F 1 b 3 Q 7 L C Z x d W 9 0 O 1 N l Y 3 R p b 2 4 x L 1 R h Y m x l M S 9 D a G F u Z 2 V k I F R 5 c G U x L n t w c m 9 k d W N 0 X 2 5 h b W U u M y w y f S Z x d W 9 0 O y w m c X V v d D t T Z W N 0 a W 9 u M S 9 U Y W J s Z T E v Q 2 h h b m d l Z C B U e X B l M S 5 7 c H J v Z H V j d F 9 u Y W 1 l L j Q s M 3 0 m c X V v d D s s J n F 1 b 3 Q 7 U 2 V j d G l v b j E v V G F i b G U x L 0 N o Y W 5 n Z W Q g V H l w Z T E u e 3 B y b 2 R 1 Y 3 R f b m F t Z S 4 1 L D R 9 J n F 1 b 3 Q 7 L C Z x d W 9 0 O 1 N l Y 3 R p b 2 4 x L 1 R h Y m x l M S 9 D a G F u Z 2 V k I F R 5 c G U x L n t w c m 9 k d W N 0 X 2 5 h b W U u N i w 1 f S Z x d W 9 0 O y w m c X V v d D t T Z W N 0 a W 9 u M S 9 U Y W J s Z T E v Q 2 h h b m d l Z C B U e X B l M S 5 7 c H J v Z H V j d F 9 u Y W 1 l L j c s N n 0 m c X V v d D s s J n F 1 b 3 Q 7 U 2 V j d G l v b j E v V G F i b G U x L 0 N o Y W 5 n Z W Q g V H l w Z T E u e 3 B y b 2 R 1 Y 3 R f b m F t Z S 4 4 L D d 9 J n F 1 b 3 Q 7 L C Z x d W 9 0 O 1 N l Y 3 R p b 2 4 x L 1 R h Y m x l M S 9 D a G F u Z 2 V k I F R 5 c G U x L n t w c m 9 k d W N 0 X 2 5 h b W U u O S w 4 f S Z x d W 9 0 O y w m c X V v d D t T Z W N 0 a W 9 u M S 9 U Y W J s Z T E v Q 2 h h b m d l Z C B U e X B l M S 5 7 c H J v Z H V j d F 9 u Y W 1 l L j E w L D l 9 J n F 1 b 3 Q 7 L C Z x d W 9 0 O 1 N l Y 3 R p b 2 4 x L 1 R h Y m x l M S 9 D a G F u Z 2 V k I F R 5 c G U x L n t w c m 9 k d W N 0 X 2 5 h b W U u M T E s M T B 9 J n F 1 b 3 Q 7 L C Z x d W 9 0 O 1 N l Y 3 R p b 2 4 x L 1 R h Y m x l M S 9 D a G F u Z 2 V k I F R 5 c G U x L n t w c m 9 k d W N 0 X 2 5 h b W U u M T I s M T F 9 J n F 1 b 3 Q 7 L C Z x d W 9 0 O 1 N l Y 3 R p b 2 4 x L 1 R h Y m x l M S 9 D a G F u Z 2 V k I F R 5 c G U x L n t w c m 9 k d W N 0 X 2 5 h b W U u M T M s M T J 9 J n F 1 b 3 Q 7 L C Z x d W 9 0 O 1 N l Y 3 R p b 2 4 x L 1 R h Y m x l M S 9 D a G F u Z 2 V k I F R 5 c G U x L n t w c m 9 k d W N 0 X 2 5 h b W U u M T Q s M T N 9 J n F 1 b 3 Q 7 L C Z x d W 9 0 O 1 N l Y 3 R p b 2 4 x L 1 R h Y m x l M S 9 D a G F u Z 2 V k I F R 5 c G U x L n t w c m 9 k d W N 0 X 2 5 h b W U u M T U s M T R 9 J n F 1 b 3 Q 7 L C Z x d W 9 0 O 1 N l Y 3 R p b 2 4 x L 1 R h Y m x l M S 9 D a G F u Z 2 V k I F R 5 c G U x L n t w c m 9 k d W N 0 X 2 5 h b W U u M T Y s M T V 9 J n F 1 b 3 Q 7 L C Z x d W 9 0 O 1 N l Y 3 R p b 2 4 x L 1 R h Y m x l M S 9 D a G F u Z 2 V k I F R 5 c G U x L n t w c m 9 k d W N 0 X 2 5 h b W U u M T c s M T Z 9 J n F 1 b 3 Q 7 L C Z x d W 9 0 O 1 N l Y 3 R p b 2 4 x L 1 R h Y m x l M S 9 D a G F u Z 2 V k I F R 5 c G U x L n t w c m 9 k d W N 0 X 2 5 h b W U u M T g s M T d 9 J n F 1 b 3 Q 7 L C Z x d W 9 0 O 1 N l Y 3 R p b 2 4 x L 1 R h Y m x l M S 9 D a G F u Z 2 V k I F R 5 c G U x L n t w c m 9 k d W N 0 X 2 5 h b W U u M T k s M T h 9 J n F 1 b 3 Q 7 L C Z x d W 9 0 O 1 N l Y 3 R p b 2 4 x L 1 R h Y m x l M S 9 D a G F u Z 2 V k I F R 5 c G U x L n t w c m 9 k d W N 0 X 2 5 h b W U u M j A s M T l 9 J n F 1 b 3 Q 7 L C Z x d W 9 0 O 1 N l Y 3 R p b 2 4 x L 1 R h Y m x l M S 9 D a G F u Z 2 V k I F R 5 c G U x L n t w c m 9 k d W N 0 X 2 5 h b W U u M j E s M j B 9 J n F 1 b 3 Q 7 L C Z x d W 9 0 O 1 N l Y 3 R p b 2 4 x L 1 R h Y m x l M S 9 D a G F u Z 2 V k I F R 5 c G U x L n t w c m 9 k d W N 0 X 2 5 h b W U u M j I s M j F 9 J n F 1 b 3 Q 7 L C Z x d W 9 0 O 1 N l Y 3 R p b 2 4 x L 1 R h Y m x l M S 9 D a G F u Z 2 V k I F R 5 c G U x L n t w c m 9 k d W N 0 X 2 5 h b W U u M j M s M j J 9 J n F 1 b 3 Q 7 L C Z x d W 9 0 O 1 N l Y 3 R p b 2 4 x L 1 R h Y m x l M S 9 D a G F u Z 2 V k I F R 5 c G U x L n t w c m 9 k d W N 0 X 2 5 h b W U u M j Q s M j N 9 J n F 1 b 3 Q 7 L C Z x d W 9 0 O 1 N l Y 3 R p b 2 4 x L 1 R h Y m x l M S 9 D a G F u Z 2 V k I F R 5 c G U x L n t w c m 9 k d W N 0 X 2 5 h b W U u M j U s M j R 9 J n F 1 b 3 Q 7 L C Z x d W 9 0 O 1 N l Y 3 R p b 2 4 x L 1 R h Y m x l M S 9 D a G F u Z 2 V k I F R 5 c G U x L n t w c m 9 k d W N 0 X 2 5 h b W U u M j Y s M j V 9 J n F 1 b 3 Q 7 L C Z x d W 9 0 O 1 N l Y 3 R p b 2 4 x L 1 R h Y m x l M S 9 D a G F u Z 2 V k I F R 5 c G U x L n t w c m 9 k d W N 0 X 2 5 h b W U u M j c s M j Z 9 J n F 1 b 3 Q 7 L C Z x d W 9 0 O 1 N l Y 3 R p b 2 4 x L 1 R h Y m x l M S 9 D a G F u Z 2 V k I F R 5 c G U x L n t w c m 9 k d W N 0 X 2 5 h b W U u M j g s M j d 9 J n F 1 b 3 Q 7 L C Z x d W 9 0 O 1 N l Y 3 R p b 2 4 x L 1 R h Y m x l M S 9 D a G F u Z 2 V k I F R 5 c G U x L n t w c m 9 k d W N 0 X 2 5 h b W U u M j k s M j h 9 J n F 1 b 3 Q 7 L C Z x d W 9 0 O 1 N l Y 3 R p b 2 4 x L 1 R h Y m x l M S 9 D a G F u Z 2 V k I F R 5 c G U x L n t w c m 9 k d W N 0 X 2 5 h b W U u M z A s M j l 9 J n F 1 b 3 Q 7 L C Z x d W 9 0 O 1 N l Y 3 R p b 2 4 x L 1 R h Y m x l M S 9 D a G F u Z 2 V k I F R 5 c G U x L n t w c m 9 k d W N 0 X 2 5 h b W U u M z E s M z B 9 J n F 1 b 3 Q 7 L C Z x d W 9 0 O 1 N l Y 3 R p b 2 4 x L 1 R h Y m x l M S 9 D a G F u Z 2 V k I F R 5 c G U x L n t w c m 9 k d W N 0 X 2 5 h b W U u M z I s M z F 9 J n F 1 b 3 Q 7 L C Z x d W 9 0 O 1 N l Y 3 R p b 2 4 x L 1 R h Y m x l M S 9 D a G F u Z 2 V k I F R 5 c G U x L n t w c m 9 k d W N 0 X 2 5 h b W U u M z M s M z J 9 J n F 1 b 3 Q 7 L C Z x d W 9 0 O 1 N l Y 3 R p b 2 4 x L 1 R h Y m x l M S 9 D a G F u Z 2 V k I F R 5 c G U x L n t w c m 9 k d W N 0 X 2 5 h b W U u M z Q s M z N 9 J n F 1 b 3 Q 7 L C Z x d W 9 0 O 1 N l Y 3 R p b 2 4 x L 1 R h Y m x l M S 9 D a G F u Z 2 V k I F R 5 c G U x L n t w c m 9 k d W N 0 X 2 5 h b W U u M z U s M z R 9 J n F 1 b 3 Q 7 L C Z x d W 9 0 O 1 N l Y 3 R p b 2 4 x L 1 R h Y m x l M S 9 D a G F u Z 2 V k I F R 5 c G U x L n t w c m 9 k d W N 0 X 2 5 h b W U u M z Y s M z V 9 J n F 1 b 3 Q 7 L C Z x d W 9 0 O 1 N l Y 3 R p b 2 4 x L 1 R h Y m x l M S 9 D a G F u Z 2 V k I F R 5 c G U x L n t w c m 9 k d W N 0 X 2 5 h b W U u M z c s M z Z 9 J n F 1 b 3 Q 7 L C Z x d W 9 0 O 1 N l Y 3 R p b 2 4 x L 1 R h Y m x l M S 9 D a G F u Z 2 V k I F R 5 c G U x L n t w c m 9 k d W N 0 X 2 5 h b W U u M z g s M z d 9 J n F 1 b 3 Q 7 L C Z x d W 9 0 O 1 N l Y 3 R p b 2 4 x L 1 R h Y m x l M S 9 D a G F u Z 2 V k I F R 5 c G U x L n t w c m 9 k d W N 0 X 2 5 h b W U u M z k s M z h 9 J n F 1 b 3 Q 7 L C Z x d W 9 0 O 1 N l Y 3 R p b 2 4 x L 1 R h Y m x l M S 9 D a G F u Z 2 V k I F R 5 c G U x L n t w c m 9 k d W N 0 X 2 5 h b W U u N D A s M z l 9 J n F 1 b 3 Q 7 L C Z x d W 9 0 O 1 N l Y 3 R p b 2 4 x L 1 R h Y m x l M S 9 D a G F u Z 2 V k I F R 5 c G U x L n t w c m 9 k d W N 0 X 2 5 h b W U u N D E s N D B 9 J n F 1 b 3 Q 7 L C Z x d W 9 0 O 1 N l Y 3 R p b 2 4 x L 1 R h Y m x l M S 9 D a G F u Z 2 V k I F R 5 c G U x L n t w c m 9 k d W N 0 X 2 5 h b W U u N D I s N D F 9 J n F 1 b 3 Q 7 L C Z x d W 9 0 O 1 N l Y 3 R p b 2 4 x L 1 R h Y m x l M S 9 D a G F u Z 2 V k I F R 5 c G U x L n t w c m 9 k d W N 0 X 2 5 h b W U u N D M s N D J 9 J n F 1 b 3 Q 7 L C Z x d W 9 0 O 1 N l Y 3 R p b 2 4 x L 1 R h Y m x l M S 9 D a G F u Z 2 V k I F R 5 c G U x L n t w c m 9 k d W N 0 X 2 5 h b W U u N D Q s N D N 9 J n F 1 b 3 Q 7 L C Z x d W 9 0 O 1 N l Y 3 R p b 2 4 x L 1 R h Y m x l M S 9 D a G F u Z 2 V k I F R 5 c G U x L n t w c m 9 k d W N 0 X 2 5 h b W U u N D U s N D R 9 J n F 1 b 3 Q 7 L C Z x d W 9 0 O 1 N l Y 3 R p b 2 4 x L 1 R h Y m x l M S 9 D a G F u Z 2 V k I F R 5 c G U x L n t w c m 9 k d W N 0 X 2 5 h b W U u N D Y s N D V 9 J n F 1 b 3 Q 7 L C Z x d W 9 0 O 1 N l Y 3 R p b 2 4 x L 1 R h Y m x l M S 9 D a G F u Z 2 V k I F R 5 c G U x L n t w c m 9 k d W N 0 X 2 5 h b W U u N D c s N D Z 9 J n F 1 b 3 Q 7 L C Z x d W 9 0 O 1 N l Y 3 R p b 2 4 x L 1 R h Y m x l M S 9 D a G F u Z 2 V k I F R 5 c G U u e 1 B y b 2 R 1 Y 3 Q g S U Q s M X 0 m c X V v d D s s J n F 1 b 3 Q 7 U 2 V j d G l v b j E v V G F i b G U x L 0 N o Y W 5 n Z W Q g V H l w Z S 5 7 Q 2 F 0 Z W d v c n k s M n 0 m c X V v d D s s J n F 1 b 3 Q 7 U 2 V j d G l v b j E v V G F i b G U x L 0 N o Y W 5 n Z W Q g V H l w Z S 5 7 R G l z Y 2 9 1 b n R l Z C B Q c m l j Z S w z f S Z x d W 9 0 O y w m c X V v d D t T Z W N 0 a W 9 u M S 9 U Y W J s Z T E v Q 2 h h b m d l Z C B U e X B l L n t B Y 3 R 1 Y W w g U H J p Y 2 U s N H 0 m c X V v d D s s J n F 1 b 3 Q 7 U 2 V j d G l v b j E v V G F i b G U x L 0 N o Y W 5 n Z W Q g V H l w Z S 5 7 R G l z Y 2 9 1 b n Q g U G V y Y 2 V u d G F n Z S w 1 f S Z x d W 9 0 O y w m c X V v d D t T Z W N 0 a W 9 u M S 9 U Y W J s Z T E v Q 2 h h b m d l Z C B U e X B l L n t S Y X R p b m c s N n 0 m c X V v d D s s J n F 1 b 3 Q 7 U 2 V j d G l v b j E v V G F i b G U x L 0 N o Y W 5 n Z W Q g V H l w Z S 5 7 U m F 0 a W 5 n I E N v d W 5 0 L D d 9 J n F 1 b 3 Q 7 X S w m c X V v d D t S Z W x h d G l v b n N o a X B J b m Z v J n F 1 b 3 Q 7 O l t d f S I g L z 4 8 R W 5 0 c n k g V H l w Z T 0 i R m l s b F N 0 Y X R 1 c y I g V m F s d W U 9 I n N D b 2 1 w b G V 0 Z S I g L z 4 8 R W 5 0 c n k g V H l w Z T 0 i R m l s b E N v b H V t b k 5 h b W V z I i B W Y W x 1 Z T 0 i c 1 s m c X V v d D t w c m 9 k d W N 0 X 2 5 h b W U u M S Z x d W 9 0 O y w m c X V v d D t w c m 9 k d W N 0 X 2 5 h b W U u M i Z x d W 9 0 O y w m c X V v d D t w c m 9 k d W N 0 X 2 5 h b W U u M y Z x d W 9 0 O y w m c X V v d D t w c m 9 k d W N 0 X 2 5 h b W U u N C Z x d W 9 0 O y w m c X V v d D t w c m 9 k d W N 0 X 2 5 h b W U u N S Z x d W 9 0 O y w m c X V v d D t w c m 9 k d W N 0 X 2 5 h b W U u N i Z x d W 9 0 O y w m c X V v d D t w c m 9 k d W N 0 X 2 5 h b W U u N y Z x d W 9 0 O y w m c X V v d D t w c m 9 k d W N 0 X 2 5 h b W U u O C Z x d W 9 0 O y w m c X V v d D t w c m 9 k d W N 0 X 2 5 h b W U u O S Z x d W 9 0 O y w m c X V v d D t w c m 9 k d W N 0 X 2 5 h b W U u M T A m c X V v d D s s J n F 1 b 3 Q 7 c H J v Z H V j d F 9 u Y W 1 l L j E x J n F 1 b 3 Q 7 L C Z x d W 9 0 O 3 B y b 2 R 1 Y 3 R f b m F t Z S 4 x M i Z x d W 9 0 O y w m c X V v d D t w c m 9 k d W N 0 X 2 5 h b W U u M T M m c X V v d D s s J n F 1 b 3 Q 7 c H J v Z H V j d F 9 u Y W 1 l L j E 0 J n F 1 b 3 Q 7 L C Z x d W 9 0 O 3 B y b 2 R 1 Y 3 R f b m F t Z S 4 x N S Z x d W 9 0 O y w m c X V v d D t w c m 9 k d W N 0 X 2 5 h b W U u M T Y m c X V v d D s s J n F 1 b 3 Q 7 c H J v Z H V j d F 9 u Y W 1 l L j E 3 J n F 1 b 3 Q 7 L C Z x d W 9 0 O 3 B y b 2 R 1 Y 3 R f b m F t Z S 4 x O C Z x d W 9 0 O y w m c X V v d D t w c m 9 k d W N 0 X 2 5 h b W U u M T k m c X V v d D s s J n F 1 b 3 Q 7 c H J v Z H V j d F 9 u Y W 1 l L j I w J n F 1 b 3 Q 7 L C Z x d W 9 0 O 3 B y b 2 R 1 Y 3 R f b m F t Z S 4 y M S Z x d W 9 0 O y w m c X V v d D t w c m 9 k d W N 0 X 2 5 h b W U u M j I m c X V v d D s s J n F 1 b 3 Q 7 c H J v Z H V j d F 9 u Y W 1 l L j I z J n F 1 b 3 Q 7 L C Z x d W 9 0 O 3 B y b 2 R 1 Y 3 R f b m F t Z S 4 y N C Z x d W 9 0 O y w m c X V v d D t w c m 9 k d W N 0 X 2 5 h b W U u M j U m c X V v d D s s J n F 1 b 3 Q 7 c H J v Z H V j d F 9 u Y W 1 l L j I 2 J n F 1 b 3 Q 7 L C Z x d W 9 0 O 3 B y b 2 R 1 Y 3 R f b m F t Z S 4 y N y Z x d W 9 0 O y w m c X V v d D t w c m 9 k d W N 0 X 2 5 h b W U u M j g m c X V v d D s s J n F 1 b 3 Q 7 c H J v Z H V j d F 9 u Y W 1 l L j I 5 J n F 1 b 3 Q 7 L C Z x d W 9 0 O 3 B y b 2 R 1 Y 3 R f b m F t Z S 4 z M C Z x d W 9 0 O y w m c X V v d D t w c m 9 k d W N 0 X 2 5 h b W U u M z E m c X V v d D s s J n F 1 b 3 Q 7 c H J v Z H V j d F 9 u Y W 1 l L j M y J n F 1 b 3 Q 7 L C Z x d W 9 0 O 3 B y b 2 R 1 Y 3 R f b m F t Z S 4 z M y Z x d W 9 0 O y w m c X V v d D t w c m 9 k d W N 0 X 2 5 h b W U u M z Q m c X V v d D s s J n F 1 b 3 Q 7 c H J v Z H V j d F 9 u Y W 1 l L j M 1 J n F 1 b 3 Q 7 L C Z x d W 9 0 O 3 B y b 2 R 1 Y 3 R f b m F t Z S 4 z N i Z x d W 9 0 O y w m c X V v d D t w c m 9 k d W N 0 X 2 5 h b W U u M z c m c X V v d D s s J n F 1 b 3 Q 7 c H J v Z H V j d F 9 u Y W 1 l L j M 4 J n F 1 b 3 Q 7 L C Z x d W 9 0 O 3 B y b 2 R 1 Y 3 R f b m F t Z S 4 z O S Z x d W 9 0 O y w m c X V v d D t w c m 9 k d W N 0 X 2 5 h b W U u N D A m c X V v d D s s J n F 1 b 3 Q 7 c H J v Z H V j d F 9 u Y W 1 l L j Q x J n F 1 b 3 Q 7 L C Z x d W 9 0 O 3 B y b 2 R 1 Y 3 R f b m F t Z S 4 0 M i Z x d W 9 0 O y w m c X V v d D t w c m 9 k d W N 0 X 2 5 h b W U u N D M m c X V v d D s s J n F 1 b 3 Q 7 c H J v Z H V j d F 9 u Y W 1 l L j Q 0 J n F 1 b 3 Q 7 L C Z x d W 9 0 O 3 B y b 2 R 1 Y 3 R f b m F t Z S 4 0 N S Z x d W 9 0 O y w m c X V v d D t w c m 9 k d W N 0 X 2 5 h b W U u N D Y m c X V v d D s s J n F 1 b 3 Q 7 c H J v Z H V j d F 9 u Y W 1 l L j Q 3 J n F 1 b 3 Q 7 L C Z x d W 9 0 O 1 B y b 2 R 1 Y 3 Q g S U Q m c X V v d D s s J n F 1 b 3 Q 7 Q 2 F 0 Z W d v c n k m c X V v d D s s J n F 1 b 3 Q 7 R G l z Y 2 9 1 b n R l Z C B Q c m l j Z S Z x d W 9 0 O y w m c X V v d D t B Y 3 R 1 Y W w g U H J p Y 2 U m c X V v d D s s J n F 1 b 3 Q 7 R G l z Y 2 9 1 b n Q g U G V y Y 2 V u d G F n Z S Z x d W 9 0 O y w m c X V v d D t S Y X R p b m c m c X V v d D s s J n F 1 b 3 Q 7 U m F 0 a W 5 n I E N v d W 5 0 J n F 1 b 3 Q 7 X S I g L z 4 8 R W 5 0 c n k g V H l w Z T 0 i T m F 2 a W d h d G l v b l N 0 Z X B O Y W 1 l I i B W Y W x 1 Z T 0 i c 0 5 h d m l n Y X R p b 2 4 i I C 8 + P E V u d H J 5 I F R 5 c G U 9 I k 5 h b W V V c G R h d G V k Q W Z 0 Z X J G a W x s I i B W Y W x 1 Z T 0 i b D A i I C 8 + P E V u d H J 5 I F R 5 c G U 9 I l J l c 3 V s d F R 5 c G U i I F Z h b H V l P S J z V G F i b G U i I C 8 + P E V u d H J 5 I F R 5 c G U 9 I k J 1 Z m Z l c k 5 l e H R S Z W Z y Z X N o I i B W Y W x 1 Z T 0 i b D E i I C 8 + P E V u d H J 5 I F R 5 c G U 9 I k Z p b G x D b 2 x 1 b W 5 U e X B l c y I g V m F s d W U 9 I n N C Z 1 l H Q m d Z R 0 J n W U d C Z 1 l H Q m d Z R 0 J n W U d C Z 1 l H Q m d Z R 0 J n W U d C Z 1 l H Q m d Z R 0 J n W U d C Z 1 l H Q m d Z R 0 J n W U d C Z 1 l H Q m d V R k J R V U Q i I C 8 + P E V u d H J 5 I F R 5 c G U 9 I k Z p b G x M Y X N 0 V X B k Y X R l Z C I g V m F s d W U 9 I m Q y M D I 1 L T A 2 L T I 2 V D E 2 O j E 2 O j A 3 L j k z M j I 2 O D B a I i A v P j x F b n R y e S B U e X B l P S J G a W x s R X J y b 3 J D b 3 V u d C I g V m F s d W U 9 I m w x I i A v P j x F b n R y e S B U e X B l P S J B Z G R l Z F R v R G F 0 Y U 1 v Z G V s I i B W Y W x 1 Z T 0 i b D A i I C 8 + P E V u d H J 5 I F R 5 c G U 9 I k Z p b G x l Z E N v b X B s Z X R l U m V z d W x 0 V G 9 X b 3 J r c 2 h l Z X Q i I F Z h b H V l P S J s M S I g L z 4 8 R W 5 0 c n k g V H l w Z T 0 i R m l s b E V y c m 9 y Q 2 9 k Z S I g V m F s d W U 9 I n N V b m t u b 3 d u I i A v P j x F b n R y e S B U e X B l P S J G a W x s Q 2 9 1 b n Q i I F Z h b H V l P S J s M T Q 2 N S I g L z 4 8 R W 5 0 c n k g V H l w Z T 0 i U m V j b 3 Z l c n l U Y X J n Z X R S b 3 c i I F Z h b H V l P S J s M S I g L z 4 8 R W 5 0 c n k g V H l w Z T 0 i U m V j b 3 Z l c n l U Y X J n Z X R D b 2 x 1 b W 4 i I F Z h b H V l P S J s M S I g L z 4 8 R W 5 0 c n k g V H l w Z T 0 i U m V j b 3 Z l c n l U Y X J n Z X R T a G V l d C I g V m F s d W U 9 I n N D b G V h b m V k I E R h d G F z Z X Q i I C 8 + P E V u d H J 5 I F R 5 c G U 9 I k Z p b G x U b 0 R h d G F N b 2 R l b E V u Y W J s Z W Q i I F Z h b H V l P S J s M C I g L z 4 8 R W 5 0 c n k g V H l w Z T 0 i R m l s b E 9 i a m V j d F R 5 c G U i I F Z h b H V l P S J z Q 2 9 u b m V j d G l v b k 9 u b H k i I C 8 + P E V u d H J 5 I F R 5 c G U 9 I k Z p b G x F b m F i b G V k I i B W Y W x 1 Z T 0 i b D 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T w v S X R l b V B h d G g + P C 9 J d G V t T G 9 j Y X R p b 2 4 + P F N 0 Y W J s Z U V u d H J p Z X M g L z 4 8 L 0 l 0 Z W 0 + P C 9 J d G V t c z 4 8 L 0 x v Y 2 F s U G F j a 2 F n Z U 1 l d G F k Y X R h R m l s Z T 4 W A A A A U E s F B g A A A A A A A A A A A A A A A A A A A A A A A C Y B A A A B A A A A 0 I y d 3 w E V 0 R G M e g D A T 8 K X 6 w E A A A B R 7 9 6 b o 8 U R Q 6 r E z e S M X a 5 k A A A A A A I A A A A A A B B m A A A A A Q A A I A A A A L 4 j A x 6 K A u B e D Y A 0 / o z I X y K Y 3 q 6 G Z 8 4 a d f 7 E f A T z i n 4 T A A A A A A 6 A A A A A A g A A I A A A A C c O t T P t x l n v 2 f S d h L 4 1 f I B H 0 s B k X M q D k n d Z J t X m F n A a U A A A A C 9 h 9 e w 7 d 8 l u y 4 D N j g F K L H G U 7 w l 7 h T X H R t r 5 Z a A w 5 s A 0 p M 5 c o X 4 1 6 2 q W h 9 e s + q T p f p z b k o 9 I Z K W 4 k d V o u G H 9 m I c 3 e 7 s / v Z 1 g X / A 8 o z r / 7 r 2 A Q A A A A A Z B p + O U u Y 7 G p O E b H 6 v v c L v z i S Q e Z 7 3 0 A R P j D r e g y 8 D w f 6 l M Q S 1 D d g x Q b 8 V P e + o z y w g z 3 7 U N x / H I l 8 + W o v Q g J / 8 = < / D a t a M a s h u p > 
</file>

<file path=customXml/itemProps1.xml><?xml version="1.0" encoding="utf-8"?>
<ds:datastoreItem xmlns:ds="http://schemas.openxmlformats.org/officeDocument/2006/customXml" ds:itemID="{2AA36F5C-E885-41E8-8BEB-38AE7661EE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amazon</vt:lpstr>
      <vt:lpstr>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HP</cp:lastModifiedBy>
  <dcterms:created xsi:type="dcterms:W3CDTF">2025-05-26T18:46:29Z</dcterms:created>
  <dcterms:modified xsi:type="dcterms:W3CDTF">2025-07-07T07:52:25Z</dcterms:modified>
</cp:coreProperties>
</file>