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4.xml" ContentType="application/vnd.openxmlformats-officedocument.spreadsheetml.pivotTable+xml"/>
  <Override PartName="/xl/tables/table2.xml" ContentType="application/vnd.openxmlformats-officedocument.spreadsheetml.table+xml"/>
  <Override PartName="/xl/pivotTables/pivotTable15.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https://thetgigroup-my.sharepoint.com/personal/blessing_daodu_clicktgi_net/Documents/Desktop/"/>
    </mc:Choice>
  </mc:AlternateContent>
  <xr:revisionPtr revIDLastSave="3446" documentId="8_{50584237-BF00-4D97-9116-D8F09D93006F}" xr6:coauthVersionLast="47" xr6:coauthVersionMax="47" xr10:uidLastSave="{2B604F10-F4C1-4C21-9B38-29B58FD99B4D}"/>
  <bookViews>
    <workbookView xWindow="-110" yWindow="-110" windowWidth="19420" windowHeight="10300" xr2:uid="{00000000-000D-0000-FFFF-FFFF00000000}"/>
  </bookViews>
  <sheets>
    <sheet name="Data Visualisation" sheetId="65" r:id="rId1"/>
    <sheet name="Gender Dist.by location &amp; Dept" sheetId="4" r:id="rId2"/>
    <sheet name="Rating Based on gender" sheetId="31" r:id="rId3"/>
    <sheet name="Salary structure analysis" sheetId="32" r:id="rId4"/>
    <sheet name="Minimum wage" sheetId="35" r:id="rId5"/>
    <sheet name="Salary Band" sheetId="41" r:id="rId6"/>
    <sheet name="Palmoria Group emp-data" sheetId="2" state="hidden" r:id="rId7"/>
    <sheet name="Individual bonus" sheetId="43" r:id="rId8"/>
    <sheet name="salary inclu bonus" sheetId="44" r:id="rId9"/>
    <sheet name="Salary By region and com" sheetId="46" r:id="rId10"/>
    <sheet name="Answers" sheetId="9" r:id="rId11"/>
    <sheet name="Graph visual" sheetId="48" r:id="rId12"/>
    <sheet name="Sheet1" sheetId="66" r:id="rId13"/>
    <sheet name="Cleaned data" sheetId="6" r:id="rId14"/>
    <sheet name="Sheet20" sheetId="58" state="hidden" r:id="rId15"/>
    <sheet name="Sheet3" sheetId="25" state="hidden" r:id="rId16"/>
    <sheet name="employee details" sheetId="23" state="hidden" r:id="rId17"/>
    <sheet name="Bonus Rules" sheetId="1" r:id="rId18"/>
  </sheets>
  <definedNames>
    <definedName name="_xlnm._FilterDatabase" localSheetId="4" hidden="1">'Minimum wage'!#REF!</definedName>
    <definedName name="_xlcn.WorksheetConnection_PalmoriaGroupBonusRules.xlsxbonus.mapping1" hidden="1">bonus.mapping[]</definedName>
    <definedName name="_xlcn.WorksheetConnection_PalmoriaGroupBonusRules.xlsxTable31" hidden="1">Table3[]</definedName>
    <definedName name="_xlcn.WorksheetConnection_PalmoriaGroupBonusRules.xlsxTable41" hidden="1">Table4[]</definedName>
    <definedName name="Slicer_Department">#N/A</definedName>
    <definedName name="Slicer_Gender1">#N/A</definedName>
    <definedName name="Slicer_Location">#N/A</definedName>
    <definedName name="Slicer_Rating">#N/A</definedName>
    <definedName name="Slicer_Salary_band">#N/A</definedName>
  </definedNames>
  <calcPr calcId="191029"/>
  <pivotCaches>
    <pivotCache cacheId="0" r:id="rId19"/>
    <pivotCache cacheId="1" r:id="rId20"/>
  </pivotCaches>
  <extLst>
    <ext xmlns:x14="http://schemas.microsoft.com/office/spreadsheetml/2009/9/main" uri="{BBE1A952-AA13-448e-AADC-164F8A28A991}">
      <x14:slicerCaches>
        <x14:slicerCache r:id="rId21"/>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3" name="Table3" connection="WorksheetConnection_Palmoria Group Bonus Rules.xlsx!Table3"/>
          <x15:modelTable id="bonus mapping" name="bonus mapping" connection="WorksheetConnection_Palmoria Group Bonus Rules.xlsx!bonus.mapping"/>
          <x15:modelTable id="Table4" name="Table4" connection="WorksheetConnection_Palmoria Group Bonus Rules.xlsx!Table4"/>
        </x15:modelTables>
        <x15:modelRelationships>
          <x15:modelRelationship fromTable="Table3" fromColumn="Department" toTable="bonus mapping" toColumn="Department"/>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5" i="32" l="1"/>
  <c r="S6" i="32"/>
  <c r="S7" i="32"/>
  <c r="S8" i="32"/>
  <c r="S9" i="32"/>
  <c r="S10" i="32"/>
  <c r="S11" i="32"/>
  <c r="S12" i="32"/>
  <c r="S13" i="32"/>
  <c r="S14" i="32"/>
  <c r="S15" i="32"/>
  <c r="S17" i="32"/>
  <c r="S4" i="32"/>
  <c r="M4" i="32"/>
  <c r="M5" i="32"/>
  <c r="M6" i="32"/>
  <c r="M7" i="32"/>
  <c r="M8" i="32"/>
  <c r="M9" i="32"/>
  <c r="M10" i="32"/>
  <c r="M11" i="32"/>
  <c r="M12" i="32"/>
  <c r="M13" i="32"/>
  <c r="M14" i="32"/>
  <c r="M15" i="32"/>
  <c r="M16" i="32"/>
  <c r="M17" i="32"/>
  <c r="M18" i="32"/>
  <c r="M19" i="32"/>
  <c r="M20" i="32"/>
  <c r="M21" i="32"/>
  <c r="M22" i="32"/>
  <c r="M23" i="32"/>
  <c r="M24" i="32"/>
  <c r="M25" i="32"/>
  <c r="M26" i="32"/>
  <c r="M27" i="32"/>
  <c r="M28" i="32"/>
  <c r="M29" i="32"/>
  <c r="M30" i="32"/>
  <c r="M31" i="32"/>
  <c r="M32" i="32"/>
  <c r="M33" i="32"/>
  <c r="M34" i="32"/>
  <c r="M35" i="32"/>
  <c r="M36" i="32"/>
  <c r="M37" i="32"/>
  <c r="M38" i="32"/>
  <c r="M40" i="32"/>
  <c r="M3" i="32"/>
  <c r="W4" i="32"/>
  <c r="W5" i="32"/>
  <c r="W6" i="32"/>
  <c r="W7" i="32"/>
  <c r="L3" i="6"/>
  <c r="L2" i="6" s="1"/>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99" i="6"/>
  <c r="L100" i="6"/>
  <c r="L101" i="6"/>
  <c r="L102" i="6"/>
  <c r="L103" i="6"/>
  <c r="L104" i="6"/>
  <c r="L105" i="6"/>
  <c r="L106" i="6"/>
  <c r="L107" i="6"/>
  <c r="L108" i="6"/>
  <c r="L109" i="6"/>
  <c r="L110" i="6"/>
  <c r="L111" i="6"/>
  <c r="L112" i="6"/>
  <c r="L113" i="6"/>
  <c r="L114" i="6"/>
  <c r="L115" i="6"/>
  <c r="L116" i="6"/>
  <c r="L117" i="6"/>
  <c r="L118" i="6"/>
  <c r="L119" i="6"/>
  <c r="L120" i="6"/>
  <c r="L121" i="6"/>
  <c r="L122" i="6"/>
  <c r="L123" i="6"/>
  <c r="L124" i="6"/>
  <c r="L125" i="6"/>
  <c r="L126" i="6"/>
  <c r="L127" i="6"/>
  <c r="L128" i="6"/>
  <c r="L129" i="6"/>
  <c r="L130" i="6"/>
  <c r="L131" i="6"/>
  <c r="L132" i="6"/>
  <c r="L133" i="6"/>
  <c r="L134" i="6"/>
  <c r="L135" i="6"/>
  <c r="L136" i="6"/>
  <c r="L137" i="6"/>
  <c r="L138" i="6"/>
  <c r="L139" i="6"/>
  <c r="L140" i="6"/>
  <c r="L141" i="6"/>
  <c r="L142" i="6"/>
  <c r="L143" i="6"/>
  <c r="L144" i="6"/>
  <c r="L145" i="6"/>
  <c r="L146" i="6"/>
  <c r="L147" i="6"/>
  <c r="L148" i="6"/>
  <c r="L149" i="6"/>
  <c r="L150" i="6"/>
  <c r="L151" i="6"/>
  <c r="L152" i="6"/>
  <c r="L153" i="6"/>
  <c r="L154" i="6"/>
  <c r="L155" i="6"/>
  <c r="L156" i="6"/>
  <c r="L157" i="6"/>
  <c r="L158" i="6"/>
  <c r="L159" i="6"/>
  <c r="L160" i="6"/>
  <c r="L161" i="6"/>
  <c r="L162" i="6"/>
  <c r="L163" i="6"/>
  <c r="L164" i="6"/>
  <c r="L165" i="6"/>
  <c r="L166" i="6"/>
  <c r="L167" i="6"/>
  <c r="L168" i="6"/>
  <c r="L169" i="6"/>
  <c r="L170" i="6"/>
  <c r="L171" i="6"/>
  <c r="L172" i="6"/>
  <c r="L173" i="6"/>
  <c r="L174" i="6"/>
  <c r="L175" i="6"/>
  <c r="L176" i="6"/>
  <c r="L177" i="6"/>
  <c r="L178" i="6"/>
  <c r="L179" i="6"/>
  <c r="L180" i="6"/>
  <c r="L181" i="6"/>
  <c r="L182" i="6"/>
  <c r="L183" i="6"/>
  <c r="L184" i="6"/>
  <c r="L185" i="6"/>
  <c r="L186" i="6"/>
  <c r="L187" i="6"/>
  <c r="L188" i="6"/>
  <c r="L189" i="6"/>
  <c r="L190" i="6"/>
  <c r="L191" i="6"/>
  <c r="L192" i="6"/>
  <c r="L193" i="6"/>
  <c r="L194" i="6"/>
  <c r="L195" i="6"/>
  <c r="L196" i="6"/>
  <c r="L197" i="6"/>
  <c r="L198" i="6"/>
  <c r="L199" i="6"/>
  <c r="L200" i="6"/>
  <c r="L201" i="6"/>
  <c r="L202" i="6"/>
  <c r="L203" i="6"/>
  <c r="L204" i="6"/>
  <c r="L205" i="6"/>
  <c r="L206" i="6"/>
  <c r="L207" i="6"/>
  <c r="L208" i="6"/>
  <c r="L209" i="6"/>
  <c r="L210" i="6"/>
  <c r="L211" i="6"/>
  <c r="L212" i="6"/>
  <c r="L213" i="6"/>
  <c r="L214" i="6"/>
  <c r="L215" i="6"/>
  <c r="L216" i="6"/>
  <c r="L217" i="6"/>
  <c r="L218" i="6"/>
  <c r="L219" i="6"/>
  <c r="L220" i="6"/>
  <c r="L221" i="6"/>
  <c r="L222" i="6"/>
  <c r="L223" i="6"/>
  <c r="L224" i="6"/>
  <c r="L225" i="6"/>
  <c r="L226" i="6"/>
  <c r="L227" i="6"/>
  <c r="L228" i="6"/>
  <c r="L229" i="6"/>
  <c r="L230" i="6"/>
  <c r="L231" i="6"/>
  <c r="L232" i="6"/>
  <c r="L233" i="6"/>
  <c r="L234" i="6"/>
  <c r="L235" i="6"/>
  <c r="L236" i="6"/>
  <c r="L237" i="6"/>
  <c r="L238" i="6"/>
  <c r="L239" i="6"/>
  <c r="L240" i="6"/>
  <c r="L241" i="6"/>
  <c r="L242" i="6"/>
  <c r="L243" i="6"/>
  <c r="L244" i="6"/>
  <c r="L245" i="6"/>
  <c r="L246" i="6"/>
  <c r="L247" i="6"/>
  <c r="L248" i="6"/>
  <c r="L249" i="6"/>
  <c r="L250" i="6"/>
  <c r="L251" i="6"/>
  <c r="L252" i="6"/>
  <c r="L253" i="6"/>
  <c r="L254" i="6"/>
  <c r="L255" i="6"/>
  <c r="L256" i="6"/>
  <c r="L257" i="6"/>
  <c r="L258" i="6"/>
  <c r="L259" i="6"/>
  <c r="L260" i="6"/>
  <c r="L261" i="6"/>
  <c r="L262" i="6"/>
  <c r="L263" i="6"/>
  <c r="L264" i="6"/>
  <c r="L265" i="6"/>
  <c r="L266" i="6"/>
  <c r="L267" i="6"/>
  <c r="L268" i="6"/>
  <c r="L269" i="6"/>
  <c r="L270" i="6"/>
  <c r="L271" i="6"/>
  <c r="L272" i="6"/>
  <c r="L273" i="6"/>
  <c r="L274" i="6"/>
  <c r="L275" i="6"/>
  <c r="L276" i="6"/>
  <c r="L277" i="6"/>
  <c r="L278" i="6"/>
  <c r="L279" i="6"/>
  <c r="L280" i="6"/>
  <c r="L281" i="6"/>
  <c r="L282" i="6"/>
  <c r="L283" i="6"/>
  <c r="L284" i="6"/>
  <c r="L285" i="6"/>
  <c r="L286" i="6"/>
  <c r="L287" i="6"/>
  <c r="L288" i="6"/>
  <c r="L289" i="6"/>
  <c r="L290" i="6"/>
  <c r="L291" i="6"/>
  <c r="L292" i="6"/>
  <c r="L293" i="6"/>
  <c r="L294" i="6"/>
  <c r="L295" i="6"/>
  <c r="L296" i="6"/>
  <c r="L297" i="6"/>
  <c r="L298" i="6"/>
  <c r="L299" i="6"/>
  <c r="L300" i="6"/>
  <c r="L301" i="6"/>
  <c r="L302" i="6"/>
  <c r="L303" i="6"/>
  <c r="L304" i="6"/>
  <c r="L305" i="6"/>
  <c r="L306" i="6"/>
  <c r="L307" i="6"/>
  <c r="L308" i="6"/>
  <c r="L309" i="6"/>
  <c r="L310" i="6"/>
  <c r="L311" i="6"/>
  <c r="L312" i="6"/>
  <c r="L313" i="6"/>
  <c r="L314" i="6"/>
  <c r="L315" i="6"/>
  <c r="L316" i="6"/>
  <c r="L317" i="6"/>
  <c r="L318" i="6"/>
  <c r="L319" i="6"/>
  <c r="L320" i="6"/>
  <c r="L321" i="6"/>
  <c r="L322" i="6"/>
  <c r="L323" i="6"/>
  <c r="L324" i="6"/>
  <c r="L325" i="6"/>
  <c r="L326" i="6"/>
  <c r="L327" i="6"/>
  <c r="L328" i="6"/>
  <c r="L329" i="6"/>
  <c r="L330" i="6"/>
  <c r="L331" i="6"/>
  <c r="L332" i="6"/>
  <c r="L333" i="6"/>
  <c r="L334" i="6"/>
  <c r="L335" i="6"/>
  <c r="L336" i="6"/>
  <c r="L337" i="6"/>
  <c r="L338" i="6"/>
  <c r="L339" i="6"/>
  <c r="L340" i="6"/>
  <c r="L341" i="6"/>
  <c r="L342" i="6"/>
  <c r="L343" i="6"/>
  <c r="L344" i="6"/>
  <c r="L345" i="6"/>
  <c r="L346" i="6"/>
  <c r="L347" i="6"/>
  <c r="L348" i="6"/>
  <c r="L349" i="6"/>
  <c r="L350" i="6"/>
  <c r="L351" i="6"/>
  <c r="L352" i="6"/>
  <c r="L353" i="6"/>
  <c r="L354" i="6"/>
  <c r="L355" i="6"/>
  <c r="L356" i="6"/>
  <c r="L357" i="6"/>
  <c r="L358" i="6"/>
  <c r="L359" i="6"/>
  <c r="L360" i="6"/>
  <c r="L361" i="6"/>
  <c r="L362" i="6"/>
  <c r="L363" i="6"/>
  <c r="L364" i="6"/>
  <c r="L365" i="6"/>
  <c r="L366" i="6"/>
  <c r="L367" i="6"/>
  <c r="L368" i="6"/>
  <c r="L369" i="6"/>
  <c r="L370" i="6"/>
  <c r="L371" i="6"/>
  <c r="L372" i="6"/>
  <c r="L373" i="6"/>
  <c r="L374" i="6"/>
  <c r="L375" i="6"/>
  <c r="L376" i="6"/>
  <c r="L377" i="6"/>
  <c r="L378" i="6"/>
  <c r="L379" i="6"/>
  <c r="L380" i="6"/>
  <c r="L381" i="6"/>
  <c r="L382" i="6"/>
  <c r="L383" i="6"/>
  <c r="L384" i="6"/>
  <c r="L385" i="6"/>
  <c r="L386" i="6"/>
  <c r="L387" i="6"/>
  <c r="L388" i="6"/>
  <c r="L389" i="6"/>
  <c r="L390" i="6"/>
  <c r="L391" i="6"/>
  <c r="L392" i="6"/>
  <c r="L393" i="6"/>
  <c r="L394" i="6"/>
  <c r="L395" i="6"/>
  <c r="L396" i="6"/>
  <c r="L397" i="6"/>
  <c r="L398" i="6"/>
  <c r="L399" i="6"/>
  <c r="L400" i="6"/>
  <c r="L401" i="6"/>
  <c r="L402" i="6"/>
  <c r="L403" i="6"/>
  <c r="L404" i="6"/>
  <c r="L405" i="6"/>
  <c r="L406" i="6"/>
  <c r="L407" i="6"/>
  <c r="L408" i="6"/>
  <c r="L409" i="6"/>
  <c r="L410" i="6"/>
  <c r="L411" i="6"/>
  <c r="L412" i="6"/>
  <c r="L413" i="6"/>
  <c r="L414" i="6"/>
  <c r="L415" i="6"/>
  <c r="L416" i="6"/>
  <c r="L417" i="6"/>
  <c r="L418" i="6"/>
  <c r="L419" i="6"/>
  <c r="L420" i="6"/>
  <c r="L421" i="6"/>
  <c r="L422" i="6"/>
  <c r="L423" i="6"/>
  <c r="L424" i="6"/>
  <c r="L425" i="6"/>
  <c r="L426" i="6"/>
  <c r="L427" i="6"/>
  <c r="L428" i="6"/>
  <c r="L429" i="6"/>
  <c r="L430" i="6"/>
  <c r="L431" i="6"/>
  <c r="L432" i="6"/>
  <c r="L433" i="6"/>
  <c r="L434" i="6"/>
  <c r="L435" i="6"/>
  <c r="L436" i="6"/>
  <c r="L437" i="6"/>
  <c r="L438" i="6"/>
  <c r="L439" i="6"/>
  <c r="L440" i="6"/>
  <c r="L441" i="6"/>
  <c r="L442" i="6"/>
  <c r="L443" i="6"/>
  <c r="L444" i="6"/>
  <c r="L445" i="6"/>
  <c r="L446" i="6"/>
  <c r="L447" i="6"/>
  <c r="L448" i="6"/>
  <c r="L449" i="6"/>
  <c r="L450" i="6"/>
  <c r="L451" i="6"/>
  <c r="L452" i="6"/>
  <c r="L453" i="6"/>
  <c r="L454" i="6"/>
  <c r="L455" i="6"/>
  <c r="L456" i="6"/>
  <c r="L457" i="6"/>
  <c r="L458" i="6"/>
  <c r="L459" i="6"/>
  <c r="L460" i="6"/>
  <c r="L461" i="6"/>
  <c r="L462" i="6"/>
  <c r="L463" i="6"/>
  <c r="L464" i="6"/>
  <c r="L465" i="6"/>
  <c r="L466" i="6"/>
  <c r="L467" i="6"/>
  <c r="L468" i="6"/>
  <c r="L469" i="6"/>
  <c r="L470" i="6"/>
  <c r="L471" i="6"/>
  <c r="L472" i="6"/>
  <c r="L473" i="6"/>
  <c r="L474" i="6"/>
  <c r="L475" i="6"/>
  <c r="L476" i="6"/>
  <c r="L477" i="6"/>
  <c r="L478" i="6"/>
  <c r="L479" i="6"/>
  <c r="L480" i="6"/>
  <c r="L481" i="6"/>
  <c r="L482" i="6"/>
  <c r="L483" i="6"/>
  <c r="L484" i="6"/>
  <c r="L485" i="6"/>
  <c r="L486" i="6"/>
  <c r="L487" i="6"/>
  <c r="L488" i="6"/>
  <c r="L489" i="6"/>
  <c r="L490" i="6"/>
  <c r="L491" i="6"/>
  <c r="L492" i="6"/>
  <c r="L493" i="6"/>
  <c r="L494" i="6"/>
  <c r="L495" i="6"/>
  <c r="L496" i="6"/>
  <c r="L497" i="6"/>
  <c r="L498" i="6"/>
  <c r="L499" i="6"/>
  <c r="L500" i="6"/>
  <c r="L501" i="6"/>
  <c r="L502" i="6"/>
  <c r="L503" i="6"/>
  <c r="L504" i="6"/>
  <c r="L505" i="6"/>
  <c r="L506" i="6"/>
  <c r="L507" i="6"/>
  <c r="L508" i="6"/>
  <c r="L509" i="6"/>
  <c r="L510" i="6"/>
  <c r="L511" i="6"/>
  <c r="L512" i="6"/>
  <c r="L513" i="6"/>
  <c r="L514" i="6"/>
  <c r="L515" i="6"/>
  <c r="L516" i="6"/>
  <c r="L517" i="6"/>
  <c r="L518" i="6"/>
  <c r="L519" i="6"/>
  <c r="L520" i="6"/>
  <c r="L521" i="6"/>
  <c r="L522" i="6"/>
  <c r="L523" i="6"/>
  <c r="L524" i="6"/>
  <c r="L525" i="6"/>
  <c r="L526" i="6"/>
  <c r="L527" i="6"/>
  <c r="L528" i="6"/>
  <c r="L529" i="6"/>
  <c r="L530" i="6"/>
  <c r="L531" i="6"/>
  <c r="L532" i="6"/>
  <c r="L533" i="6"/>
  <c r="L534" i="6"/>
  <c r="L535" i="6"/>
  <c r="L536" i="6"/>
  <c r="L537" i="6"/>
  <c r="L538" i="6"/>
  <c r="L539" i="6"/>
  <c r="L540" i="6"/>
  <c r="L541" i="6"/>
  <c r="L542" i="6"/>
  <c r="L543" i="6"/>
  <c r="L544" i="6"/>
  <c r="L545" i="6"/>
  <c r="L546" i="6"/>
  <c r="L547" i="6"/>
  <c r="L548" i="6"/>
  <c r="L549" i="6"/>
  <c r="L550" i="6"/>
  <c r="L551" i="6"/>
  <c r="L552" i="6"/>
  <c r="L553" i="6"/>
  <c r="L554" i="6"/>
  <c r="L555" i="6"/>
  <c r="L556" i="6"/>
  <c r="L557" i="6"/>
  <c r="L558" i="6"/>
  <c r="L559" i="6"/>
  <c r="L560" i="6"/>
  <c r="L561" i="6"/>
  <c r="L562" i="6"/>
  <c r="L563" i="6"/>
  <c r="L564" i="6"/>
  <c r="L565" i="6"/>
  <c r="L566" i="6"/>
  <c r="L567" i="6"/>
  <c r="L568" i="6"/>
  <c r="L569" i="6"/>
  <c r="L570" i="6"/>
  <c r="L571" i="6"/>
  <c r="L572" i="6"/>
  <c r="L573" i="6"/>
  <c r="L574" i="6"/>
  <c r="L575" i="6"/>
  <c r="L576" i="6"/>
  <c r="L577" i="6"/>
  <c r="L578" i="6"/>
  <c r="L579" i="6"/>
  <c r="L580" i="6"/>
  <c r="L581" i="6"/>
  <c r="L582" i="6"/>
  <c r="L583" i="6"/>
  <c r="L584" i="6"/>
  <c r="L585" i="6"/>
  <c r="L586" i="6"/>
  <c r="L587" i="6"/>
  <c r="L588" i="6"/>
  <c r="L589" i="6"/>
  <c r="L590" i="6"/>
  <c r="L591" i="6"/>
  <c r="L592" i="6"/>
  <c r="L593" i="6"/>
  <c r="L594" i="6"/>
  <c r="L595" i="6"/>
  <c r="L596" i="6"/>
  <c r="L597" i="6"/>
  <c r="L598" i="6"/>
  <c r="L599" i="6"/>
  <c r="L600" i="6"/>
  <c r="L601" i="6"/>
  <c r="L602" i="6"/>
  <c r="L603" i="6"/>
  <c r="L604" i="6"/>
  <c r="L605" i="6"/>
  <c r="L606" i="6"/>
  <c r="L607" i="6"/>
  <c r="L608" i="6"/>
  <c r="L609" i="6"/>
  <c r="L610" i="6"/>
  <c r="L611" i="6"/>
  <c r="L612" i="6"/>
  <c r="L613" i="6"/>
  <c r="L614" i="6"/>
  <c r="L615" i="6"/>
  <c r="L616" i="6"/>
  <c r="L617" i="6"/>
  <c r="L618" i="6"/>
  <c r="L619" i="6"/>
  <c r="L620" i="6"/>
  <c r="L621" i="6"/>
  <c r="L622" i="6"/>
  <c r="L623" i="6"/>
  <c r="L624" i="6"/>
  <c r="L625" i="6"/>
  <c r="L626" i="6"/>
  <c r="L627" i="6"/>
  <c r="L628" i="6"/>
  <c r="L629" i="6"/>
  <c r="L630" i="6"/>
  <c r="L631" i="6"/>
  <c r="L632" i="6"/>
  <c r="L633" i="6"/>
  <c r="L634" i="6"/>
  <c r="L635" i="6"/>
  <c r="L636" i="6"/>
  <c r="L637" i="6"/>
  <c r="L638" i="6"/>
  <c r="L639" i="6"/>
  <c r="L640" i="6"/>
  <c r="L641" i="6"/>
  <c r="L642" i="6"/>
  <c r="L643" i="6"/>
  <c r="L644" i="6"/>
  <c r="L645" i="6"/>
  <c r="L646" i="6"/>
  <c r="L647" i="6"/>
  <c r="L648" i="6"/>
  <c r="L649" i="6"/>
  <c r="L650" i="6"/>
  <c r="L651" i="6"/>
  <c r="L652" i="6"/>
  <c r="L653" i="6"/>
  <c r="L654" i="6"/>
  <c r="L655" i="6"/>
  <c r="L656" i="6"/>
  <c r="L657" i="6"/>
  <c r="L658" i="6"/>
  <c r="L659" i="6"/>
  <c r="L660" i="6"/>
  <c r="L661" i="6"/>
  <c r="L662" i="6"/>
  <c r="L663" i="6"/>
  <c r="L664" i="6"/>
  <c r="L665" i="6"/>
  <c r="L666" i="6"/>
  <c r="L667" i="6"/>
  <c r="L668" i="6"/>
  <c r="L669" i="6"/>
  <c r="L670" i="6"/>
  <c r="L671" i="6"/>
  <c r="L672" i="6"/>
  <c r="L673" i="6"/>
  <c r="L674" i="6"/>
  <c r="L675" i="6"/>
  <c r="L676" i="6"/>
  <c r="L677" i="6"/>
  <c r="L678" i="6"/>
  <c r="L679" i="6"/>
  <c r="L680" i="6"/>
  <c r="L681" i="6"/>
  <c r="L682" i="6"/>
  <c r="L683" i="6"/>
  <c r="L684" i="6"/>
  <c r="L685" i="6"/>
  <c r="L686" i="6"/>
  <c r="L687" i="6"/>
  <c r="L688" i="6"/>
  <c r="L689" i="6"/>
  <c r="L690" i="6"/>
  <c r="L691" i="6"/>
  <c r="L692" i="6"/>
  <c r="L693" i="6"/>
  <c r="L694" i="6"/>
  <c r="L695" i="6"/>
  <c r="L696" i="6"/>
  <c r="L697" i="6"/>
  <c r="L698" i="6"/>
  <c r="L699" i="6"/>
  <c r="L700" i="6"/>
  <c r="L701" i="6"/>
  <c r="L702" i="6"/>
  <c r="L703" i="6"/>
  <c r="L704" i="6"/>
  <c r="L705" i="6"/>
  <c r="L706" i="6"/>
  <c r="L707" i="6"/>
  <c r="L708" i="6"/>
  <c r="L709" i="6"/>
  <c r="L710" i="6"/>
  <c r="L711" i="6"/>
  <c r="L712" i="6"/>
  <c r="L713" i="6"/>
  <c r="L714" i="6"/>
  <c r="L715" i="6"/>
  <c r="L716" i="6"/>
  <c r="L717" i="6"/>
  <c r="L718" i="6"/>
  <c r="L719" i="6"/>
  <c r="L720" i="6"/>
  <c r="L721" i="6"/>
  <c r="L722" i="6"/>
  <c r="L723" i="6"/>
  <c r="L724" i="6"/>
  <c r="L725" i="6"/>
  <c r="L726" i="6"/>
  <c r="L727" i="6"/>
  <c r="L728" i="6"/>
  <c r="L729" i="6"/>
  <c r="L730" i="6"/>
  <c r="L731" i="6"/>
  <c r="L732" i="6"/>
  <c r="L733" i="6"/>
  <c r="L734" i="6"/>
  <c r="L735" i="6"/>
  <c r="L736" i="6"/>
  <c r="L737" i="6"/>
  <c r="L738" i="6"/>
  <c r="L739" i="6"/>
  <c r="L740" i="6"/>
  <c r="L741" i="6"/>
  <c r="L742" i="6"/>
  <c r="L743" i="6"/>
  <c r="L744" i="6"/>
  <c r="L745" i="6"/>
  <c r="L746" i="6"/>
  <c r="L747" i="6"/>
  <c r="L748" i="6"/>
  <c r="L749" i="6"/>
  <c r="L750" i="6"/>
  <c r="L751" i="6"/>
  <c r="L752" i="6"/>
  <c r="L753" i="6"/>
  <c r="L754" i="6"/>
  <c r="L755" i="6"/>
  <c r="L756" i="6"/>
  <c r="L757" i="6"/>
  <c r="L758" i="6"/>
  <c r="L759" i="6"/>
  <c r="L760" i="6"/>
  <c r="L761" i="6"/>
  <c r="L762" i="6"/>
  <c r="L763" i="6"/>
  <c r="L764" i="6"/>
  <c r="L765" i="6"/>
  <c r="L766" i="6"/>
  <c r="L767" i="6"/>
  <c r="L768" i="6"/>
  <c r="L769" i="6"/>
  <c r="L770" i="6"/>
  <c r="L771" i="6"/>
  <c r="L772" i="6"/>
  <c r="L773" i="6"/>
  <c r="L774" i="6"/>
  <c r="L775" i="6"/>
  <c r="L776" i="6"/>
  <c r="L777" i="6"/>
  <c r="L778" i="6"/>
  <c r="L779" i="6"/>
  <c r="L780" i="6"/>
  <c r="L781" i="6"/>
  <c r="L782" i="6"/>
  <c r="L783" i="6"/>
  <c r="L784" i="6"/>
  <c r="L785" i="6"/>
  <c r="L786" i="6"/>
  <c r="L787" i="6"/>
  <c r="L788" i="6"/>
  <c r="L789" i="6"/>
  <c r="L790" i="6"/>
  <c r="L791" i="6"/>
  <c r="L792" i="6"/>
  <c r="L793" i="6"/>
  <c r="L794" i="6"/>
  <c r="L795" i="6"/>
  <c r="L796" i="6"/>
  <c r="L797" i="6"/>
  <c r="L798" i="6"/>
  <c r="L799" i="6"/>
  <c r="L800" i="6"/>
  <c r="L801" i="6"/>
  <c r="L802" i="6"/>
  <c r="L803" i="6"/>
  <c r="L804" i="6"/>
  <c r="L805" i="6"/>
  <c r="L806" i="6"/>
  <c r="L807" i="6"/>
  <c r="L808" i="6"/>
  <c r="L809" i="6"/>
  <c r="L810" i="6"/>
  <c r="L811" i="6"/>
  <c r="L812" i="6"/>
  <c r="L813" i="6"/>
  <c r="L814" i="6"/>
  <c r="L815" i="6"/>
  <c r="L816" i="6"/>
  <c r="L817" i="6"/>
  <c r="L818" i="6"/>
  <c r="L819" i="6"/>
  <c r="L820" i="6"/>
  <c r="L821" i="6"/>
  <c r="L822" i="6"/>
  <c r="L823" i="6"/>
  <c r="L824" i="6"/>
  <c r="L825" i="6"/>
  <c r="L826" i="6"/>
  <c r="L827" i="6"/>
  <c r="L828" i="6"/>
  <c r="L829" i="6"/>
  <c r="L830" i="6"/>
  <c r="L831" i="6"/>
  <c r="L832" i="6"/>
  <c r="L833" i="6"/>
  <c r="L834" i="6"/>
  <c r="L835" i="6"/>
  <c r="L836" i="6"/>
  <c r="L837" i="6"/>
  <c r="L838" i="6"/>
  <c r="L839" i="6"/>
  <c r="L840" i="6"/>
  <c r="L841" i="6"/>
  <c r="L842" i="6"/>
  <c r="L843" i="6"/>
  <c r="L844" i="6"/>
  <c r="L845" i="6"/>
  <c r="L846" i="6"/>
  <c r="L847" i="6"/>
  <c r="L848" i="6"/>
  <c r="L849" i="6"/>
  <c r="L850" i="6"/>
  <c r="L851" i="6"/>
  <c r="L852" i="6"/>
  <c r="L853" i="6"/>
  <c r="L854" i="6"/>
  <c r="L855" i="6"/>
  <c r="L856" i="6"/>
  <c r="L857" i="6"/>
  <c r="L858" i="6"/>
  <c r="L859" i="6"/>
  <c r="L860" i="6"/>
  <c r="L861" i="6"/>
  <c r="L862" i="6"/>
  <c r="L863" i="6"/>
  <c r="L864" i="6"/>
  <c r="L865" i="6"/>
  <c r="L866" i="6"/>
  <c r="L867" i="6"/>
  <c r="L868" i="6"/>
  <c r="L869" i="6"/>
  <c r="L870" i="6"/>
  <c r="L871" i="6"/>
  <c r="L872" i="6"/>
  <c r="L873" i="6"/>
  <c r="L874" i="6"/>
  <c r="L875" i="6"/>
  <c r="L876" i="6"/>
  <c r="L877" i="6"/>
  <c r="L878" i="6"/>
  <c r="L879" i="6"/>
  <c r="L880" i="6"/>
  <c r="L881" i="6"/>
  <c r="L882" i="6"/>
  <c r="L883" i="6"/>
  <c r="L884" i="6"/>
  <c r="L885" i="6"/>
  <c r="L886" i="6"/>
  <c r="L887" i="6"/>
  <c r="L888" i="6"/>
  <c r="L889" i="6"/>
  <c r="L890" i="6"/>
  <c r="L891" i="6"/>
  <c r="L892" i="6"/>
  <c r="L893" i="6"/>
  <c r="L894" i="6"/>
  <c r="L895" i="6"/>
  <c r="L896" i="6"/>
  <c r="L897" i="6"/>
  <c r="L898" i="6"/>
  <c r="L899" i="6"/>
  <c r="L900" i="6"/>
  <c r="L901" i="6"/>
  <c r="L902" i="6"/>
  <c r="L903" i="6"/>
  <c r="L904" i="6"/>
  <c r="L905" i="6"/>
  <c r="L906" i="6"/>
  <c r="L907" i="6"/>
  <c r="L908" i="6"/>
  <c r="L909" i="6"/>
  <c r="L910" i="6"/>
  <c r="L911" i="6"/>
  <c r="L912" i="6"/>
  <c r="L913" i="6"/>
  <c r="L914" i="6"/>
  <c r="L915" i="6"/>
  <c r="L916" i="6"/>
  <c r="L917" i="6"/>
  <c r="L918" i="6"/>
  <c r="L919" i="6"/>
  <c r="L920" i="6"/>
  <c r="L921" i="6"/>
  <c r="L922" i="6"/>
  <c r="L923" i="6"/>
  <c r="L924" i="6"/>
  <c r="L925" i="6"/>
  <c r="L926" i="6"/>
  <c r="L927" i="6"/>
  <c r="L928" i="6"/>
  <c r="L929" i="6"/>
  <c r="L930" i="6"/>
  <c r="L931" i="6"/>
  <c r="L932" i="6"/>
  <c r="L933" i="6"/>
  <c r="L934" i="6"/>
  <c r="L935" i="6"/>
  <c r="L936" i="6"/>
  <c r="L937" i="6"/>
  <c r="L938" i="6"/>
  <c r="L939" i="6"/>
  <c r="L940" i="6"/>
  <c r="L941" i="6"/>
  <c r="L942" i="6"/>
  <c r="L943" i="6"/>
  <c r="L944" i="6"/>
  <c r="L945" i="6"/>
  <c r="L946" i="6"/>
  <c r="L947" i="6"/>
  <c r="G3" i="48"/>
  <c r="G2" i="48"/>
  <c r="G4" i="48" l="1"/>
  <c r="E2" i="6"/>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E422" i="6"/>
  <c r="E423" i="6"/>
  <c r="E424" i="6"/>
  <c r="E425" i="6"/>
  <c r="E426" i="6"/>
  <c r="E427" i="6"/>
  <c r="E428" i="6"/>
  <c r="E429" i="6"/>
  <c r="E430" i="6"/>
  <c r="E431" i="6"/>
  <c r="E432" i="6"/>
  <c r="E433" i="6"/>
  <c r="E434" i="6"/>
  <c r="E435" i="6"/>
  <c r="E436" i="6"/>
  <c r="E437" i="6"/>
  <c r="E438" i="6"/>
  <c r="E439" i="6"/>
  <c r="E440" i="6"/>
  <c r="E441" i="6"/>
  <c r="E442" i="6"/>
  <c r="E443" i="6"/>
  <c r="E444" i="6"/>
  <c r="E445" i="6"/>
  <c r="E446" i="6"/>
  <c r="E447" i="6"/>
  <c r="E448" i="6"/>
  <c r="E449" i="6"/>
  <c r="E450" i="6"/>
  <c r="E451" i="6"/>
  <c r="E452" i="6"/>
  <c r="E453" i="6"/>
  <c r="E454" i="6"/>
  <c r="E455" i="6"/>
  <c r="E456" i="6"/>
  <c r="E457" i="6"/>
  <c r="E458" i="6"/>
  <c r="E459" i="6"/>
  <c r="E460" i="6"/>
  <c r="E461" i="6"/>
  <c r="E462" i="6"/>
  <c r="E463" i="6"/>
  <c r="E464" i="6"/>
  <c r="E465" i="6"/>
  <c r="E466" i="6"/>
  <c r="E467" i="6"/>
  <c r="E468" i="6"/>
  <c r="E469" i="6"/>
  <c r="E470" i="6"/>
  <c r="E471" i="6"/>
  <c r="E472" i="6"/>
  <c r="E473" i="6"/>
  <c r="E474" i="6"/>
  <c r="E475" i="6"/>
  <c r="E476" i="6"/>
  <c r="E477" i="6"/>
  <c r="E478" i="6"/>
  <c r="E479" i="6"/>
  <c r="E480" i="6"/>
  <c r="E481" i="6"/>
  <c r="E482" i="6"/>
  <c r="E483" i="6"/>
  <c r="E484" i="6"/>
  <c r="E485" i="6"/>
  <c r="E486" i="6"/>
  <c r="E487" i="6"/>
  <c r="E488" i="6"/>
  <c r="E489" i="6"/>
  <c r="E490" i="6"/>
  <c r="E491" i="6"/>
  <c r="E492" i="6"/>
  <c r="E493" i="6"/>
  <c r="E494" i="6"/>
  <c r="E495" i="6"/>
  <c r="E496" i="6"/>
  <c r="E497" i="6"/>
  <c r="E498" i="6"/>
  <c r="E499" i="6"/>
  <c r="E500" i="6"/>
  <c r="E501" i="6"/>
  <c r="E502" i="6"/>
  <c r="E503" i="6"/>
  <c r="E504" i="6"/>
  <c r="E505" i="6"/>
  <c r="E506" i="6"/>
  <c r="E507" i="6"/>
  <c r="E508" i="6"/>
  <c r="E509" i="6"/>
  <c r="E510" i="6"/>
  <c r="E511" i="6"/>
  <c r="E512" i="6"/>
  <c r="E513" i="6"/>
  <c r="E514" i="6"/>
  <c r="E515" i="6"/>
  <c r="E516" i="6"/>
  <c r="E517" i="6"/>
  <c r="E518" i="6"/>
  <c r="E519" i="6"/>
  <c r="E520" i="6"/>
  <c r="E521" i="6"/>
  <c r="E522" i="6"/>
  <c r="E523" i="6"/>
  <c r="E524" i="6"/>
  <c r="E525" i="6"/>
  <c r="E526" i="6"/>
  <c r="E527" i="6"/>
  <c r="E528" i="6"/>
  <c r="E529" i="6"/>
  <c r="E530" i="6"/>
  <c r="E531" i="6"/>
  <c r="E532" i="6"/>
  <c r="E533" i="6"/>
  <c r="E534" i="6"/>
  <c r="E535" i="6"/>
  <c r="E536" i="6"/>
  <c r="E537" i="6"/>
  <c r="E538" i="6"/>
  <c r="E539" i="6"/>
  <c r="E540" i="6"/>
  <c r="E541" i="6"/>
  <c r="E542" i="6"/>
  <c r="E543" i="6"/>
  <c r="E544" i="6"/>
  <c r="E545" i="6"/>
  <c r="E546" i="6"/>
  <c r="E547" i="6"/>
  <c r="E548" i="6"/>
  <c r="E549" i="6"/>
  <c r="E550" i="6"/>
  <c r="E551" i="6"/>
  <c r="E552" i="6"/>
  <c r="E553" i="6"/>
  <c r="E554" i="6"/>
  <c r="E555" i="6"/>
  <c r="E556" i="6"/>
  <c r="E557" i="6"/>
  <c r="E558" i="6"/>
  <c r="E559" i="6"/>
  <c r="E560" i="6"/>
  <c r="E561" i="6"/>
  <c r="E562" i="6"/>
  <c r="E563" i="6"/>
  <c r="E564" i="6"/>
  <c r="E565" i="6"/>
  <c r="E566" i="6"/>
  <c r="E567" i="6"/>
  <c r="E568" i="6"/>
  <c r="E569" i="6"/>
  <c r="E570" i="6"/>
  <c r="E571" i="6"/>
  <c r="E572" i="6"/>
  <c r="E573" i="6"/>
  <c r="E574" i="6"/>
  <c r="E575" i="6"/>
  <c r="E576" i="6"/>
  <c r="E577" i="6"/>
  <c r="E578" i="6"/>
  <c r="E579" i="6"/>
  <c r="E580" i="6"/>
  <c r="E581" i="6"/>
  <c r="E582" i="6"/>
  <c r="E583" i="6"/>
  <c r="E584" i="6"/>
  <c r="E585" i="6"/>
  <c r="E586" i="6"/>
  <c r="E587" i="6"/>
  <c r="E588" i="6"/>
  <c r="E589" i="6"/>
  <c r="E590" i="6"/>
  <c r="E591" i="6"/>
  <c r="E592" i="6"/>
  <c r="E593" i="6"/>
  <c r="E594" i="6"/>
  <c r="E595" i="6"/>
  <c r="E596" i="6"/>
  <c r="E597" i="6"/>
  <c r="E598" i="6"/>
  <c r="E599" i="6"/>
  <c r="E600" i="6"/>
  <c r="E601" i="6"/>
  <c r="E602" i="6"/>
  <c r="E603" i="6"/>
  <c r="E604" i="6"/>
  <c r="E605" i="6"/>
  <c r="E606" i="6"/>
  <c r="E607" i="6"/>
  <c r="E608" i="6"/>
  <c r="E609" i="6"/>
  <c r="E610" i="6"/>
  <c r="E611" i="6"/>
  <c r="E612" i="6"/>
  <c r="E613" i="6"/>
  <c r="E614" i="6"/>
  <c r="E615" i="6"/>
  <c r="E616" i="6"/>
  <c r="E617" i="6"/>
  <c r="E618" i="6"/>
  <c r="E619" i="6"/>
  <c r="E620" i="6"/>
  <c r="E621" i="6"/>
  <c r="E622" i="6"/>
  <c r="E623" i="6"/>
  <c r="E624" i="6"/>
  <c r="E625" i="6"/>
  <c r="E626" i="6"/>
  <c r="E627" i="6"/>
  <c r="E628" i="6"/>
  <c r="E629" i="6"/>
  <c r="E630" i="6"/>
  <c r="E631" i="6"/>
  <c r="E632" i="6"/>
  <c r="E633" i="6"/>
  <c r="E634" i="6"/>
  <c r="E635" i="6"/>
  <c r="E636" i="6"/>
  <c r="E637" i="6"/>
  <c r="E638" i="6"/>
  <c r="E639" i="6"/>
  <c r="E640" i="6"/>
  <c r="E641" i="6"/>
  <c r="E642" i="6"/>
  <c r="E643" i="6"/>
  <c r="E644" i="6"/>
  <c r="E645" i="6"/>
  <c r="E646" i="6"/>
  <c r="E647" i="6"/>
  <c r="E648" i="6"/>
  <c r="E649" i="6"/>
  <c r="E650" i="6"/>
  <c r="E651" i="6"/>
  <c r="E652" i="6"/>
  <c r="E653" i="6"/>
  <c r="E654" i="6"/>
  <c r="E655" i="6"/>
  <c r="E656" i="6"/>
  <c r="E657" i="6"/>
  <c r="E658" i="6"/>
  <c r="E659" i="6"/>
  <c r="E660" i="6"/>
  <c r="E661" i="6"/>
  <c r="E662" i="6"/>
  <c r="E663" i="6"/>
  <c r="E664" i="6"/>
  <c r="E665" i="6"/>
  <c r="E666" i="6"/>
  <c r="E667" i="6"/>
  <c r="E668" i="6"/>
  <c r="E669" i="6"/>
  <c r="E670" i="6"/>
  <c r="E671" i="6"/>
  <c r="E672" i="6"/>
  <c r="E673" i="6"/>
  <c r="E674" i="6"/>
  <c r="E675" i="6"/>
  <c r="E676" i="6"/>
  <c r="E677" i="6"/>
  <c r="E678" i="6"/>
  <c r="E679" i="6"/>
  <c r="E680" i="6"/>
  <c r="E681" i="6"/>
  <c r="E682" i="6"/>
  <c r="E683" i="6"/>
  <c r="E684" i="6"/>
  <c r="E685" i="6"/>
  <c r="E686" i="6"/>
  <c r="E687" i="6"/>
  <c r="E688" i="6"/>
  <c r="E689" i="6"/>
  <c r="E690" i="6"/>
  <c r="E691" i="6"/>
  <c r="E692" i="6"/>
  <c r="E693" i="6"/>
  <c r="E694" i="6"/>
  <c r="E695" i="6"/>
  <c r="E696" i="6"/>
  <c r="E697" i="6"/>
  <c r="E698" i="6"/>
  <c r="E699" i="6"/>
  <c r="E700" i="6"/>
  <c r="E701" i="6"/>
  <c r="E702" i="6"/>
  <c r="E703" i="6"/>
  <c r="E704" i="6"/>
  <c r="E705" i="6"/>
  <c r="E706" i="6"/>
  <c r="E707" i="6"/>
  <c r="E708" i="6"/>
  <c r="E709" i="6"/>
  <c r="E710" i="6"/>
  <c r="E711" i="6"/>
  <c r="E712" i="6"/>
  <c r="E713" i="6"/>
  <c r="E714" i="6"/>
  <c r="E715" i="6"/>
  <c r="E716" i="6"/>
  <c r="E717" i="6"/>
  <c r="E718" i="6"/>
  <c r="E719" i="6"/>
  <c r="E720" i="6"/>
  <c r="E721" i="6"/>
  <c r="E722" i="6"/>
  <c r="E723" i="6"/>
  <c r="E724" i="6"/>
  <c r="E725" i="6"/>
  <c r="E726" i="6"/>
  <c r="E727" i="6"/>
  <c r="E728" i="6"/>
  <c r="E729" i="6"/>
  <c r="E730" i="6"/>
  <c r="E731" i="6"/>
  <c r="E732" i="6"/>
  <c r="E733" i="6"/>
  <c r="E734" i="6"/>
  <c r="E735" i="6"/>
  <c r="E736" i="6"/>
  <c r="E737" i="6"/>
  <c r="E738" i="6"/>
  <c r="E739" i="6"/>
  <c r="E740" i="6"/>
  <c r="E741" i="6"/>
  <c r="E742" i="6"/>
  <c r="E743" i="6"/>
  <c r="E744" i="6"/>
  <c r="E745" i="6"/>
  <c r="E746" i="6"/>
  <c r="E747" i="6"/>
  <c r="E748" i="6"/>
  <c r="E749" i="6"/>
  <c r="E750" i="6"/>
  <c r="E751" i="6"/>
  <c r="E752" i="6"/>
  <c r="E753" i="6"/>
  <c r="E754" i="6"/>
  <c r="E755" i="6"/>
  <c r="E756" i="6"/>
  <c r="E757" i="6"/>
  <c r="E758" i="6"/>
  <c r="E759" i="6"/>
  <c r="E760" i="6"/>
  <c r="E761" i="6"/>
  <c r="E762" i="6"/>
  <c r="E763" i="6"/>
  <c r="E764" i="6"/>
  <c r="E765" i="6"/>
  <c r="E766" i="6"/>
  <c r="E767" i="6"/>
  <c r="E768" i="6"/>
  <c r="E769" i="6"/>
  <c r="E770" i="6"/>
  <c r="E771" i="6"/>
  <c r="E772" i="6"/>
  <c r="E773" i="6"/>
  <c r="E774" i="6"/>
  <c r="E775" i="6"/>
  <c r="E776" i="6"/>
  <c r="E777" i="6"/>
  <c r="E778" i="6"/>
  <c r="E779" i="6"/>
  <c r="E780" i="6"/>
  <c r="E781" i="6"/>
  <c r="E782" i="6"/>
  <c r="E783" i="6"/>
  <c r="E784" i="6"/>
  <c r="E785" i="6"/>
  <c r="E786" i="6"/>
  <c r="E787" i="6"/>
  <c r="E788" i="6"/>
  <c r="E789" i="6"/>
  <c r="E790" i="6"/>
  <c r="E791" i="6"/>
  <c r="E792" i="6"/>
  <c r="E793" i="6"/>
  <c r="E794" i="6"/>
  <c r="E795" i="6"/>
  <c r="E796" i="6"/>
  <c r="E797" i="6"/>
  <c r="E798" i="6"/>
  <c r="E799" i="6"/>
  <c r="E800" i="6"/>
  <c r="E801" i="6"/>
  <c r="E802" i="6"/>
  <c r="E803" i="6"/>
  <c r="E804" i="6"/>
  <c r="E805" i="6"/>
  <c r="E806" i="6"/>
  <c r="E807" i="6"/>
  <c r="E808" i="6"/>
  <c r="E809" i="6"/>
  <c r="E810" i="6"/>
  <c r="E811" i="6"/>
  <c r="E812" i="6"/>
  <c r="E813" i="6"/>
  <c r="E814" i="6"/>
  <c r="E815" i="6"/>
  <c r="E816" i="6"/>
  <c r="E817" i="6"/>
  <c r="E818" i="6"/>
  <c r="E819" i="6"/>
  <c r="E820" i="6"/>
  <c r="E821" i="6"/>
  <c r="E822" i="6"/>
  <c r="E823" i="6"/>
  <c r="E824" i="6"/>
  <c r="E825" i="6"/>
  <c r="E826" i="6"/>
  <c r="E827" i="6"/>
  <c r="E828" i="6"/>
  <c r="E829" i="6"/>
  <c r="E830" i="6"/>
  <c r="E831" i="6"/>
  <c r="E832" i="6"/>
  <c r="E833" i="6"/>
  <c r="E834" i="6"/>
  <c r="E835" i="6"/>
  <c r="E836" i="6"/>
  <c r="E837" i="6"/>
  <c r="E838" i="6"/>
  <c r="E839" i="6"/>
  <c r="E840" i="6"/>
  <c r="E841" i="6"/>
  <c r="E842" i="6"/>
  <c r="E843" i="6"/>
  <c r="E844" i="6"/>
  <c r="E845" i="6"/>
  <c r="E846" i="6"/>
  <c r="E847" i="6"/>
  <c r="E848" i="6"/>
  <c r="E849" i="6"/>
  <c r="E850" i="6"/>
  <c r="E851" i="6"/>
  <c r="E852" i="6"/>
  <c r="E853" i="6"/>
  <c r="E854" i="6"/>
  <c r="E855" i="6"/>
  <c r="E856" i="6"/>
  <c r="E857" i="6"/>
  <c r="E858" i="6"/>
  <c r="E859" i="6"/>
  <c r="E860" i="6"/>
  <c r="E861" i="6"/>
  <c r="E862" i="6"/>
  <c r="E863" i="6"/>
  <c r="E864" i="6"/>
  <c r="E865" i="6"/>
  <c r="E866" i="6"/>
  <c r="E867" i="6"/>
  <c r="E868" i="6"/>
  <c r="E869" i="6"/>
  <c r="E870" i="6"/>
  <c r="E871" i="6"/>
  <c r="E872" i="6"/>
  <c r="E873" i="6"/>
  <c r="E874" i="6"/>
  <c r="E875" i="6"/>
  <c r="E876" i="6"/>
  <c r="E877" i="6"/>
  <c r="E878" i="6"/>
  <c r="E879" i="6"/>
  <c r="E880" i="6"/>
  <c r="E881" i="6"/>
  <c r="E882" i="6"/>
  <c r="E883" i="6"/>
  <c r="E884" i="6"/>
  <c r="E885" i="6"/>
  <c r="E886" i="6"/>
  <c r="E887" i="6"/>
  <c r="E888" i="6"/>
  <c r="E889" i="6"/>
  <c r="E890" i="6"/>
  <c r="E891" i="6"/>
  <c r="E892" i="6"/>
  <c r="E893" i="6"/>
  <c r="E894" i="6"/>
  <c r="E895" i="6"/>
  <c r="E896" i="6"/>
  <c r="E897" i="6"/>
  <c r="E898" i="6"/>
  <c r="E899" i="6"/>
  <c r="E900" i="6"/>
  <c r="E901" i="6"/>
  <c r="E902" i="6"/>
  <c r="E903" i="6"/>
  <c r="E904" i="6"/>
  <c r="E905" i="6"/>
  <c r="E906" i="6"/>
  <c r="E907" i="6"/>
  <c r="E908" i="6"/>
  <c r="E909" i="6"/>
  <c r="E910" i="6"/>
  <c r="E911" i="6"/>
  <c r="E912" i="6"/>
  <c r="E913" i="6"/>
  <c r="E914" i="6"/>
  <c r="E915" i="6"/>
  <c r="E916" i="6"/>
  <c r="E917" i="6"/>
  <c r="E918" i="6"/>
  <c r="E919" i="6"/>
  <c r="E920" i="6"/>
  <c r="E921" i="6"/>
  <c r="E922" i="6"/>
  <c r="E923" i="6"/>
  <c r="E924" i="6"/>
  <c r="E925" i="6"/>
  <c r="E926" i="6"/>
  <c r="E927" i="6"/>
  <c r="E928" i="6"/>
  <c r="E929" i="6"/>
  <c r="E930" i="6"/>
  <c r="E931" i="6"/>
  <c r="E932" i="6"/>
  <c r="E933" i="6"/>
  <c r="E934" i="6"/>
  <c r="E935" i="6"/>
  <c r="E936" i="6"/>
  <c r="E937" i="6"/>
  <c r="E938" i="6"/>
  <c r="E939" i="6"/>
  <c r="E940" i="6"/>
  <c r="E941" i="6"/>
  <c r="E942" i="6"/>
  <c r="E943" i="6"/>
  <c r="E944" i="6"/>
  <c r="E945" i="6"/>
  <c r="E946" i="6"/>
  <c r="E947" i="6"/>
  <c r="M2" i="6" l="1"/>
  <c r="N2" i="6" s="1"/>
  <c r="M3" i="6"/>
  <c r="M4" i="6"/>
  <c r="M5" i="6"/>
  <c r="M6" i="6"/>
  <c r="M7" i="6"/>
  <c r="M8" i="6"/>
  <c r="M9" i="6"/>
  <c r="N9" i="6" s="1"/>
  <c r="M10" i="6"/>
  <c r="N10" i="6" s="1"/>
  <c r="M11" i="6"/>
  <c r="M12" i="6"/>
  <c r="M13" i="6"/>
  <c r="M14" i="6"/>
  <c r="M15" i="6"/>
  <c r="M16" i="6"/>
  <c r="M17" i="6"/>
  <c r="N17" i="6" s="1"/>
  <c r="M18" i="6"/>
  <c r="N18" i="6" s="1"/>
  <c r="M19" i="6"/>
  <c r="M20" i="6"/>
  <c r="M21" i="6"/>
  <c r="N21" i="6" s="1"/>
  <c r="M22" i="6"/>
  <c r="M23" i="6"/>
  <c r="M24" i="6"/>
  <c r="M25" i="6"/>
  <c r="N25" i="6" s="1"/>
  <c r="M26" i="6"/>
  <c r="N26" i="6" s="1"/>
  <c r="M27" i="6"/>
  <c r="M28" i="6"/>
  <c r="M29" i="6"/>
  <c r="N29" i="6" s="1"/>
  <c r="M30" i="6"/>
  <c r="M31" i="6"/>
  <c r="M32" i="6"/>
  <c r="M33" i="6"/>
  <c r="N33" i="6" s="1"/>
  <c r="M34" i="6"/>
  <c r="N34" i="6" s="1"/>
  <c r="M35" i="6"/>
  <c r="M36" i="6"/>
  <c r="M37" i="6"/>
  <c r="N37" i="6" s="1"/>
  <c r="M38" i="6"/>
  <c r="M39" i="6"/>
  <c r="M40" i="6"/>
  <c r="M41" i="6"/>
  <c r="N41" i="6" s="1"/>
  <c r="M42" i="6"/>
  <c r="N42" i="6" s="1"/>
  <c r="M43" i="6"/>
  <c r="M44" i="6"/>
  <c r="M45" i="6"/>
  <c r="N45" i="6" s="1"/>
  <c r="M46" i="6"/>
  <c r="M47" i="6"/>
  <c r="M48" i="6"/>
  <c r="M49" i="6"/>
  <c r="N49" i="6" s="1"/>
  <c r="M50" i="6"/>
  <c r="N50" i="6" s="1"/>
  <c r="M51" i="6"/>
  <c r="M52" i="6"/>
  <c r="M53" i="6"/>
  <c r="N53" i="6" s="1"/>
  <c r="M54" i="6"/>
  <c r="M55" i="6"/>
  <c r="M56" i="6"/>
  <c r="M57" i="6"/>
  <c r="N57" i="6" s="1"/>
  <c r="M58" i="6"/>
  <c r="N58" i="6" s="1"/>
  <c r="M59" i="6"/>
  <c r="M60" i="6"/>
  <c r="M61" i="6"/>
  <c r="N61" i="6" s="1"/>
  <c r="M62" i="6"/>
  <c r="M63" i="6"/>
  <c r="M64" i="6"/>
  <c r="M65" i="6"/>
  <c r="N65" i="6" s="1"/>
  <c r="M66" i="6"/>
  <c r="N66" i="6" s="1"/>
  <c r="M67" i="6"/>
  <c r="M68" i="6"/>
  <c r="M69" i="6"/>
  <c r="N69" i="6" s="1"/>
  <c r="M70" i="6"/>
  <c r="M71" i="6"/>
  <c r="M72" i="6"/>
  <c r="M73" i="6"/>
  <c r="N73" i="6" s="1"/>
  <c r="M74" i="6"/>
  <c r="N74" i="6" s="1"/>
  <c r="M75" i="6"/>
  <c r="M76" i="6"/>
  <c r="M77" i="6"/>
  <c r="N77" i="6" s="1"/>
  <c r="M78" i="6"/>
  <c r="M79" i="6"/>
  <c r="M80" i="6"/>
  <c r="M81" i="6"/>
  <c r="N81" i="6" s="1"/>
  <c r="M82" i="6"/>
  <c r="N82" i="6" s="1"/>
  <c r="M83" i="6"/>
  <c r="M84" i="6"/>
  <c r="M85" i="6"/>
  <c r="N85" i="6" s="1"/>
  <c r="M86" i="6"/>
  <c r="M87" i="6"/>
  <c r="M88" i="6"/>
  <c r="M89" i="6"/>
  <c r="N89" i="6" s="1"/>
  <c r="M90" i="6"/>
  <c r="N90" i="6" s="1"/>
  <c r="M91" i="6"/>
  <c r="M92" i="6"/>
  <c r="M93" i="6"/>
  <c r="N93" i="6" s="1"/>
  <c r="M94" i="6"/>
  <c r="M95" i="6"/>
  <c r="M96" i="6"/>
  <c r="M97" i="6"/>
  <c r="N97" i="6" s="1"/>
  <c r="M98" i="6"/>
  <c r="N98" i="6" s="1"/>
  <c r="M99" i="6"/>
  <c r="M100" i="6"/>
  <c r="M101" i="6"/>
  <c r="N101" i="6" s="1"/>
  <c r="M102" i="6"/>
  <c r="M103" i="6"/>
  <c r="M104" i="6"/>
  <c r="M105" i="6"/>
  <c r="N105" i="6" s="1"/>
  <c r="M106" i="6"/>
  <c r="N106" i="6" s="1"/>
  <c r="M107" i="6"/>
  <c r="M108" i="6"/>
  <c r="M109" i="6"/>
  <c r="N109" i="6" s="1"/>
  <c r="M110" i="6"/>
  <c r="M111" i="6"/>
  <c r="M112" i="6"/>
  <c r="M113" i="6"/>
  <c r="N113" i="6" s="1"/>
  <c r="M114" i="6"/>
  <c r="N114" i="6" s="1"/>
  <c r="M115" i="6"/>
  <c r="M116" i="6"/>
  <c r="M117" i="6"/>
  <c r="N117" i="6" s="1"/>
  <c r="M118" i="6"/>
  <c r="M119" i="6"/>
  <c r="M120" i="6"/>
  <c r="M121" i="6"/>
  <c r="N121" i="6" s="1"/>
  <c r="M122" i="6"/>
  <c r="N122" i="6" s="1"/>
  <c r="M123" i="6"/>
  <c r="M124" i="6"/>
  <c r="M125" i="6"/>
  <c r="N125" i="6" s="1"/>
  <c r="M126" i="6"/>
  <c r="M127" i="6"/>
  <c r="M128" i="6"/>
  <c r="M129" i="6"/>
  <c r="N129" i="6" s="1"/>
  <c r="M130" i="6"/>
  <c r="N130" i="6" s="1"/>
  <c r="M131" i="6"/>
  <c r="M132" i="6"/>
  <c r="M133" i="6"/>
  <c r="N133" i="6" s="1"/>
  <c r="M134" i="6"/>
  <c r="M135" i="6"/>
  <c r="M136" i="6"/>
  <c r="M137" i="6"/>
  <c r="N137" i="6" s="1"/>
  <c r="M138" i="6"/>
  <c r="N138" i="6" s="1"/>
  <c r="M139" i="6"/>
  <c r="M140" i="6"/>
  <c r="M141" i="6"/>
  <c r="N141" i="6" s="1"/>
  <c r="M142" i="6"/>
  <c r="M143" i="6"/>
  <c r="M144" i="6"/>
  <c r="M145" i="6"/>
  <c r="N145" i="6" s="1"/>
  <c r="M146" i="6"/>
  <c r="N146" i="6" s="1"/>
  <c r="M147" i="6"/>
  <c r="M148" i="6"/>
  <c r="M149" i="6"/>
  <c r="N149" i="6" s="1"/>
  <c r="M150" i="6"/>
  <c r="M151" i="6"/>
  <c r="M152" i="6"/>
  <c r="M153" i="6"/>
  <c r="N153" i="6" s="1"/>
  <c r="M154" i="6"/>
  <c r="N154" i="6" s="1"/>
  <c r="M155" i="6"/>
  <c r="M156" i="6"/>
  <c r="M157" i="6"/>
  <c r="N157" i="6" s="1"/>
  <c r="M158" i="6"/>
  <c r="M159" i="6"/>
  <c r="M160" i="6"/>
  <c r="M161" i="6"/>
  <c r="N161" i="6" s="1"/>
  <c r="M162" i="6"/>
  <c r="N162" i="6" s="1"/>
  <c r="M163" i="6"/>
  <c r="M164" i="6"/>
  <c r="M165" i="6"/>
  <c r="N165" i="6" s="1"/>
  <c r="M166" i="6"/>
  <c r="M167" i="6"/>
  <c r="M168" i="6"/>
  <c r="M169" i="6"/>
  <c r="N169" i="6" s="1"/>
  <c r="M170" i="6"/>
  <c r="N170" i="6" s="1"/>
  <c r="M171" i="6"/>
  <c r="M172" i="6"/>
  <c r="M173" i="6"/>
  <c r="N173" i="6" s="1"/>
  <c r="M174" i="6"/>
  <c r="M175" i="6"/>
  <c r="M176" i="6"/>
  <c r="M177" i="6"/>
  <c r="M178" i="6"/>
  <c r="N178" i="6" s="1"/>
  <c r="M179" i="6"/>
  <c r="M180" i="6"/>
  <c r="M181" i="6"/>
  <c r="N181" i="6" s="1"/>
  <c r="M182" i="6"/>
  <c r="M183" i="6"/>
  <c r="M184" i="6"/>
  <c r="M185" i="6"/>
  <c r="M186" i="6"/>
  <c r="N186" i="6" s="1"/>
  <c r="M187" i="6"/>
  <c r="M188" i="6"/>
  <c r="M189" i="6"/>
  <c r="N189" i="6" s="1"/>
  <c r="M190" i="6"/>
  <c r="M191" i="6"/>
  <c r="M192" i="6"/>
  <c r="M193" i="6"/>
  <c r="M194" i="6"/>
  <c r="M195" i="6"/>
  <c r="M196" i="6"/>
  <c r="M197" i="6"/>
  <c r="N197" i="6" s="1"/>
  <c r="M198" i="6"/>
  <c r="M199" i="6"/>
  <c r="M200" i="6"/>
  <c r="M201" i="6"/>
  <c r="M202" i="6"/>
  <c r="N202" i="6" s="1"/>
  <c r="M203" i="6"/>
  <c r="M204" i="6"/>
  <c r="M205" i="6"/>
  <c r="N205" i="6" s="1"/>
  <c r="M206" i="6"/>
  <c r="M207" i="6"/>
  <c r="M208" i="6"/>
  <c r="N208" i="6" s="1"/>
  <c r="M209" i="6"/>
  <c r="M210" i="6"/>
  <c r="N210" i="6" s="1"/>
  <c r="M211" i="6"/>
  <c r="M212" i="6"/>
  <c r="M213" i="6"/>
  <c r="N213" i="6" s="1"/>
  <c r="M214" i="6"/>
  <c r="M215" i="6"/>
  <c r="M216" i="6"/>
  <c r="M217" i="6"/>
  <c r="M218" i="6"/>
  <c r="N218" i="6" s="1"/>
  <c r="M219" i="6"/>
  <c r="M220" i="6"/>
  <c r="M221" i="6"/>
  <c r="N221" i="6" s="1"/>
  <c r="M222" i="6"/>
  <c r="M223" i="6"/>
  <c r="M224" i="6"/>
  <c r="M225" i="6"/>
  <c r="M226" i="6"/>
  <c r="N226" i="6" s="1"/>
  <c r="M227" i="6"/>
  <c r="M228" i="6"/>
  <c r="M229" i="6"/>
  <c r="N229" i="6" s="1"/>
  <c r="M230" i="6"/>
  <c r="M231" i="6"/>
  <c r="M232" i="6"/>
  <c r="M233" i="6"/>
  <c r="M234" i="6"/>
  <c r="N234" i="6" s="1"/>
  <c r="M235" i="6"/>
  <c r="M236" i="6"/>
  <c r="M237" i="6"/>
  <c r="N237" i="6" s="1"/>
  <c r="M238" i="6"/>
  <c r="M239" i="6"/>
  <c r="M240" i="6"/>
  <c r="M241" i="6"/>
  <c r="M242" i="6"/>
  <c r="N242" i="6" s="1"/>
  <c r="M243" i="6"/>
  <c r="M244" i="6"/>
  <c r="M245" i="6"/>
  <c r="N245" i="6" s="1"/>
  <c r="M246" i="6"/>
  <c r="M247" i="6"/>
  <c r="M248" i="6"/>
  <c r="N248" i="6" s="1"/>
  <c r="M249" i="6"/>
  <c r="M250" i="6"/>
  <c r="M251" i="6"/>
  <c r="M252" i="6"/>
  <c r="M253" i="6"/>
  <c r="N253" i="6" s="1"/>
  <c r="M254" i="6"/>
  <c r="M255" i="6"/>
  <c r="M256" i="6"/>
  <c r="M257" i="6"/>
  <c r="M258" i="6"/>
  <c r="M259" i="6"/>
  <c r="M260" i="6"/>
  <c r="M261" i="6"/>
  <c r="N261" i="6" s="1"/>
  <c r="M262" i="6"/>
  <c r="M263" i="6"/>
  <c r="M264" i="6"/>
  <c r="M265" i="6"/>
  <c r="M266" i="6"/>
  <c r="M267" i="6"/>
  <c r="M268" i="6"/>
  <c r="M269" i="6"/>
  <c r="N269" i="6" s="1"/>
  <c r="M270" i="6"/>
  <c r="M271" i="6"/>
  <c r="M272" i="6"/>
  <c r="M273" i="6"/>
  <c r="M274" i="6"/>
  <c r="M275" i="6"/>
  <c r="M276" i="6"/>
  <c r="M277" i="6"/>
  <c r="N277" i="6" s="1"/>
  <c r="M278" i="6"/>
  <c r="M279" i="6"/>
  <c r="M280" i="6"/>
  <c r="N280" i="6" s="1"/>
  <c r="M281" i="6"/>
  <c r="M282" i="6"/>
  <c r="M283" i="6"/>
  <c r="M284" i="6"/>
  <c r="M285" i="6"/>
  <c r="N285" i="6" s="1"/>
  <c r="M286" i="6"/>
  <c r="M287" i="6"/>
  <c r="M288" i="6"/>
  <c r="N288" i="6" s="1"/>
  <c r="M289" i="6"/>
  <c r="M290" i="6"/>
  <c r="N290" i="6" s="1"/>
  <c r="M291" i="6"/>
  <c r="M292" i="6"/>
  <c r="M293" i="6"/>
  <c r="N293" i="6" s="1"/>
  <c r="M294" i="6"/>
  <c r="M295" i="6"/>
  <c r="M296" i="6"/>
  <c r="M297" i="6"/>
  <c r="M298" i="6"/>
  <c r="M299" i="6"/>
  <c r="M300" i="6"/>
  <c r="M301" i="6"/>
  <c r="N301" i="6" s="1"/>
  <c r="M302" i="6"/>
  <c r="M303" i="6"/>
  <c r="M304" i="6"/>
  <c r="M305" i="6"/>
  <c r="M306" i="6"/>
  <c r="N306" i="6" s="1"/>
  <c r="M307" i="6"/>
  <c r="M308" i="6"/>
  <c r="M309" i="6"/>
  <c r="N309" i="6" s="1"/>
  <c r="M310" i="6"/>
  <c r="M311" i="6"/>
  <c r="M312" i="6"/>
  <c r="M313" i="6"/>
  <c r="M314" i="6"/>
  <c r="N314" i="6" s="1"/>
  <c r="M315" i="6"/>
  <c r="M316" i="6"/>
  <c r="M317" i="6"/>
  <c r="N317" i="6" s="1"/>
  <c r="M318" i="6"/>
  <c r="M319" i="6"/>
  <c r="M320" i="6"/>
  <c r="M321" i="6"/>
  <c r="M322" i="6"/>
  <c r="N322" i="6" s="1"/>
  <c r="M323" i="6"/>
  <c r="M324" i="6"/>
  <c r="M325" i="6"/>
  <c r="N325" i="6" s="1"/>
  <c r="M326" i="6"/>
  <c r="M327" i="6"/>
  <c r="M328" i="6"/>
  <c r="N328" i="6" s="1"/>
  <c r="M329" i="6"/>
  <c r="M330" i="6"/>
  <c r="N330" i="6" s="1"/>
  <c r="M331" i="6"/>
  <c r="M332" i="6"/>
  <c r="M333" i="6"/>
  <c r="N333" i="6" s="1"/>
  <c r="M334" i="6"/>
  <c r="M335" i="6"/>
  <c r="M336" i="6"/>
  <c r="M337" i="6"/>
  <c r="M338" i="6"/>
  <c r="M339" i="6"/>
  <c r="M340" i="6"/>
  <c r="M341" i="6"/>
  <c r="N341" i="6" s="1"/>
  <c r="M342" i="6"/>
  <c r="M343" i="6"/>
  <c r="M344" i="6"/>
  <c r="M345" i="6"/>
  <c r="M346" i="6"/>
  <c r="N346" i="6" s="1"/>
  <c r="M347" i="6"/>
  <c r="M348" i="6"/>
  <c r="M349" i="6"/>
  <c r="N349" i="6" s="1"/>
  <c r="M350" i="6"/>
  <c r="M351" i="6"/>
  <c r="M352" i="6"/>
  <c r="M353" i="6"/>
  <c r="M354" i="6"/>
  <c r="N354" i="6" s="1"/>
  <c r="M355" i="6"/>
  <c r="M356" i="6"/>
  <c r="M357" i="6"/>
  <c r="N357" i="6" s="1"/>
  <c r="M358" i="6"/>
  <c r="M359" i="6"/>
  <c r="M360" i="6"/>
  <c r="M361" i="6"/>
  <c r="M362" i="6"/>
  <c r="N362" i="6" s="1"/>
  <c r="M363" i="6"/>
  <c r="M364" i="6"/>
  <c r="M365" i="6"/>
  <c r="N365" i="6" s="1"/>
  <c r="M366" i="6"/>
  <c r="M367" i="6"/>
  <c r="M368" i="6"/>
  <c r="M369" i="6"/>
  <c r="M370" i="6"/>
  <c r="M371" i="6"/>
  <c r="M372" i="6"/>
  <c r="M373" i="6"/>
  <c r="N373" i="6" s="1"/>
  <c r="M374" i="6"/>
  <c r="M375" i="6"/>
  <c r="M376" i="6"/>
  <c r="M377" i="6"/>
  <c r="M378" i="6"/>
  <c r="M379" i="6"/>
  <c r="M380" i="6"/>
  <c r="M381" i="6"/>
  <c r="N381" i="6" s="1"/>
  <c r="M382" i="6"/>
  <c r="M383" i="6"/>
  <c r="M384" i="6"/>
  <c r="M385" i="6"/>
  <c r="M386" i="6"/>
  <c r="N386" i="6" s="1"/>
  <c r="M387" i="6"/>
  <c r="M388" i="6"/>
  <c r="M389" i="6"/>
  <c r="N389" i="6" s="1"/>
  <c r="M390" i="6"/>
  <c r="M391" i="6"/>
  <c r="M392" i="6"/>
  <c r="M393" i="6"/>
  <c r="M394" i="6"/>
  <c r="M395" i="6"/>
  <c r="M396" i="6"/>
  <c r="M397" i="6"/>
  <c r="N397" i="6" s="1"/>
  <c r="M398" i="6"/>
  <c r="M399" i="6"/>
  <c r="M400" i="6"/>
  <c r="N400" i="6" s="1"/>
  <c r="M401" i="6"/>
  <c r="M402" i="6"/>
  <c r="N402" i="6" s="1"/>
  <c r="M403" i="6"/>
  <c r="M404" i="6"/>
  <c r="M405" i="6"/>
  <c r="N405" i="6" s="1"/>
  <c r="M406" i="6"/>
  <c r="M407" i="6"/>
  <c r="M408" i="6"/>
  <c r="M409" i="6"/>
  <c r="M410" i="6"/>
  <c r="M411" i="6"/>
  <c r="M412" i="6"/>
  <c r="M413" i="6"/>
  <c r="N413" i="6" s="1"/>
  <c r="M414" i="6"/>
  <c r="M415" i="6"/>
  <c r="M416" i="6"/>
  <c r="M417" i="6"/>
  <c r="M418" i="6"/>
  <c r="M419" i="6"/>
  <c r="M420" i="6"/>
  <c r="M421" i="6"/>
  <c r="N421" i="6" s="1"/>
  <c r="M422" i="6"/>
  <c r="M423" i="6"/>
  <c r="M424" i="6"/>
  <c r="M425" i="6"/>
  <c r="M426" i="6"/>
  <c r="M427" i="6"/>
  <c r="M428" i="6"/>
  <c r="M429" i="6"/>
  <c r="N429" i="6" s="1"/>
  <c r="M430" i="6"/>
  <c r="M431" i="6"/>
  <c r="M432" i="6"/>
  <c r="N432" i="6" s="1"/>
  <c r="M433" i="6"/>
  <c r="M434" i="6"/>
  <c r="M435" i="6"/>
  <c r="M436" i="6"/>
  <c r="M437" i="6"/>
  <c r="N437" i="6" s="1"/>
  <c r="M438" i="6"/>
  <c r="M439" i="6"/>
  <c r="M440" i="6"/>
  <c r="N440" i="6" s="1"/>
  <c r="M441" i="6"/>
  <c r="M442" i="6"/>
  <c r="N442" i="6" s="1"/>
  <c r="M443" i="6"/>
  <c r="M444" i="6"/>
  <c r="M445" i="6"/>
  <c r="N445" i="6" s="1"/>
  <c r="M446" i="6"/>
  <c r="M447" i="6"/>
  <c r="M448" i="6"/>
  <c r="M449" i="6"/>
  <c r="M450" i="6"/>
  <c r="M451" i="6"/>
  <c r="M452" i="6"/>
  <c r="M453" i="6"/>
  <c r="N453" i="6" s="1"/>
  <c r="M454" i="6"/>
  <c r="M455" i="6"/>
  <c r="M456" i="6"/>
  <c r="M457" i="6"/>
  <c r="M458" i="6"/>
  <c r="M459" i="6"/>
  <c r="M460" i="6"/>
  <c r="M461" i="6"/>
  <c r="N461" i="6" s="1"/>
  <c r="M462" i="6"/>
  <c r="M463" i="6"/>
  <c r="M464" i="6"/>
  <c r="M465" i="6"/>
  <c r="M466" i="6"/>
  <c r="N466" i="6" s="1"/>
  <c r="M467" i="6"/>
  <c r="M468" i="6"/>
  <c r="M469" i="6"/>
  <c r="N469" i="6" s="1"/>
  <c r="M470" i="6"/>
  <c r="M471" i="6"/>
  <c r="M472" i="6"/>
  <c r="M473" i="6"/>
  <c r="M474" i="6"/>
  <c r="M475" i="6"/>
  <c r="M476" i="6"/>
  <c r="M477" i="6"/>
  <c r="N477" i="6" s="1"/>
  <c r="M478" i="6"/>
  <c r="M479" i="6"/>
  <c r="M480" i="6"/>
  <c r="M481" i="6"/>
  <c r="M482" i="6"/>
  <c r="N482" i="6" s="1"/>
  <c r="M483" i="6"/>
  <c r="M484" i="6"/>
  <c r="M485" i="6"/>
  <c r="N485" i="6" s="1"/>
  <c r="M486" i="6"/>
  <c r="M487" i="6"/>
  <c r="M488" i="6"/>
  <c r="M489" i="6"/>
  <c r="M490" i="6"/>
  <c r="M491" i="6"/>
  <c r="M492" i="6"/>
  <c r="M493" i="6"/>
  <c r="N493" i="6" s="1"/>
  <c r="M494" i="6"/>
  <c r="M495" i="6"/>
  <c r="M496" i="6"/>
  <c r="M497" i="6"/>
  <c r="M498" i="6"/>
  <c r="M499" i="6"/>
  <c r="M500" i="6"/>
  <c r="M501" i="6"/>
  <c r="N501" i="6" s="1"/>
  <c r="M502" i="6"/>
  <c r="M503" i="6"/>
  <c r="M504" i="6"/>
  <c r="M505" i="6"/>
  <c r="M506" i="6"/>
  <c r="M507" i="6"/>
  <c r="M508" i="6"/>
  <c r="M509" i="6"/>
  <c r="N509" i="6" s="1"/>
  <c r="M510" i="6"/>
  <c r="M511" i="6"/>
  <c r="M512" i="6"/>
  <c r="M513" i="6"/>
  <c r="M514" i="6"/>
  <c r="N514" i="6" s="1"/>
  <c r="M515" i="6"/>
  <c r="M516" i="6"/>
  <c r="M517" i="6"/>
  <c r="N517" i="6" s="1"/>
  <c r="M518" i="6"/>
  <c r="M519" i="6"/>
  <c r="M520" i="6"/>
  <c r="M521" i="6"/>
  <c r="M522" i="6"/>
  <c r="M523" i="6"/>
  <c r="M524" i="6"/>
  <c r="M525" i="6"/>
  <c r="N525" i="6" s="1"/>
  <c r="M526" i="6"/>
  <c r="M527" i="6"/>
  <c r="M528" i="6"/>
  <c r="M529" i="6"/>
  <c r="M530" i="6"/>
  <c r="M531" i="6"/>
  <c r="M532" i="6"/>
  <c r="M533" i="6"/>
  <c r="N533" i="6" s="1"/>
  <c r="M534" i="6"/>
  <c r="M535" i="6"/>
  <c r="M536" i="6"/>
  <c r="M537" i="6"/>
  <c r="M538" i="6"/>
  <c r="M539" i="6"/>
  <c r="M540" i="6"/>
  <c r="M541" i="6"/>
  <c r="N541" i="6" s="1"/>
  <c r="M542" i="6"/>
  <c r="M543" i="6"/>
  <c r="M544" i="6"/>
  <c r="N544" i="6" s="1"/>
  <c r="M545" i="6"/>
  <c r="M546" i="6"/>
  <c r="M547" i="6"/>
  <c r="M548" i="6"/>
  <c r="M549" i="6"/>
  <c r="N549" i="6" s="1"/>
  <c r="M550" i="6"/>
  <c r="M551" i="6"/>
  <c r="M552" i="6"/>
  <c r="M553" i="6"/>
  <c r="M554" i="6"/>
  <c r="M555" i="6"/>
  <c r="M556" i="6"/>
  <c r="M557" i="6"/>
  <c r="N557" i="6" s="1"/>
  <c r="M558" i="6"/>
  <c r="M559" i="6"/>
  <c r="M560" i="6"/>
  <c r="M561" i="6"/>
  <c r="M562" i="6"/>
  <c r="M563" i="6"/>
  <c r="M564" i="6"/>
  <c r="M565" i="6"/>
  <c r="N565" i="6" s="1"/>
  <c r="M566" i="6"/>
  <c r="M567" i="6"/>
  <c r="M568" i="6"/>
  <c r="M569" i="6"/>
  <c r="M570" i="6"/>
  <c r="M571" i="6"/>
  <c r="M572" i="6"/>
  <c r="M573" i="6"/>
  <c r="N573" i="6" s="1"/>
  <c r="M574" i="6"/>
  <c r="M575" i="6"/>
  <c r="M576" i="6"/>
  <c r="M577" i="6"/>
  <c r="M578" i="6"/>
  <c r="M579" i="6"/>
  <c r="M580" i="6"/>
  <c r="M581" i="6"/>
  <c r="N581" i="6" s="1"/>
  <c r="M582" i="6"/>
  <c r="M583" i="6"/>
  <c r="M584" i="6"/>
  <c r="M585" i="6"/>
  <c r="M586" i="6"/>
  <c r="M587" i="6"/>
  <c r="M588" i="6"/>
  <c r="M589" i="6"/>
  <c r="N589" i="6" s="1"/>
  <c r="M590" i="6"/>
  <c r="M591" i="6"/>
  <c r="M592" i="6"/>
  <c r="M593" i="6"/>
  <c r="M594" i="6"/>
  <c r="M595" i="6"/>
  <c r="M596" i="6"/>
  <c r="M597" i="6"/>
  <c r="N597" i="6" s="1"/>
  <c r="M598" i="6"/>
  <c r="M599" i="6"/>
  <c r="M600" i="6"/>
  <c r="M601" i="6"/>
  <c r="M602" i="6"/>
  <c r="M603" i="6"/>
  <c r="M604" i="6"/>
  <c r="M605" i="6"/>
  <c r="N605" i="6" s="1"/>
  <c r="M606" i="6"/>
  <c r="M607" i="6"/>
  <c r="M608" i="6"/>
  <c r="M609" i="6"/>
  <c r="M610" i="6"/>
  <c r="M611" i="6"/>
  <c r="M612" i="6"/>
  <c r="M613" i="6"/>
  <c r="N613" i="6" s="1"/>
  <c r="M614" i="6"/>
  <c r="M615" i="6"/>
  <c r="M616" i="6"/>
  <c r="M617" i="6"/>
  <c r="M618" i="6"/>
  <c r="M619" i="6"/>
  <c r="M620" i="6"/>
  <c r="M621" i="6"/>
  <c r="N621" i="6" s="1"/>
  <c r="M622" i="6"/>
  <c r="M623" i="6"/>
  <c r="M624" i="6"/>
  <c r="M625" i="6"/>
  <c r="M626" i="6"/>
  <c r="M627" i="6"/>
  <c r="M628" i="6"/>
  <c r="M629" i="6"/>
  <c r="N629" i="6" s="1"/>
  <c r="M630" i="6"/>
  <c r="M631" i="6"/>
  <c r="M632" i="6"/>
  <c r="M633" i="6"/>
  <c r="M634" i="6"/>
  <c r="M635" i="6"/>
  <c r="M636" i="6"/>
  <c r="M637" i="6"/>
  <c r="N637" i="6" s="1"/>
  <c r="M638" i="6"/>
  <c r="M639" i="6"/>
  <c r="M640" i="6"/>
  <c r="M641" i="6"/>
  <c r="M642" i="6"/>
  <c r="M643" i="6"/>
  <c r="M644" i="6"/>
  <c r="M645" i="6"/>
  <c r="N645" i="6" s="1"/>
  <c r="M646" i="6"/>
  <c r="M647" i="6"/>
  <c r="M648" i="6"/>
  <c r="M649" i="6"/>
  <c r="M650" i="6"/>
  <c r="M651" i="6"/>
  <c r="M652" i="6"/>
  <c r="M653" i="6"/>
  <c r="N653" i="6" s="1"/>
  <c r="M654" i="6"/>
  <c r="M655" i="6"/>
  <c r="M656" i="6"/>
  <c r="M657" i="6"/>
  <c r="M658" i="6"/>
  <c r="N658" i="6" s="1"/>
  <c r="M659" i="6"/>
  <c r="M660" i="6"/>
  <c r="M661" i="6"/>
  <c r="N661" i="6" s="1"/>
  <c r="M662" i="6"/>
  <c r="M663" i="6"/>
  <c r="M664" i="6"/>
  <c r="M665" i="6"/>
  <c r="M666" i="6"/>
  <c r="M667" i="6"/>
  <c r="M668" i="6"/>
  <c r="M669" i="6"/>
  <c r="N669" i="6" s="1"/>
  <c r="M670" i="6"/>
  <c r="M671" i="6"/>
  <c r="M672" i="6"/>
  <c r="M673" i="6"/>
  <c r="M674" i="6"/>
  <c r="M675" i="6"/>
  <c r="M676" i="6"/>
  <c r="M677" i="6"/>
  <c r="N677" i="6" s="1"/>
  <c r="M678" i="6"/>
  <c r="M679" i="6"/>
  <c r="M680" i="6"/>
  <c r="M681" i="6"/>
  <c r="M682" i="6"/>
  <c r="M683" i="6"/>
  <c r="M684" i="6"/>
  <c r="M685" i="6"/>
  <c r="N685" i="6" s="1"/>
  <c r="M686" i="6"/>
  <c r="M687" i="6"/>
  <c r="M688" i="6"/>
  <c r="M689" i="6"/>
  <c r="M690" i="6"/>
  <c r="M691" i="6"/>
  <c r="M692" i="6"/>
  <c r="M693" i="6"/>
  <c r="N693" i="6" s="1"/>
  <c r="M694" i="6"/>
  <c r="M695" i="6"/>
  <c r="M696" i="6"/>
  <c r="M697" i="6"/>
  <c r="M698" i="6"/>
  <c r="M699" i="6"/>
  <c r="M700" i="6"/>
  <c r="M701" i="6"/>
  <c r="N701" i="6" s="1"/>
  <c r="M702" i="6"/>
  <c r="M703" i="6"/>
  <c r="M704" i="6"/>
  <c r="M705" i="6"/>
  <c r="M706" i="6"/>
  <c r="M707" i="6"/>
  <c r="M708" i="6"/>
  <c r="M709" i="6"/>
  <c r="N709" i="6" s="1"/>
  <c r="M710" i="6"/>
  <c r="M711" i="6"/>
  <c r="M712" i="6"/>
  <c r="M713" i="6"/>
  <c r="M714" i="6"/>
  <c r="M715" i="6"/>
  <c r="M716" i="6"/>
  <c r="M717" i="6"/>
  <c r="N717" i="6" s="1"/>
  <c r="M718" i="6"/>
  <c r="M719" i="6"/>
  <c r="M720" i="6"/>
  <c r="M721" i="6"/>
  <c r="M722" i="6"/>
  <c r="M723" i="6"/>
  <c r="M724" i="6"/>
  <c r="M725" i="6"/>
  <c r="N725" i="6" s="1"/>
  <c r="M726" i="6"/>
  <c r="M727" i="6"/>
  <c r="M728" i="6"/>
  <c r="M729" i="6"/>
  <c r="M730" i="6"/>
  <c r="M731" i="6"/>
  <c r="M732" i="6"/>
  <c r="M733" i="6"/>
  <c r="N733" i="6" s="1"/>
  <c r="M734" i="6"/>
  <c r="M735" i="6"/>
  <c r="M736" i="6"/>
  <c r="M737" i="6"/>
  <c r="M738" i="6"/>
  <c r="M739" i="6"/>
  <c r="M740" i="6"/>
  <c r="M741" i="6"/>
  <c r="N741" i="6" s="1"/>
  <c r="M742" i="6"/>
  <c r="M743" i="6"/>
  <c r="M744" i="6"/>
  <c r="M745" i="6"/>
  <c r="M746" i="6"/>
  <c r="M747" i="6"/>
  <c r="M748" i="6"/>
  <c r="M749" i="6"/>
  <c r="N749" i="6" s="1"/>
  <c r="M750" i="6"/>
  <c r="M751" i="6"/>
  <c r="M752" i="6"/>
  <c r="M753" i="6"/>
  <c r="M754" i="6"/>
  <c r="N754" i="6" s="1"/>
  <c r="M755" i="6"/>
  <c r="M756" i="6"/>
  <c r="M757" i="6"/>
  <c r="N757" i="6" s="1"/>
  <c r="M758" i="6"/>
  <c r="M759" i="6"/>
  <c r="M760" i="6"/>
  <c r="M761" i="6"/>
  <c r="M762" i="6"/>
  <c r="M763" i="6"/>
  <c r="M764" i="6"/>
  <c r="M765" i="6"/>
  <c r="N765" i="6" s="1"/>
  <c r="M766" i="6"/>
  <c r="M767" i="6"/>
  <c r="M768" i="6"/>
  <c r="M769" i="6"/>
  <c r="M770" i="6"/>
  <c r="M771" i="6"/>
  <c r="M772" i="6"/>
  <c r="M773" i="6"/>
  <c r="N773" i="6" s="1"/>
  <c r="M774" i="6"/>
  <c r="M775" i="6"/>
  <c r="M776" i="6"/>
  <c r="M777" i="6"/>
  <c r="M778" i="6"/>
  <c r="M779" i="6"/>
  <c r="M780" i="6"/>
  <c r="M781" i="6"/>
  <c r="N781" i="6" s="1"/>
  <c r="M782" i="6"/>
  <c r="M783" i="6"/>
  <c r="M784" i="6"/>
  <c r="M785" i="6"/>
  <c r="M786" i="6"/>
  <c r="M787" i="6"/>
  <c r="M788" i="6"/>
  <c r="M789" i="6"/>
  <c r="N789" i="6" s="1"/>
  <c r="M790" i="6"/>
  <c r="M791" i="6"/>
  <c r="M792" i="6"/>
  <c r="M793" i="6"/>
  <c r="M794" i="6"/>
  <c r="M795" i="6"/>
  <c r="M796" i="6"/>
  <c r="M797" i="6"/>
  <c r="N797" i="6" s="1"/>
  <c r="M798" i="6"/>
  <c r="M799" i="6"/>
  <c r="M800" i="6"/>
  <c r="M801" i="6"/>
  <c r="M802" i="6"/>
  <c r="M803" i="6"/>
  <c r="M804" i="6"/>
  <c r="M805" i="6"/>
  <c r="N805" i="6" s="1"/>
  <c r="M806" i="6"/>
  <c r="M807" i="6"/>
  <c r="M808" i="6"/>
  <c r="M809" i="6"/>
  <c r="M810" i="6"/>
  <c r="M811" i="6"/>
  <c r="M812" i="6"/>
  <c r="M813" i="6"/>
  <c r="N813" i="6" s="1"/>
  <c r="M814" i="6"/>
  <c r="M815" i="6"/>
  <c r="M816" i="6"/>
  <c r="M817" i="6"/>
  <c r="M818" i="6"/>
  <c r="M819" i="6"/>
  <c r="M820" i="6"/>
  <c r="M821" i="6"/>
  <c r="N821" i="6" s="1"/>
  <c r="M822" i="6"/>
  <c r="M823" i="6"/>
  <c r="M824" i="6"/>
  <c r="M825" i="6"/>
  <c r="M826" i="6"/>
  <c r="M827" i="6"/>
  <c r="M828" i="6"/>
  <c r="M829" i="6"/>
  <c r="M830" i="6"/>
  <c r="M831" i="6"/>
  <c r="M832" i="6"/>
  <c r="M833" i="6"/>
  <c r="M834" i="6"/>
  <c r="M835" i="6"/>
  <c r="M836" i="6"/>
  <c r="M837" i="6"/>
  <c r="N837" i="6" s="1"/>
  <c r="M838" i="6"/>
  <c r="M839" i="6"/>
  <c r="M840" i="6"/>
  <c r="M841" i="6"/>
  <c r="M842" i="6"/>
  <c r="M843" i="6"/>
  <c r="M844" i="6"/>
  <c r="M845" i="6"/>
  <c r="M846" i="6"/>
  <c r="M847" i="6"/>
  <c r="M848" i="6"/>
  <c r="M849" i="6"/>
  <c r="M850" i="6"/>
  <c r="M851" i="6"/>
  <c r="M852" i="6"/>
  <c r="M853" i="6"/>
  <c r="N853" i="6" s="1"/>
  <c r="M854" i="6"/>
  <c r="M855" i="6"/>
  <c r="M856" i="6"/>
  <c r="M857" i="6"/>
  <c r="M858" i="6"/>
  <c r="M859" i="6"/>
  <c r="M860" i="6"/>
  <c r="N860" i="6" s="1"/>
  <c r="M861" i="6"/>
  <c r="M862" i="6"/>
  <c r="M863" i="6"/>
  <c r="M864" i="6"/>
  <c r="M865" i="6"/>
  <c r="M866" i="6"/>
  <c r="M867" i="6"/>
  <c r="M868" i="6"/>
  <c r="N868" i="6" s="1"/>
  <c r="M869" i="6"/>
  <c r="N869" i="6" s="1"/>
  <c r="M870" i="6"/>
  <c r="M871" i="6"/>
  <c r="M872" i="6"/>
  <c r="M873" i="6"/>
  <c r="M874" i="6"/>
  <c r="M875" i="6"/>
  <c r="M876" i="6"/>
  <c r="M877" i="6"/>
  <c r="M878" i="6"/>
  <c r="M879" i="6"/>
  <c r="M880" i="6"/>
  <c r="M881" i="6"/>
  <c r="M882" i="6"/>
  <c r="M883" i="6"/>
  <c r="M884" i="6"/>
  <c r="M885" i="6"/>
  <c r="N885" i="6" s="1"/>
  <c r="M886" i="6"/>
  <c r="M887" i="6"/>
  <c r="M888" i="6"/>
  <c r="M889" i="6"/>
  <c r="M890" i="6"/>
  <c r="M891" i="6"/>
  <c r="M892" i="6"/>
  <c r="M893" i="6"/>
  <c r="N893" i="6" s="1"/>
  <c r="M894" i="6"/>
  <c r="M895" i="6"/>
  <c r="M896" i="6"/>
  <c r="M897" i="6"/>
  <c r="M898" i="6"/>
  <c r="M899" i="6"/>
  <c r="M900" i="6"/>
  <c r="M901" i="6"/>
  <c r="N901" i="6" s="1"/>
  <c r="M902" i="6"/>
  <c r="M903" i="6"/>
  <c r="M904" i="6"/>
  <c r="M905" i="6"/>
  <c r="M906" i="6"/>
  <c r="M907" i="6"/>
  <c r="M908" i="6"/>
  <c r="M909" i="6"/>
  <c r="N909" i="6" s="1"/>
  <c r="M910" i="6"/>
  <c r="M911" i="6"/>
  <c r="M912" i="6"/>
  <c r="M913" i="6"/>
  <c r="M914" i="6"/>
  <c r="M915" i="6"/>
  <c r="M916" i="6"/>
  <c r="M917" i="6"/>
  <c r="M918" i="6"/>
  <c r="M919" i="6"/>
  <c r="M920" i="6"/>
  <c r="M921" i="6"/>
  <c r="M922" i="6"/>
  <c r="M923" i="6"/>
  <c r="M924" i="6"/>
  <c r="N924" i="6" s="1"/>
  <c r="M925" i="6"/>
  <c r="M926" i="6"/>
  <c r="M927" i="6"/>
  <c r="M928" i="6"/>
  <c r="M929" i="6"/>
  <c r="M930" i="6"/>
  <c r="M931" i="6"/>
  <c r="M932" i="6"/>
  <c r="M933" i="6"/>
  <c r="N933" i="6" s="1"/>
  <c r="M934" i="6"/>
  <c r="M935" i="6"/>
  <c r="M936" i="6"/>
  <c r="M937" i="6"/>
  <c r="M938" i="6"/>
  <c r="M939" i="6"/>
  <c r="N939" i="6" s="1"/>
  <c r="M940" i="6"/>
  <c r="M941" i="6"/>
  <c r="M942" i="6"/>
  <c r="M943" i="6"/>
  <c r="M944" i="6"/>
  <c r="M945" i="6"/>
  <c r="M946" i="6"/>
  <c r="M947" i="6"/>
  <c r="N947" i="6" s="1"/>
  <c r="I2" i="6"/>
  <c r="J2" i="6" s="1"/>
  <c r="K2" i="6" s="1"/>
  <c r="I3" i="6"/>
  <c r="J3" i="6" s="1"/>
  <c r="K3" i="6" s="1"/>
  <c r="I4" i="6"/>
  <c r="J4" i="6" s="1"/>
  <c r="K4" i="6" s="1"/>
  <c r="I5" i="6"/>
  <c r="J5" i="6" s="1"/>
  <c r="K5" i="6" s="1"/>
  <c r="I6" i="6"/>
  <c r="J6" i="6" s="1"/>
  <c r="K6" i="6" s="1"/>
  <c r="I7" i="6"/>
  <c r="J7" i="6" s="1"/>
  <c r="K7" i="6" s="1"/>
  <c r="I8" i="6"/>
  <c r="J8" i="6" s="1"/>
  <c r="K8" i="6" s="1"/>
  <c r="I9" i="6"/>
  <c r="J9" i="6" s="1"/>
  <c r="K9" i="6" s="1"/>
  <c r="I10" i="6"/>
  <c r="J10" i="6" s="1"/>
  <c r="K10" i="6" s="1"/>
  <c r="I11" i="6"/>
  <c r="J11" i="6" s="1"/>
  <c r="K11" i="6" s="1"/>
  <c r="I12" i="6"/>
  <c r="J12" i="6" s="1"/>
  <c r="K12" i="6" s="1"/>
  <c r="I13" i="6"/>
  <c r="J13" i="6" s="1"/>
  <c r="K13" i="6" s="1"/>
  <c r="I14" i="6"/>
  <c r="J14" i="6" s="1"/>
  <c r="K14" i="6" s="1"/>
  <c r="I15" i="6"/>
  <c r="J15" i="6" s="1"/>
  <c r="K15" i="6" s="1"/>
  <c r="I16" i="6"/>
  <c r="J16" i="6" s="1"/>
  <c r="K16" i="6" s="1"/>
  <c r="I17" i="6"/>
  <c r="J17" i="6" s="1"/>
  <c r="K17" i="6" s="1"/>
  <c r="I18" i="6"/>
  <c r="J18" i="6" s="1"/>
  <c r="K18" i="6" s="1"/>
  <c r="I19" i="6"/>
  <c r="J19" i="6" s="1"/>
  <c r="K19" i="6" s="1"/>
  <c r="I20" i="6"/>
  <c r="J20" i="6" s="1"/>
  <c r="K20" i="6" s="1"/>
  <c r="I21" i="6"/>
  <c r="J21" i="6" s="1"/>
  <c r="K21" i="6" s="1"/>
  <c r="I22" i="6"/>
  <c r="J22" i="6" s="1"/>
  <c r="K22" i="6" s="1"/>
  <c r="I23" i="6"/>
  <c r="J23" i="6" s="1"/>
  <c r="K23" i="6" s="1"/>
  <c r="I24" i="6"/>
  <c r="J24" i="6" s="1"/>
  <c r="K24" i="6" s="1"/>
  <c r="I25" i="6"/>
  <c r="J25" i="6" s="1"/>
  <c r="K25" i="6" s="1"/>
  <c r="I26" i="6"/>
  <c r="J26" i="6" s="1"/>
  <c r="K26" i="6" s="1"/>
  <c r="I27" i="6"/>
  <c r="J27" i="6" s="1"/>
  <c r="K27" i="6" s="1"/>
  <c r="I28" i="6"/>
  <c r="J28" i="6" s="1"/>
  <c r="K28" i="6" s="1"/>
  <c r="I29" i="6"/>
  <c r="J29" i="6" s="1"/>
  <c r="K29" i="6" s="1"/>
  <c r="I30" i="6"/>
  <c r="J30" i="6" s="1"/>
  <c r="K30" i="6" s="1"/>
  <c r="I31" i="6"/>
  <c r="J31" i="6" s="1"/>
  <c r="K31" i="6" s="1"/>
  <c r="I32" i="6"/>
  <c r="J32" i="6" s="1"/>
  <c r="K32" i="6" s="1"/>
  <c r="I33" i="6"/>
  <c r="J33" i="6" s="1"/>
  <c r="K33" i="6" s="1"/>
  <c r="I34" i="6"/>
  <c r="J34" i="6" s="1"/>
  <c r="K34" i="6" s="1"/>
  <c r="I35" i="6"/>
  <c r="J35" i="6" s="1"/>
  <c r="K35" i="6" s="1"/>
  <c r="I36" i="6"/>
  <c r="J36" i="6" s="1"/>
  <c r="K36" i="6" s="1"/>
  <c r="I37" i="6"/>
  <c r="J37" i="6" s="1"/>
  <c r="K37" i="6" s="1"/>
  <c r="I38" i="6"/>
  <c r="J38" i="6" s="1"/>
  <c r="K38" i="6" s="1"/>
  <c r="I39" i="6"/>
  <c r="J39" i="6" s="1"/>
  <c r="K39" i="6" s="1"/>
  <c r="I40" i="6"/>
  <c r="J40" i="6" s="1"/>
  <c r="K40" i="6" s="1"/>
  <c r="I41" i="6"/>
  <c r="J41" i="6" s="1"/>
  <c r="K41" i="6" s="1"/>
  <c r="I42" i="6"/>
  <c r="J42" i="6" s="1"/>
  <c r="K42" i="6" s="1"/>
  <c r="I43" i="6"/>
  <c r="J43" i="6" s="1"/>
  <c r="K43" i="6" s="1"/>
  <c r="I44" i="6"/>
  <c r="J44" i="6" s="1"/>
  <c r="K44" i="6" s="1"/>
  <c r="I45" i="6"/>
  <c r="J45" i="6" s="1"/>
  <c r="K45" i="6" s="1"/>
  <c r="I46" i="6"/>
  <c r="J46" i="6" s="1"/>
  <c r="K46" i="6" s="1"/>
  <c r="I47" i="6"/>
  <c r="J47" i="6" s="1"/>
  <c r="K47" i="6" s="1"/>
  <c r="I48" i="6"/>
  <c r="J48" i="6" s="1"/>
  <c r="K48" i="6" s="1"/>
  <c r="I49" i="6"/>
  <c r="J49" i="6" s="1"/>
  <c r="K49" i="6" s="1"/>
  <c r="I50" i="6"/>
  <c r="J50" i="6" s="1"/>
  <c r="K50" i="6" s="1"/>
  <c r="I51" i="6"/>
  <c r="J51" i="6" s="1"/>
  <c r="K51" i="6" s="1"/>
  <c r="I52" i="6"/>
  <c r="J52" i="6" s="1"/>
  <c r="K52" i="6" s="1"/>
  <c r="I53" i="6"/>
  <c r="J53" i="6" s="1"/>
  <c r="K53" i="6" s="1"/>
  <c r="I54" i="6"/>
  <c r="J54" i="6" s="1"/>
  <c r="K54" i="6" s="1"/>
  <c r="I55" i="6"/>
  <c r="J55" i="6" s="1"/>
  <c r="K55" i="6" s="1"/>
  <c r="I56" i="6"/>
  <c r="J56" i="6" s="1"/>
  <c r="K56" i="6" s="1"/>
  <c r="I57" i="6"/>
  <c r="J57" i="6" s="1"/>
  <c r="K57" i="6" s="1"/>
  <c r="I58" i="6"/>
  <c r="J58" i="6" s="1"/>
  <c r="K58" i="6" s="1"/>
  <c r="I59" i="6"/>
  <c r="J59" i="6" s="1"/>
  <c r="K59" i="6" s="1"/>
  <c r="I60" i="6"/>
  <c r="J60" i="6" s="1"/>
  <c r="K60" i="6" s="1"/>
  <c r="I61" i="6"/>
  <c r="J61" i="6" s="1"/>
  <c r="K61" i="6" s="1"/>
  <c r="I62" i="6"/>
  <c r="J62" i="6" s="1"/>
  <c r="K62" i="6" s="1"/>
  <c r="I63" i="6"/>
  <c r="J63" i="6" s="1"/>
  <c r="K63" i="6" s="1"/>
  <c r="I64" i="6"/>
  <c r="J64" i="6" s="1"/>
  <c r="K64" i="6" s="1"/>
  <c r="I65" i="6"/>
  <c r="J65" i="6" s="1"/>
  <c r="K65" i="6" s="1"/>
  <c r="I66" i="6"/>
  <c r="J66" i="6" s="1"/>
  <c r="K66" i="6" s="1"/>
  <c r="I67" i="6"/>
  <c r="J67" i="6" s="1"/>
  <c r="K67" i="6" s="1"/>
  <c r="I68" i="6"/>
  <c r="J68" i="6" s="1"/>
  <c r="K68" i="6" s="1"/>
  <c r="I69" i="6"/>
  <c r="J69" i="6" s="1"/>
  <c r="K69" i="6" s="1"/>
  <c r="I70" i="6"/>
  <c r="J70" i="6" s="1"/>
  <c r="K70" i="6" s="1"/>
  <c r="I71" i="6"/>
  <c r="J71" i="6" s="1"/>
  <c r="K71" i="6" s="1"/>
  <c r="I72" i="6"/>
  <c r="J72" i="6" s="1"/>
  <c r="K72" i="6" s="1"/>
  <c r="I73" i="6"/>
  <c r="J73" i="6" s="1"/>
  <c r="K73" i="6" s="1"/>
  <c r="I74" i="6"/>
  <c r="J74" i="6" s="1"/>
  <c r="K74" i="6" s="1"/>
  <c r="I75" i="6"/>
  <c r="J75" i="6" s="1"/>
  <c r="K75" i="6" s="1"/>
  <c r="I76" i="6"/>
  <c r="J76" i="6" s="1"/>
  <c r="K76" i="6" s="1"/>
  <c r="I77" i="6"/>
  <c r="J77" i="6" s="1"/>
  <c r="K77" i="6" s="1"/>
  <c r="I78" i="6"/>
  <c r="J78" i="6" s="1"/>
  <c r="K78" i="6" s="1"/>
  <c r="I79" i="6"/>
  <c r="J79" i="6" s="1"/>
  <c r="K79" i="6" s="1"/>
  <c r="I80" i="6"/>
  <c r="J80" i="6" s="1"/>
  <c r="K80" i="6" s="1"/>
  <c r="I81" i="6"/>
  <c r="J81" i="6" s="1"/>
  <c r="K81" i="6" s="1"/>
  <c r="I82" i="6"/>
  <c r="J82" i="6" s="1"/>
  <c r="K82" i="6" s="1"/>
  <c r="I83" i="6"/>
  <c r="J83" i="6" s="1"/>
  <c r="K83" i="6" s="1"/>
  <c r="I84" i="6"/>
  <c r="J84" i="6" s="1"/>
  <c r="K84" i="6" s="1"/>
  <c r="I85" i="6"/>
  <c r="J85" i="6" s="1"/>
  <c r="K85" i="6" s="1"/>
  <c r="I86" i="6"/>
  <c r="J86" i="6" s="1"/>
  <c r="K86" i="6" s="1"/>
  <c r="I87" i="6"/>
  <c r="J87" i="6" s="1"/>
  <c r="K87" i="6" s="1"/>
  <c r="I88" i="6"/>
  <c r="J88" i="6" s="1"/>
  <c r="K88" i="6" s="1"/>
  <c r="I89" i="6"/>
  <c r="J89" i="6" s="1"/>
  <c r="K89" i="6" s="1"/>
  <c r="I90" i="6"/>
  <c r="J90" i="6" s="1"/>
  <c r="K90" i="6" s="1"/>
  <c r="I91" i="6"/>
  <c r="J91" i="6" s="1"/>
  <c r="K91" i="6" s="1"/>
  <c r="I92" i="6"/>
  <c r="J92" i="6" s="1"/>
  <c r="K92" i="6" s="1"/>
  <c r="I93" i="6"/>
  <c r="J93" i="6" s="1"/>
  <c r="K93" i="6" s="1"/>
  <c r="I94" i="6"/>
  <c r="J94" i="6" s="1"/>
  <c r="K94" i="6" s="1"/>
  <c r="I95" i="6"/>
  <c r="J95" i="6" s="1"/>
  <c r="K95" i="6" s="1"/>
  <c r="I96" i="6"/>
  <c r="J96" i="6" s="1"/>
  <c r="K96" i="6" s="1"/>
  <c r="I97" i="6"/>
  <c r="J97" i="6" s="1"/>
  <c r="K97" i="6" s="1"/>
  <c r="I98" i="6"/>
  <c r="J98" i="6" s="1"/>
  <c r="K98" i="6" s="1"/>
  <c r="I99" i="6"/>
  <c r="J99" i="6" s="1"/>
  <c r="K99" i="6" s="1"/>
  <c r="I100" i="6"/>
  <c r="J100" i="6" s="1"/>
  <c r="K100" i="6" s="1"/>
  <c r="I101" i="6"/>
  <c r="J101" i="6" s="1"/>
  <c r="K101" i="6" s="1"/>
  <c r="I102" i="6"/>
  <c r="J102" i="6" s="1"/>
  <c r="K102" i="6" s="1"/>
  <c r="I103" i="6"/>
  <c r="J103" i="6" s="1"/>
  <c r="K103" i="6" s="1"/>
  <c r="I104" i="6"/>
  <c r="J104" i="6" s="1"/>
  <c r="K104" i="6" s="1"/>
  <c r="I105" i="6"/>
  <c r="J105" i="6" s="1"/>
  <c r="K105" i="6" s="1"/>
  <c r="I106" i="6"/>
  <c r="J106" i="6" s="1"/>
  <c r="K106" i="6" s="1"/>
  <c r="I107" i="6"/>
  <c r="J107" i="6" s="1"/>
  <c r="K107" i="6" s="1"/>
  <c r="I108" i="6"/>
  <c r="J108" i="6" s="1"/>
  <c r="K108" i="6" s="1"/>
  <c r="I109" i="6"/>
  <c r="J109" i="6" s="1"/>
  <c r="K109" i="6" s="1"/>
  <c r="I110" i="6"/>
  <c r="J110" i="6" s="1"/>
  <c r="K110" i="6" s="1"/>
  <c r="I111" i="6"/>
  <c r="J111" i="6" s="1"/>
  <c r="K111" i="6" s="1"/>
  <c r="I112" i="6"/>
  <c r="J112" i="6" s="1"/>
  <c r="K112" i="6" s="1"/>
  <c r="I113" i="6"/>
  <c r="J113" i="6" s="1"/>
  <c r="K113" i="6" s="1"/>
  <c r="I114" i="6"/>
  <c r="J114" i="6" s="1"/>
  <c r="K114" i="6" s="1"/>
  <c r="I115" i="6"/>
  <c r="J115" i="6" s="1"/>
  <c r="K115" i="6" s="1"/>
  <c r="I116" i="6"/>
  <c r="J116" i="6" s="1"/>
  <c r="K116" i="6" s="1"/>
  <c r="I117" i="6"/>
  <c r="J117" i="6" s="1"/>
  <c r="K117" i="6" s="1"/>
  <c r="I118" i="6"/>
  <c r="J118" i="6" s="1"/>
  <c r="K118" i="6" s="1"/>
  <c r="I119" i="6"/>
  <c r="J119" i="6" s="1"/>
  <c r="K119" i="6" s="1"/>
  <c r="I120" i="6"/>
  <c r="J120" i="6" s="1"/>
  <c r="K120" i="6" s="1"/>
  <c r="I121" i="6"/>
  <c r="J121" i="6" s="1"/>
  <c r="K121" i="6" s="1"/>
  <c r="I122" i="6"/>
  <c r="J122" i="6" s="1"/>
  <c r="K122" i="6" s="1"/>
  <c r="I123" i="6"/>
  <c r="J123" i="6" s="1"/>
  <c r="K123" i="6" s="1"/>
  <c r="I124" i="6"/>
  <c r="J124" i="6" s="1"/>
  <c r="K124" i="6" s="1"/>
  <c r="I125" i="6"/>
  <c r="J125" i="6" s="1"/>
  <c r="K125" i="6" s="1"/>
  <c r="I126" i="6"/>
  <c r="J126" i="6" s="1"/>
  <c r="K126" i="6" s="1"/>
  <c r="I127" i="6"/>
  <c r="J127" i="6" s="1"/>
  <c r="K127" i="6" s="1"/>
  <c r="I128" i="6"/>
  <c r="J128" i="6" s="1"/>
  <c r="K128" i="6" s="1"/>
  <c r="I129" i="6"/>
  <c r="J129" i="6" s="1"/>
  <c r="K129" i="6" s="1"/>
  <c r="I130" i="6"/>
  <c r="J130" i="6" s="1"/>
  <c r="K130" i="6" s="1"/>
  <c r="I131" i="6"/>
  <c r="J131" i="6" s="1"/>
  <c r="K131" i="6" s="1"/>
  <c r="I132" i="6"/>
  <c r="J132" i="6" s="1"/>
  <c r="K132" i="6" s="1"/>
  <c r="I133" i="6"/>
  <c r="J133" i="6" s="1"/>
  <c r="K133" i="6" s="1"/>
  <c r="I134" i="6"/>
  <c r="J134" i="6" s="1"/>
  <c r="K134" i="6" s="1"/>
  <c r="I135" i="6"/>
  <c r="J135" i="6" s="1"/>
  <c r="K135" i="6" s="1"/>
  <c r="I136" i="6"/>
  <c r="J136" i="6" s="1"/>
  <c r="K136" i="6" s="1"/>
  <c r="I137" i="6"/>
  <c r="J137" i="6" s="1"/>
  <c r="K137" i="6" s="1"/>
  <c r="I138" i="6"/>
  <c r="J138" i="6" s="1"/>
  <c r="K138" i="6" s="1"/>
  <c r="I139" i="6"/>
  <c r="J139" i="6" s="1"/>
  <c r="K139" i="6" s="1"/>
  <c r="I140" i="6"/>
  <c r="J140" i="6" s="1"/>
  <c r="K140" i="6" s="1"/>
  <c r="I141" i="6"/>
  <c r="J141" i="6" s="1"/>
  <c r="K141" i="6" s="1"/>
  <c r="I142" i="6"/>
  <c r="J142" i="6" s="1"/>
  <c r="K142" i="6" s="1"/>
  <c r="I143" i="6"/>
  <c r="J143" i="6" s="1"/>
  <c r="K143" i="6" s="1"/>
  <c r="I144" i="6"/>
  <c r="J144" i="6" s="1"/>
  <c r="K144" i="6" s="1"/>
  <c r="I145" i="6"/>
  <c r="J145" i="6" s="1"/>
  <c r="K145" i="6" s="1"/>
  <c r="I146" i="6"/>
  <c r="J146" i="6" s="1"/>
  <c r="K146" i="6" s="1"/>
  <c r="I147" i="6"/>
  <c r="J147" i="6" s="1"/>
  <c r="K147" i="6" s="1"/>
  <c r="I148" i="6"/>
  <c r="J148" i="6" s="1"/>
  <c r="K148" i="6" s="1"/>
  <c r="I149" i="6"/>
  <c r="J149" i="6" s="1"/>
  <c r="K149" i="6" s="1"/>
  <c r="I150" i="6"/>
  <c r="J150" i="6" s="1"/>
  <c r="K150" i="6" s="1"/>
  <c r="I151" i="6"/>
  <c r="J151" i="6" s="1"/>
  <c r="K151" i="6" s="1"/>
  <c r="I152" i="6"/>
  <c r="J152" i="6" s="1"/>
  <c r="K152" i="6" s="1"/>
  <c r="I153" i="6"/>
  <c r="J153" i="6" s="1"/>
  <c r="K153" i="6" s="1"/>
  <c r="I154" i="6"/>
  <c r="J154" i="6" s="1"/>
  <c r="K154" i="6" s="1"/>
  <c r="I155" i="6"/>
  <c r="J155" i="6" s="1"/>
  <c r="K155" i="6" s="1"/>
  <c r="I156" i="6"/>
  <c r="J156" i="6" s="1"/>
  <c r="K156" i="6" s="1"/>
  <c r="I157" i="6"/>
  <c r="J157" i="6" s="1"/>
  <c r="K157" i="6" s="1"/>
  <c r="I158" i="6"/>
  <c r="J158" i="6" s="1"/>
  <c r="K158" i="6" s="1"/>
  <c r="I159" i="6"/>
  <c r="J159" i="6" s="1"/>
  <c r="K159" i="6" s="1"/>
  <c r="I160" i="6"/>
  <c r="J160" i="6" s="1"/>
  <c r="K160" i="6" s="1"/>
  <c r="I161" i="6"/>
  <c r="J161" i="6" s="1"/>
  <c r="K161" i="6" s="1"/>
  <c r="I162" i="6"/>
  <c r="J162" i="6" s="1"/>
  <c r="K162" i="6" s="1"/>
  <c r="I163" i="6"/>
  <c r="J163" i="6" s="1"/>
  <c r="K163" i="6" s="1"/>
  <c r="I164" i="6"/>
  <c r="J164" i="6" s="1"/>
  <c r="K164" i="6" s="1"/>
  <c r="I165" i="6"/>
  <c r="J165" i="6" s="1"/>
  <c r="K165" i="6" s="1"/>
  <c r="I166" i="6"/>
  <c r="J166" i="6" s="1"/>
  <c r="K166" i="6" s="1"/>
  <c r="I167" i="6"/>
  <c r="J167" i="6" s="1"/>
  <c r="K167" i="6" s="1"/>
  <c r="I168" i="6"/>
  <c r="J168" i="6" s="1"/>
  <c r="K168" i="6" s="1"/>
  <c r="I169" i="6"/>
  <c r="J169" i="6" s="1"/>
  <c r="K169" i="6" s="1"/>
  <c r="I170" i="6"/>
  <c r="J170" i="6" s="1"/>
  <c r="K170" i="6" s="1"/>
  <c r="I171" i="6"/>
  <c r="J171" i="6" s="1"/>
  <c r="K171" i="6" s="1"/>
  <c r="I172" i="6"/>
  <c r="J172" i="6" s="1"/>
  <c r="K172" i="6" s="1"/>
  <c r="I173" i="6"/>
  <c r="J173" i="6" s="1"/>
  <c r="K173" i="6" s="1"/>
  <c r="I174" i="6"/>
  <c r="J174" i="6" s="1"/>
  <c r="K174" i="6" s="1"/>
  <c r="I175" i="6"/>
  <c r="J175" i="6" s="1"/>
  <c r="K175" i="6" s="1"/>
  <c r="I176" i="6"/>
  <c r="J176" i="6" s="1"/>
  <c r="K176" i="6" s="1"/>
  <c r="I177" i="6"/>
  <c r="J177" i="6" s="1"/>
  <c r="K177" i="6" s="1"/>
  <c r="I178" i="6"/>
  <c r="J178" i="6" s="1"/>
  <c r="K178" i="6" s="1"/>
  <c r="I179" i="6"/>
  <c r="J179" i="6" s="1"/>
  <c r="K179" i="6" s="1"/>
  <c r="I180" i="6"/>
  <c r="J180" i="6" s="1"/>
  <c r="K180" i="6" s="1"/>
  <c r="I181" i="6"/>
  <c r="J181" i="6" s="1"/>
  <c r="K181" i="6" s="1"/>
  <c r="I182" i="6"/>
  <c r="J182" i="6" s="1"/>
  <c r="K182" i="6" s="1"/>
  <c r="I183" i="6"/>
  <c r="J183" i="6" s="1"/>
  <c r="K183" i="6" s="1"/>
  <c r="I184" i="6"/>
  <c r="J184" i="6" s="1"/>
  <c r="K184" i="6" s="1"/>
  <c r="I185" i="6"/>
  <c r="J185" i="6" s="1"/>
  <c r="K185" i="6" s="1"/>
  <c r="I186" i="6"/>
  <c r="J186" i="6" s="1"/>
  <c r="K186" i="6" s="1"/>
  <c r="I187" i="6"/>
  <c r="J187" i="6" s="1"/>
  <c r="K187" i="6" s="1"/>
  <c r="I188" i="6"/>
  <c r="J188" i="6" s="1"/>
  <c r="K188" i="6" s="1"/>
  <c r="I189" i="6"/>
  <c r="J189" i="6" s="1"/>
  <c r="K189" i="6" s="1"/>
  <c r="I190" i="6"/>
  <c r="J190" i="6" s="1"/>
  <c r="K190" i="6" s="1"/>
  <c r="I191" i="6"/>
  <c r="J191" i="6" s="1"/>
  <c r="K191" i="6" s="1"/>
  <c r="I192" i="6"/>
  <c r="J192" i="6" s="1"/>
  <c r="K192" i="6" s="1"/>
  <c r="I193" i="6"/>
  <c r="J193" i="6" s="1"/>
  <c r="K193" i="6" s="1"/>
  <c r="I194" i="6"/>
  <c r="J194" i="6" s="1"/>
  <c r="K194" i="6" s="1"/>
  <c r="I195" i="6"/>
  <c r="J195" i="6" s="1"/>
  <c r="K195" i="6" s="1"/>
  <c r="I196" i="6"/>
  <c r="J196" i="6" s="1"/>
  <c r="K196" i="6" s="1"/>
  <c r="I197" i="6"/>
  <c r="J197" i="6" s="1"/>
  <c r="K197" i="6" s="1"/>
  <c r="I198" i="6"/>
  <c r="J198" i="6" s="1"/>
  <c r="K198" i="6" s="1"/>
  <c r="I199" i="6"/>
  <c r="J199" i="6" s="1"/>
  <c r="K199" i="6" s="1"/>
  <c r="I200" i="6"/>
  <c r="J200" i="6" s="1"/>
  <c r="K200" i="6" s="1"/>
  <c r="I201" i="6"/>
  <c r="J201" i="6" s="1"/>
  <c r="K201" i="6" s="1"/>
  <c r="I202" i="6"/>
  <c r="J202" i="6" s="1"/>
  <c r="K202" i="6" s="1"/>
  <c r="I203" i="6"/>
  <c r="J203" i="6" s="1"/>
  <c r="K203" i="6" s="1"/>
  <c r="I204" i="6"/>
  <c r="J204" i="6" s="1"/>
  <c r="K204" i="6" s="1"/>
  <c r="I205" i="6"/>
  <c r="J205" i="6" s="1"/>
  <c r="K205" i="6" s="1"/>
  <c r="I206" i="6"/>
  <c r="J206" i="6" s="1"/>
  <c r="K206" i="6" s="1"/>
  <c r="I207" i="6"/>
  <c r="J207" i="6" s="1"/>
  <c r="K207" i="6" s="1"/>
  <c r="I208" i="6"/>
  <c r="J208" i="6" s="1"/>
  <c r="K208" i="6" s="1"/>
  <c r="I209" i="6"/>
  <c r="J209" i="6" s="1"/>
  <c r="K209" i="6" s="1"/>
  <c r="I210" i="6"/>
  <c r="J210" i="6" s="1"/>
  <c r="K210" i="6" s="1"/>
  <c r="I211" i="6"/>
  <c r="J211" i="6" s="1"/>
  <c r="K211" i="6" s="1"/>
  <c r="I212" i="6"/>
  <c r="J212" i="6" s="1"/>
  <c r="K212" i="6" s="1"/>
  <c r="I213" i="6"/>
  <c r="J213" i="6" s="1"/>
  <c r="K213" i="6" s="1"/>
  <c r="I214" i="6"/>
  <c r="J214" i="6" s="1"/>
  <c r="K214" i="6" s="1"/>
  <c r="I215" i="6"/>
  <c r="J215" i="6" s="1"/>
  <c r="K215" i="6" s="1"/>
  <c r="I216" i="6"/>
  <c r="J216" i="6" s="1"/>
  <c r="K216" i="6" s="1"/>
  <c r="I217" i="6"/>
  <c r="J217" i="6" s="1"/>
  <c r="K217" i="6" s="1"/>
  <c r="I218" i="6"/>
  <c r="J218" i="6" s="1"/>
  <c r="K218" i="6" s="1"/>
  <c r="I219" i="6"/>
  <c r="J219" i="6" s="1"/>
  <c r="K219" i="6" s="1"/>
  <c r="I220" i="6"/>
  <c r="J220" i="6" s="1"/>
  <c r="K220" i="6" s="1"/>
  <c r="I221" i="6"/>
  <c r="J221" i="6" s="1"/>
  <c r="K221" i="6" s="1"/>
  <c r="I222" i="6"/>
  <c r="J222" i="6" s="1"/>
  <c r="K222" i="6" s="1"/>
  <c r="I223" i="6"/>
  <c r="J223" i="6" s="1"/>
  <c r="K223" i="6" s="1"/>
  <c r="I224" i="6"/>
  <c r="J224" i="6" s="1"/>
  <c r="K224" i="6" s="1"/>
  <c r="I225" i="6"/>
  <c r="J225" i="6" s="1"/>
  <c r="K225" i="6" s="1"/>
  <c r="I226" i="6"/>
  <c r="J226" i="6" s="1"/>
  <c r="K226" i="6" s="1"/>
  <c r="I227" i="6"/>
  <c r="J227" i="6" s="1"/>
  <c r="K227" i="6" s="1"/>
  <c r="I228" i="6"/>
  <c r="J228" i="6" s="1"/>
  <c r="K228" i="6" s="1"/>
  <c r="I229" i="6"/>
  <c r="J229" i="6" s="1"/>
  <c r="K229" i="6" s="1"/>
  <c r="I230" i="6"/>
  <c r="J230" i="6" s="1"/>
  <c r="K230" i="6" s="1"/>
  <c r="I231" i="6"/>
  <c r="J231" i="6" s="1"/>
  <c r="K231" i="6" s="1"/>
  <c r="I232" i="6"/>
  <c r="J232" i="6" s="1"/>
  <c r="K232" i="6" s="1"/>
  <c r="I233" i="6"/>
  <c r="J233" i="6" s="1"/>
  <c r="K233" i="6" s="1"/>
  <c r="I234" i="6"/>
  <c r="J234" i="6" s="1"/>
  <c r="K234" i="6" s="1"/>
  <c r="I235" i="6"/>
  <c r="J235" i="6" s="1"/>
  <c r="K235" i="6" s="1"/>
  <c r="I236" i="6"/>
  <c r="J236" i="6" s="1"/>
  <c r="K236" i="6" s="1"/>
  <c r="I237" i="6"/>
  <c r="J237" i="6" s="1"/>
  <c r="K237" i="6" s="1"/>
  <c r="I238" i="6"/>
  <c r="J238" i="6" s="1"/>
  <c r="K238" i="6" s="1"/>
  <c r="I239" i="6"/>
  <c r="J239" i="6" s="1"/>
  <c r="K239" i="6" s="1"/>
  <c r="I240" i="6"/>
  <c r="J240" i="6" s="1"/>
  <c r="K240" i="6" s="1"/>
  <c r="I241" i="6"/>
  <c r="J241" i="6" s="1"/>
  <c r="K241" i="6" s="1"/>
  <c r="I242" i="6"/>
  <c r="J242" i="6" s="1"/>
  <c r="K242" i="6" s="1"/>
  <c r="I243" i="6"/>
  <c r="J243" i="6" s="1"/>
  <c r="K243" i="6" s="1"/>
  <c r="I244" i="6"/>
  <c r="J244" i="6" s="1"/>
  <c r="K244" i="6" s="1"/>
  <c r="I245" i="6"/>
  <c r="J245" i="6" s="1"/>
  <c r="K245" i="6" s="1"/>
  <c r="I246" i="6"/>
  <c r="J246" i="6" s="1"/>
  <c r="K246" i="6" s="1"/>
  <c r="I247" i="6"/>
  <c r="J247" i="6" s="1"/>
  <c r="K247" i="6" s="1"/>
  <c r="I248" i="6"/>
  <c r="J248" i="6" s="1"/>
  <c r="K248" i="6" s="1"/>
  <c r="I249" i="6"/>
  <c r="J249" i="6" s="1"/>
  <c r="K249" i="6" s="1"/>
  <c r="I250" i="6"/>
  <c r="J250" i="6" s="1"/>
  <c r="K250" i="6" s="1"/>
  <c r="I251" i="6"/>
  <c r="J251" i="6" s="1"/>
  <c r="K251" i="6" s="1"/>
  <c r="I252" i="6"/>
  <c r="J252" i="6" s="1"/>
  <c r="K252" i="6" s="1"/>
  <c r="I253" i="6"/>
  <c r="J253" i="6" s="1"/>
  <c r="K253" i="6" s="1"/>
  <c r="I254" i="6"/>
  <c r="J254" i="6" s="1"/>
  <c r="K254" i="6" s="1"/>
  <c r="I255" i="6"/>
  <c r="J255" i="6" s="1"/>
  <c r="K255" i="6" s="1"/>
  <c r="I256" i="6"/>
  <c r="J256" i="6" s="1"/>
  <c r="K256" i="6" s="1"/>
  <c r="I257" i="6"/>
  <c r="J257" i="6" s="1"/>
  <c r="K257" i="6" s="1"/>
  <c r="I258" i="6"/>
  <c r="J258" i="6" s="1"/>
  <c r="K258" i="6" s="1"/>
  <c r="I259" i="6"/>
  <c r="J259" i="6" s="1"/>
  <c r="K259" i="6" s="1"/>
  <c r="I260" i="6"/>
  <c r="J260" i="6" s="1"/>
  <c r="K260" i="6" s="1"/>
  <c r="I261" i="6"/>
  <c r="J261" i="6" s="1"/>
  <c r="K261" i="6" s="1"/>
  <c r="I262" i="6"/>
  <c r="J262" i="6" s="1"/>
  <c r="K262" i="6" s="1"/>
  <c r="I263" i="6"/>
  <c r="J263" i="6" s="1"/>
  <c r="K263" i="6" s="1"/>
  <c r="I264" i="6"/>
  <c r="J264" i="6" s="1"/>
  <c r="K264" i="6" s="1"/>
  <c r="I265" i="6"/>
  <c r="J265" i="6" s="1"/>
  <c r="K265" i="6" s="1"/>
  <c r="I266" i="6"/>
  <c r="J266" i="6" s="1"/>
  <c r="K266" i="6" s="1"/>
  <c r="I267" i="6"/>
  <c r="J267" i="6" s="1"/>
  <c r="K267" i="6" s="1"/>
  <c r="I268" i="6"/>
  <c r="J268" i="6" s="1"/>
  <c r="K268" i="6" s="1"/>
  <c r="I269" i="6"/>
  <c r="J269" i="6" s="1"/>
  <c r="K269" i="6" s="1"/>
  <c r="I270" i="6"/>
  <c r="J270" i="6" s="1"/>
  <c r="K270" i="6" s="1"/>
  <c r="I271" i="6"/>
  <c r="J271" i="6" s="1"/>
  <c r="K271" i="6" s="1"/>
  <c r="I272" i="6"/>
  <c r="J272" i="6" s="1"/>
  <c r="K272" i="6" s="1"/>
  <c r="I273" i="6"/>
  <c r="J273" i="6" s="1"/>
  <c r="K273" i="6" s="1"/>
  <c r="I274" i="6"/>
  <c r="J274" i="6" s="1"/>
  <c r="K274" i="6" s="1"/>
  <c r="I275" i="6"/>
  <c r="J275" i="6" s="1"/>
  <c r="K275" i="6" s="1"/>
  <c r="I276" i="6"/>
  <c r="J276" i="6" s="1"/>
  <c r="K276" i="6" s="1"/>
  <c r="I277" i="6"/>
  <c r="J277" i="6" s="1"/>
  <c r="K277" i="6" s="1"/>
  <c r="I278" i="6"/>
  <c r="J278" i="6" s="1"/>
  <c r="K278" i="6" s="1"/>
  <c r="I279" i="6"/>
  <c r="J279" i="6" s="1"/>
  <c r="K279" i="6" s="1"/>
  <c r="I280" i="6"/>
  <c r="J280" i="6" s="1"/>
  <c r="K280" i="6" s="1"/>
  <c r="I281" i="6"/>
  <c r="J281" i="6" s="1"/>
  <c r="K281" i="6" s="1"/>
  <c r="I282" i="6"/>
  <c r="J282" i="6" s="1"/>
  <c r="K282" i="6" s="1"/>
  <c r="I283" i="6"/>
  <c r="J283" i="6" s="1"/>
  <c r="K283" i="6" s="1"/>
  <c r="I284" i="6"/>
  <c r="J284" i="6" s="1"/>
  <c r="K284" i="6" s="1"/>
  <c r="I285" i="6"/>
  <c r="J285" i="6" s="1"/>
  <c r="K285" i="6" s="1"/>
  <c r="I286" i="6"/>
  <c r="J286" i="6" s="1"/>
  <c r="K286" i="6" s="1"/>
  <c r="I287" i="6"/>
  <c r="J287" i="6" s="1"/>
  <c r="K287" i="6" s="1"/>
  <c r="I288" i="6"/>
  <c r="J288" i="6" s="1"/>
  <c r="K288" i="6" s="1"/>
  <c r="I289" i="6"/>
  <c r="J289" i="6" s="1"/>
  <c r="K289" i="6" s="1"/>
  <c r="I290" i="6"/>
  <c r="J290" i="6" s="1"/>
  <c r="K290" i="6" s="1"/>
  <c r="I291" i="6"/>
  <c r="J291" i="6" s="1"/>
  <c r="K291" i="6" s="1"/>
  <c r="I292" i="6"/>
  <c r="J292" i="6" s="1"/>
  <c r="K292" i="6" s="1"/>
  <c r="I293" i="6"/>
  <c r="J293" i="6" s="1"/>
  <c r="K293" i="6" s="1"/>
  <c r="I294" i="6"/>
  <c r="J294" i="6" s="1"/>
  <c r="K294" i="6" s="1"/>
  <c r="I295" i="6"/>
  <c r="J295" i="6" s="1"/>
  <c r="K295" i="6" s="1"/>
  <c r="I296" i="6"/>
  <c r="J296" i="6" s="1"/>
  <c r="K296" i="6" s="1"/>
  <c r="I297" i="6"/>
  <c r="J297" i="6" s="1"/>
  <c r="K297" i="6" s="1"/>
  <c r="I298" i="6"/>
  <c r="J298" i="6" s="1"/>
  <c r="K298" i="6" s="1"/>
  <c r="I299" i="6"/>
  <c r="J299" i="6" s="1"/>
  <c r="K299" i="6" s="1"/>
  <c r="I300" i="6"/>
  <c r="J300" i="6" s="1"/>
  <c r="K300" i="6" s="1"/>
  <c r="I301" i="6"/>
  <c r="J301" i="6" s="1"/>
  <c r="K301" i="6" s="1"/>
  <c r="I302" i="6"/>
  <c r="J302" i="6" s="1"/>
  <c r="K302" i="6" s="1"/>
  <c r="I303" i="6"/>
  <c r="J303" i="6" s="1"/>
  <c r="K303" i="6" s="1"/>
  <c r="I304" i="6"/>
  <c r="J304" i="6" s="1"/>
  <c r="K304" i="6" s="1"/>
  <c r="I305" i="6"/>
  <c r="J305" i="6" s="1"/>
  <c r="K305" i="6" s="1"/>
  <c r="I306" i="6"/>
  <c r="J306" i="6" s="1"/>
  <c r="K306" i="6" s="1"/>
  <c r="I307" i="6"/>
  <c r="J307" i="6" s="1"/>
  <c r="K307" i="6" s="1"/>
  <c r="I308" i="6"/>
  <c r="J308" i="6" s="1"/>
  <c r="K308" i="6" s="1"/>
  <c r="I309" i="6"/>
  <c r="J309" i="6" s="1"/>
  <c r="K309" i="6" s="1"/>
  <c r="I310" i="6"/>
  <c r="J310" i="6" s="1"/>
  <c r="K310" i="6" s="1"/>
  <c r="I311" i="6"/>
  <c r="J311" i="6" s="1"/>
  <c r="K311" i="6" s="1"/>
  <c r="I312" i="6"/>
  <c r="J312" i="6" s="1"/>
  <c r="K312" i="6" s="1"/>
  <c r="I313" i="6"/>
  <c r="J313" i="6" s="1"/>
  <c r="K313" i="6" s="1"/>
  <c r="I314" i="6"/>
  <c r="J314" i="6" s="1"/>
  <c r="K314" i="6" s="1"/>
  <c r="I315" i="6"/>
  <c r="J315" i="6" s="1"/>
  <c r="K315" i="6" s="1"/>
  <c r="I316" i="6"/>
  <c r="J316" i="6" s="1"/>
  <c r="K316" i="6" s="1"/>
  <c r="I317" i="6"/>
  <c r="J317" i="6" s="1"/>
  <c r="K317" i="6" s="1"/>
  <c r="I318" i="6"/>
  <c r="J318" i="6" s="1"/>
  <c r="K318" i="6" s="1"/>
  <c r="I319" i="6"/>
  <c r="J319" i="6" s="1"/>
  <c r="K319" i="6" s="1"/>
  <c r="I320" i="6"/>
  <c r="J320" i="6" s="1"/>
  <c r="K320" i="6" s="1"/>
  <c r="I321" i="6"/>
  <c r="J321" i="6" s="1"/>
  <c r="K321" i="6" s="1"/>
  <c r="I322" i="6"/>
  <c r="J322" i="6" s="1"/>
  <c r="K322" i="6" s="1"/>
  <c r="I323" i="6"/>
  <c r="J323" i="6" s="1"/>
  <c r="K323" i="6" s="1"/>
  <c r="I324" i="6"/>
  <c r="J324" i="6" s="1"/>
  <c r="K324" i="6" s="1"/>
  <c r="I325" i="6"/>
  <c r="J325" i="6" s="1"/>
  <c r="K325" i="6" s="1"/>
  <c r="I326" i="6"/>
  <c r="J326" i="6" s="1"/>
  <c r="K326" i="6" s="1"/>
  <c r="I327" i="6"/>
  <c r="J327" i="6" s="1"/>
  <c r="K327" i="6" s="1"/>
  <c r="I328" i="6"/>
  <c r="J328" i="6" s="1"/>
  <c r="K328" i="6" s="1"/>
  <c r="I329" i="6"/>
  <c r="J329" i="6" s="1"/>
  <c r="K329" i="6" s="1"/>
  <c r="I330" i="6"/>
  <c r="J330" i="6" s="1"/>
  <c r="K330" i="6" s="1"/>
  <c r="I331" i="6"/>
  <c r="J331" i="6" s="1"/>
  <c r="K331" i="6" s="1"/>
  <c r="I332" i="6"/>
  <c r="J332" i="6" s="1"/>
  <c r="K332" i="6" s="1"/>
  <c r="I333" i="6"/>
  <c r="J333" i="6" s="1"/>
  <c r="K333" i="6" s="1"/>
  <c r="I334" i="6"/>
  <c r="J334" i="6" s="1"/>
  <c r="K334" i="6" s="1"/>
  <c r="I335" i="6"/>
  <c r="J335" i="6" s="1"/>
  <c r="K335" i="6" s="1"/>
  <c r="I336" i="6"/>
  <c r="J336" i="6" s="1"/>
  <c r="K336" i="6" s="1"/>
  <c r="I337" i="6"/>
  <c r="J337" i="6" s="1"/>
  <c r="K337" i="6" s="1"/>
  <c r="I338" i="6"/>
  <c r="J338" i="6" s="1"/>
  <c r="K338" i="6" s="1"/>
  <c r="I339" i="6"/>
  <c r="J339" i="6" s="1"/>
  <c r="K339" i="6" s="1"/>
  <c r="I340" i="6"/>
  <c r="J340" i="6" s="1"/>
  <c r="K340" i="6" s="1"/>
  <c r="I341" i="6"/>
  <c r="J341" i="6" s="1"/>
  <c r="K341" i="6" s="1"/>
  <c r="I342" i="6"/>
  <c r="J342" i="6" s="1"/>
  <c r="K342" i="6" s="1"/>
  <c r="I343" i="6"/>
  <c r="J343" i="6" s="1"/>
  <c r="K343" i="6" s="1"/>
  <c r="I344" i="6"/>
  <c r="J344" i="6" s="1"/>
  <c r="K344" i="6" s="1"/>
  <c r="I345" i="6"/>
  <c r="J345" i="6" s="1"/>
  <c r="K345" i="6" s="1"/>
  <c r="I346" i="6"/>
  <c r="J346" i="6" s="1"/>
  <c r="K346" i="6" s="1"/>
  <c r="I347" i="6"/>
  <c r="J347" i="6" s="1"/>
  <c r="K347" i="6" s="1"/>
  <c r="I348" i="6"/>
  <c r="J348" i="6" s="1"/>
  <c r="K348" i="6" s="1"/>
  <c r="I349" i="6"/>
  <c r="J349" i="6" s="1"/>
  <c r="K349" i="6" s="1"/>
  <c r="I350" i="6"/>
  <c r="J350" i="6" s="1"/>
  <c r="K350" i="6" s="1"/>
  <c r="I351" i="6"/>
  <c r="J351" i="6" s="1"/>
  <c r="K351" i="6" s="1"/>
  <c r="I352" i="6"/>
  <c r="J352" i="6" s="1"/>
  <c r="K352" i="6" s="1"/>
  <c r="I353" i="6"/>
  <c r="J353" i="6" s="1"/>
  <c r="K353" i="6" s="1"/>
  <c r="I354" i="6"/>
  <c r="J354" i="6" s="1"/>
  <c r="K354" i="6" s="1"/>
  <c r="I355" i="6"/>
  <c r="J355" i="6" s="1"/>
  <c r="K355" i="6" s="1"/>
  <c r="I356" i="6"/>
  <c r="J356" i="6" s="1"/>
  <c r="K356" i="6" s="1"/>
  <c r="I357" i="6"/>
  <c r="J357" i="6" s="1"/>
  <c r="K357" i="6" s="1"/>
  <c r="I358" i="6"/>
  <c r="J358" i="6" s="1"/>
  <c r="K358" i="6" s="1"/>
  <c r="I359" i="6"/>
  <c r="J359" i="6" s="1"/>
  <c r="K359" i="6" s="1"/>
  <c r="I360" i="6"/>
  <c r="J360" i="6" s="1"/>
  <c r="K360" i="6" s="1"/>
  <c r="I361" i="6"/>
  <c r="J361" i="6" s="1"/>
  <c r="K361" i="6" s="1"/>
  <c r="I362" i="6"/>
  <c r="J362" i="6" s="1"/>
  <c r="K362" i="6" s="1"/>
  <c r="I363" i="6"/>
  <c r="J363" i="6" s="1"/>
  <c r="K363" i="6" s="1"/>
  <c r="I364" i="6"/>
  <c r="J364" i="6" s="1"/>
  <c r="K364" i="6" s="1"/>
  <c r="I365" i="6"/>
  <c r="J365" i="6" s="1"/>
  <c r="K365" i="6" s="1"/>
  <c r="I366" i="6"/>
  <c r="J366" i="6" s="1"/>
  <c r="K366" i="6" s="1"/>
  <c r="I367" i="6"/>
  <c r="J367" i="6" s="1"/>
  <c r="K367" i="6" s="1"/>
  <c r="I368" i="6"/>
  <c r="J368" i="6" s="1"/>
  <c r="K368" i="6" s="1"/>
  <c r="I369" i="6"/>
  <c r="J369" i="6" s="1"/>
  <c r="K369" i="6" s="1"/>
  <c r="I370" i="6"/>
  <c r="J370" i="6" s="1"/>
  <c r="K370" i="6" s="1"/>
  <c r="I371" i="6"/>
  <c r="J371" i="6" s="1"/>
  <c r="K371" i="6" s="1"/>
  <c r="I372" i="6"/>
  <c r="J372" i="6" s="1"/>
  <c r="K372" i="6" s="1"/>
  <c r="I373" i="6"/>
  <c r="J373" i="6" s="1"/>
  <c r="K373" i="6" s="1"/>
  <c r="I374" i="6"/>
  <c r="J374" i="6" s="1"/>
  <c r="K374" i="6" s="1"/>
  <c r="I375" i="6"/>
  <c r="J375" i="6" s="1"/>
  <c r="K375" i="6" s="1"/>
  <c r="I376" i="6"/>
  <c r="J376" i="6" s="1"/>
  <c r="K376" i="6" s="1"/>
  <c r="I377" i="6"/>
  <c r="J377" i="6" s="1"/>
  <c r="K377" i="6" s="1"/>
  <c r="I378" i="6"/>
  <c r="J378" i="6" s="1"/>
  <c r="K378" i="6" s="1"/>
  <c r="I379" i="6"/>
  <c r="J379" i="6" s="1"/>
  <c r="K379" i="6" s="1"/>
  <c r="I380" i="6"/>
  <c r="J380" i="6" s="1"/>
  <c r="K380" i="6" s="1"/>
  <c r="I381" i="6"/>
  <c r="J381" i="6" s="1"/>
  <c r="K381" i="6" s="1"/>
  <c r="I382" i="6"/>
  <c r="J382" i="6" s="1"/>
  <c r="K382" i="6" s="1"/>
  <c r="I383" i="6"/>
  <c r="J383" i="6" s="1"/>
  <c r="K383" i="6" s="1"/>
  <c r="I384" i="6"/>
  <c r="J384" i="6" s="1"/>
  <c r="K384" i="6" s="1"/>
  <c r="I385" i="6"/>
  <c r="J385" i="6" s="1"/>
  <c r="K385" i="6" s="1"/>
  <c r="I386" i="6"/>
  <c r="J386" i="6" s="1"/>
  <c r="K386" i="6" s="1"/>
  <c r="I387" i="6"/>
  <c r="J387" i="6" s="1"/>
  <c r="K387" i="6" s="1"/>
  <c r="I388" i="6"/>
  <c r="J388" i="6" s="1"/>
  <c r="K388" i="6" s="1"/>
  <c r="I389" i="6"/>
  <c r="J389" i="6" s="1"/>
  <c r="K389" i="6" s="1"/>
  <c r="I390" i="6"/>
  <c r="J390" i="6" s="1"/>
  <c r="K390" i="6" s="1"/>
  <c r="I391" i="6"/>
  <c r="J391" i="6" s="1"/>
  <c r="K391" i="6" s="1"/>
  <c r="I392" i="6"/>
  <c r="J392" i="6" s="1"/>
  <c r="K392" i="6" s="1"/>
  <c r="I393" i="6"/>
  <c r="J393" i="6" s="1"/>
  <c r="K393" i="6" s="1"/>
  <c r="I394" i="6"/>
  <c r="J394" i="6" s="1"/>
  <c r="K394" i="6" s="1"/>
  <c r="I395" i="6"/>
  <c r="J395" i="6" s="1"/>
  <c r="K395" i="6" s="1"/>
  <c r="I396" i="6"/>
  <c r="J396" i="6" s="1"/>
  <c r="K396" i="6" s="1"/>
  <c r="I397" i="6"/>
  <c r="J397" i="6" s="1"/>
  <c r="K397" i="6" s="1"/>
  <c r="I398" i="6"/>
  <c r="J398" i="6" s="1"/>
  <c r="K398" i="6" s="1"/>
  <c r="I399" i="6"/>
  <c r="J399" i="6" s="1"/>
  <c r="K399" i="6" s="1"/>
  <c r="I400" i="6"/>
  <c r="J400" i="6" s="1"/>
  <c r="K400" i="6" s="1"/>
  <c r="I401" i="6"/>
  <c r="J401" i="6" s="1"/>
  <c r="K401" i="6" s="1"/>
  <c r="I402" i="6"/>
  <c r="J402" i="6" s="1"/>
  <c r="K402" i="6" s="1"/>
  <c r="I403" i="6"/>
  <c r="J403" i="6" s="1"/>
  <c r="K403" i="6" s="1"/>
  <c r="I404" i="6"/>
  <c r="J404" i="6" s="1"/>
  <c r="K404" i="6" s="1"/>
  <c r="I405" i="6"/>
  <c r="J405" i="6" s="1"/>
  <c r="K405" i="6" s="1"/>
  <c r="I406" i="6"/>
  <c r="J406" i="6" s="1"/>
  <c r="K406" i="6" s="1"/>
  <c r="I407" i="6"/>
  <c r="J407" i="6" s="1"/>
  <c r="K407" i="6" s="1"/>
  <c r="I408" i="6"/>
  <c r="J408" i="6" s="1"/>
  <c r="K408" i="6" s="1"/>
  <c r="I409" i="6"/>
  <c r="J409" i="6" s="1"/>
  <c r="K409" i="6" s="1"/>
  <c r="I410" i="6"/>
  <c r="J410" i="6" s="1"/>
  <c r="K410" i="6" s="1"/>
  <c r="I411" i="6"/>
  <c r="J411" i="6" s="1"/>
  <c r="K411" i="6" s="1"/>
  <c r="I412" i="6"/>
  <c r="J412" i="6" s="1"/>
  <c r="K412" i="6" s="1"/>
  <c r="I413" i="6"/>
  <c r="J413" i="6" s="1"/>
  <c r="K413" i="6" s="1"/>
  <c r="I414" i="6"/>
  <c r="J414" i="6" s="1"/>
  <c r="K414" i="6" s="1"/>
  <c r="I415" i="6"/>
  <c r="J415" i="6" s="1"/>
  <c r="K415" i="6" s="1"/>
  <c r="I416" i="6"/>
  <c r="J416" i="6" s="1"/>
  <c r="K416" i="6" s="1"/>
  <c r="I417" i="6"/>
  <c r="J417" i="6" s="1"/>
  <c r="K417" i="6" s="1"/>
  <c r="I418" i="6"/>
  <c r="J418" i="6" s="1"/>
  <c r="K418" i="6" s="1"/>
  <c r="I419" i="6"/>
  <c r="J419" i="6" s="1"/>
  <c r="K419" i="6" s="1"/>
  <c r="I420" i="6"/>
  <c r="J420" i="6" s="1"/>
  <c r="K420" i="6" s="1"/>
  <c r="I421" i="6"/>
  <c r="J421" i="6" s="1"/>
  <c r="K421" i="6" s="1"/>
  <c r="I422" i="6"/>
  <c r="J422" i="6" s="1"/>
  <c r="K422" i="6" s="1"/>
  <c r="I423" i="6"/>
  <c r="J423" i="6" s="1"/>
  <c r="K423" i="6" s="1"/>
  <c r="I424" i="6"/>
  <c r="J424" i="6" s="1"/>
  <c r="K424" i="6" s="1"/>
  <c r="I425" i="6"/>
  <c r="J425" i="6" s="1"/>
  <c r="K425" i="6" s="1"/>
  <c r="I426" i="6"/>
  <c r="J426" i="6" s="1"/>
  <c r="K426" i="6" s="1"/>
  <c r="I427" i="6"/>
  <c r="J427" i="6" s="1"/>
  <c r="K427" i="6" s="1"/>
  <c r="I428" i="6"/>
  <c r="J428" i="6" s="1"/>
  <c r="K428" i="6" s="1"/>
  <c r="I429" i="6"/>
  <c r="J429" i="6" s="1"/>
  <c r="K429" i="6" s="1"/>
  <c r="I430" i="6"/>
  <c r="J430" i="6" s="1"/>
  <c r="K430" i="6" s="1"/>
  <c r="I431" i="6"/>
  <c r="J431" i="6" s="1"/>
  <c r="K431" i="6" s="1"/>
  <c r="I432" i="6"/>
  <c r="J432" i="6" s="1"/>
  <c r="K432" i="6" s="1"/>
  <c r="I433" i="6"/>
  <c r="J433" i="6" s="1"/>
  <c r="K433" i="6" s="1"/>
  <c r="I434" i="6"/>
  <c r="J434" i="6" s="1"/>
  <c r="K434" i="6" s="1"/>
  <c r="I435" i="6"/>
  <c r="J435" i="6" s="1"/>
  <c r="K435" i="6" s="1"/>
  <c r="I436" i="6"/>
  <c r="J436" i="6" s="1"/>
  <c r="K436" i="6" s="1"/>
  <c r="I437" i="6"/>
  <c r="J437" i="6" s="1"/>
  <c r="K437" i="6" s="1"/>
  <c r="I438" i="6"/>
  <c r="J438" i="6" s="1"/>
  <c r="K438" i="6" s="1"/>
  <c r="I439" i="6"/>
  <c r="J439" i="6" s="1"/>
  <c r="K439" i="6" s="1"/>
  <c r="I440" i="6"/>
  <c r="J440" i="6" s="1"/>
  <c r="K440" i="6" s="1"/>
  <c r="I441" i="6"/>
  <c r="J441" i="6" s="1"/>
  <c r="K441" i="6" s="1"/>
  <c r="I442" i="6"/>
  <c r="J442" i="6" s="1"/>
  <c r="K442" i="6" s="1"/>
  <c r="I443" i="6"/>
  <c r="J443" i="6" s="1"/>
  <c r="K443" i="6" s="1"/>
  <c r="I444" i="6"/>
  <c r="J444" i="6" s="1"/>
  <c r="K444" i="6" s="1"/>
  <c r="I445" i="6"/>
  <c r="J445" i="6" s="1"/>
  <c r="K445" i="6" s="1"/>
  <c r="I446" i="6"/>
  <c r="J446" i="6" s="1"/>
  <c r="K446" i="6" s="1"/>
  <c r="I447" i="6"/>
  <c r="J447" i="6" s="1"/>
  <c r="K447" i="6" s="1"/>
  <c r="I448" i="6"/>
  <c r="J448" i="6" s="1"/>
  <c r="K448" i="6" s="1"/>
  <c r="I449" i="6"/>
  <c r="J449" i="6" s="1"/>
  <c r="K449" i="6" s="1"/>
  <c r="I450" i="6"/>
  <c r="J450" i="6" s="1"/>
  <c r="K450" i="6" s="1"/>
  <c r="I451" i="6"/>
  <c r="J451" i="6" s="1"/>
  <c r="K451" i="6" s="1"/>
  <c r="I452" i="6"/>
  <c r="J452" i="6" s="1"/>
  <c r="K452" i="6" s="1"/>
  <c r="I453" i="6"/>
  <c r="J453" i="6" s="1"/>
  <c r="K453" i="6" s="1"/>
  <c r="I454" i="6"/>
  <c r="J454" i="6" s="1"/>
  <c r="K454" i="6" s="1"/>
  <c r="I455" i="6"/>
  <c r="J455" i="6" s="1"/>
  <c r="K455" i="6" s="1"/>
  <c r="I456" i="6"/>
  <c r="J456" i="6" s="1"/>
  <c r="K456" i="6" s="1"/>
  <c r="I457" i="6"/>
  <c r="J457" i="6" s="1"/>
  <c r="K457" i="6" s="1"/>
  <c r="I458" i="6"/>
  <c r="J458" i="6" s="1"/>
  <c r="K458" i="6" s="1"/>
  <c r="I459" i="6"/>
  <c r="J459" i="6" s="1"/>
  <c r="K459" i="6" s="1"/>
  <c r="I460" i="6"/>
  <c r="J460" i="6" s="1"/>
  <c r="K460" i="6" s="1"/>
  <c r="I461" i="6"/>
  <c r="J461" i="6" s="1"/>
  <c r="K461" i="6" s="1"/>
  <c r="I462" i="6"/>
  <c r="J462" i="6" s="1"/>
  <c r="K462" i="6" s="1"/>
  <c r="I463" i="6"/>
  <c r="J463" i="6" s="1"/>
  <c r="K463" i="6" s="1"/>
  <c r="I464" i="6"/>
  <c r="J464" i="6" s="1"/>
  <c r="K464" i="6" s="1"/>
  <c r="I465" i="6"/>
  <c r="J465" i="6" s="1"/>
  <c r="K465" i="6" s="1"/>
  <c r="I466" i="6"/>
  <c r="J466" i="6" s="1"/>
  <c r="K466" i="6" s="1"/>
  <c r="I467" i="6"/>
  <c r="J467" i="6" s="1"/>
  <c r="K467" i="6" s="1"/>
  <c r="I468" i="6"/>
  <c r="J468" i="6" s="1"/>
  <c r="K468" i="6" s="1"/>
  <c r="I469" i="6"/>
  <c r="J469" i="6" s="1"/>
  <c r="K469" i="6" s="1"/>
  <c r="I470" i="6"/>
  <c r="J470" i="6" s="1"/>
  <c r="K470" i="6" s="1"/>
  <c r="I471" i="6"/>
  <c r="J471" i="6" s="1"/>
  <c r="K471" i="6" s="1"/>
  <c r="I472" i="6"/>
  <c r="J472" i="6" s="1"/>
  <c r="K472" i="6" s="1"/>
  <c r="I473" i="6"/>
  <c r="J473" i="6" s="1"/>
  <c r="K473" i="6" s="1"/>
  <c r="I474" i="6"/>
  <c r="J474" i="6" s="1"/>
  <c r="K474" i="6" s="1"/>
  <c r="I475" i="6"/>
  <c r="J475" i="6" s="1"/>
  <c r="K475" i="6" s="1"/>
  <c r="I476" i="6"/>
  <c r="J476" i="6" s="1"/>
  <c r="K476" i="6" s="1"/>
  <c r="I477" i="6"/>
  <c r="J477" i="6" s="1"/>
  <c r="K477" i="6" s="1"/>
  <c r="I478" i="6"/>
  <c r="J478" i="6" s="1"/>
  <c r="K478" i="6" s="1"/>
  <c r="I479" i="6"/>
  <c r="J479" i="6" s="1"/>
  <c r="K479" i="6" s="1"/>
  <c r="I480" i="6"/>
  <c r="J480" i="6" s="1"/>
  <c r="K480" i="6" s="1"/>
  <c r="I481" i="6"/>
  <c r="J481" i="6" s="1"/>
  <c r="K481" i="6" s="1"/>
  <c r="I482" i="6"/>
  <c r="J482" i="6" s="1"/>
  <c r="K482" i="6" s="1"/>
  <c r="I483" i="6"/>
  <c r="J483" i="6" s="1"/>
  <c r="K483" i="6" s="1"/>
  <c r="I484" i="6"/>
  <c r="J484" i="6" s="1"/>
  <c r="K484" i="6" s="1"/>
  <c r="I485" i="6"/>
  <c r="J485" i="6" s="1"/>
  <c r="K485" i="6" s="1"/>
  <c r="I486" i="6"/>
  <c r="J486" i="6" s="1"/>
  <c r="K486" i="6" s="1"/>
  <c r="I487" i="6"/>
  <c r="J487" i="6" s="1"/>
  <c r="K487" i="6" s="1"/>
  <c r="I488" i="6"/>
  <c r="J488" i="6" s="1"/>
  <c r="K488" i="6" s="1"/>
  <c r="I489" i="6"/>
  <c r="J489" i="6" s="1"/>
  <c r="K489" i="6" s="1"/>
  <c r="I490" i="6"/>
  <c r="J490" i="6" s="1"/>
  <c r="K490" i="6" s="1"/>
  <c r="I491" i="6"/>
  <c r="J491" i="6" s="1"/>
  <c r="K491" i="6" s="1"/>
  <c r="I492" i="6"/>
  <c r="J492" i="6" s="1"/>
  <c r="K492" i="6" s="1"/>
  <c r="I493" i="6"/>
  <c r="J493" i="6" s="1"/>
  <c r="K493" i="6" s="1"/>
  <c r="I494" i="6"/>
  <c r="J494" i="6" s="1"/>
  <c r="K494" i="6" s="1"/>
  <c r="I495" i="6"/>
  <c r="J495" i="6" s="1"/>
  <c r="K495" i="6" s="1"/>
  <c r="I496" i="6"/>
  <c r="J496" i="6" s="1"/>
  <c r="K496" i="6" s="1"/>
  <c r="I497" i="6"/>
  <c r="J497" i="6" s="1"/>
  <c r="K497" i="6" s="1"/>
  <c r="I498" i="6"/>
  <c r="J498" i="6" s="1"/>
  <c r="K498" i="6" s="1"/>
  <c r="I499" i="6"/>
  <c r="J499" i="6" s="1"/>
  <c r="K499" i="6" s="1"/>
  <c r="I500" i="6"/>
  <c r="J500" i="6" s="1"/>
  <c r="K500" i="6" s="1"/>
  <c r="I501" i="6"/>
  <c r="J501" i="6" s="1"/>
  <c r="K501" i="6" s="1"/>
  <c r="I502" i="6"/>
  <c r="J502" i="6" s="1"/>
  <c r="K502" i="6" s="1"/>
  <c r="I503" i="6"/>
  <c r="J503" i="6" s="1"/>
  <c r="K503" i="6" s="1"/>
  <c r="I504" i="6"/>
  <c r="J504" i="6" s="1"/>
  <c r="K504" i="6" s="1"/>
  <c r="I505" i="6"/>
  <c r="J505" i="6" s="1"/>
  <c r="K505" i="6" s="1"/>
  <c r="I506" i="6"/>
  <c r="J506" i="6" s="1"/>
  <c r="K506" i="6" s="1"/>
  <c r="I507" i="6"/>
  <c r="J507" i="6" s="1"/>
  <c r="K507" i="6" s="1"/>
  <c r="I508" i="6"/>
  <c r="J508" i="6" s="1"/>
  <c r="K508" i="6" s="1"/>
  <c r="I509" i="6"/>
  <c r="J509" i="6" s="1"/>
  <c r="K509" i="6" s="1"/>
  <c r="I510" i="6"/>
  <c r="J510" i="6" s="1"/>
  <c r="K510" i="6" s="1"/>
  <c r="I511" i="6"/>
  <c r="J511" i="6" s="1"/>
  <c r="K511" i="6" s="1"/>
  <c r="I512" i="6"/>
  <c r="J512" i="6" s="1"/>
  <c r="K512" i="6" s="1"/>
  <c r="I513" i="6"/>
  <c r="J513" i="6" s="1"/>
  <c r="K513" i="6" s="1"/>
  <c r="I514" i="6"/>
  <c r="J514" i="6" s="1"/>
  <c r="K514" i="6" s="1"/>
  <c r="I515" i="6"/>
  <c r="J515" i="6" s="1"/>
  <c r="K515" i="6" s="1"/>
  <c r="I516" i="6"/>
  <c r="J516" i="6" s="1"/>
  <c r="K516" i="6" s="1"/>
  <c r="I517" i="6"/>
  <c r="J517" i="6" s="1"/>
  <c r="K517" i="6" s="1"/>
  <c r="I518" i="6"/>
  <c r="J518" i="6" s="1"/>
  <c r="K518" i="6" s="1"/>
  <c r="I519" i="6"/>
  <c r="J519" i="6" s="1"/>
  <c r="K519" i="6" s="1"/>
  <c r="I520" i="6"/>
  <c r="J520" i="6" s="1"/>
  <c r="K520" i="6" s="1"/>
  <c r="I521" i="6"/>
  <c r="J521" i="6" s="1"/>
  <c r="K521" i="6" s="1"/>
  <c r="I522" i="6"/>
  <c r="J522" i="6" s="1"/>
  <c r="K522" i="6" s="1"/>
  <c r="I523" i="6"/>
  <c r="J523" i="6" s="1"/>
  <c r="K523" i="6" s="1"/>
  <c r="I524" i="6"/>
  <c r="J524" i="6" s="1"/>
  <c r="K524" i="6" s="1"/>
  <c r="I525" i="6"/>
  <c r="J525" i="6" s="1"/>
  <c r="K525" i="6" s="1"/>
  <c r="I526" i="6"/>
  <c r="J526" i="6" s="1"/>
  <c r="K526" i="6" s="1"/>
  <c r="I527" i="6"/>
  <c r="J527" i="6" s="1"/>
  <c r="K527" i="6" s="1"/>
  <c r="I528" i="6"/>
  <c r="J528" i="6" s="1"/>
  <c r="K528" i="6" s="1"/>
  <c r="I529" i="6"/>
  <c r="J529" i="6" s="1"/>
  <c r="K529" i="6" s="1"/>
  <c r="I530" i="6"/>
  <c r="J530" i="6" s="1"/>
  <c r="K530" i="6" s="1"/>
  <c r="I531" i="6"/>
  <c r="J531" i="6" s="1"/>
  <c r="K531" i="6" s="1"/>
  <c r="I532" i="6"/>
  <c r="J532" i="6" s="1"/>
  <c r="K532" i="6" s="1"/>
  <c r="I533" i="6"/>
  <c r="J533" i="6" s="1"/>
  <c r="K533" i="6" s="1"/>
  <c r="I534" i="6"/>
  <c r="J534" i="6" s="1"/>
  <c r="K534" i="6" s="1"/>
  <c r="I535" i="6"/>
  <c r="J535" i="6" s="1"/>
  <c r="K535" i="6" s="1"/>
  <c r="I536" i="6"/>
  <c r="J536" i="6" s="1"/>
  <c r="K536" i="6" s="1"/>
  <c r="I537" i="6"/>
  <c r="J537" i="6" s="1"/>
  <c r="K537" i="6" s="1"/>
  <c r="I538" i="6"/>
  <c r="J538" i="6" s="1"/>
  <c r="K538" i="6" s="1"/>
  <c r="I539" i="6"/>
  <c r="J539" i="6" s="1"/>
  <c r="K539" i="6" s="1"/>
  <c r="I540" i="6"/>
  <c r="J540" i="6" s="1"/>
  <c r="K540" i="6" s="1"/>
  <c r="I541" i="6"/>
  <c r="J541" i="6" s="1"/>
  <c r="K541" i="6" s="1"/>
  <c r="I542" i="6"/>
  <c r="J542" i="6" s="1"/>
  <c r="K542" i="6" s="1"/>
  <c r="I543" i="6"/>
  <c r="J543" i="6" s="1"/>
  <c r="K543" i="6" s="1"/>
  <c r="I544" i="6"/>
  <c r="J544" i="6" s="1"/>
  <c r="K544" i="6" s="1"/>
  <c r="I545" i="6"/>
  <c r="J545" i="6" s="1"/>
  <c r="K545" i="6" s="1"/>
  <c r="I546" i="6"/>
  <c r="J546" i="6" s="1"/>
  <c r="K546" i="6" s="1"/>
  <c r="I547" i="6"/>
  <c r="J547" i="6" s="1"/>
  <c r="K547" i="6" s="1"/>
  <c r="I548" i="6"/>
  <c r="J548" i="6" s="1"/>
  <c r="K548" i="6" s="1"/>
  <c r="I549" i="6"/>
  <c r="J549" i="6" s="1"/>
  <c r="K549" i="6" s="1"/>
  <c r="I550" i="6"/>
  <c r="J550" i="6" s="1"/>
  <c r="K550" i="6" s="1"/>
  <c r="I551" i="6"/>
  <c r="J551" i="6" s="1"/>
  <c r="K551" i="6" s="1"/>
  <c r="I552" i="6"/>
  <c r="J552" i="6" s="1"/>
  <c r="K552" i="6" s="1"/>
  <c r="I553" i="6"/>
  <c r="J553" i="6" s="1"/>
  <c r="K553" i="6" s="1"/>
  <c r="I554" i="6"/>
  <c r="J554" i="6" s="1"/>
  <c r="K554" i="6" s="1"/>
  <c r="I555" i="6"/>
  <c r="J555" i="6" s="1"/>
  <c r="K555" i="6" s="1"/>
  <c r="I556" i="6"/>
  <c r="J556" i="6" s="1"/>
  <c r="K556" i="6" s="1"/>
  <c r="I557" i="6"/>
  <c r="J557" i="6" s="1"/>
  <c r="K557" i="6" s="1"/>
  <c r="I558" i="6"/>
  <c r="J558" i="6" s="1"/>
  <c r="K558" i="6" s="1"/>
  <c r="I559" i="6"/>
  <c r="J559" i="6" s="1"/>
  <c r="K559" i="6" s="1"/>
  <c r="I560" i="6"/>
  <c r="J560" i="6" s="1"/>
  <c r="K560" i="6" s="1"/>
  <c r="I561" i="6"/>
  <c r="J561" i="6" s="1"/>
  <c r="K561" i="6" s="1"/>
  <c r="I562" i="6"/>
  <c r="J562" i="6" s="1"/>
  <c r="K562" i="6" s="1"/>
  <c r="I563" i="6"/>
  <c r="J563" i="6" s="1"/>
  <c r="K563" i="6" s="1"/>
  <c r="I564" i="6"/>
  <c r="J564" i="6" s="1"/>
  <c r="K564" i="6" s="1"/>
  <c r="I565" i="6"/>
  <c r="J565" i="6" s="1"/>
  <c r="K565" i="6" s="1"/>
  <c r="I566" i="6"/>
  <c r="J566" i="6" s="1"/>
  <c r="K566" i="6" s="1"/>
  <c r="I567" i="6"/>
  <c r="J567" i="6" s="1"/>
  <c r="K567" i="6" s="1"/>
  <c r="I568" i="6"/>
  <c r="J568" i="6" s="1"/>
  <c r="K568" i="6" s="1"/>
  <c r="I569" i="6"/>
  <c r="J569" i="6" s="1"/>
  <c r="K569" i="6" s="1"/>
  <c r="I570" i="6"/>
  <c r="J570" i="6" s="1"/>
  <c r="K570" i="6" s="1"/>
  <c r="I571" i="6"/>
  <c r="J571" i="6" s="1"/>
  <c r="K571" i="6" s="1"/>
  <c r="I572" i="6"/>
  <c r="J572" i="6" s="1"/>
  <c r="K572" i="6" s="1"/>
  <c r="I573" i="6"/>
  <c r="J573" i="6" s="1"/>
  <c r="K573" i="6" s="1"/>
  <c r="I574" i="6"/>
  <c r="J574" i="6" s="1"/>
  <c r="K574" i="6" s="1"/>
  <c r="I575" i="6"/>
  <c r="J575" i="6" s="1"/>
  <c r="K575" i="6" s="1"/>
  <c r="I576" i="6"/>
  <c r="J576" i="6" s="1"/>
  <c r="K576" i="6" s="1"/>
  <c r="I577" i="6"/>
  <c r="J577" i="6" s="1"/>
  <c r="K577" i="6" s="1"/>
  <c r="I578" i="6"/>
  <c r="J578" i="6" s="1"/>
  <c r="K578" i="6" s="1"/>
  <c r="I579" i="6"/>
  <c r="J579" i="6" s="1"/>
  <c r="K579" i="6" s="1"/>
  <c r="I580" i="6"/>
  <c r="J580" i="6" s="1"/>
  <c r="K580" i="6" s="1"/>
  <c r="I581" i="6"/>
  <c r="J581" i="6" s="1"/>
  <c r="K581" i="6" s="1"/>
  <c r="I582" i="6"/>
  <c r="J582" i="6" s="1"/>
  <c r="K582" i="6" s="1"/>
  <c r="I583" i="6"/>
  <c r="J583" i="6" s="1"/>
  <c r="K583" i="6" s="1"/>
  <c r="I584" i="6"/>
  <c r="J584" i="6" s="1"/>
  <c r="K584" i="6" s="1"/>
  <c r="I585" i="6"/>
  <c r="J585" i="6" s="1"/>
  <c r="K585" i="6" s="1"/>
  <c r="I586" i="6"/>
  <c r="J586" i="6" s="1"/>
  <c r="K586" i="6" s="1"/>
  <c r="I587" i="6"/>
  <c r="J587" i="6" s="1"/>
  <c r="K587" i="6" s="1"/>
  <c r="I588" i="6"/>
  <c r="J588" i="6" s="1"/>
  <c r="K588" i="6" s="1"/>
  <c r="I589" i="6"/>
  <c r="J589" i="6" s="1"/>
  <c r="K589" i="6" s="1"/>
  <c r="I590" i="6"/>
  <c r="J590" i="6" s="1"/>
  <c r="K590" i="6" s="1"/>
  <c r="I591" i="6"/>
  <c r="J591" i="6" s="1"/>
  <c r="K591" i="6" s="1"/>
  <c r="I592" i="6"/>
  <c r="J592" i="6" s="1"/>
  <c r="K592" i="6" s="1"/>
  <c r="I593" i="6"/>
  <c r="J593" i="6" s="1"/>
  <c r="K593" i="6" s="1"/>
  <c r="I594" i="6"/>
  <c r="J594" i="6" s="1"/>
  <c r="K594" i="6" s="1"/>
  <c r="I595" i="6"/>
  <c r="J595" i="6" s="1"/>
  <c r="K595" i="6" s="1"/>
  <c r="I596" i="6"/>
  <c r="J596" i="6" s="1"/>
  <c r="K596" i="6" s="1"/>
  <c r="I597" i="6"/>
  <c r="J597" i="6" s="1"/>
  <c r="K597" i="6" s="1"/>
  <c r="I598" i="6"/>
  <c r="J598" i="6" s="1"/>
  <c r="K598" i="6" s="1"/>
  <c r="I599" i="6"/>
  <c r="J599" i="6" s="1"/>
  <c r="K599" i="6" s="1"/>
  <c r="I600" i="6"/>
  <c r="J600" i="6" s="1"/>
  <c r="K600" i="6" s="1"/>
  <c r="I601" i="6"/>
  <c r="J601" i="6" s="1"/>
  <c r="K601" i="6" s="1"/>
  <c r="I602" i="6"/>
  <c r="J602" i="6" s="1"/>
  <c r="K602" i="6" s="1"/>
  <c r="I603" i="6"/>
  <c r="J603" i="6" s="1"/>
  <c r="K603" i="6" s="1"/>
  <c r="I604" i="6"/>
  <c r="J604" i="6" s="1"/>
  <c r="K604" i="6" s="1"/>
  <c r="I605" i="6"/>
  <c r="J605" i="6" s="1"/>
  <c r="K605" i="6" s="1"/>
  <c r="I606" i="6"/>
  <c r="J606" i="6" s="1"/>
  <c r="K606" i="6" s="1"/>
  <c r="I607" i="6"/>
  <c r="J607" i="6" s="1"/>
  <c r="K607" i="6" s="1"/>
  <c r="I608" i="6"/>
  <c r="J608" i="6" s="1"/>
  <c r="K608" i="6" s="1"/>
  <c r="I609" i="6"/>
  <c r="J609" i="6" s="1"/>
  <c r="K609" i="6" s="1"/>
  <c r="I610" i="6"/>
  <c r="J610" i="6" s="1"/>
  <c r="K610" i="6" s="1"/>
  <c r="I611" i="6"/>
  <c r="J611" i="6" s="1"/>
  <c r="K611" i="6" s="1"/>
  <c r="I612" i="6"/>
  <c r="J612" i="6" s="1"/>
  <c r="K612" i="6" s="1"/>
  <c r="I613" i="6"/>
  <c r="J613" i="6" s="1"/>
  <c r="K613" i="6" s="1"/>
  <c r="I614" i="6"/>
  <c r="J614" i="6" s="1"/>
  <c r="K614" i="6" s="1"/>
  <c r="I615" i="6"/>
  <c r="J615" i="6" s="1"/>
  <c r="K615" i="6" s="1"/>
  <c r="I616" i="6"/>
  <c r="J616" i="6" s="1"/>
  <c r="K616" i="6" s="1"/>
  <c r="I617" i="6"/>
  <c r="J617" i="6" s="1"/>
  <c r="K617" i="6" s="1"/>
  <c r="I618" i="6"/>
  <c r="J618" i="6" s="1"/>
  <c r="K618" i="6" s="1"/>
  <c r="I619" i="6"/>
  <c r="J619" i="6" s="1"/>
  <c r="K619" i="6" s="1"/>
  <c r="I620" i="6"/>
  <c r="J620" i="6" s="1"/>
  <c r="K620" i="6" s="1"/>
  <c r="I621" i="6"/>
  <c r="J621" i="6" s="1"/>
  <c r="K621" i="6" s="1"/>
  <c r="I622" i="6"/>
  <c r="J622" i="6" s="1"/>
  <c r="K622" i="6" s="1"/>
  <c r="I623" i="6"/>
  <c r="J623" i="6" s="1"/>
  <c r="K623" i="6" s="1"/>
  <c r="I624" i="6"/>
  <c r="J624" i="6" s="1"/>
  <c r="K624" i="6" s="1"/>
  <c r="I625" i="6"/>
  <c r="J625" i="6" s="1"/>
  <c r="K625" i="6" s="1"/>
  <c r="I626" i="6"/>
  <c r="J626" i="6" s="1"/>
  <c r="K626" i="6" s="1"/>
  <c r="I627" i="6"/>
  <c r="J627" i="6" s="1"/>
  <c r="K627" i="6" s="1"/>
  <c r="I628" i="6"/>
  <c r="J628" i="6" s="1"/>
  <c r="K628" i="6" s="1"/>
  <c r="I629" i="6"/>
  <c r="J629" i="6" s="1"/>
  <c r="K629" i="6" s="1"/>
  <c r="I630" i="6"/>
  <c r="J630" i="6" s="1"/>
  <c r="K630" i="6" s="1"/>
  <c r="I631" i="6"/>
  <c r="J631" i="6" s="1"/>
  <c r="K631" i="6" s="1"/>
  <c r="I632" i="6"/>
  <c r="J632" i="6" s="1"/>
  <c r="K632" i="6" s="1"/>
  <c r="I633" i="6"/>
  <c r="J633" i="6" s="1"/>
  <c r="K633" i="6" s="1"/>
  <c r="I634" i="6"/>
  <c r="J634" i="6" s="1"/>
  <c r="K634" i="6" s="1"/>
  <c r="I635" i="6"/>
  <c r="J635" i="6" s="1"/>
  <c r="K635" i="6" s="1"/>
  <c r="I636" i="6"/>
  <c r="J636" i="6" s="1"/>
  <c r="K636" i="6" s="1"/>
  <c r="I637" i="6"/>
  <c r="J637" i="6" s="1"/>
  <c r="K637" i="6" s="1"/>
  <c r="I638" i="6"/>
  <c r="J638" i="6" s="1"/>
  <c r="K638" i="6" s="1"/>
  <c r="I639" i="6"/>
  <c r="J639" i="6" s="1"/>
  <c r="K639" i="6" s="1"/>
  <c r="I640" i="6"/>
  <c r="J640" i="6" s="1"/>
  <c r="K640" i="6" s="1"/>
  <c r="I641" i="6"/>
  <c r="J641" i="6" s="1"/>
  <c r="K641" i="6" s="1"/>
  <c r="I642" i="6"/>
  <c r="J642" i="6" s="1"/>
  <c r="K642" i="6" s="1"/>
  <c r="I643" i="6"/>
  <c r="J643" i="6" s="1"/>
  <c r="K643" i="6" s="1"/>
  <c r="I644" i="6"/>
  <c r="J644" i="6" s="1"/>
  <c r="K644" i="6" s="1"/>
  <c r="I645" i="6"/>
  <c r="J645" i="6" s="1"/>
  <c r="K645" i="6" s="1"/>
  <c r="I646" i="6"/>
  <c r="J646" i="6" s="1"/>
  <c r="K646" i="6" s="1"/>
  <c r="I647" i="6"/>
  <c r="J647" i="6" s="1"/>
  <c r="K647" i="6" s="1"/>
  <c r="I648" i="6"/>
  <c r="J648" i="6" s="1"/>
  <c r="K648" i="6" s="1"/>
  <c r="I649" i="6"/>
  <c r="J649" i="6" s="1"/>
  <c r="K649" i="6" s="1"/>
  <c r="I650" i="6"/>
  <c r="J650" i="6" s="1"/>
  <c r="K650" i="6" s="1"/>
  <c r="I651" i="6"/>
  <c r="J651" i="6" s="1"/>
  <c r="K651" i="6" s="1"/>
  <c r="I652" i="6"/>
  <c r="J652" i="6" s="1"/>
  <c r="K652" i="6" s="1"/>
  <c r="I653" i="6"/>
  <c r="J653" i="6" s="1"/>
  <c r="K653" i="6" s="1"/>
  <c r="I654" i="6"/>
  <c r="J654" i="6" s="1"/>
  <c r="K654" i="6" s="1"/>
  <c r="I655" i="6"/>
  <c r="J655" i="6" s="1"/>
  <c r="K655" i="6" s="1"/>
  <c r="I656" i="6"/>
  <c r="J656" i="6" s="1"/>
  <c r="K656" i="6" s="1"/>
  <c r="I657" i="6"/>
  <c r="J657" i="6" s="1"/>
  <c r="K657" i="6" s="1"/>
  <c r="I658" i="6"/>
  <c r="J658" i="6" s="1"/>
  <c r="K658" i="6" s="1"/>
  <c r="I659" i="6"/>
  <c r="J659" i="6" s="1"/>
  <c r="K659" i="6" s="1"/>
  <c r="I660" i="6"/>
  <c r="J660" i="6" s="1"/>
  <c r="K660" i="6" s="1"/>
  <c r="I661" i="6"/>
  <c r="J661" i="6" s="1"/>
  <c r="K661" i="6" s="1"/>
  <c r="I662" i="6"/>
  <c r="J662" i="6" s="1"/>
  <c r="K662" i="6" s="1"/>
  <c r="I663" i="6"/>
  <c r="J663" i="6" s="1"/>
  <c r="K663" i="6" s="1"/>
  <c r="I664" i="6"/>
  <c r="J664" i="6" s="1"/>
  <c r="K664" i="6" s="1"/>
  <c r="I665" i="6"/>
  <c r="J665" i="6" s="1"/>
  <c r="K665" i="6" s="1"/>
  <c r="I666" i="6"/>
  <c r="J666" i="6" s="1"/>
  <c r="K666" i="6" s="1"/>
  <c r="I667" i="6"/>
  <c r="J667" i="6" s="1"/>
  <c r="K667" i="6" s="1"/>
  <c r="I668" i="6"/>
  <c r="J668" i="6" s="1"/>
  <c r="K668" i="6" s="1"/>
  <c r="I669" i="6"/>
  <c r="J669" i="6" s="1"/>
  <c r="K669" i="6" s="1"/>
  <c r="I670" i="6"/>
  <c r="J670" i="6" s="1"/>
  <c r="K670" i="6" s="1"/>
  <c r="I671" i="6"/>
  <c r="J671" i="6" s="1"/>
  <c r="K671" i="6" s="1"/>
  <c r="I672" i="6"/>
  <c r="J672" i="6" s="1"/>
  <c r="K672" i="6" s="1"/>
  <c r="I673" i="6"/>
  <c r="J673" i="6" s="1"/>
  <c r="K673" i="6" s="1"/>
  <c r="I674" i="6"/>
  <c r="J674" i="6" s="1"/>
  <c r="K674" i="6" s="1"/>
  <c r="I675" i="6"/>
  <c r="J675" i="6" s="1"/>
  <c r="K675" i="6" s="1"/>
  <c r="I676" i="6"/>
  <c r="J676" i="6" s="1"/>
  <c r="K676" i="6" s="1"/>
  <c r="I677" i="6"/>
  <c r="J677" i="6" s="1"/>
  <c r="K677" i="6" s="1"/>
  <c r="I678" i="6"/>
  <c r="J678" i="6" s="1"/>
  <c r="K678" i="6" s="1"/>
  <c r="I679" i="6"/>
  <c r="J679" i="6" s="1"/>
  <c r="K679" i="6" s="1"/>
  <c r="I680" i="6"/>
  <c r="J680" i="6" s="1"/>
  <c r="K680" i="6" s="1"/>
  <c r="I681" i="6"/>
  <c r="J681" i="6" s="1"/>
  <c r="K681" i="6" s="1"/>
  <c r="I682" i="6"/>
  <c r="J682" i="6" s="1"/>
  <c r="K682" i="6" s="1"/>
  <c r="I683" i="6"/>
  <c r="J683" i="6" s="1"/>
  <c r="K683" i="6" s="1"/>
  <c r="I684" i="6"/>
  <c r="J684" i="6" s="1"/>
  <c r="K684" i="6" s="1"/>
  <c r="I685" i="6"/>
  <c r="J685" i="6" s="1"/>
  <c r="K685" i="6" s="1"/>
  <c r="I686" i="6"/>
  <c r="J686" i="6" s="1"/>
  <c r="K686" i="6" s="1"/>
  <c r="I687" i="6"/>
  <c r="J687" i="6" s="1"/>
  <c r="K687" i="6" s="1"/>
  <c r="I688" i="6"/>
  <c r="J688" i="6" s="1"/>
  <c r="K688" i="6" s="1"/>
  <c r="I689" i="6"/>
  <c r="J689" i="6" s="1"/>
  <c r="K689" i="6" s="1"/>
  <c r="I690" i="6"/>
  <c r="J690" i="6" s="1"/>
  <c r="K690" i="6" s="1"/>
  <c r="I691" i="6"/>
  <c r="J691" i="6" s="1"/>
  <c r="K691" i="6" s="1"/>
  <c r="I692" i="6"/>
  <c r="J692" i="6" s="1"/>
  <c r="K692" i="6" s="1"/>
  <c r="I693" i="6"/>
  <c r="J693" i="6" s="1"/>
  <c r="K693" i="6" s="1"/>
  <c r="I694" i="6"/>
  <c r="J694" i="6" s="1"/>
  <c r="K694" i="6" s="1"/>
  <c r="I695" i="6"/>
  <c r="J695" i="6" s="1"/>
  <c r="K695" i="6" s="1"/>
  <c r="I696" i="6"/>
  <c r="J696" i="6" s="1"/>
  <c r="K696" i="6" s="1"/>
  <c r="I697" i="6"/>
  <c r="J697" i="6" s="1"/>
  <c r="K697" i="6" s="1"/>
  <c r="I698" i="6"/>
  <c r="J698" i="6" s="1"/>
  <c r="K698" i="6" s="1"/>
  <c r="I699" i="6"/>
  <c r="J699" i="6" s="1"/>
  <c r="K699" i="6" s="1"/>
  <c r="I700" i="6"/>
  <c r="J700" i="6" s="1"/>
  <c r="K700" i="6" s="1"/>
  <c r="I701" i="6"/>
  <c r="J701" i="6" s="1"/>
  <c r="K701" i="6" s="1"/>
  <c r="I702" i="6"/>
  <c r="J702" i="6" s="1"/>
  <c r="K702" i="6" s="1"/>
  <c r="I703" i="6"/>
  <c r="J703" i="6" s="1"/>
  <c r="K703" i="6" s="1"/>
  <c r="I704" i="6"/>
  <c r="J704" i="6" s="1"/>
  <c r="K704" i="6" s="1"/>
  <c r="I705" i="6"/>
  <c r="J705" i="6" s="1"/>
  <c r="K705" i="6" s="1"/>
  <c r="I706" i="6"/>
  <c r="J706" i="6" s="1"/>
  <c r="K706" i="6" s="1"/>
  <c r="I707" i="6"/>
  <c r="J707" i="6" s="1"/>
  <c r="K707" i="6" s="1"/>
  <c r="I708" i="6"/>
  <c r="J708" i="6" s="1"/>
  <c r="K708" i="6" s="1"/>
  <c r="I709" i="6"/>
  <c r="J709" i="6" s="1"/>
  <c r="K709" i="6" s="1"/>
  <c r="I710" i="6"/>
  <c r="J710" i="6" s="1"/>
  <c r="K710" i="6" s="1"/>
  <c r="I711" i="6"/>
  <c r="J711" i="6" s="1"/>
  <c r="K711" i="6" s="1"/>
  <c r="I712" i="6"/>
  <c r="J712" i="6" s="1"/>
  <c r="K712" i="6" s="1"/>
  <c r="I713" i="6"/>
  <c r="J713" i="6" s="1"/>
  <c r="K713" i="6" s="1"/>
  <c r="I714" i="6"/>
  <c r="J714" i="6" s="1"/>
  <c r="K714" i="6" s="1"/>
  <c r="I715" i="6"/>
  <c r="J715" i="6" s="1"/>
  <c r="K715" i="6" s="1"/>
  <c r="I716" i="6"/>
  <c r="J716" i="6" s="1"/>
  <c r="K716" i="6" s="1"/>
  <c r="I717" i="6"/>
  <c r="J717" i="6" s="1"/>
  <c r="K717" i="6" s="1"/>
  <c r="I718" i="6"/>
  <c r="J718" i="6" s="1"/>
  <c r="K718" i="6" s="1"/>
  <c r="I719" i="6"/>
  <c r="J719" i="6" s="1"/>
  <c r="K719" i="6" s="1"/>
  <c r="I720" i="6"/>
  <c r="J720" i="6" s="1"/>
  <c r="K720" i="6" s="1"/>
  <c r="I721" i="6"/>
  <c r="J721" i="6" s="1"/>
  <c r="K721" i="6" s="1"/>
  <c r="I722" i="6"/>
  <c r="J722" i="6" s="1"/>
  <c r="K722" i="6" s="1"/>
  <c r="I723" i="6"/>
  <c r="J723" i="6" s="1"/>
  <c r="K723" i="6" s="1"/>
  <c r="I724" i="6"/>
  <c r="J724" i="6" s="1"/>
  <c r="K724" i="6" s="1"/>
  <c r="I725" i="6"/>
  <c r="J725" i="6" s="1"/>
  <c r="K725" i="6" s="1"/>
  <c r="I726" i="6"/>
  <c r="J726" i="6" s="1"/>
  <c r="K726" i="6" s="1"/>
  <c r="I727" i="6"/>
  <c r="J727" i="6" s="1"/>
  <c r="K727" i="6" s="1"/>
  <c r="I728" i="6"/>
  <c r="J728" i="6" s="1"/>
  <c r="K728" i="6" s="1"/>
  <c r="I729" i="6"/>
  <c r="J729" i="6" s="1"/>
  <c r="K729" i="6" s="1"/>
  <c r="I730" i="6"/>
  <c r="J730" i="6" s="1"/>
  <c r="K730" i="6" s="1"/>
  <c r="I731" i="6"/>
  <c r="J731" i="6" s="1"/>
  <c r="K731" i="6" s="1"/>
  <c r="I732" i="6"/>
  <c r="J732" i="6" s="1"/>
  <c r="K732" i="6" s="1"/>
  <c r="I733" i="6"/>
  <c r="J733" i="6" s="1"/>
  <c r="K733" i="6" s="1"/>
  <c r="I734" i="6"/>
  <c r="J734" i="6" s="1"/>
  <c r="K734" i="6" s="1"/>
  <c r="I735" i="6"/>
  <c r="J735" i="6" s="1"/>
  <c r="K735" i="6" s="1"/>
  <c r="I736" i="6"/>
  <c r="J736" i="6" s="1"/>
  <c r="K736" i="6" s="1"/>
  <c r="I737" i="6"/>
  <c r="J737" i="6" s="1"/>
  <c r="K737" i="6" s="1"/>
  <c r="I738" i="6"/>
  <c r="J738" i="6" s="1"/>
  <c r="K738" i="6" s="1"/>
  <c r="I739" i="6"/>
  <c r="J739" i="6" s="1"/>
  <c r="K739" i="6" s="1"/>
  <c r="I740" i="6"/>
  <c r="J740" i="6" s="1"/>
  <c r="K740" i="6" s="1"/>
  <c r="I741" i="6"/>
  <c r="J741" i="6" s="1"/>
  <c r="K741" i="6" s="1"/>
  <c r="I742" i="6"/>
  <c r="J742" i="6" s="1"/>
  <c r="K742" i="6" s="1"/>
  <c r="I743" i="6"/>
  <c r="J743" i="6" s="1"/>
  <c r="K743" i="6" s="1"/>
  <c r="I744" i="6"/>
  <c r="J744" i="6" s="1"/>
  <c r="K744" i="6" s="1"/>
  <c r="I745" i="6"/>
  <c r="J745" i="6" s="1"/>
  <c r="K745" i="6" s="1"/>
  <c r="I746" i="6"/>
  <c r="J746" i="6" s="1"/>
  <c r="K746" i="6" s="1"/>
  <c r="I747" i="6"/>
  <c r="J747" i="6" s="1"/>
  <c r="K747" i="6" s="1"/>
  <c r="I748" i="6"/>
  <c r="J748" i="6" s="1"/>
  <c r="K748" i="6" s="1"/>
  <c r="I749" i="6"/>
  <c r="J749" i="6" s="1"/>
  <c r="K749" i="6" s="1"/>
  <c r="I750" i="6"/>
  <c r="J750" i="6" s="1"/>
  <c r="K750" i="6" s="1"/>
  <c r="I751" i="6"/>
  <c r="J751" i="6" s="1"/>
  <c r="K751" i="6" s="1"/>
  <c r="I752" i="6"/>
  <c r="J752" i="6" s="1"/>
  <c r="K752" i="6" s="1"/>
  <c r="I753" i="6"/>
  <c r="J753" i="6" s="1"/>
  <c r="K753" i="6" s="1"/>
  <c r="I754" i="6"/>
  <c r="J754" i="6" s="1"/>
  <c r="K754" i="6" s="1"/>
  <c r="I755" i="6"/>
  <c r="J755" i="6" s="1"/>
  <c r="K755" i="6" s="1"/>
  <c r="I756" i="6"/>
  <c r="J756" i="6" s="1"/>
  <c r="K756" i="6" s="1"/>
  <c r="I757" i="6"/>
  <c r="J757" i="6" s="1"/>
  <c r="K757" i="6" s="1"/>
  <c r="I758" i="6"/>
  <c r="J758" i="6" s="1"/>
  <c r="K758" i="6" s="1"/>
  <c r="I759" i="6"/>
  <c r="J759" i="6" s="1"/>
  <c r="K759" i="6" s="1"/>
  <c r="I760" i="6"/>
  <c r="J760" i="6" s="1"/>
  <c r="K760" i="6" s="1"/>
  <c r="I761" i="6"/>
  <c r="J761" i="6" s="1"/>
  <c r="K761" i="6" s="1"/>
  <c r="I762" i="6"/>
  <c r="J762" i="6" s="1"/>
  <c r="K762" i="6" s="1"/>
  <c r="I763" i="6"/>
  <c r="J763" i="6" s="1"/>
  <c r="K763" i="6" s="1"/>
  <c r="I764" i="6"/>
  <c r="J764" i="6" s="1"/>
  <c r="K764" i="6" s="1"/>
  <c r="I765" i="6"/>
  <c r="J765" i="6" s="1"/>
  <c r="K765" i="6" s="1"/>
  <c r="I766" i="6"/>
  <c r="J766" i="6" s="1"/>
  <c r="K766" i="6" s="1"/>
  <c r="I767" i="6"/>
  <c r="J767" i="6" s="1"/>
  <c r="K767" i="6" s="1"/>
  <c r="I768" i="6"/>
  <c r="J768" i="6" s="1"/>
  <c r="K768" i="6" s="1"/>
  <c r="I769" i="6"/>
  <c r="J769" i="6" s="1"/>
  <c r="K769" i="6" s="1"/>
  <c r="I770" i="6"/>
  <c r="J770" i="6" s="1"/>
  <c r="K770" i="6" s="1"/>
  <c r="I771" i="6"/>
  <c r="J771" i="6" s="1"/>
  <c r="K771" i="6" s="1"/>
  <c r="I772" i="6"/>
  <c r="J772" i="6" s="1"/>
  <c r="K772" i="6" s="1"/>
  <c r="I773" i="6"/>
  <c r="J773" i="6" s="1"/>
  <c r="K773" i="6" s="1"/>
  <c r="I774" i="6"/>
  <c r="J774" i="6" s="1"/>
  <c r="K774" i="6" s="1"/>
  <c r="I775" i="6"/>
  <c r="J775" i="6" s="1"/>
  <c r="K775" i="6" s="1"/>
  <c r="I776" i="6"/>
  <c r="J776" i="6" s="1"/>
  <c r="K776" i="6" s="1"/>
  <c r="I777" i="6"/>
  <c r="J777" i="6" s="1"/>
  <c r="K777" i="6" s="1"/>
  <c r="I778" i="6"/>
  <c r="J778" i="6" s="1"/>
  <c r="K778" i="6" s="1"/>
  <c r="I779" i="6"/>
  <c r="J779" i="6" s="1"/>
  <c r="K779" i="6" s="1"/>
  <c r="I780" i="6"/>
  <c r="J780" i="6" s="1"/>
  <c r="K780" i="6" s="1"/>
  <c r="I781" i="6"/>
  <c r="J781" i="6" s="1"/>
  <c r="K781" i="6" s="1"/>
  <c r="I782" i="6"/>
  <c r="J782" i="6" s="1"/>
  <c r="K782" i="6" s="1"/>
  <c r="I783" i="6"/>
  <c r="J783" i="6" s="1"/>
  <c r="K783" i="6" s="1"/>
  <c r="I784" i="6"/>
  <c r="J784" i="6" s="1"/>
  <c r="K784" i="6" s="1"/>
  <c r="I785" i="6"/>
  <c r="J785" i="6" s="1"/>
  <c r="K785" i="6" s="1"/>
  <c r="I786" i="6"/>
  <c r="J786" i="6" s="1"/>
  <c r="K786" i="6" s="1"/>
  <c r="I787" i="6"/>
  <c r="J787" i="6" s="1"/>
  <c r="K787" i="6" s="1"/>
  <c r="I788" i="6"/>
  <c r="J788" i="6" s="1"/>
  <c r="K788" i="6" s="1"/>
  <c r="I789" i="6"/>
  <c r="J789" i="6" s="1"/>
  <c r="K789" i="6" s="1"/>
  <c r="I790" i="6"/>
  <c r="J790" i="6" s="1"/>
  <c r="K790" i="6" s="1"/>
  <c r="I791" i="6"/>
  <c r="J791" i="6" s="1"/>
  <c r="K791" i="6" s="1"/>
  <c r="I792" i="6"/>
  <c r="J792" i="6" s="1"/>
  <c r="K792" i="6" s="1"/>
  <c r="I793" i="6"/>
  <c r="J793" i="6" s="1"/>
  <c r="K793" i="6" s="1"/>
  <c r="I794" i="6"/>
  <c r="J794" i="6" s="1"/>
  <c r="K794" i="6" s="1"/>
  <c r="I795" i="6"/>
  <c r="J795" i="6" s="1"/>
  <c r="K795" i="6" s="1"/>
  <c r="I796" i="6"/>
  <c r="J796" i="6" s="1"/>
  <c r="K796" i="6" s="1"/>
  <c r="I797" i="6"/>
  <c r="J797" i="6" s="1"/>
  <c r="K797" i="6" s="1"/>
  <c r="I798" i="6"/>
  <c r="J798" i="6" s="1"/>
  <c r="K798" i="6" s="1"/>
  <c r="I799" i="6"/>
  <c r="J799" i="6" s="1"/>
  <c r="K799" i="6" s="1"/>
  <c r="I800" i="6"/>
  <c r="J800" i="6" s="1"/>
  <c r="K800" i="6" s="1"/>
  <c r="I801" i="6"/>
  <c r="J801" i="6" s="1"/>
  <c r="K801" i="6" s="1"/>
  <c r="I802" i="6"/>
  <c r="J802" i="6" s="1"/>
  <c r="K802" i="6" s="1"/>
  <c r="I803" i="6"/>
  <c r="J803" i="6" s="1"/>
  <c r="K803" i="6" s="1"/>
  <c r="I804" i="6"/>
  <c r="J804" i="6" s="1"/>
  <c r="K804" i="6" s="1"/>
  <c r="I805" i="6"/>
  <c r="J805" i="6" s="1"/>
  <c r="K805" i="6" s="1"/>
  <c r="I806" i="6"/>
  <c r="J806" i="6" s="1"/>
  <c r="K806" i="6" s="1"/>
  <c r="I807" i="6"/>
  <c r="J807" i="6" s="1"/>
  <c r="K807" i="6" s="1"/>
  <c r="I808" i="6"/>
  <c r="J808" i="6" s="1"/>
  <c r="K808" i="6" s="1"/>
  <c r="I809" i="6"/>
  <c r="J809" i="6" s="1"/>
  <c r="K809" i="6" s="1"/>
  <c r="I810" i="6"/>
  <c r="J810" i="6" s="1"/>
  <c r="K810" i="6" s="1"/>
  <c r="I811" i="6"/>
  <c r="J811" i="6" s="1"/>
  <c r="K811" i="6" s="1"/>
  <c r="I812" i="6"/>
  <c r="J812" i="6" s="1"/>
  <c r="K812" i="6" s="1"/>
  <c r="I813" i="6"/>
  <c r="J813" i="6" s="1"/>
  <c r="K813" i="6" s="1"/>
  <c r="I814" i="6"/>
  <c r="J814" i="6" s="1"/>
  <c r="K814" i="6" s="1"/>
  <c r="I815" i="6"/>
  <c r="J815" i="6" s="1"/>
  <c r="K815" i="6" s="1"/>
  <c r="I816" i="6"/>
  <c r="J816" i="6" s="1"/>
  <c r="K816" i="6" s="1"/>
  <c r="I817" i="6"/>
  <c r="J817" i="6" s="1"/>
  <c r="K817" i="6" s="1"/>
  <c r="I818" i="6"/>
  <c r="J818" i="6" s="1"/>
  <c r="K818" i="6" s="1"/>
  <c r="I819" i="6"/>
  <c r="J819" i="6" s="1"/>
  <c r="K819" i="6" s="1"/>
  <c r="I820" i="6"/>
  <c r="J820" i="6" s="1"/>
  <c r="K820" i="6" s="1"/>
  <c r="I821" i="6"/>
  <c r="J821" i="6" s="1"/>
  <c r="K821" i="6" s="1"/>
  <c r="I822" i="6"/>
  <c r="J822" i="6" s="1"/>
  <c r="K822" i="6" s="1"/>
  <c r="I823" i="6"/>
  <c r="J823" i="6" s="1"/>
  <c r="K823" i="6" s="1"/>
  <c r="I824" i="6"/>
  <c r="J824" i="6" s="1"/>
  <c r="K824" i="6" s="1"/>
  <c r="I825" i="6"/>
  <c r="J825" i="6" s="1"/>
  <c r="K825" i="6" s="1"/>
  <c r="I826" i="6"/>
  <c r="J826" i="6" s="1"/>
  <c r="K826" i="6" s="1"/>
  <c r="I827" i="6"/>
  <c r="J827" i="6" s="1"/>
  <c r="K827" i="6" s="1"/>
  <c r="I828" i="6"/>
  <c r="J828" i="6" s="1"/>
  <c r="K828" i="6" s="1"/>
  <c r="I829" i="6"/>
  <c r="J829" i="6" s="1"/>
  <c r="K829" i="6" s="1"/>
  <c r="I830" i="6"/>
  <c r="J830" i="6" s="1"/>
  <c r="K830" i="6" s="1"/>
  <c r="I831" i="6"/>
  <c r="J831" i="6" s="1"/>
  <c r="K831" i="6" s="1"/>
  <c r="I832" i="6"/>
  <c r="J832" i="6" s="1"/>
  <c r="K832" i="6" s="1"/>
  <c r="I833" i="6"/>
  <c r="J833" i="6" s="1"/>
  <c r="K833" i="6" s="1"/>
  <c r="I834" i="6"/>
  <c r="J834" i="6" s="1"/>
  <c r="K834" i="6" s="1"/>
  <c r="I835" i="6"/>
  <c r="J835" i="6" s="1"/>
  <c r="K835" i="6" s="1"/>
  <c r="I836" i="6"/>
  <c r="J836" i="6" s="1"/>
  <c r="K836" i="6" s="1"/>
  <c r="I837" i="6"/>
  <c r="J837" i="6" s="1"/>
  <c r="K837" i="6" s="1"/>
  <c r="I838" i="6"/>
  <c r="J838" i="6" s="1"/>
  <c r="K838" i="6" s="1"/>
  <c r="I839" i="6"/>
  <c r="J839" i="6" s="1"/>
  <c r="K839" i="6" s="1"/>
  <c r="I840" i="6"/>
  <c r="J840" i="6" s="1"/>
  <c r="K840" i="6" s="1"/>
  <c r="I841" i="6"/>
  <c r="J841" i="6" s="1"/>
  <c r="K841" i="6" s="1"/>
  <c r="I842" i="6"/>
  <c r="J842" i="6" s="1"/>
  <c r="K842" i="6" s="1"/>
  <c r="I843" i="6"/>
  <c r="J843" i="6" s="1"/>
  <c r="K843" i="6" s="1"/>
  <c r="I844" i="6"/>
  <c r="J844" i="6" s="1"/>
  <c r="K844" i="6" s="1"/>
  <c r="I845" i="6"/>
  <c r="J845" i="6" s="1"/>
  <c r="K845" i="6" s="1"/>
  <c r="I846" i="6"/>
  <c r="J846" i="6" s="1"/>
  <c r="K846" i="6" s="1"/>
  <c r="I847" i="6"/>
  <c r="J847" i="6" s="1"/>
  <c r="K847" i="6" s="1"/>
  <c r="I848" i="6"/>
  <c r="J848" i="6" s="1"/>
  <c r="K848" i="6" s="1"/>
  <c r="I849" i="6"/>
  <c r="J849" i="6" s="1"/>
  <c r="K849" i="6" s="1"/>
  <c r="I850" i="6"/>
  <c r="J850" i="6" s="1"/>
  <c r="K850" i="6" s="1"/>
  <c r="I851" i="6"/>
  <c r="J851" i="6" s="1"/>
  <c r="K851" i="6" s="1"/>
  <c r="I852" i="6"/>
  <c r="J852" i="6" s="1"/>
  <c r="K852" i="6" s="1"/>
  <c r="I853" i="6"/>
  <c r="J853" i="6" s="1"/>
  <c r="K853" i="6" s="1"/>
  <c r="I854" i="6"/>
  <c r="J854" i="6" s="1"/>
  <c r="K854" i="6" s="1"/>
  <c r="I855" i="6"/>
  <c r="J855" i="6" s="1"/>
  <c r="K855" i="6" s="1"/>
  <c r="I856" i="6"/>
  <c r="J856" i="6" s="1"/>
  <c r="K856" i="6" s="1"/>
  <c r="I857" i="6"/>
  <c r="J857" i="6" s="1"/>
  <c r="K857" i="6" s="1"/>
  <c r="I858" i="6"/>
  <c r="J858" i="6" s="1"/>
  <c r="K858" i="6" s="1"/>
  <c r="I859" i="6"/>
  <c r="J859" i="6" s="1"/>
  <c r="K859" i="6" s="1"/>
  <c r="I860" i="6"/>
  <c r="J860" i="6" s="1"/>
  <c r="K860" i="6" s="1"/>
  <c r="I861" i="6"/>
  <c r="J861" i="6" s="1"/>
  <c r="K861" i="6" s="1"/>
  <c r="I862" i="6"/>
  <c r="J862" i="6" s="1"/>
  <c r="K862" i="6" s="1"/>
  <c r="I863" i="6"/>
  <c r="J863" i="6" s="1"/>
  <c r="K863" i="6" s="1"/>
  <c r="I864" i="6"/>
  <c r="J864" i="6" s="1"/>
  <c r="K864" i="6" s="1"/>
  <c r="I865" i="6"/>
  <c r="J865" i="6" s="1"/>
  <c r="K865" i="6" s="1"/>
  <c r="I866" i="6"/>
  <c r="J866" i="6" s="1"/>
  <c r="K866" i="6" s="1"/>
  <c r="I867" i="6"/>
  <c r="J867" i="6" s="1"/>
  <c r="K867" i="6" s="1"/>
  <c r="I868" i="6"/>
  <c r="J868" i="6" s="1"/>
  <c r="K868" i="6" s="1"/>
  <c r="I869" i="6"/>
  <c r="J869" i="6" s="1"/>
  <c r="K869" i="6" s="1"/>
  <c r="I870" i="6"/>
  <c r="J870" i="6" s="1"/>
  <c r="K870" i="6" s="1"/>
  <c r="I871" i="6"/>
  <c r="J871" i="6" s="1"/>
  <c r="K871" i="6" s="1"/>
  <c r="I872" i="6"/>
  <c r="J872" i="6" s="1"/>
  <c r="K872" i="6" s="1"/>
  <c r="I873" i="6"/>
  <c r="J873" i="6" s="1"/>
  <c r="K873" i="6" s="1"/>
  <c r="I874" i="6"/>
  <c r="J874" i="6" s="1"/>
  <c r="K874" i="6" s="1"/>
  <c r="I875" i="6"/>
  <c r="J875" i="6" s="1"/>
  <c r="K875" i="6" s="1"/>
  <c r="I876" i="6"/>
  <c r="J876" i="6" s="1"/>
  <c r="K876" i="6" s="1"/>
  <c r="I877" i="6"/>
  <c r="J877" i="6" s="1"/>
  <c r="K877" i="6" s="1"/>
  <c r="I878" i="6"/>
  <c r="J878" i="6" s="1"/>
  <c r="K878" i="6" s="1"/>
  <c r="I879" i="6"/>
  <c r="J879" i="6" s="1"/>
  <c r="K879" i="6" s="1"/>
  <c r="I880" i="6"/>
  <c r="J880" i="6" s="1"/>
  <c r="K880" i="6" s="1"/>
  <c r="I881" i="6"/>
  <c r="J881" i="6" s="1"/>
  <c r="K881" i="6" s="1"/>
  <c r="I882" i="6"/>
  <c r="J882" i="6" s="1"/>
  <c r="K882" i="6" s="1"/>
  <c r="I883" i="6"/>
  <c r="J883" i="6" s="1"/>
  <c r="K883" i="6" s="1"/>
  <c r="I884" i="6"/>
  <c r="J884" i="6" s="1"/>
  <c r="K884" i="6" s="1"/>
  <c r="I885" i="6"/>
  <c r="J885" i="6" s="1"/>
  <c r="K885" i="6" s="1"/>
  <c r="I886" i="6"/>
  <c r="J886" i="6" s="1"/>
  <c r="K886" i="6" s="1"/>
  <c r="I887" i="6"/>
  <c r="J887" i="6" s="1"/>
  <c r="K887" i="6" s="1"/>
  <c r="I888" i="6"/>
  <c r="J888" i="6" s="1"/>
  <c r="K888" i="6" s="1"/>
  <c r="I889" i="6"/>
  <c r="J889" i="6" s="1"/>
  <c r="K889" i="6" s="1"/>
  <c r="I890" i="6"/>
  <c r="J890" i="6" s="1"/>
  <c r="K890" i="6" s="1"/>
  <c r="I891" i="6"/>
  <c r="J891" i="6" s="1"/>
  <c r="K891" i="6" s="1"/>
  <c r="I892" i="6"/>
  <c r="J892" i="6" s="1"/>
  <c r="K892" i="6" s="1"/>
  <c r="I893" i="6"/>
  <c r="J893" i="6" s="1"/>
  <c r="K893" i="6" s="1"/>
  <c r="I894" i="6"/>
  <c r="J894" i="6" s="1"/>
  <c r="K894" i="6" s="1"/>
  <c r="I895" i="6"/>
  <c r="J895" i="6" s="1"/>
  <c r="K895" i="6" s="1"/>
  <c r="I896" i="6"/>
  <c r="J896" i="6" s="1"/>
  <c r="K896" i="6" s="1"/>
  <c r="I897" i="6"/>
  <c r="J897" i="6" s="1"/>
  <c r="K897" i="6" s="1"/>
  <c r="I898" i="6"/>
  <c r="J898" i="6" s="1"/>
  <c r="K898" i="6" s="1"/>
  <c r="I899" i="6"/>
  <c r="J899" i="6" s="1"/>
  <c r="K899" i="6" s="1"/>
  <c r="I900" i="6"/>
  <c r="J900" i="6" s="1"/>
  <c r="K900" i="6" s="1"/>
  <c r="I901" i="6"/>
  <c r="J901" i="6" s="1"/>
  <c r="K901" i="6" s="1"/>
  <c r="I902" i="6"/>
  <c r="J902" i="6" s="1"/>
  <c r="K902" i="6" s="1"/>
  <c r="I903" i="6"/>
  <c r="J903" i="6" s="1"/>
  <c r="K903" i="6" s="1"/>
  <c r="I904" i="6"/>
  <c r="J904" i="6" s="1"/>
  <c r="K904" i="6" s="1"/>
  <c r="I905" i="6"/>
  <c r="J905" i="6" s="1"/>
  <c r="K905" i="6" s="1"/>
  <c r="I906" i="6"/>
  <c r="J906" i="6" s="1"/>
  <c r="K906" i="6" s="1"/>
  <c r="I907" i="6"/>
  <c r="J907" i="6" s="1"/>
  <c r="K907" i="6" s="1"/>
  <c r="I908" i="6"/>
  <c r="J908" i="6" s="1"/>
  <c r="K908" i="6" s="1"/>
  <c r="I909" i="6"/>
  <c r="J909" i="6" s="1"/>
  <c r="K909" i="6" s="1"/>
  <c r="I910" i="6"/>
  <c r="J910" i="6" s="1"/>
  <c r="K910" i="6" s="1"/>
  <c r="I911" i="6"/>
  <c r="J911" i="6" s="1"/>
  <c r="K911" i="6" s="1"/>
  <c r="I912" i="6"/>
  <c r="J912" i="6" s="1"/>
  <c r="K912" i="6" s="1"/>
  <c r="I913" i="6"/>
  <c r="J913" i="6" s="1"/>
  <c r="K913" i="6" s="1"/>
  <c r="I914" i="6"/>
  <c r="J914" i="6" s="1"/>
  <c r="K914" i="6" s="1"/>
  <c r="I915" i="6"/>
  <c r="J915" i="6" s="1"/>
  <c r="K915" i="6" s="1"/>
  <c r="I916" i="6"/>
  <c r="J916" i="6" s="1"/>
  <c r="K916" i="6" s="1"/>
  <c r="I917" i="6"/>
  <c r="J917" i="6" s="1"/>
  <c r="K917" i="6" s="1"/>
  <c r="I918" i="6"/>
  <c r="J918" i="6" s="1"/>
  <c r="K918" i="6" s="1"/>
  <c r="I919" i="6"/>
  <c r="J919" i="6" s="1"/>
  <c r="K919" i="6" s="1"/>
  <c r="I920" i="6"/>
  <c r="J920" i="6" s="1"/>
  <c r="K920" i="6" s="1"/>
  <c r="I921" i="6"/>
  <c r="J921" i="6" s="1"/>
  <c r="K921" i="6" s="1"/>
  <c r="I922" i="6"/>
  <c r="J922" i="6" s="1"/>
  <c r="K922" i="6" s="1"/>
  <c r="I923" i="6"/>
  <c r="J923" i="6" s="1"/>
  <c r="K923" i="6" s="1"/>
  <c r="I924" i="6"/>
  <c r="J924" i="6" s="1"/>
  <c r="K924" i="6" s="1"/>
  <c r="I925" i="6"/>
  <c r="J925" i="6" s="1"/>
  <c r="K925" i="6" s="1"/>
  <c r="I926" i="6"/>
  <c r="J926" i="6" s="1"/>
  <c r="K926" i="6" s="1"/>
  <c r="I927" i="6"/>
  <c r="J927" i="6" s="1"/>
  <c r="K927" i="6" s="1"/>
  <c r="I928" i="6"/>
  <c r="J928" i="6" s="1"/>
  <c r="K928" i="6" s="1"/>
  <c r="I929" i="6"/>
  <c r="J929" i="6" s="1"/>
  <c r="K929" i="6" s="1"/>
  <c r="I930" i="6"/>
  <c r="J930" i="6" s="1"/>
  <c r="K930" i="6" s="1"/>
  <c r="I931" i="6"/>
  <c r="J931" i="6" s="1"/>
  <c r="K931" i="6" s="1"/>
  <c r="I932" i="6"/>
  <c r="J932" i="6" s="1"/>
  <c r="K932" i="6" s="1"/>
  <c r="I933" i="6"/>
  <c r="J933" i="6" s="1"/>
  <c r="K933" i="6" s="1"/>
  <c r="I934" i="6"/>
  <c r="J934" i="6" s="1"/>
  <c r="K934" i="6" s="1"/>
  <c r="I935" i="6"/>
  <c r="J935" i="6" s="1"/>
  <c r="K935" i="6" s="1"/>
  <c r="I936" i="6"/>
  <c r="J936" i="6" s="1"/>
  <c r="K936" i="6" s="1"/>
  <c r="I937" i="6"/>
  <c r="J937" i="6" s="1"/>
  <c r="K937" i="6" s="1"/>
  <c r="I938" i="6"/>
  <c r="J938" i="6" s="1"/>
  <c r="K938" i="6" s="1"/>
  <c r="I939" i="6"/>
  <c r="J939" i="6" s="1"/>
  <c r="K939" i="6" s="1"/>
  <c r="I940" i="6"/>
  <c r="J940" i="6" s="1"/>
  <c r="K940" i="6" s="1"/>
  <c r="I941" i="6"/>
  <c r="J941" i="6" s="1"/>
  <c r="K941" i="6" s="1"/>
  <c r="I942" i="6"/>
  <c r="J942" i="6" s="1"/>
  <c r="K942" i="6" s="1"/>
  <c r="I943" i="6"/>
  <c r="J943" i="6" s="1"/>
  <c r="K943" i="6" s="1"/>
  <c r="I944" i="6"/>
  <c r="J944" i="6" s="1"/>
  <c r="K944" i="6" s="1"/>
  <c r="I945" i="6"/>
  <c r="J945" i="6" s="1"/>
  <c r="K945" i="6" s="1"/>
  <c r="I946" i="6"/>
  <c r="J946" i="6" s="1"/>
  <c r="K946" i="6" s="1"/>
  <c r="I947" i="6"/>
  <c r="J947" i="6" s="1"/>
  <c r="K947" i="6" s="1"/>
  <c r="N820" i="6" l="1"/>
  <c r="N796" i="6"/>
  <c r="N788" i="6"/>
  <c r="N764" i="6"/>
  <c r="N740" i="6"/>
  <c r="N724" i="6"/>
  <c r="N716" i="6"/>
  <c r="N708" i="6"/>
  <c r="N700" i="6"/>
  <c r="N921" i="6"/>
  <c r="N857" i="6"/>
  <c r="N817" i="6"/>
  <c r="N809" i="6"/>
  <c r="N769" i="6"/>
  <c r="N761" i="6"/>
  <c r="N737" i="6"/>
  <c r="N729" i="6"/>
  <c r="N721" i="6"/>
  <c r="N713" i="6"/>
  <c r="N705" i="6"/>
  <c r="N697" i="6"/>
  <c r="N689" i="6"/>
  <c r="N681" i="6"/>
  <c r="N673" i="6"/>
  <c r="N665" i="6"/>
  <c r="N657" i="6"/>
  <c r="N649" i="6"/>
  <c r="N641" i="6"/>
  <c r="N633" i="6"/>
  <c r="N625" i="6"/>
  <c r="N617" i="6"/>
  <c r="N609" i="6"/>
  <c r="N601" i="6"/>
  <c r="N593" i="6"/>
  <c r="N585" i="6"/>
  <c r="N577" i="6"/>
  <c r="N569" i="6"/>
  <c r="N561" i="6"/>
  <c r="N553" i="6"/>
  <c r="N545" i="6"/>
  <c r="N537" i="6"/>
  <c r="N529" i="6"/>
  <c r="N521" i="6"/>
  <c r="N513" i="6"/>
  <c r="N505" i="6"/>
  <c r="N497" i="6"/>
  <c r="N489" i="6"/>
  <c r="N481" i="6"/>
  <c r="N473" i="6"/>
  <c r="N465" i="6"/>
  <c r="N457" i="6"/>
  <c r="N449" i="6"/>
  <c r="N441" i="6"/>
  <c r="N433" i="6"/>
  <c r="N425" i="6"/>
  <c r="N417" i="6"/>
  <c r="N409" i="6"/>
  <c r="N401" i="6"/>
  <c r="N393" i="6"/>
  <c r="N385" i="6"/>
  <c r="N377" i="6"/>
  <c r="N369" i="6"/>
  <c r="N361" i="6"/>
  <c r="N353" i="6"/>
  <c r="N345" i="6"/>
  <c r="N337" i="6"/>
  <c r="N329" i="6"/>
  <c r="N321" i="6"/>
  <c r="N313" i="6"/>
  <c r="N305" i="6"/>
  <c r="N297" i="6"/>
  <c r="N289" i="6"/>
  <c r="N281" i="6"/>
  <c r="N273" i="6"/>
  <c r="N265" i="6"/>
  <c r="N257" i="6"/>
  <c r="N249" i="6"/>
  <c r="N241" i="6"/>
  <c r="N233" i="6"/>
  <c r="N225" i="6"/>
  <c r="N217" i="6"/>
  <c r="N209" i="6"/>
  <c r="N201" i="6"/>
  <c r="N193" i="6"/>
  <c r="N185" i="6"/>
  <c r="N177" i="6"/>
  <c r="N931" i="6"/>
  <c r="N923" i="6"/>
  <c r="N915" i="6"/>
  <c r="N891" i="6"/>
  <c r="N883" i="6"/>
  <c r="N875" i="6"/>
  <c r="N867" i="6"/>
  <c r="N859" i="6"/>
  <c r="N851" i="6"/>
  <c r="N843" i="6"/>
  <c r="N835" i="6"/>
  <c r="N827" i="6"/>
  <c r="N819" i="6"/>
  <c r="N803" i="6"/>
  <c r="N795" i="6"/>
  <c r="N787" i="6"/>
  <c r="N779" i="6"/>
  <c r="N771" i="6"/>
  <c r="N763" i="6"/>
  <c r="N755" i="6"/>
  <c r="N747" i="6"/>
  <c r="N739" i="6"/>
  <c r="N731" i="6"/>
  <c r="N723" i="6"/>
  <c r="N715" i="6"/>
  <c r="N707" i="6"/>
  <c r="N699" i="6"/>
  <c r="N691" i="6"/>
  <c r="N683" i="6"/>
  <c r="N811" i="6"/>
  <c r="N675" i="6"/>
  <c r="N667" i="6"/>
  <c r="N659" i="6"/>
  <c r="N651" i="6"/>
  <c r="N643" i="6"/>
  <c r="N635" i="6"/>
  <c r="N627" i="6"/>
  <c r="N619" i="6"/>
  <c r="N611" i="6"/>
  <c r="N603" i="6"/>
  <c r="N595" i="6"/>
  <c r="N587" i="6"/>
  <c r="N579" i="6"/>
  <c r="N571" i="6"/>
  <c r="N563" i="6"/>
  <c r="N555" i="6"/>
  <c r="N547" i="6"/>
  <c r="N539" i="6"/>
  <c r="N531" i="6"/>
  <c r="N523" i="6"/>
  <c r="N515" i="6"/>
  <c r="N507" i="6"/>
  <c r="N499" i="6"/>
  <c r="N491" i="6"/>
  <c r="N483" i="6"/>
  <c r="N475" i="6"/>
  <c r="N467" i="6"/>
  <c r="N459" i="6"/>
  <c r="N451" i="6"/>
  <c r="N443" i="6"/>
  <c r="N435" i="6"/>
  <c r="N427" i="6"/>
  <c r="N419" i="6"/>
  <c r="N411" i="6"/>
  <c r="N403" i="6"/>
  <c r="N395" i="6"/>
  <c r="N387" i="6"/>
  <c r="N379" i="6"/>
  <c r="N371" i="6"/>
  <c r="N363" i="6"/>
  <c r="N355" i="6"/>
  <c r="N347" i="6"/>
  <c r="N339" i="6"/>
  <c r="N331" i="6"/>
  <c r="N323" i="6"/>
  <c r="N315" i="6"/>
  <c r="N307" i="6"/>
  <c r="N299" i="6"/>
  <c r="N291" i="6"/>
  <c r="N283" i="6"/>
  <c r="N275" i="6"/>
  <c r="N267" i="6"/>
  <c r="N259" i="6"/>
  <c r="N251" i="6"/>
  <c r="N243" i="6"/>
  <c r="N235" i="6"/>
  <c r="N227" i="6"/>
  <c r="N219" i="6"/>
  <c r="N211" i="6"/>
  <c r="N203" i="6"/>
  <c r="N195" i="6"/>
  <c r="N187" i="6"/>
  <c r="N179" i="6"/>
  <c r="N171" i="6"/>
  <c r="N163" i="6"/>
  <c r="N155" i="6"/>
  <c r="N147" i="6"/>
  <c r="N139" i="6"/>
  <c r="N131" i="6"/>
  <c r="N123" i="6"/>
  <c r="N115" i="6"/>
  <c r="N107" i="6"/>
  <c r="N99" i="6"/>
  <c r="N91" i="6"/>
  <c r="N83" i="6"/>
  <c r="N75" i="6"/>
  <c r="N67" i="6"/>
  <c r="N59" i="6"/>
  <c r="N51" i="6"/>
  <c r="N43" i="6"/>
  <c r="N35" i="6"/>
  <c r="N27" i="6"/>
  <c r="N19" i="6"/>
  <c r="N11" i="6"/>
  <c r="N3" i="6"/>
  <c r="N692" i="6"/>
  <c r="N942" i="6"/>
  <c r="N934" i="6"/>
  <c r="N918" i="6"/>
  <c r="N902" i="6"/>
  <c r="N886" i="6"/>
  <c r="N878" i="6"/>
  <c r="N870" i="6"/>
  <c r="N862" i="6"/>
  <c r="N854" i="6"/>
  <c r="N846" i="6"/>
  <c r="N838" i="6"/>
  <c r="N830" i="6"/>
  <c r="N822" i="6"/>
  <c r="N814" i="6"/>
  <c r="N806" i="6"/>
  <c r="N798" i="6"/>
  <c r="N790" i="6"/>
  <c r="N782" i="6"/>
  <c r="N774" i="6"/>
  <c r="N766" i="6"/>
  <c r="N758" i="6"/>
  <c r="N750" i="6"/>
  <c r="N742" i="6"/>
  <c r="N734" i="6"/>
  <c r="N726" i="6"/>
  <c r="N718" i="6"/>
  <c r="N710" i="6"/>
  <c r="N702" i="6"/>
  <c r="N694" i="6"/>
  <c r="N686" i="6"/>
  <c r="N678" i="6"/>
  <c r="N670" i="6"/>
  <c r="N662" i="6"/>
  <c r="N654" i="6"/>
  <c r="N646" i="6"/>
  <c r="N638" i="6"/>
  <c r="N630" i="6"/>
  <c r="N622" i="6"/>
  <c r="N614" i="6"/>
  <c r="N606" i="6"/>
  <c r="N598" i="6"/>
  <c r="N590" i="6"/>
  <c r="N582" i="6"/>
  <c r="N574" i="6"/>
  <c r="N566" i="6"/>
  <c r="N558" i="6"/>
  <c r="N550" i="6"/>
  <c r="N542" i="6"/>
  <c r="N534" i="6"/>
  <c r="N526" i="6"/>
  <c r="N518" i="6"/>
  <c r="N510" i="6"/>
  <c r="N502" i="6"/>
  <c r="N494" i="6"/>
  <c r="N486" i="6"/>
  <c r="N478" i="6"/>
  <c r="N470" i="6"/>
  <c r="N462" i="6"/>
  <c r="N454" i="6"/>
  <c r="N446" i="6"/>
  <c r="N438" i="6"/>
  <c r="N430" i="6"/>
  <c r="N422" i="6"/>
  <c r="N414" i="6"/>
  <c r="N406" i="6"/>
  <c r="N398" i="6"/>
  <c r="N390" i="6"/>
  <c r="N382" i="6"/>
  <c r="N374" i="6"/>
  <c r="N366" i="6"/>
  <c r="N358" i="6"/>
  <c r="N350" i="6"/>
  <c r="N342" i="6"/>
  <c r="N334" i="6"/>
  <c r="N326" i="6"/>
  <c r="N318" i="6"/>
  <c r="N310" i="6"/>
  <c r="N302" i="6"/>
  <c r="N294" i="6"/>
  <c r="N286" i="6"/>
  <c r="N278" i="6"/>
  <c r="N270" i="6"/>
  <c r="N262" i="6"/>
  <c r="N254" i="6"/>
  <c r="N246" i="6"/>
  <c r="N238" i="6"/>
  <c r="N230" i="6"/>
  <c r="N222" i="6"/>
  <c r="N214" i="6"/>
  <c r="N206" i="6"/>
  <c r="N198" i="6"/>
  <c r="N190" i="6"/>
  <c r="N182" i="6"/>
  <c r="N174" i="6"/>
  <c r="N166" i="6"/>
  <c r="N158" i="6"/>
  <c r="N150" i="6"/>
  <c r="N142" i="6"/>
  <c r="N134" i="6"/>
  <c r="N126" i="6"/>
  <c r="N118" i="6"/>
  <c r="N110" i="6"/>
  <c r="N102" i="6"/>
  <c r="N94" i="6"/>
  <c r="N86" i="6"/>
  <c r="N78" i="6"/>
  <c r="N70" i="6"/>
  <c r="N62" i="6"/>
  <c r="N54" i="6"/>
  <c r="N46" i="6"/>
  <c r="N38" i="6"/>
  <c r="N30" i="6"/>
  <c r="N22" i="6"/>
  <c r="N13" i="6"/>
  <c r="N660" i="6"/>
  <c r="N684" i="6"/>
  <c r="N14" i="6"/>
  <c r="N636" i="6"/>
  <c r="N620" i="6"/>
  <c r="N612" i="6"/>
  <c r="N596" i="6"/>
  <c r="N588" i="6"/>
  <c r="N580" i="6"/>
  <c r="N572" i="6"/>
  <c r="N564" i="6"/>
  <c r="N556" i="6"/>
  <c r="N548" i="6"/>
  <c r="N540" i="6"/>
  <c r="N532" i="6"/>
  <c r="N524" i="6"/>
  <c r="N604" i="6"/>
  <c r="N5" i="6"/>
  <c r="N6" i="6"/>
  <c r="N943" i="6"/>
  <c r="N927" i="6"/>
  <c r="N911" i="6"/>
  <c r="N895" i="6"/>
  <c r="N879" i="6"/>
  <c r="N863" i="6"/>
  <c r="N847" i="6"/>
  <c r="N831" i="6"/>
  <c r="N815" i="6"/>
  <c r="N807" i="6"/>
  <c r="N799" i="6"/>
  <c r="N791" i="6"/>
  <c r="N783" i="6"/>
  <c r="N775" i="6"/>
  <c r="N767" i="6"/>
  <c r="N759" i="6"/>
  <c r="N751" i="6"/>
  <c r="N743" i="6"/>
  <c r="N735" i="6"/>
  <c r="N727" i="6"/>
  <c r="N719" i="6"/>
  <c r="N711" i="6"/>
  <c r="N703" i="6"/>
  <c r="N695" i="6"/>
  <c r="N687" i="6"/>
  <c r="N919" i="6"/>
  <c r="N903" i="6"/>
  <c r="N887" i="6"/>
  <c r="N871" i="6"/>
  <c r="N855" i="6"/>
  <c r="N839" i="6"/>
  <c r="N823" i="6"/>
  <c r="N679" i="6"/>
  <c r="N671" i="6"/>
  <c r="N663" i="6"/>
  <c r="N655" i="6"/>
  <c r="N647" i="6"/>
  <c r="N639" i="6"/>
  <c r="N631" i="6"/>
  <c r="N623" i="6"/>
  <c r="N615" i="6"/>
  <c r="N607" i="6"/>
  <c r="N599" i="6"/>
  <c r="N591" i="6"/>
  <c r="N583" i="6"/>
  <c r="N575" i="6"/>
  <c r="N567" i="6"/>
  <c r="N559" i="6"/>
  <c r="N551" i="6"/>
  <c r="N543" i="6"/>
  <c r="N535" i="6"/>
  <c r="N527" i="6"/>
  <c r="N519" i="6"/>
  <c r="N511" i="6"/>
  <c r="N503" i="6"/>
  <c r="N495" i="6"/>
  <c r="N487" i="6"/>
  <c r="N479" i="6"/>
  <c r="N471" i="6"/>
  <c r="N463" i="6"/>
  <c r="N455" i="6"/>
  <c r="N447" i="6"/>
  <c r="N439" i="6"/>
  <c r="N431" i="6"/>
  <c r="N423" i="6"/>
  <c r="N415" i="6"/>
  <c r="N407" i="6"/>
  <c r="N399" i="6"/>
  <c r="N391" i="6"/>
  <c r="N383" i="6"/>
  <c r="N375" i="6"/>
  <c r="N367" i="6"/>
  <c r="N359" i="6"/>
  <c r="N351" i="6"/>
  <c r="N343" i="6"/>
  <c r="N335" i="6"/>
  <c r="N327" i="6"/>
  <c r="N319" i="6"/>
  <c r="N311" i="6"/>
  <c r="N303" i="6"/>
  <c r="N295" i="6"/>
  <c r="N287" i="6"/>
  <c r="N279" i="6"/>
  <c r="N271" i="6"/>
  <c r="N263" i="6"/>
  <c r="N255" i="6"/>
  <c r="N247" i="6"/>
  <c r="N239" i="6"/>
  <c r="N231" i="6"/>
  <c r="N223" i="6"/>
  <c r="N215" i="6"/>
  <c r="N207" i="6"/>
  <c r="N199" i="6"/>
  <c r="N191" i="6"/>
  <c r="N183" i="6"/>
  <c r="N175" i="6"/>
  <c r="N167" i="6"/>
  <c r="N159" i="6"/>
  <c r="N151" i="6"/>
  <c r="N143" i="6"/>
  <c r="N135" i="6"/>
  <c r="N127" i="6"/>
  <c r="N119" i="6"/>
  <c r="N111" i="6"/>
  <c r="N103" i="6"/>
  <c r="N95" i="6"/>
  <c r="N87" i="6"/>
  <c r="N79" i="6"/>
  <c r="N71" i="6"/>
  <c r="N63" i="6"/>
  <c r="N55" i="6"/>
  <c r="N47" i="6"/>
  <c r="N39" i="6"/>
  <c r="N31" i="6"/>
  <c r="N23" i="6"/>
  <c r="N15" i="6"/>
  <c r="N7" i="6"/>
  <c r="N500" i="6"/>
  <c r="N492" i="6"/>
  <c r="N484" i="6"/>
  <c r="N476" i="6"/>
  <c r="N468" i="6"/>
  <c r="N460" i="6"/>
  <c r="N452" i="6"/>
  <c r="N444" i="6"/>
  <c r="N436" i="6"/>
  <c r="N428" i="6"/>
  <c r="N420" i="6"/>
  <c r="N412" i="6"/>
  <c r="N404" i="6"/>
  <c r="N396" i="6"/>
  <c r="N388" i="6"/>
  <c r="N380" i="6"/>
  <c r="N372" i="6"/>
  <c r="N364" i="6"/>
  <c r="N356" i="6"/>
  <c r="N348" i="6"/>
  <c r="N340" i="6"/>
  <c r="N332" i="6"/>
  <c r="N324" i="6"/>
  <c r="N316" i="6"/>
  <c r="N308" i="6"/>
  <c r="N300" i="6"/>
  <c r="N292" i="6"/>
  <c r="N284" i="6"/>
  <c r="N276" i="6"/>
  <c r="N268" i="6"/>
  <c r="N260" i="6"/>
  <c r="N252" i="6"/>
  <c r="N244" i="6"/>
  <c r="N236" i="6"/>
  <c r="N228" i="6"/>
  <c r="N220" i="6"/>
  <c r="N212" i="6"/>
  <c r="N204" i="6"/>
  <c r="N196" i="6"/>
  <c r="N188" i="6"/>
  <c r="N180" i="6"/>
  <c r="N172" i="6"/>
  <c r="N164" i="6"/>
  <c r="N156" i="6"/>
  <c r="N148" i="6"/>
  <c r="N140" i="6"/>
  <c r="N132" i="6"/>
  <c r="N124" i="6"/>
  <c r="N116" i="6"/>
  <c r="N108" i="6"/>
  <c r="N100" i="6"/>
  <c r="N92" i="6"/>
  <c r="N84" i="6"/>
  <c r="N76" i="6"/>
  <c r="N68" i="6"/>
  <c r="N60" i="6"/>
  <c r="N52" i="6"/>
  <c r="N44" i="6"/>
  <c r="N36" i="6"/>
  <c r="N28" i="6"/>
  <c r="N20" i="6"/>
  <c r="N12" i="6"/>
  <c r="N4" i="6"/>
  <c r="N516" i="6"/>
  <c r="N508" i="6"/>
  <c r="N930" i="6"/>
  <c r="N898" i="6"/>
  <c r="N834" i="6"/>
  <c r="N394" i="6"/>
  <c r="N378" i="6"/>
  <c r="N370" i="6"/>
  <c r="N274" i="6"/>
  <c r="N266" i="6"/>
  <c r="N932" i="6"/>
  <c r="N916" i="6"/>
  <c r="N900" i="6"/>
  <c r="N892" i="6"/>
  <c r="N884" i="6"/>
  <c r="N876" i="6"/>
  <c r="N844" i="6"/>
  <c r="N828" i="6"/>
  <c r="N812" i="6"/>
  <c r="N756" i="6"/>
  <c r="N732" i="6"/>
  <c r="N676" i="6"/>
  <c r="N946" i="6"/>
  <c r="N938" i="6"/>
  <c r="N922" i="6"/>
  <c r="N914" i="6"/>
  <c r="N906" i="6"/>
  <c r="N890" i="6"/>
  <c r="N882" i="6"/>
  <c r="N874" i="6"/>
  <c r="N866" i="6"/>
  <c r="N858" i="6"/>
  <c r="N850" i="6"/>
  <c r="N842" i="6"/>
  <c r="N826" i="6"/>
  <c r="N818" i="6"/>
  <c r="N810" i="6"/>
  <c r="N802" i="6"/>
  <c r="N794" i="6"/>
  <c r="N786" i="6"/>
  <c r="N778" i="6"/>
  <c r="N770" i="6"/>
  <c r="N762" i="6"/>
  <c r="N746" i="6"/>
  <c r="N738" i="6"/>
  <c r="N730" i="6"/>
  <c r="N706" i="6"/>
  <c r="N698" i="6"/>
  <c r="N690" i="6"/>
  <c r="N674" i="6"/>
  <c r="N666" i="6"/>
  <c r="N650" i="6"/>
  <c r="N642" i="6"/>
  <c r="N626" i="6"/>
  <c r="N618" i="6"/>
  <c r="N610" i="6"/>
  <c r="N602" i="6"/>
  <c r="N594" i="6"/>
  <c r="N586" i="6"/>
  <c r="N578" i="6"/>
  <c r="N562" i="6"/>
  <c r="N554" i="6"/>
  <c r="N530" i="6"/>
  <c r="N522" i="6"/>
  <c r="N498" i="6"/>
  <c r="N490" i="6"/>
  <c r="N474" i="6"/>
  <c r="N458" i="6"/>
  <c r="N434" i="6"/>
  <c r="N840" i="6"/>
  <c r="N752" i="6"/>
  <c r="N552" i="6"/>
  <c r="N941" i="6"/>
  <c r="N925" i="6"/>
  <c r="N917" i="6"/>
  <c r="N877" i="6"/>
  <c r="N861" i="6"/>
  <c r="N829" i="6"/>
  <c r="N940" i="6"/>
  <c r="N908" i="6"/>
  <c r="N852" i="6"/>
  <c r="N836" i="6"/>
  <c r="N804" i="6"/>
  <c r="N780" i="6"/>
  <c r="N772" i="6"/>
  <c r="N748" i="6"/>
  <c r="N668" i="6"/>
  <c r="N652" i="6"/>
  <c r="N644" i="6"/>
  <c r="N722" i="6"/>
  <c r="N714" i="6"/>
  <c r="N682" i="6"/>
  <c r="N634" i="6"/>
  <c r="N570" i="6"/>
  <c r="N546" i="6"/>
  <c r="N538" i="6"/>
  <c r="N506" i="6"/>
  <c r="N450" i="6"/>
  <c r="N426" i="6"/>
  <c r="N418" i="6"/>
  <c r="N410" i="6"/>
  <c r="N338" i="6"/>
  <c r="N298" i="6"/>
  <c r="N282" i="6"/>
  <c r="N258" i="6"/>
  <c r="N250" i="6"/>
  <c r="N194" i="6"/>
  <c r="N945" i="6"/>
  <c r="N937" i="6"/>
  <c r="N929" i="6"/>
  <c r="N913" i="6"/>
  <c r="N905" i="6"/>
  <c r="N897" i="6"/>
  <c r="N889" i="6"/>
  <c r="N881" i="6"/>
  <c r="N873" i="6"/>
  <c r="N865" i="6"/>
  <c r="N825" i="6"/>
  <c r="N944" i="6"/>
  <c r="N936" i="6"/>
  <c r="N928" i="6"/>
  <c r="N920" i="6"/>
  <c r="N912" i="6"/>
  <c r="N904" i="6"/>
  <c r="N896" i="6"/>
  <c r="N888" i="6"/>
  <c r="N880" i="6"/>
  <c r="N872" i="6"/>
  <c r="N864" i="6"/>
  <c r="N856" i="6"/>
  <c r="N848" i="6"/>
  <c r="N832" i="6"/>
  <c r="N824" i="6"/>
  <c r="N816" i="6"/>
  <c r="N808" i="6"/>
  <c r="N800" i="6"/>
  <c r="N792" i="6"/>
  <c r="N784" i="6"/>
  <c r="N776" i="6"/>
  <c r="N768" i="6"/>
  <c r="N760" i="6"/>
  <c r="N744" i="6"/>
  <c r="N736" i="6"/>
  <c r="N728" i="6"/>
  <c r="N720" i="6"/>
  <c r="N712" i="6"/>
  <c r="N704" i="6"/>
  <c r="N696" i="6"/>
  <c r="N688" i="6"/>
  <c r="N680" i="6"/>
  <c r="N672" i="6"/>
  <c r="N664" i="6"/>
  <c r="N656" i="6"/>
  <c r="N648" i="6"/>
  <c r="N640" i="6"/>
  <c r="N632" i="6"/>
  <c r="N624" i="6"/>
  <c r="N616" i="6"/>
  <c r="N608" i="6"/>
  <c r="N600" i="6"/>
  <c r="N592" i="6"/>
  <c r="N584" i="6"/>
  <c r="N576" i="6"/>
  <c r="N568" i="6"/>
  <c r="N560" i="6"/>
  <c r="N536" i="6"/>
  <c r="N528" i="6"/>
  <c r="N520" i="6"/>
  <c r="N512" i="6"/>
  <c r="N504" i="6"/>
  <c r="N496" i="6"/>
  <c r="N488" i="6"/>
  <c r="N480" i="6"/>
  <c r="N472" i="6"/>
  <c r="N464" i="6"/>
  <c r="N456" i="6"/>
  <c r="N845" i="6"/>
  <c r="N628" i="6"/>
  <c r="N907" i="6"/>
  <c r="N899" i="6"/>
  <c r="N849" i="6"/>
  <c r="N841" i="6"/>
  <c r="N833" i="6"/>
  <c r="N801" i="6"/>
  <c r="N793" i="6"/>
  <c r="N785" i="6"/>
  <c r="N777" i="6"/>
  <c r="N448" i="6"/>
  <c r="N424" i="6"/>
  <c r="N416" i="6"/>
  <c r="N408" i="6"/>
  <c r="N392" i="6"/>
  <c r="N384" i="6"/>
  <c r="N376" i="6"/>
  <c r="N368" i="6"/>
  <c r="N360" i="6"/>
  <c r="N352" i="6"/>
  <c r="N344" i="6"/>
  <c r="N926" i="6"/>
  <c r="N910" i="6"/>
  <c r="N894" i="6"/>
  <c r="N753" i="6"/>
  <c r="N745" i="6"/>
  <c r="N336" i="6"/>
  <c r="N320" i="6"/>
  <c r="N312" i="6"/>
  <c r="N304" i="6"/>
  <c r="N296" i="6"/>
  <c r="N272" i="6"/>
  <c r="N264" i="6"/>
  <c r="N256" i="6"/>
  <c r="N240" i="6"/>
  <c r="N232" i="6"/>
  <c r="N224" i="6"/>
  <c r="N216" i="6"/>
  <c r="N200" i="6"/>
  <c r="N192" i="6"/>
  <c r="N184" i="6"/>
  <c r="N176" i="6"/>
  <c r="N168" i="6"/>
  <c r="N160" i="6"/>
  <c r="N152" i="6"/>
  <c r="N144" i="6"/>
  <c r="N136" i="6"/>
  <c r="N128" i="6"/>
  <c r="N120" i="6"/>
  <c r="N112" i="6"/>
  <c r="N104" i="6"/>
  <c r="N96" i="6"/>
  <c r="N88" i="6"/>
  <c r="N80" i="6"/>
  <c r="N72" i="6"/>
  <c r="N64" i="6"/>
  <c r="N56" i="6"/>
  <c r="N48" i="6"/>
  <c r="N40" i="6"/>
  <c r="N32" i="6"/>
  <c r="N24" i="6"/>
  <c r="N16" i="6"/>
  <c r="N8" i="6"/>
  <c r="N935"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3409C5-1F56-4197-BCC4-C1C4A1E4BB3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708E507-2D06-4590-A496-6E217091A9B5}" name="WorksheetConnection_Palmoria Group Bonus Rules.xlsx!bonus.mapping" type="102" refreshedVersion="8" minRefreshableVersion="5">
    <extLst>
      <ext xmlns:x15="http://schemas.microsoft.com/office/spreadsheetml/2010/11/main" uri="{DE250136-89BD-433C-8126-D09CA5730AF9}">
        <x15:connection id="bonus mapping">
          <x15:rangePr sourceName="_xlcn.WorksheetConnection_PalmoriaGroupBonusRules.xlsxbonus.mapping1"/>
        </x15:connection>
      </ext>
    </extLst>
  </connection>
  <connection id="3" xr16:uid="{BAA45E48-E97D-4011-8225-6813B87695AE}" name="WorksheetConnection_Palmoria Group Bonus Rules.xlsx!Table3" type="102" refreshedVersion="8" minRefreshableVersion="5">
    <extLst>
      <ext xmlns:x15="http://schemas.microsoft.com/office/spreadsheetml/2010/11/main" uri="{DE250136-89BD-433C-8126-D09CA5730AF9}">
        <x15:connection id="Table3">
          <x15:rangePr sourceName="_xlcn.WorksheetConnection_PalmoriaGroupBonusRules.xlsxTable31"/>
        </x15:connection>
      </ext>
    </extLst>
  </connection>
  <connection id="4" xr16:uid="{1C49926D-31F1-4492-89C9-34812C9DD508}" name="WorksheetConnection_Palmoria Group Bonus Rules.xlsx!Table4" type="102" refreshedVersion="8" minRefreshableVersion="5">
    <extLst>
      <ext xmlns:x15="http://schemas.microsoft.com/office/spreadsheetml/2010/11/main" uri="{DE250136-89BD-433C-8126-D09CA5730AF9}">
        <x15:connection id="Table4">
          <x15:rangePr sourceName="_xlcn.WorksheetConnection_PalmoriaGroupBonusRules.xlsxTable41"/>
        </x15:connection>
      </ext>
    </extLst>
  </connection>
</connections>
</file>

<file path=xl/sharedStrings.xml><?xml version="1.0" encoding="utf-8"?>
<sst xmlns="http://schemas.openxmlformats.org/spreadsheetml/2006/main" count="29247" uniqueCount="1020">
  <si>
    <t>Department</t>
  </si>
  <si>
    <t>Very Poor</t>
  </si>
  <si>
    <t>Poor</t>
  </si>
  <si>
    <t>Average</t>
  </si>
  <si>
    <t>Good</t>
  </si>
  <si>
    <t>Very Good</t>
  </si>
  <si>
    <t>Sales</t>
  </si>
  <si>
    <t>Engineering</t>
  </si>
  <si>
    <t>Legal</t>
  </si>
  <si>
    <t>Support</t>
  </si>
  <si>
    <t>Human Resources</t>
  </si>
  <si>
    <t>Business Development</t>
  </si>
  <si>
    <t>Product Management</t>
  </si>
  <si>
    <t>Training</t>
  </si>
  <si>
    <t>Research and Development</t>
  </si>
  <si>
    <t>Accounting</t>
  </si>
  <si>
    <t>Services</t>
  </si>
  <si>
    <t>Marketing</t>
  </si>
  <si>
    <t>Name</t>
  </si>
  <si>
    <t>Gender</t>
  </si>
  <si>
    <t>Salary</t>
  </si>
  <si>
    <t>Location</t>
  </si>
  <si>
    <t>Rating</t>
  </si>
  <si>
    <t>Ches Bonnell</t>
  </si>
  <si>
    <t>Male</t>
  </si>
  <si>
    <t>Lagos</t>
  </si>
  <si>
    <t>Garwin Peasegood</t>
  </si>
  <si>
    <t>Female</t>
  </si>
  <si>
    <t>Sidoney Yitzhok</t>
  </si>
  <si>
    <t>NULL</t>
  </si>
  <si>
    <t>Abuja</t>
  </si>
  <si>
    <t>Not Rated</t>
  </si>
  <si>
    <t>Saunders Blumson</t>
  </si>
  <si>
    <t>Kaduna</t>
  </si>
  <si>
    <t>Gardy Grigorey</t>
  </si>
  <si>
    <t>Marlie Charsley</t>
  </si>
  <si>
    <t>Adella Hartshorne</t>
  </si>
  <si>
    <t>Rasla Fisby</t>
  </si>
  <si>
    <t>Rayna Gamlin</t>
  </si>
  <si>
    <t>Willi Vasey</t>
  </si>
  <si>
    <t>Selby Hacker</t>
  </si>
  <si>
    <t>Stefa Eggleston</t>
  </si>
  <si>
    <t>Phylys Benitez</t>
  </si>
  <si>
    <t>Ronnie Sinyard</t>
  </si>
  <si>
    <t>Axel Grigaut</t>
  </si>
  <si>
    <t>Timmi Durran</t>
  </si>
  <si>
    <t>Minna Showler</t>
  </si>
  <si>
    <t>Dyanne Strafen</t>
  </si>
  <si>
    <t>Dorolice Farry</t>
  </si>
  <si>
    <t>Elliot Tuplin</t>
  </si>
  <si>
    <t>Lion Adcock</t>
  </si>
  <si>
    <t>Vic Radolf</t>
  </si>
  <si>
    <t>Tiffani Mecozzi</t>
  </si>
  <si>
    <t>Jeane Bermingham</t>
  </si>
  <si>
    <t>Gavan Puttan</t>
  </si>
  <si>
    <t>Danielle Johananoff</t>
  </si>
  <si>
    <t>Rafaelita Blaksland</t>
  </si>
  <si>
    <t>Brit Hamnett</t>
  </si>
  <si>
    <t>Mable Phythian</t>
  </si>
  <si>
    <t>Joella Maevela</t>
  </si>
  <si>
    <t>Mollie Hanway</t>
  </si>
  <si>
    <t>Obidiah Westrope</t>
  </si>
  <si>
    <t>Murry Dryburgh</t>
  </si>
  <si>
    <t>Abbie Tann</t>
  </si>
  <si>
    <t>Aluin Churly</t>
  </si>
  <si>
    <t>Bennett Gimenez</t>
  </si>
  <si>
    <t>Isa Mogie</t>
  </si>
  <si>
    <t>Yves Clunie</t>
  </si>
  <si>
    <t>Iain Wiburn</t>
  </si>
  <si>
    <t>Nonah Bissell</t>
  </si>
  <si>
    <t>Mendel Gentsch</t>
  </si>
  <si>
    <t>Alfred Peplay</t>
  </si>
  <si>
    <t>Adelina Cheeseman</t>
  </si>
  <si>
    <t>Minetta Parsons</t>
  </si>
  <si>
    <t>Hobard Benninger</t>
  </si>
  <si>
    <t>Fancy Bonin</t>
  </si>
  <si>
    <t>Laura Gomar</t>
  </si>
  <si>
    <t>Beatrix Schoales</t>
  </si>
  <si>
    <t>Clemmie Hebblewaite</t>
  </si>
  <si>
    <t>Issie Crippes</t>
  </si>
  <si>
    <t>Vasily MacVanamy</t>
  </si>
  <si>
    <t>Aile Strathearn</t>
  </si>
  <si>
    <t>Shellysheldon Mahady</t>
  </si>
  <si>
    <t>Laney Renne</t>
  </si>
  <si>
    <t>Trace Sidsaff</t>
  </si>
  <si>
    <t>Kelly Corkitt</t>
  </si>
  <si>
    <t>Karlen McCaffrey</t>
  </si>
  <si>
    <t>Jordain Sparkwill</t>
  </si>
  <si>
    <t>Billie Croucher</t>
  </si>
  <si>
    <t>Izzy Brisco</t>
  </si>
  <si>
    <t>Ignacius Losel</t>
  </si>
  <si>
    <t>Peggi Bullas</t>
  </si>
  <si>
    <t>Bab Bridger</t>
  </si>
  <si>
    <t>Dyna Doucette</t>
  </si>
  <si>
    <t>Marcellina Kitt</t>
  </si>
  <si>
    <t>Shela Goade</t>
  </si>
  <si>
    <t>Gwenneth Fealey</t>
  </si>
  <si>
    <t>Kerrie Cockshutt</t>
  </si>
  <si>
    <t>Christopher Kezourec</t>
  </si>
  <si>
    <t>Larry Pioch</t>
  </si>
  <si>
    <t>Bethanne Shoppee</t>
  </si>
  <si>
    <t>Reidar Skechley</t>
  </si>
  <si>
    <t>Bari Toffano</t>
  </si>
  <si>
    <t>Robinia Scholling</t>
  </si>
  <si>
    <t>Grover Cooksey</t>
  </si>
  <si>
    <t>Layton Crayden</t>
  </si>
  <si>
    <t>Marlowe Constantine</t>
  </si>
  <si>
    <t>Rhianna McLeoid</t>
  </si>
  <si>
    <t>Alida Welman</t>
  </si>
  <si>
    <t>Jacobo Lasham</t>
  </si>
  <si>
    <t>Rhody Odhams</t>
  </si>
  <si>
    <t>Zach Polon</t>
  </si>
  <si>
    <t>Taddeo Jovis</t>
  </si>
  <si>
    <t>Katerine Lohden</t>
  </si>
  <si>
    <t>Jakob Philippe</t>
  </si>
  <si>
    <t>Monroe Hendrickx</t>
  </si>
  <si>
    <t>Fred Dudeney</t>
  </si>
  <si>
    <t>Brose MacCorkell</t>
  </si>
  <si>
    <t>Madelene Upcott</t>
  </si>
  <si>
    <t>Cara Havers</t>
  </si>
  <si>
    <t>Gisella Mewe</t>
  </si>
  <si>
    <t>Daryn Kniveton</t>
  </si>
  <si>
    <t>Stormy Church</t>
  </si>
  <si>
    <t>Cull Nannetti</t>
  </si>
  <si>
    <t>Shirlene Argo</t>
  </si>
  <si>
    <t>Konstanze Wyleman</t>
  </si>
  <si>
    <t>Vernor Atyea</t>
  </si>
  <si>
    <t>Pedro St. Hill</t>
  </si>
  <si>
    <t>Tris Hynard</t>
  </si>
  <si>
    <t>Calvin O'Carroll</t>
  </si>
  <si>
    <t>Jessica Burditt</t>
  </si>
  <si>
    <t>Aurelea Devitt</t>
  </si>
  <si>
    <t>Meryl Waggatt</t>
  </si>
  <si>
    <t>Corri Ellcome</t>
  </si>
  <si>
    <t>Evyn Fyrth</t>
  </si>
  <si>
    <t>Car Laden</t>
  </si>
  <si>
    <t>Sarene Creeboe</t>
  </si>
  <si>
    <t>Steven Labat</t>
  </si>
  <si>
    <t>Lindy Guillet</t>
  </si>
  <si>
    <t>Loren Rettie</t>
  </si>
  <si>
    <t>Daron Biaggioli</t>
  </si>
  <si>
    <t>Georg Dinnage</t>
  </si>
  <si>
    <t>Ewart Hovel</t>
  </si>
  <si>
    <t>Archaimbaud Pinchin</t>
  </si>
  <si>
    <t>Mile Swindley</t>
  </si>
  <si>
    <t>Garwood Penhale</t>
  </si>
  <si>
    <t>Valentia Etteridge</t>
  </si>
  <si>
    <t>Courtney Given</t>
  </si>
  <si>
    <t>Claudetta Petherick</t>
  </si>
  <si>
    <t>Eberto William</t>
  </si>
  <si>
    <t>Bernie Gorges</t>
  </si>
  <si>
    <t>Myrle Prandoni</t>
  </si>
  <si>
    <t>Josepha Keningham</t>
  </si>
  <si>
    <t>Garrick Hadwick</t>
  </si>
  <si>
    <t>Nessy Baskwell</t>
  </si>
  <si>
    <t>Rosco Cogley</t>
  </si>
  <si>
    <t>Tulley Chiddy</t>
  </si>
  <si>
    <t>Camille Baldinotti</t>
  </si>
  <si>
    <t>Dave Lacoste</t>
  </si>
  <si>
    <t>Crawford Scad</t>
  </si>
  <si>
    <t>Judie Di Bernardo</t>
  </si>
  <si>
    <t>Kakalina Stanaway</t>
  </si>
  <si>
    <t>Max Shower</t>
  </si>
  <si>
    <t>Juditha Hatherleigh</t>
  </si>
  <si>
    <t>Lanny Beaney</t>
  </si>
  <si>
    <t>Jim Perrygo</t>
  </si>
  <si>
    <t>Shannen Crittal</t>
  </si>
  <si>
    <t>Katya Hundy</t>
  </si>
  <si>
    <t>Cordelia Djuricic</t>
  </si>
  <si>
    <t>Emory Whitten</t>
  </si>
  <si>
    <t>Philis Rowlstone</t>
  </si>
  <si>
    <t>Fedora Graffin</t>
  </si>
  <si>
    <t>Marjie Bamford</t>
  </si>
  <si>
    <t>Doe Clubley</t>
  </si>
  <si>
    <t>Barney Bonafant</t>
  </si>
  <si>
    <t>Nessi Delves</t>
  </si>
  <si>
    <t>Addi Studdeard</t>
  </si>
  <si>
    <t>Benoite Ackermann</t>
  </si>
  <si>
    <t>Sharity Brands</t>
  </si>
  <si>
    <t>Cassondra Giottini</t>
  </si>
  <si>
    <t>Beryl Burnsyde</t>
  </si>
  <si>
    <t>Ollie Schirak</t>
  </si>
  <si>
    <t>Amaleta Baltzar</t>
  </si>
  <si>
    <t>Wyn Treadger</t>
  </si>
  <si>
    <t>Orton Livick</t>
  </si>
  <si>
    <t>Haven Belward</t>
  </si>
  <si>
    <t>Yasmeen Klimkiewich</t>
  </si>
  <si>
    <t>Kristofor Powner</t>
  </si>
  <si>
    <t>Phillipp Nekrews</t>
  </si>
  <si>
    <t>Delora Arendt</t>
  </si>
  <si>
    <t>Archibaldo Denny</t>
  </si>
  <si>
    <t>Jeane Blaszczak</t>
  </si>
  <si>
    <t>Codi Beck</t>
  </si>
  <si>
    <t>Faunie Sinton</t>
  </si>
  <si>
    <t>Nicol Giacomi</t>
  </si>
  <si>
    <t>Vassili Flay</t>
  </si>
  <si>
    <t>Halimeda Kuscha</t>
  </si>
  <si>
    <t>Charmaine Howie</t>
  </si>
  <si>
    <t>Norrie Grahl</t>
  </si>
  <si>
    <t>Ulick Maingot</t>
  </si>
  <si>
    <t>Millie Fiveash</t>
  </si>
  <si>
    <t>Kayley Southwell</t>
  </si>
  <si>
    <t>Reena McKernan</t>
  </si>
  <si>
    <t>Seward Kubera</t>
  </si>
  <si>
    <t>Rois Garrigan</t>
  </si>
  <si>
    <t>Euell Willoughley</t>
  </si>
  <si>
    <t>Lindi Morfey</t>
  </si>
  <si>
    <t>Gradey Litton</t>
  </si>
  <si>
    <t>Iris Wagg</t>
  </si>
  <si>
    <t>Angeline Christophersen</t>
  </si>
  <si>
    <t>Farrel Vanyatin</t>
  </si>
  <si>
    <t>Kienan Epinay</t>
  </si>
  <si>
    <t>Aloisia Minto</t>
  </si>
  <si>
    <t>Melisa Knott</t>
  </si>
  <si>
    <t>Koral Gerriet</t>
  </si>
  <si>
    <t>Constantino Espley</t>
  </si>
  <si>
    <t>Desi Peniman</t>
  </si>
  <si>
    <t>Torrance Collier</t>
  </si>
  <si>
    <t>Ede Mignot</t>
  </si>
  <si>
    <t>Marcia Muldrew</t>
  </si>
  <si>
    <t>Quintina Kilgannon</t>
  </si>
  <si>
    <t>Peria Revey</t>
  </si>
  <si>
    <t>Carry Loblie</t>
  </si>
  <si>
    <t>Isadora Maunsell</t>
  </si>
  <si>
    <t>Tamara Couvet</t>
  </si>
  <si>
    <t>Von Boeter</t>
  </si>
  <si>
    <t>Forester Feakins</t>
  </si>
  <si>
    <t>Gardy Eckersall</t>
  </si>
  <si>
    <t>Gamaliel Ewins</t>
  </si>
  <si>
    <t>Win Arthurs</t>
  </si>
  <si>
    <t>Richy Gray</t>
  </si>
  <si>
    <t>Patricia Dwelly</t>
  </si>
  <si>
    <t>Erv Balmann</t>
  </si>
  <si>
    <t>Demetria Le Estut</t>
  </si>
  <si>
    <t>Deedee Ciotto</t>
  </si>
  <si>
    <t>Evanne Sheryn</t>
  </si>
  <si>
    <t>Collette Blackaller</t>
  </si>
  <si>
    <t>Mariann Mowat</t>
  </si>
  <si>
    <t>Tabbatha Pickston</t>
  </si>
  <si>
    <t>Vlad Strangeway</t>
  </si>
  <si>
    <t>Duky Wallace</t>
  </si>
  <si>
    <t>Townie Dongall</t>
  </si>
  <si>
    <t>Shana Bewly</t>
  </si>
  <si>
    <t>Mick Tanguy</t>
  </si>
  <si>
    <t>Tadio Audritt</t>
  </si>
  <si>
    <t>Torey Rosell</t>
  </si>
  <si>
    <t>Chrisy Kyme</t>
  </si>
  <si>
    <t>Morten Dumphy</t>
  </si>
  <si>
    <t>Issy McLevie</t>
  </si>
  <si>
    <t>Michaeline Capehorn</t>
  </si>
  <si>
    <t>Corny Linturn</t>
  </si>
  <si>
    <t>Berny Bastide</t>
  </si>
  <si>
    <t>Aindrea Lenormand</t>
  </si>
  <si>
    <t>Nels McClounan</t>
  </si>
  <si>
    <t>Shanon Deverell</t>
  </si>
  <si>
    <t>Vaughn Carvill</t>
  </si>
  <si>
    <t>Kora Allebone</t>
  </si>
  <si>
    <t>Millard Brakewell</t>
  </si>
  <si>
    <t>Lizzie Mullally</t>
  </si>
  <si>
    <t>Florie Tortoise</t>
  </si>
  <si>
    <t>Caro Chappel</t>
  </si>
  <si>
    <t>Letisha Carrett</t>
  </si>
  <si>
    <t>Melva Jickells</t>
  </si>
  <si>
    <t>Sadie Ratt</t>
  </si>
  <si>
    <t>Riccardo Hagan</t>
  </si>
  <si>
    <t>Chauncey Schild</t>
  </si>
  <si>
    <t>Amery Ofer</t>
  </si>
  <si>
    <t>Aube Chadderton</t>
  </si>
  <si>
    <t>Michaella Perri</t>
  </si>
  <si>
    <t>Mord Cromblehome</t>
  </si>
  <si>
    <t>Major O'Cahsedy</t>
  </si>
  <si>
    <t>Joana Bartocci</t>
  </si>
  <si>
    <t>Sly Cowley</t>
  </si>
  <si>
    <t>Augusta Cheetham</t>
  </si>
  <si>
    <t>Diarmid Alman</t>
  </si>
  <si>
    <t>Gearard Wixon</t>
  </si>
  <si>
    <t>Kaye Crocroft</t>
  </si>
  <si>
    <t>Egor Minto</t>
  </si>
  <si>
    <t>Bren Absolon</t>
  </si>
  <si>
    <t>Alexine Portail</t>
  </si>
  <si>
    <t>Duffie Ibel</t>
  </si>
  <si>
    <t>Gilles Jaquet</t>
  </si>
  <si>
    <t>Payton Pickervance</t>
  </si>
  <si>
    <t>Barny Fairweather</t>
  </si>
  <si>
    <t>Margot Royds</t>
  </si>
  <si>
    <t>Frederik Dartan</t>
  </si>
  <si>
    <t>Aubert Wedmore.</t>
  </si>
  <si>
    <t>Krystal Lambswood</t>
  </si>
  <si>
    <t>Nanice Boatwright</t>
  </si>
  <si>
    <t>Northrup Aires</t>
  </si>
  <si>
    <t>Janina Wolverson</t>
  </si>
  <si>
    <t>Floria Olivia</t>
  </si>
  <si>
    <t>Andrea Becker</t>
  </si>
  <si>
    <t>Louise Lamming</t>
  </si>
  <si>
    <t>Renaldo Thomassin</t>
  </si>
  <si>
    <t>Carmel Pancoust</t>
  </si>
  <si>
    <t>Tatum Hush</t>
  </si>
  <si>
    <t>Aldrich Glenny</t>
  </si>
  <si>
    <t>Griz Thorington</t>
  </si>
  <si>
    <t>Greta Bagehot</t>
  </si>
  <si>
    <t>Eddy Stolze</t>
  </si>
  <si>
    <t>L;urette Bontein</t>
  </si>
  <si>
    <t>Cindee Saice</t>
  </si>
  <si>
    <t>Erin Androsik</t>
  </si>
  <si>
    <t>Genovera Ghost</t>
  </si>
  <si>
    <t>Felicdad Heibel</t>
  </si>
  <si>
    <t>Jobey Boneham</t>
  </si>
  <si>
    <t>Radcliffe Fairpool</t>
  </si>
  <si>
    <t>Gigi Bohling</t>
  </si>
  <si>
    <t>Gare Mattiussi</t>
  </si>
  <si>
    <t>Carlin Demke</t>
  </si>
  <si>
    <t>Wilt Wayvill</t>
  </si>
  <si>
    <t>Ardyce Eacott</t>
  </si>
  <si>
    <t>Lane Monteaux</t>
  </si>
  <si>
    <t>Cathi Gillbee</t>
  </si>
  <si>
    <t>Ronnie Mesias</t>
  </si>
  <si>
    <t>Hali Behnecke</t>
  </si>
  <si>
    <t>Grady Rochelle</t>
  </si>
  <si>
    <t>Crissie Cordel</t>
  </si>
  <si>
    <t>Durand Backhouse</t>
  </si>
  <si>
    <t>Wendel Malletratt</t>
  </si>
  <si>
    <t>Shellysheldon Ellerman</t>
  </si>
  <si>
    <t>Emmeline Bestwerthick</t>
  </si>
  <si>
    <t>Marmaduke Worssam</t>
  </si>
  <si>
    <t>Murial Ickovici</t>
  </si>
  <si>
    <t>Honoria Cootes</t>
  </si>
  <si>
    <t>Garvin Delacroix</t>
  </si>
  <si>
    <t>Merrel Blind</t>
  </si>
  <si>
    <t>Rosamond Fishe</t>
  </si>
  <si>
    <t>Shelley Moncreiffe</t>
  </si>
  <si>
    <t>Cecilla Joselevitch</t>
  </si>
  <si>
    <t>Jolynn Behnecken</t>
  </si>
  <si>
    <t>Adolph McNalley</t>
  </si>
  <si>
    <t>Pippy Roxby</t>
  </si>
  <si>
    <t>Jessi Calterone</t>
  </si>
  <si>
    <t>Moore Gligoraci</t>
  </si>
  <si>
    <t>Mallory Goldsberry</t>
  </si>
  <si>
    <t>Nerissa Kavanagh</t>
  </si>
  <si>
    <t>Foss Asquez</t>
  </si>
  <si>
    <t>Ab Lehrian</t>
  </si>
  <si>
    <t>Mickey Pybus</t>
  </si>
  <si>
    <t>Timmy Brenston</t>
  </si>
  <si>
    <t>Romona Melody</t>
  </si>
  <si>
    <t>Bendite Bloan</t>
  </si>
  <si>
    <t>Andrea Penfold</t>
  </si>
  <si>
    <t>Shari Pickston</t>
  </si>
  <si>
    <t>Dennison Crosswaite</t>
  </si>
  <si>
    <t>Lucias Minico</t>
  </si>
  <si>
    <t>Helaine Lyddy</t>
  </si>
  <si>
    <t>Carlene Torry</t>
  </si>
  <si>
    <t>Vere Kulic</t>
  </si>
  <si>
    <t>Enrichetta Mowles</t>
  </si>
  <si>
    <t>Delinda Snozzwell</t>
  </si>
  <si>
    <t>Cecilio Sprankling</t>
  </si>
  <si>
    <t>Nickolai Artin</t>
  </si>
  <si>
    <t>Ambrosio Daniely</t>
  </si>
  <si>
    <t>Simon Kembery</t>
  </si>
  <si>
    <t>Brig Dewi</t>
  </si>
  <si>
    <t>Althea Bronger</t>
  </si>
  <si>
    <t>Ansley Gounel</t>
  </si>
  <si>
    <t>Daven Smout</t>
  </si>
  <si>
    <t>Julietta Culross</t>
  </si>
  <si>
    <t>Niall Selesnick</t>
  </si>
  <si>
    <t>Lia Lurner</t>
  </si>
  <si>
    <t>Rodrigo Congdon</t>
  </si>
  <si>
    <t>Brendan Edgeller</t>
  </si>
  <si>
    <t>Revkah Antonacci</t>
  </si>
  <si>
    <t>Dewey Berthod</t>
  </si>
  <si>
    <t>Fidelio Rigmond</t>
  </si>
  <si>
    <t>Ginger Myott</t>
  </si>
  <si>
    <t>Hatti Vezey</t>
  </si>
  <si>
    <t>Eilis Pavlasek</t>
  </si>
  <si>
    <t>Kellsie Waby</t>
  </si>
  <si>
    <t>Easter Pyke</t>
  </si>
  <si>
    <t>Inger Andriveaux</t>
  </si>
  <si>
    <t>Corina Triner</t>
  </si>
  <si>
    <t>Loralyn Bruton</t>
  </si>
  <si>
    <t>Clari Boole</t>
  </si>
  <si>
    <t>Susy Challoner</t>
  </si>
  <si>
    <t>Jan Morforth</t>
  </si>
  <si>
    <t>Cindi Stratten</t>
  </si>
  <si>
    <t>Marline Wahncke</t>
  </si>
  <si>
    <t>Violetta Vial</t>
  </si>
  <si>
    <t>Beatriz Bateson</t>
  </si>
  <si>
    <t>Evangelia Gowers</t>
  </si>
  <si>
    <t>Fonzie O'Shea</t>
  </si>
  <si>
    <t>Janene Hairsine</t>
  </si>
  <si>
    <t>Linell Compfort</t>
  </si>
  <si>
    <t>Shaylah Owbrick</t>
  </si>
  <si>
    <t>Honor Herreros</t>
  </si>
  <si>
    <t>Bethanne Leicester</t>
  </si>
  <si>
    <t>Ottilie Vittel</t>
  </si>
  <si>
    <t>Barnaby Farnall</t>
  </si>
  <si>
    <t>Arlie Newcombe</t>
  </si>
  <si>
    <t>Ashien Gallen</t>
  </si>
  <si>
    <t>Stan Tolliday</t>
  </si>
  <si>
    <t>Abe Gayter</t>
  </si>
  <si>
    <t>Kissiah Maydway</t>
  </si>
  <si>
    <t>Charline Husset</t>
  </si>
  <si>
    <t>Lorain Tew</t>
  </si>
  <si>
    <t>North Bertomeu</t>
  </si>
  <si>
    <t>Martita Beaumont</t>
  </si>
  <si>
    <t>Janaya MacGinlay</t>
  </si>
  <si>
    <t>Ancell Moretto</t>
  </si>
  <si>
    <t>Minerva Ricardot</t>
  </si>
  <si>
    <t>Toby Brodhead</t>
  </si>
  <si>
    <t>Niles Mahomet</t>
  </si>
  <si>
    <t>Avigdor Karel</t>
  </si>
  <si>
    <t>Luca Wolstenholme</t>
  </si>
  <si>
    <t>Efrem Mathonnet</t>
  </si>
  <si>
    <t>Latisha Jolly</t>
  </si>
  <si>
    <t>Quentin Ferraresi</t>
  </si>
  <si>
    <t>Marco Wooland</t>
  </si>
  <si>
    <t>Thekla Lynnett</t>
  </si>
  <si>
    <t>Pedro Carluccio</t>
  </si>
  <si>
    <t>Caron Kolakovic</t>
  </si>
  <si>
    <t>Debera Gow</t>
  </si>
  <si>
    <t>Hoyt D'Alesco</t>
  </si>
  <si>
    <t>Rudyard Tomsa</t>
  </si>
  <si>
    <t>Orran Gritskov</t>
  </si>
  <si>
    <t>Tyson Prescote</t>
  </si>
  <si>
    <t>Berenice Osbaldstone</t>
  </si>
  <si>
    <t>Jessika Jaycocks</t>
  </si>
  <si>
    <t>Gabie Millichip</t>
  </si>
  <si>
    <t>Pearla Beteriss</t>
  </si>
  <si>
    <t>Harwilll Domotor</t>
  </si>
  <si>
    <t>Carolina Blumsom</t>
  </si>
  <si>
    <t>Ryon Baroch</t>
  </si>
  <si>
    <t>Marissa Infante</t>
  </si>
  <si>
    <t>Daisie Dahlman</t>
  </si>
  <si>
    <t>Joli Jodrelle</t>
  </si>
  <si>
    <t>Jessica Callcott</t>
  </si>
  <si>
    <t>Michail Sicha</t>
  </si>
  <si>
    <t>Sabina Scorrer</t>
  </si>
  <si>
    <t>Bayard Gendricke</t>
  </si>
  <si>
    <t>Esmaria Denecamp</t>
  </si>
  <si>
    <t>Antone Tolmie</t>
  </si>
  <si>
    <t>Tammi Lackham</t>
  </si>
  <si>
    <t>Northrop Reid</t>
  </si>
  <si>
    <t>Nananne Gehringer</t>
  </si>
  <si>
    <t>Loren Bentote</t>
  </si>
  <si>
    <t>Manolo Gasnell</t>
  </si>
  <si>
    <t>Wyatt Clinch</t>
  </si>
  <si>
    <t>Giselbert Newlands</t>
  </si>
  <si>
    <t>Cristal Demangeot</t>
  </si>
  <si>
    <t>Jaime Dowe</t>
  </si>
  <si>
    <t>Addia Penwright</t>
  </si>
  <si>
    <t>Ali Roubert</t>
  </si>
  <si>
    <t>Emmye Corry</t>
  </si>
  <si>
    <t>Addy Pimblett</t>
  </si>
  <si>
    <t>Angela Bangley</t>
  </si>
  <si>
    <t>Elbertine Hiscoe</t>
  </si>
  <si>
    <t>Baudoin Dummigan</t>
  </si>
  <si>
    <t>Lissy McCoy</t>
  </si>
  <si>
    <t>Ingunna Wainscoat</t>
  </si>
  <si>
    <t>Amii Elms</t>
  </si>
  <si>
    <t>Ignacio Delion</t>
  </si>
  <si>
    <t>Colby Reuven</t>
  </si>
  <si>
    <t>Maggee Stiggles</t>
  </si>
  <si>
    <t>Kelci Walkden</t>
  </si>
  <si>
    <t>Bogey Hitcham</t>
  </si>
  <si>
    <t>Pembroke Siflet</t>
  </si>
  <si>
    <t>Adolph Hartin</t>
  </si>
  <si>
    <t>Gisela Wille</t>
  </si>
  <si>
    <t>Joyce Leyband</t>
  </si>
  <si>
    <t>Reube Sushams</t>
  </si>
  <si>
    <t>Mathian MacMeeking</t>
  </si>
  <si>
    <t>Antonino Forsdicke</t>
  </si>
  <si>
    <t>Mick Spraberry</t>
  </si>
  <si>
    <t>Benita Gillice</t>
  </si>
  <si>
    <t>Caresa Christer</t>
  </si>
  <si>
    <t>Letizia Hasselby</t>
  </si>
  <si>
    <t>Luce Beentjes</t>
  </si>
  <si>
    <t>Sammy Gantlett</t>
  </si>
  <si>
    <t>Pooh Splevins</t>
  </si>
  <si>
    <t>Aeriela Aickin</t>
  </si>
  <si>
    <t>Tawnya Tickel</t>
  </si>
  <si>
    <t>Royal Nowakowska</t>
  </si>
  <si>
    <t>Winny Millam</t>
  </si>
  <si>
    <t>Michael Sidry</t>
  </si>
  <si>
    <t>Nolan Tortis</t>
  </si>
  <si>
    <t>De witt Lottrington</t>
  </si>
  <si>
    <t>Baxter Brocks</t>
  </si>
  <si>
    <t>Joyce Esel</t>
  </si>
  <si>
    <t>Van Tuxwell</t>
  </si>
  <si>
    <t>Fidela Artis</t>
  </si>
  <si>
    <t>Dov Thoresby</t>
  </si>
  <si>
    <t>Aloise MacCathay</t>
  </si>
  <si>
    <t>Cathi Delgardo</t>
  </si>
  <si>
    <t>Doro Nolte</t>
  </si>
  <si>
    <t>Noll Forbear</t>
  </si>
  <si>
    <t>Myer McCory</t>
  </si>
  <si>
    <t>Doralyn Segar</t>
  </si>
  <si>
    <t>Clo Jimpson</t>
  </si>
  <si>
    <t>Audry Yu</t>
  </si>
  <si>
    <t>Dolley Grayley</t>
  </si>
  <si>
    <t>Meredith Rucklidge</t>
  </si>
  <si>
    <t>Valida Merrigans</t>
  </si>
  <si>
    <t>Rory Ravenscroftt</t>
  </si>
  <si>
    <t>Verla Timmis</t>
  </si>
  <si>
    <t>Jo Benoi</t>
  </si>
  <si>
    <t>Marquita Liquorish</t>
  </si>
  <si>
    <t>Caty Janas</t>
  </si>
  <si>
    <t>Pennie Walmsley</t>
  </si>
  <si>
    <t>Virge Garfield</t>
  </si>
  <si>
    <t>Rebecca Shillan</t>
  </si>
  <si>
    <t>Myrilla Mercik</t>
  </si>
  <si>
    <t>Giacobo Donke</t>
  </si>
  <si>
    <t>Barbara-anne Kenchington</t>
  </si>
  <si>
    <t>Aida Bleacher</t>
  </si>
  <si>
    <t>Cly Vizard</t>
  </si>
  <si>
    <t>Aleksandr Botha</t>
  </si>
  <si>
    <t>Evangelina Lergan</t>
  </si>
  <si>
    <t>Maritsa Marusic</t>
  </si>
  <si>
    <t>Tamar MacGilfoyle</t>
  </si>
  <si>
    <t>Chancey Dyos</t>
  </si>
  <si>
    <t>Isaak Rawne</t>
  </si>
  <si>
    <t>Gideon Hehir</t>
  </si>
  <si>
    <t>Irena Trousdell</t>
  </si>
  <si>
    <t>Gino Groome</t>
  </si>
  <si>
    <t>Lamond Douthwaite</t>
  </si>
  <si>
    <t>Ebonee Roxburgh</t>
  </si>
  <si>
    <t>Nathanial Brounfield</t>
  </si>
  <si>
    <t>Mallorie Waber</t>
  </si>
  <si>
    <t>Ewart Laphorn</t>
  </si>
  <si>
    <t>Hilliary Roarty</t>
  </si>
  <si>
    <t>Putnem Manchester</t>
  </si>
  <si>
    <t>Lanie Gatlin</t>
  </si>
  <si>
    <t>Michel Jados</t>
  </si>
  <si>
    <t>Lezlie Philcott</t>
  </si>
  <si>
    <t>Sharl Bendson</t>
  </si>
  <si>
    <t>William Reeveley</t>
  </si>
  <si>
    <t>Granville Stetson</t>
  </si>
  <si>
    <t>Mirna Etoile</t>
  </si>
  <si>
    <t>Freddie Johnikin</t>
  </si>
  <si>
    <t>Natalee Craiker</t>
  </si>
  <si>
    <t>Mariette Daymont</t>
  </si>
  <si>
    <t>Lonny Caen</t>
  </si>
  <si>
    <t>Kath Bletsoe</t>
  </si>
  <si>
    <t>Gayla Blackadder</t>
  </si>
  <si>
    <t>Adela Dowsett</t>
  </si>
  <si>
    <t>Sharron Petegree</t>
  </si>
  <si>
    <t>Eleonore Airdrie</t>
  </si>
  <si>
    <t>Rhiamon Mollison</t>
  </si>
  <si>
    <t>Karon Oscroft</t>
  </si>
  <si>
    <t>Edi Hofton</t>
  </si>
  <si>
    <t>Derk Bosson</t>
  </si>
  <si>
    <t>Lorrie Derycot</t>
  </si>
  <si>
    <t>Hartwell Pratchett</t>
  </si>
  <si>
    <t>Van Ruseworth</t>
  </si>
  <si>
    <t>Inge Creer</t>
  </si>
  <si>
    <t>Elwira Lyddiard</t>
  </si>
  <si>
    <t>Kincaid Hellicar</t>
  </si>
  <si>
    <t>Maximo Guirard</t>
  </si>
  <si>
    <t>Alta Kaszper</t>
  </si>
  <si>
    <t>Lamar Blewitt</t>
  </si>
  <si>
    <t>Hector Isard</t>
  </si>
  <si>
    <t>Judi Cosgriff</t>
  </si>
  <si>
    <t>Janean Gostage</t>
  </si>
  <si>
    <t>Delphine Jewis</t>
  </si>
  <si>
    <t>Matias Cormack</t>
  </si>
  <si>
    <t>Rogers Rosenthaler</t>
  </si>
  <si>
    <t>Clarine Shambrooke</t>
  </si>
  <si>
    <t>Thedrick Rogeon</t>
  </si>
  <si>
    <t>Roanne Phizacklea</t>
  </si>
  <si>
    <t>Devinne Tuny</t>
  </si>
  <si>
    <t>Martelle Brise</t>
  </si>
  <si>
    <t>Dino Wooderson</t>
  </si>
  <si>
    <t>Effie Vasilov</t>
  </si>
  <si>
    <t>Jermaine Steers</t>
  </si>
  <si>
    <t>Elliot Revelle</t>
  </si>
  <si>
    <t>Mora Innett</t>
  </si>
  <si>
    <t>Mahalia Larcher</t>
  </si>
  <si>
    <t>Dotty Strutley</t>
  </si>
  <si>
    <t>Margy Elward</t>
  </si>
  <si>
    <t>Danica Nayshe</t>
  </si>
  <si>
    <t>Merrilee Plenty</t>
  </si>
  <si>
    <t>Romona Dimmne</t>
  </si>
  <si>
    <t>Lark Ironmonger</t>
  </si>
  <si>
    <t>Caritta Searl</t>
  </si>
  <si>
    <t>Ernestus O'Hengerty</t>
  </si>
  <si>
    <t>Camilla Castle</t>
  </si>
  <si>
    <t>Bette-ann Leafe</t>
  </si>
  <si>
    <t>Aurelia Stanners</t>
  </si>
  <si>
    <t>Shelby Buckland</t>
  </si>
  <si>
    <t>Barr Faughny</t>
  </si>
  <si>
    <t>Farris Ditchfield</t>
  </si>
  <si>
    <t>Gerald Caple</t>
  </si>
  <si>
    <t>Grier Kidsley</t>
  </si>
  <si>
    <t>Yves Pawlik</t>
  </si>
  <si>
    <t>Korney Bockings</t>
  </si>
  <si>
    <t>Stephan Bussel</t>
  </si>
  <si>
    <t>Caron Pleven</t>
  </si>
  <si>
    <t>Jedd Moretto</t>
  </si>
  <si>
    <t>Verney Sloegrave</t>
  </si>
  <si>
    <t>Nerita Mycock</t>
  </si>
  <si>
    <t>Mella Northam</t>
  </si>
  <si>
    <t>Thedrick Bothwell</t>
  </si>
  <si>
    <t>Georgianne Archbutt</t>
  </si>
  <si>
    <t>Thorvald Milliken</t>
  </si>
  <si>
    <t>Aileen McCritchie</t>
  </si>
  <si>
    <t>Drusy MacCombe</t>
  </si>
  <si>
    <t>Cathyleen Hurch</t>
  </si>
  <si>
    <t>Jannel Labb</t>
  </si>
  <si>
    <t>Cheryl Mantz</t>
  </si>
  <si>
    <t>Madlen Ashburner</t>
  </si>
  <si>
    <t>Colly Littledike</t>
  </si>
  <si>
    <t>Karyn Creeghan</t>
  </si>
  <si>
    <t>Edgard Irving</t>
  </si>
  <si>
    <t>Cyril Medford</t>
  </si>
  <si>
    <t>Kikelia Ellor</t>
  </si>
  <si>
    <t>Dael Bugge</t>
  </si>
  <si>
    <t>Ferrell Skepper</t>
  </si>
  <si>
    <t>Hannis January</t>
  </si>
  <si>
    <t>Pierson Measham</t>
  </si>
  <si>
    <t>Xylina Pargetter</t>
  </si>
  <si>
    <t>Aretha Ettridge</t>
  </si>
  <si>
    <t>Joshia Farris</t>
  </si>
  <si>
    <t>Mabel Orrow</t>
  </si>
  <si>
    <t>Alexandros Rackley</t>
  </si>
  <si>
    <t>Mickie Dagwell</t>
  </si>
  <si>
    <t>Marni Jull</t>
  </si>
  <si>
    <t>Sandy Cadden</t>
  </si>
  <si>
    <t>Marney O'Breen</t>
  </si>
  <si>
    <t>Westbrook Brandino</t>
  </si>
  <si>
    <t>Sandi Labat</t>
  </si>
  <si>
    <t>Leilah Yesinin</t>
  </si>
  <si>
    <t>Lincoln Greatex</t>
  </si>
  <si>
    <t>Patti Dradey</t>
  </si>
  <si>
    <t>Oona Donan</t>
  </si>
  <si>
    <t>Burtie Moulden</t>
  </si>
  <si>
    <t>Reg MacMichael</t>
  </si>
  <si>
    <t>Tonia Moules</t>
  </si>
  <si>
    <t>Joey Keedwell</t>
  </si>
  <si>
    <t>Bryant Scamp</t>
  </si>
  <si>
    <t>Mick Titman</t>
  </si>
  <si>
    <t>Trudie Couch</t>
  </si>
  <si>
    <t>Cyndia Skedge</t>
  </si>
  <si>
    <t>Francoise Godbold</t>
  </si>
  <si>
    <t>Staford Brood</t>
  </si>
  <si>
    <t>Filmore Fitzhenry</t>
  </si>
  <si>
    <t>Berna Dubery</t>
  </si>
  <si>
    <t>Gerrard Doorey</t>
  </si>
  <si>
    <t>Hiram Merkle</t>
  </si>
  <si>
    <t>Zebulon Allmen</t>
  </si>
  <si>
    <t>Kingsley Hagard</t>
  </si>
  <si>
    <t>My Hanscome</t>
  </si>
  <si>
    <t>Eldredge MacClure</t>
  </si>
  <si>
    <t>Pauletta Falkus</t>
  </si>
  <si>
    <t>Deck McCallion</t>
  </si>
  <si>
    <t>Miguel Woolner</t>
  </si>
  <si>
    <t>Yolande O'Dare</t>
  </si>
  <si>
    <t>Kit Battlestone</t>
  </si>
  <si>
    <t>Glennis Fussen</t>
  </si>
  <si>
    <t>Theresita Chasmer</t>
  </si>
  <si>
    <t>Pippy Shepperd</t>
  </si>
  <si>
    <t>Petronella Marusik</t>
  </si>
  <si>
    <t>Andria Kimpton</t>
  </si>
  <si>
    <t>Jarad Barbrook</t>
  </si>
  <si>
    <t>Dulsea Folkes</t>
  </si>
  <si>
    <t>Herschel Wareham</t>
  </si>
  <si>
    <t>Skip Morkham</t>
  </si>
  <si>
    <t>Dayle O'Luney</t>
  </si>
  <si>
    <t>Gray Seamon</t>
  </si>
  <si>
    <t>Krysta Elacoate</t>
  </si>
  <si>
    <t>Abramo Labbez</t>
  </si>
  <si>
    <t>Faun Rickeard</t>
  </si>
  <si>
    <t>Jamesy O'Ferris</t>
  </si>
  <si>
    <t>Fanchon Furney</t>
  </si>
  <si>
    <t>Pate Beardsley</t>
  </si>
  <si>
    <t>Grady Crosgrove</t>
  </si>
  <si>
    <t>Darcy Brewitt</t>
  </si>
  <si>
    <t>Gilda Richen</t>
  </si>
  <si>
    <t>Jobie Basili</t>
  </si>
  <si>
    <t>Everard Borer</t>
  </si>
  <si>
    <t>Anni Izzard</t>
  </si>
  <si>
    <t>Bebe Pollicott</t>
  </si>
  <si>
    <t>Julian Andrassy</t>
  </si>
  <si>
    <t>Shell O'Griffin</t>
  </si>
  <si>
    <t>Dionne Garrish</t>
  </si>
  <si>
    <t>Alexis Gotfrey</t>
  </si>
  <si>
    <t>Xavier Filipic</t>
  </si>
  <si>
    <t>Liane Bedburrow</t>
  </si>
  <si>
    <t>Meara Darrington</t>
  </si>
  <si>
    <t>Genevra Friday</t>
  </si>
  <si>
    <t>Penni Patemore</t>
  </si>
  <si>
    <t>Yanaton Wooster</t>
  </si>
  <si>
    <t>Hedvige Stelfox</t>
  </si>
  <si>
    <t>Tammy Backson</t>
  </si>
  <si>
    <t>Inger Chapelhow</t>
  </si>
  <si>
    <t>Arty Duigan</t>
  </si>
  <si>
    <t>Nani Brockley</t>
  </si>
  <si>
    <t>Curtice Advani</t>
  </si>
  <si>
    <t>Leela Eckart</t>
  </si>
  <si>
    <t>Jori Ashleigh</t>
  </si>
  <si>
    <t>Leslie Baruch</t>
  </si>
  <si>
    <t>Helene Bouts</t>
  </si>
  <si>
    <t>Eleni O'Quin</t>
  </si>
  <si>
    <t>Alic Bagg</t>
  </si>
  <si>
    <t>Maible Azemar</t>
  </si>
  <si>
    <t>Abran Danielsky</t>
  </si>
  <si>
    <t>Halette Yesenev</t>
  </si>
  <si>
    <t>Cleveland Pottiphar</t>
  </si>
  <si>
    <t>Osborn Pawle</t>
  </si>
  <si>
    <t>Chas Happel</t>
  </si>
  <si>
    <t>Roth Bourget</t>
  </si>
  <si>
    <t>Maisie Shotboulte</t>
  </si>
  <si>
    <t>Felita Whitloe</t>
  </si>
  <si>
    <t>Cindi McDuffy</t>
  </si>
  <si>
    <t>Dorise Labat</t>
  </si>
  <si>
    <t>Hephzibah Summerell</t>
  </si>
  <si>
    <t>Alyosha Riquet</t>
  </si>
  <si>
    <t>Maximo Ungerecht</t>
  </si>
  <si>
    <t>Lezlie Balmann</t>
  </si>
  <si>
    <t>Benny Karolovsky</t>
  </si>
  <si>
    <t>Gretchen Callow</t>
  </si>
  <si>
    <t>Candace Hanlon</t>
  </si>
  <si>
    <t>Oby Sorrel</t>
  </si>
  <si>
    <t>Cecilia Marshalleck</t>
  </si>
  <si>
    <t>Antonetta Coggeshall</t>
  </si>
  <si>
    <t>Purcell Le Pine</t>
  </si>
  <si>
    <t>Archibald Dyzart</t>
  </si>
  <si>
    <t>Lil Ibberson</t>
  </si>
  <si>
    <t>Karita Vasyanin</t>
  </si>
  <si>
    <t>Joaquin McVitty</t>
  </si>
  <si>
    <t>Collen Dunbleton</t>
  </si>
  <si>
    <t>Alysa Wankling</t>
  </si>
  <si>
    <t>Ardella Dyment</t>
  </si>
  <si>
    <t>Ryun Fasset</t>
  </si>
  <si>
    <t>Rodina Drinan</t>
  </si>
  <si>
    <t>Marga Lorenzo</t>
  </si>
  <si>
    <t>Alvie Keming</t>
  </si>
  <si>
    <t>Sheff Gerdts</t>
  </si>
  <si>
    <t>Josie Barnson</t>
  </si>
  <si>
    <t>Petey Probey</t>
  </si>
  <si>
    <t>Shelbi Aldin</t>
  </si>
  <si>
    <t>Estell Kingsland</t>
  </si>
  <si>
    <t>Lea Chaplin</t>
  </si>
  <si>
    <t>Onofredo Hassan</t>
  </si>
  <si>
    <t>Hyacinthie Braybrooke</t>
  </si>
  <si>
    <t>Agnes Collicott</t>
  </si>
  <si>
    <t>Margarete Blasing</t>
  </si>
  <si>
    <t>Patience Noot</t>
  </si>
  <si>
    <t>Charmane Heistermann</t>
  </si>
  <si>
    <t>Jamal Beagen</t>
  </si>
  <si>
    <t>Brigid Jeffrey</t>
  </si>
  <si>
    <t>Nelli Schoolfield</t>
  </si>
  <si>
    <t>Abigael Basire</t>
  </si>
  <si>
    <t>Anjanette Ferre</t>
  </si>
  <si>
    <t>Mackenzie Hannis</t>
  </si>
  <si>
    <t>Ambros Murthwaite</t>
  </si>
  <si>
    <t>Lek Scamaden</t>
  </si>
  <si>
    <t>Jehu Rudeforth</t>
  </si>
  <si>
    <t>Bert Yaakov</t>
  </si>
  <si>
    <t>Bordy Yatman</t>
  </si>
  <si>
    <t>Georgie Caress</t>
  </si>
  <si>
    <t>Jolynn Lumbley</t>
  </si>
  <si>
    <t>Gwendolyn Chrippes</t>
  </si>
  <si>
    <t>Blythe Clipston</t>
  </si>
  <si>
    <t>Sisely Hatchman</t>
  </si>
  <si>
    <t>Alicea Pudsall</t>
  </si>
  <si>
    <t>Karee Ruslinge</t>
  </si>
  <si>
    <t>Wilone O'Kielt</t>
  </si>
  <si>
    <t>Justino Chapiro</t>
  </si>
  <si>
    <t>Sisely Gatsby</t>
  </si>
  <si>
    <t>Shantee D'Antonio</t>
  </si>
  <si>
    <t>Blaire Ruckman</t>
  </si>
  <si>
    <t>William Coveny</t>
  </si>
  <si>
    <t>Packston Joanic</t>
  </si>
  <si>
    <t>Sile Whorton</t>
  </si>
  <si>
    <t>Billi Fellgate</t>
  </si>
  <si>
    <t>Franchot Crocken</t>
  </si>
  <si>
    <t>Cletus McGarahan</t>
  </si>
  <si>
    <t>Callie Duckels</t>
  </si>
  <si>
    <t>Roselle Wandrach</t>
  </si>
  <si>
    <t>Lishe Casemore</t>
  </si>
  <si>
    <t>Garey Bird</t>
  </si>
  <si>
    <t>Toby Micklewright</t>
  </si>
  <si>
    <t>Dell Molloy</t>
  </si>
  <si>
    <t>Fidela Dowey</t>
  </si>
  <si>
    <t>Emmanuel Westrey</t>
  </si>
  <si>
    <t>Melodie Torresi</t>
  </si>
  <si>
    <t>Dewie Stodart</t>
  </si>
  <si>
    <t>Giffer Berlin</t>
  </si>
  <si>
    <t>Bealle Glentworth</t>
  </si>
  <si>
    <t>Sarajane Scourge</t>
  </si>
  <si>
    <t>Rose Shurrocks</t>
  </si>
  <si>
    <t>Mata Fishley</t>
  </si>
  <si>
    <t>Irvine Blenkin</t>
  </si>
  <si>
    <t>Wald Bountiff</t>
  </si>
  <si>
    <t>Leonerd Jiru</t>
  </si>
  <si>
    <t>Hinda Label</t>
  </si>
  <si>
    <t>Irwin Kirsche</t>
  </si>
  <si>
    <t>Jill Shipsey</t>
  </si>
  <si>
    <t>Anabal Cooke</t>
  </si>
  <si>
    <t>Ava Whordley</t>
  </si>
  <si>
    <t>Laney Thowless</t>
  </si>
  <si>
    <t>Orlando Gorstidge</t>
  </si>
  <si>
    <t>Robbert Mandrier</t>
  </si>
  <si>
    <t>Twila Roantree</t>
  </si>
  <si>
    <t>Archibald Filliskirk</t>
  </si>
  <si>
    <t>Denni Wiggans</t>
  </si>
  <si>
    <t>Pyotr Lightewood</t>
  </si>
  <si>
    <t>Shari McNee</t>
  </si>
  <si>
    <t>Issiah Cradick</t>
  </si>
  <si>
    <t>Nollie Courteney</t>
  </si>
  <si>
    <t>Tadio Dowdle</t>
  </si>
  <si>
    <t>Ondrea Banfield</t>
  </si>
  <si>
    <t>Asia Jerson</t>
  </si>
  <si>
    <t>Cornie Arstall</t>
  </si>
  <si>
    <t>Hogan Iles</t>
  </si>
  <si>
    <t>Saundra O'Connel</t>
  </si>
  <si>
    <t>Malva Iacovacci</t>
  </si>
  <si>
    <t>Rosaline Wenderott</t>
  </si>
  <si>
    <t>Bobina Teale</t>
  </si>
  <si>
    <t>Ruby Cracie</t>
  </si>
  <si>
    <t>Sissy Muehle</t>
  </si>
  <si>
    <t>Itch Tinklin</t>
  </si>
  <si>
    <t>Sibyl Dunkirk</t>
  </si>
  <si>
    <t>Brodie Grimstead</t>
  </si>
  <si>
    <t>Amitie Mawson</t>
  </si>
  <si>
    <t>Dane Wudeland</t>
  </si>
  <si>
    <t>Yvette Bett</t>
  </si>
  <si>
    <t>Ianthe Sayre</t>
  </si>
  <si>
    <t>Jacklyn Andrioletti</t>
  </si>
  <si>
    <t>Eliza Hoggan</t>
  </si>
  <si>
    <t>Conchita Soden</t>
  </si>
  <si>
    <t>Reggie Taylerson</t>
  </si>
  <si>
    <t>Leslie Cardoso</t>
  </si>
  <si>
    <t>Milton Lilie</t>
  </si>
  <si>
    <t>Aeriell Cuell</t>
  </si>
  <si>
    <t>Anne-corinne Daulby</t>
  </si>
  <si>
    <t>Lisle Danahar</t>
  </si>
  <si>
    <t>Bryana Loyns</t>
  </si>
  <si>
    <t>Anjela Spancock</t>
  </si>
  <si>
    <t>Daisie McNeice</t>
  </si>
  <si>
    <t>Jillana Gabbitis</t>
  </si>
  <si>
    <t>Roddy Speechley</t>
  </si>
  <si>
    <t>Oran Buxcy</t>
  </si>
  <si>
    <t>Beverie Moffet</t>
  </si>
  <si>
    <t>Novelia Pyffe</t>
  </si>
  <si>
    <t>Dare Tully</t>
  </si>
  <si>
    <t>Lilyan Klimpt</t>
  </si>
  <si>
    <t>Jo-anne Gobeau</t>
  </si>
  <si>
    <t>Florinda Crace</t>
  </si>
  <si>
    <t>Dominic Ortler</t>
  </si>
  <si>
    <t>Cathrin Yanuk</t>
  </si>
  <si>
    <t>Austine Littlewood</t>
  </si>
  <si>
    <t>Alford Gerardi</t>
  </si>
  <si>
    <t>Cullie Bourcq</t>
  </si>
  <si>
    <t>Emanuel Beldan</t>
  </si>
  <si>
    <t>Hildagard Reece</t>
  </si>
  <si>
    <t>Kai Ryder</t>
  </si>
  <si>
    <t>Jeannie Petracco</t>
  </si>
  <si>
    <t>Brad Gumb</t>
  </si>
  <si>
    <t>Bonnie Newland</t>
  </si>
  <si>
    <t>Reinald Franken</t>
  </si>
  <si>
    <t>Carolyn Attack</t>
  </si>
  <si>
    <t>Naoma Cruse</t>
  </si>
  <si>
    <t>Oates Dinan</t>
  </si>
  <si>
    <t>Daphne Francillo</t>
  </si>
  <si>
    <t>Trix Lutsch</t>
  </si>
  <si>
    <t>Carolin Fieldstone</t>
  </si>
  <si>
    <t>Corabel Luberto</t>
  </si>
  <si>
    <t>Nicola Kiely</t>
  </si>
  <si>
    <t>Rey Chartman</t>
  </si>
  <si>
    <t>Israel Farndon</t>
  </si>
  <si>
    <t>Felipe Parkman</t>
  </si>
  <si>
    <t>Margit Kunze</t>
  </si>
  <si>
    <t>Oliy Feeney</t>
  </si>
  <si>
    <t>Sandie Anthonies</t>
  </si>
  <si>
    <t>Anni Dinse</t>
  </si>
  <si>
    <t>Gaultiero Have</t>
  </si>
  <si>
    <t>Corinna Griffiths</t>
  </si>
  <si>
    <t>Cherlyn Barter</t>
  </si>
  <si>
    <t>Shea Mix</t>
  </si>
  <si>
    <t>Leonidas Cavaney</t>
  </si>
  <si>
    <t>Tallie Chaikovski</t>
  </si>
  <si>
    <t>Rik Delete</t>
  </si>
  <si>
    <t>Bill Luffman</t>
  </si>
  <si>
    <t>Codie Gaunson</t>
  </si>
  <si>
    <t>Kaine Padly</t>
  </si>
  <si>
    <t>Freda Legan</t>
  </si>
  <si>
    <t>Christos Wintle</t>
  </si>
  <si>
    <t>Magnum Locksley</t>
  </si>
  <si>
    <t>Adrianne Gave</t>
  </si>
  <si>
    <t>Warner Carwithan</t>
  </si>
  <si>
    <t>Appolonia Snook</t>
  </si>
  <si>
    <t>Alikee Jecock</t>
  </si>
  <si>
    <t>Shay Chasney</t>
  </si>
  <si>
    <t>Trey Jurges</t>
  </si>
  <si>
    <t>Tracy Renad</t>
  </si>
  <si>
    <t>Sarajane Peachey</t>
  </si>
  <si>
    <t>Bili Sizey</t>
  </si>
  <si>
    <t>Clement Penhearow</t>
  </si>
  <si>
    <t>Shaun Kyrkeman</t>
  </si>
  <si>
    <t>Leena Bruckshaw</t>
  </si>
  <si>
    <t>Benni Simounet</t>
  </si>
  <si>
    <t>Kay Edling</t>
  </si>
  <si>
    <t>Shayne Stegel</t>
  </si>
  <si>
    <t>Floyd Cowgill</t>
  </si>
  <si>
    <t>Claretta MacQuist</t>
  </si>
  <si>
    <t>Brien Boise</t>
  </si>
  <si>
    <t>Pancho De Ortega</t>
  </si>
  <si>
    <t>Edd MacKnockiter</t>
  </si>
  <si>
    <t>Hobie Stockbridge</t>
  </si>
  <si>
    <t>Ludovika Plaice</t>
  </si>
  <si>
    <t>Odessa Pusill</t>
  </si>
  <si>
    <t>Caro Hainsworth</t>
  </si>
  <si>
    <t>Nicolis Winspire</t>
  </si>
  <si>
    <t>Niko MacGille</t>
  </si>
  <si>
    <t>Evanne Levens</t>
  </si>
  <si>
    <t>Michale Rolf</t>
  </si>
  <si>
    <t>Cecilla Northen</t>
  </si>
  <si>
    <t>Cyrillus Garci</t>
  </si>
  <si>
    <t>Gunar Cockshoot</t>
  </si>
  <si>
    <t>Silva Monte</t>
  </si>
  <si>
    <t>Hans Bucke</t>
  </si>
  <si>
    <t>Elia Cockton</t>
  </si>
  <si>
    <t>Freddy Linford</t>
  </si>
  <si>
    <t>Gwenore Scotchmer</t>
  </si>
  <si>
    <t>Maggie Ruberti</t>
  </si>
  <si>
    <t>Allyce Hincham</t>
  </si>
  <si>
    <t>Juanita Trembey</t>
  </si>
  <si>
    <t>Lincoln Cord</t>
  </si>
  <si>
    <t>Kerwin Blakely</t>
  </si>
  <si>
    <t>Granny Spencelayh</t>
  </si>
  <si>
    <t>Collin Jagson</t>
  </si>
  <si>
    <t>Monti Burdus</t>
  </si>
  <si>
    <t>Konstantin Timblett</t>
  </si>
  <si>
    <t>Fax Scotland</t>
  </si>
  <si>
    <t>Isidora Guido</t>
  </si>
  <si>
    <t>Erv Havill</t>
  </si>
  <si>
    <t>Yoshiko Tamblingson</t>
  </si>
  <si>
    <t>Barri Teacy</t>
  </si>
  <si>
    <t>Alisha Bloschke</t>
  </si>
  <si>
    <t>Jerrilee Maginot</t>
  </si>
  <si>
    <t>Adi Seawright</t>
  </si>
  <si>
    <t>Eward Astlett</t>
  </si>
  <si>
    <t>Larissa Ingledow</t>
  </si>
  <si>
    <t>Jolynn Edkins</t>
  </si>
  <si>
    <t>Katey Cadany</t>
  </si>
  <si>
    <t>Nicole Blowfelde</t>
  </si>
  <si>
    <t>Kelley Rounds</t>
  </si>
  <si>
    <t>Felice McMurty</t>
  </si>
  <si>
    <t>Layton Kierans</t>
  </si>
  <si>
    <t>Hedwiga Ingarfield</t>
  </si>
  <si>
    <t>Frasquito Mosley</t>
  </si>
  <si>
    <t>Amandy Jope</t>
  </si>
  <si>
    <t>Tarrah Wordsworth</t>
  </si>
  <si>
    <t>Fairfax Wallsam</t>
  </si>
  <si>
    <t>Chelsea Itzak</t>
  </si>
  <si>
    <t>Craggie Whistlecraft</t>
  </si>
  <si>
    <t>Faina Durand</t>
  </si>
  <si>
    <t>Virginia McConville</t>
  </si>
  <si>
    <t>Candy Aindrais</t>
  </si>
  <si>
    <t>Allene Gobbet</t>
  </si>
  <si>
    <t>Ruthanne Beadnell</t>
  </si>
  <si>
    <t>Damien Netley</t>
  </si>
  <si>
    <t>Rasia Fryatt</t>
  </si>
  <si>
    <t>Bev Lashley</t>
  </si>
  <si>
    <t>Madge McCloughen</t>
  </si>
  <si>
    <t>Frasier Straw</t>
  </si>
  <si>
    <t>Dean Biggam</t>
  </si>
  <si>
    <t>Husein Augar</t>
  </si>
  <si>
    <t>Shaylyn Ransbury</t>
  </si>
  <si>
    <t>Christoph Stretton</t>
  </si>
  <si>
    <t>Jordain Cyster</t>
  </si>
  <si>
    <t>Malory Biles</t>
  </si>
  <si>
    <t>Adey Ryal</t>
  </si>
  <si>
    <t>Row Labels</t>
  </si>
  <si>
    <t>Grand Total</t>
  </si>
  <si>
    <t>Column Labels</t>
  </si>
  <si>
    <t>male</t>
  </si>
  <si>
    <t>Count of Gender</t>
  </si>
  <si>
    <t>Count of Rating</t>
  </si>
  <si>
    <t>Sum of Salary</t>
  </si>
  <si>
    <t>Minimum wage</t>
  </si>
  <si>
    <t>No</t>
  </si>
  <si>
    <t>Meet Minimum wage</t>
  </si>
  <si>
    <t>Salary inclusi bonus</t>
  </si>
  <si>
    <t>Sum of Salary inclusi bonus</t>
  </si>
  <si>
    <t>Bonus Amount</t>
  </si>
  <si>
    <t>BONUS Rate</t>
  </si>
  <si>
    <t>Sum of Bonus Amount</t>
  </si>
  <si>
    <t>Sum of Very Poor</t>
  </si>
  <si>
    <t>Sum of Poor</t>
  </si>
  <si>
    <t>Sum of Average</t>
  </si>
  <si>
    <t>Sum of Good</t>
  </si>
  <si>
    <t>Sum of Very Good</t>
  </si>
  <si>
    <t>Average male salary</t>
  </si>
  <si>
    <t>Average female salary</t>
  </si>
  <si>
    <t>Pay Gap %</t>
  </si>
  <si>
    <t>Salary band</t>
  </si>
  <si>
    <t>%Earning ≥ $90K</t>
  </si>
  <si>
    <t>Remaining to 100%</t>
  </si>
  <si>
    <t>Invisible range</t>
  </si>
  <si>
    <t>Count of Minimum wage</t>
  </si>
  <si>
    <t>100000–109999</t>
  </si>
  <si>
    <t>110000–119999</t>
  </si>
  <si>
    <t>20000–29999</t>
  </si>
  <si>
    <t>30000–39999</t>
  </si>
  <si>
    <t>40000–49999</t>
  </si>
  <si>
    <t>50000–59999</t>
  </si>
  <si>
    <t>60000–69999</t>
  </si>
  <si>
    <t>70000–79999</t>
  </si>
  <si>
    <t>80000–89999</t>
  </si>
  <si>
    <t>90000–99999</t>
  </si>
  <si>
    <t>Minmimum wage</t>
  </si>
  <si>
    <t>Residual</t>
  </si>
  <si>
    <t xml:space="preserve">% </t>
  </si>
  <si>
    <t>Average of Salary</t>
  </si>
  <si>
    <t>% Pay out gap</t>
  </si>
  <si>
    <t>Avg Female salary</t>
  </si>
  <si>
    <t>Avg Male Salary</t>
  </si>
  <si>
    <t>Avg Female Salary</t>
  </si>
  <si>
    <t>Numbers of employees</t>
  </si>
  <si>
    <t>Overall Pay Gap</t>
  </si>
  <si>
    <t>(blank)</t>
  </si>
  <si>
    <t>Pay Gap%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</si>
</sst>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_-* #,##0.000_-;\-* #,##0.000_-;_-* &quot;-&quot;???_-;_-@_-"/>
  </numFmts>
  <fonts count="4"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6">
    <border>
      <left/>
      <right/>
      <top/>
      <bottom/>
      <diagonal/>
    </border>
    <border>
      <left/>
      <right/>
      <top style="thin">
        <color theme="4" tint="0.39997558519241921"/>
      </top>
      <bottom/>
      <diagonal/>
    </border>
    <border>
      <left/>
      <right/>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2">
    <xf numFmtId="0" fontId="0" fillId="0" borderId="0" xfId="0"/>
    <xf numFmtId="0" fontId="0" fillId="0" borderId="0" xfId="0" applyAlignment="1">
      <alignment horizontal="right"/>
    </xf>
    <xf numFmtId="10" fontId="0" fillId="0" borderId="0" xfId="0" applyNumberFormat="1" applyAlignment="1">
      <alignment horizontal="right"/>
    </xf>
    <xf numFmtId="0" fontId="0" fillId="0" borderId="0" xfId="0" pivotButton="1"/>
    <xf numFmtId="0" fontId="0" fillId="0" borderId="0" xfId="0" applyAlignment="1">
      <alignment horizontal="left"/>
    </xf>
    <xf numFmtId="164" fontId="0" fillId="0" borderId="0" xfId="0" applyNumberFormat="1"/>
    <xf numFmtId="0" fontId="0" fillId="3" borderId="1" xfId="0" applyFill="1" applyBorder="1"/>
    <xf numFmtId="164" fontId="0" fillId="3" borderId="1" xfId="1" applyNumberFormat="1" applyFont="1" applyFill="1" applyBorder="1"/>
    <xf numFmtId="164" fontId="0" fillId="3" borderId="1" xfId="0" applyNumberFormat="1" applyFill="1" applyBorder="1"/>
    <xf numFmtId="0" fontId="0" fillId="0" borderId="1" xfId="0" applyBorder="1"/>
    <xf numFmtId="164" fontId="0" fillId="0" borderId="1" xfId="1" applyNumberFormat="1" applyFont="1" applyBorder="1"/>
    <xf numFmtId="164" fontId="0" fillId="0" borderId="1" xfId="0" applyNumberFormat="1" applyBorder="1"/>
    <xf numFmtId="0" fontId="2" fillId="2" borderId="0" xfId="0" applyFont="1" applyFill="1"/>
    <xf numFmtId="0" fontId="0" fillId="3" borderId="3" xfId="0" applyFill="1" applyBorder="1"/>
    <xf numFmtId="164" fontId="0" fillId="3" borderId="3" xfId="1" applyNumberFormat="1" applyFont="1" applyFill="1" applyBorder="1"/>
    <xf numFmtId="0" fontId="0" fillId="0" borderId="3" xfId="0" applyBorder="1"/>
    <xf numFmtId="164" fontId="0" fillId="0" borderId="3" xfId="1" applyNumberFormat="1" applyFont="1" applyBorder="1"/>
    <xf numFmtId="0" fontId="2" fillId="2" borderId="2" xfId="0" applyFont="1" applyFill="1" applyBorder="1"/>
    <xf numFmtId="0" fontId="0" fillId="0" borderId="0" xfId="0" applyAlignment="1">
      <alignment horizontal="left" indent="1"/>
    </xf>
    <xf numFmtId="165" fontId="0" fillId="0" borderId="0" xfId="0" applyNumberFormat="1"/>
    <xf numFmtId="9" fontId="0" fillId="0" borderId="0" xfId="2" applyFont="1"/>
    <xf numFmtId="0" fontId="3" fillId="0" borderId="0" xfId="0" applyFont="1"/>
    <xf numFmtId="0" fontId="0" fillId="0" borderId="4" xfId="0" pivotButton="1" applyBorder="1"/>
    <xf numFmtId="0" fontId="0" fillId="0" borderId="4" xfId="0" applyBorder="1"/>
    <xf numFmtId="164" fontId="0" fillId="0" borderId="4" xfId="0" applyNumberFormat="1" applyBorder="1"/>
    <xf numFmtId="0" fontId="0" fillId="0" borderId="4" xfId="0" applyBorder="1" applyAlignment="1">
      <alignment horizontal="left"/>
    </xf>
    <xf numFmtId="0" fontId="3" fillId="0" borderId="4" xfId="0" applyFont="1" applyBorder="1"/>
    <xf numFmtId="9" fontId="3" fillId="0" borderId="4" xfId="2" applyFont="1" applyBorder="1"/>
    <xf numFmtId="0" fontId="0" fillId="0" borderId="0" xfId="0" applyAlignment="1">
      <alignment vertical="center"/>
    </xf>
    <xf numFmtId="0" fontId="0" fillId="0" borderId="0" xfId="0" applyAlignment="1">
      <alignment horizontal="center" vertical="center"/>
    </xf>
    <xf numFmtId="9" fontId="0" fillId="0" borderId="4" xfId="2" applyFont="1" applyBorder="1"/>
    <xf numFmtId="0" fontId="0" fillId="0" borderId="5" xfId="0" applyBorder="1" applyAlignment="1">
      <alignment horizontal="left"/>
    </xf>
  </cellXfs>
  <cellStyles count="3">
    <cellStyle name="Comma" xfId="1" builtinId="3"/>
    <cellStyle name="Normal" xfId="0" builtinId="0"/>
    <cellStyle name="Percent" xfId="2" builtinId="5"/>
  </cellStyles>
  <dxfs count="80">
    <dxf>
      <numFmt numFmtId="14" formatCode="0.00%"/>
      <alignment horizontal="right" vertical="bottom" textRotation="0" wrapText="0" indent="0" justifyLastLine="0" shrinkToFit="0" readingOrder="0"/>
    </dxf>
    <dxf>
      <numFmt numFmtId="14" formatCode="0.00%"/>
      <alignment horizontal="right" vertical="bottom" textRotation="0" wrapText="0" indent="0" justifyLastLine="0" shrinkToFit="0" readingOrder="0"/>
    </dxf>
    <dxf>
      <numFmt numFmtId="14" formatCode="0.00%"/>
      <alignment horizontal="right" vertical="bottom" textRotation="0" wrapText="0" indent="0" justifyLastLine="0" shrinkToFit="0" readingOrder="0"/>
    </dxf>
    <dxf>
      <numFmt numFmtId="14" formatCode="0.00%"/>
      <alignment horizontal="right" vertical="bottom" textRotation="0" wrapText="0" indent="0" justifyLastLine="0" shrinkToFit="0" readingOrder="0"/>
    </dxf>
    <dxf>
      <numFmt numFmtId="14" formatCode="0.00%"/>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64" formatCode="_-* #,##0_-;\-* #,##0_-;_-* &quot;-&quot;??_-;_-@_-"/>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5" formatCode="_-* #,##0.000_-;\-* #,##0.000_-;_-* &quot;-&quot;???_-;_-@_-"/>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5" formatCode="_-* #,##0.000_-;\-* #,##0.000_-;_-* &quot;-&quot;???_-;_-@_-"/>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4" formatCode="_-* #,##0_-;\-* #,##0_-;_-* &quot;-&quot;??_-;_-@_-"/>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4" formatCode="_-* #,##0_-;\-* #,##0_-;_-* &quot;-&quot;??_-;_-@_-"/>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4" formatCode="_-* #,##0_-;\-* #,##0_-;_-* &quot;-&quot;??_-;_-@_-"/>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4" formatCode="_-* #,##0_-;\-* #,##0_-;_-* &quot;-&quot;??_-;_-@_-"/>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164" formatCode="_-* #,##0_-;\-* #,##0_-;_-* &quot;-&quot;??_-;_-@_-"/>
    </dxf>
    <dxf>
      <numFmt numFmtId="164" formatCode="_-* #,##0_-;\-* #,##0_-;_-* &quot;-&quot;??_-;_-@_-"/>
    </dxf>
    <dxf>
      <numFmt numFmtId="164"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 #,##0_-;_-* &quot;-&quot;??_-;_-@_-"/>
    </dxf>
    <dxf>
      <numFmt numFmtId="164"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9" Type="http://schemas.openxmlformats.org/officeDocument/2006/relationships/customXml" Target="../customXml/item7.xml"/><Relationship Id="rId21" Type="http://schemas.microsoft.com/office/2007/relationships/slicerCache" Target="slicerCaches/slicerCache1.xml"/><Relationship Id="rId34" Type="http://schemas.openxmlformats.org/officeDocument/2006/relationships/customXml" Target="../customXml/item2.xml"/><Relationship Id="rId42" Type="http://schemas.openxmlformats.org/officeDocument/2006/relationships/customXml" Target="../customXml/item10.xml"/><Relationship Id="rId47" Type="http://schemas.openxmlformats.org/officeDocument/2006/relationships/customXml" Target="../customXml/item15.xml"/><Relationship Id="rId50"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sharedStrings" Target="sharedStrings.xml"/><Relationship Id="rId11" Type="http://schemas.openxmlformats.org/officeDocument/2006/relationships/worksheet" Target="worksheets/sheet11.xml"/><Relationship Id="rId24" Type="http://schemas.microsoft.com/office/2007/relationships/slicerCache" Target="slicerCaches/slicerCache4.xml"/><Relationship Id="rId32" Type="http://schemas.openxmlformats.org/officeDocument/2006/relationships/calcChain" Target="calcChain.xml"/><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3.xml"/><Relationship Id="rId28" Type="http://schemas.openxmlformats.org/officeDocument/2006/relationships/styles" Target="styles.xml"/><Relationship Id="rId36" Type="http://schemas.openxmlformats.org/officeDocument/2006/relationships/customXml" Target="../customXml/item4.xml"/><Relationship Id="rId49" Type="http://schemas.openxmlformats.org/officeDocument/2006/relationships/customXml" Target="../customXml/item17.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31" Type="http://schemas.microsoft.com/office/2017/10/relationships/person" Target="persons/person.xml"/><Relationship Id="rId44"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2.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8" Type="http://schemas.openxmlformats.org/officeDocument/2006/relationships/worksheet" Target="worksheets/sheet8.xml"/><Relationship Id="rId51" Type="http://schemas.openxmlformats.org/officeDocument/2006/relationships/customXml" Target="../customXml/item19.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5.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20" Type="http://schemas.openxmlformats.org/officeDocument/2006/relationships/pivotCacheDefinition" Target="pivotCache/pivotCacheDefinition2.xml"/><Relationship Id="rId41"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[Palmoria Group Bonus Rules.xlsx]Graph visual!PivotTable16</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pivotFmt>
      <c:pivotFmt>
        <c:idx val="2"/>
      </c:pivotFmt>
      <c:pivotFmt>
        <c:idx val="3"/>
        <c:dLbl>
          <c:idx val="0"/>
          <c:showLegendKey val="0"/>
          <c:showVal val="0"/>
          <c:showCatName val="1"/>
          <c:showSerName val="0"/>
          <c:showPercent val="1"/>
          <c:showBubbleSize val="0"/>
          <c:extLst>
            <c:ext xmlns:c15="http://schemas.microsoft.com/office/drawing/2012/chart" uri="{CE6537A1-D6FC-4f65-9D91-7224C49458BB}"/>
          </c:extLst>
        </c:dLbl>
      </c:pivotFmt>
      <c:pivotFmt>
        <c:idx val="4"/>
      </c:pivotFmt>
      <c:pivotFmt>
        <c:idx val="5"/>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854545113183229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4129867529015078"/>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s>
    <c:plotArea>
      <c:layout/>
      <c:doughnutChart>
        <c:varyColors val="1"/>
        <c:ser>
          <c:idx val="0"/>
          <c:order val="0"/>
          <c:tx>
            <c:strRef>
              <c:f>'Graph visual'!$B$1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F6B-468D-B1E0-FB5E8139D8E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F6B-468D-B1E0-FB5E8139D8E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D0F-40D3-BDD9-0B698CACCA32}"/>
              </c:ext>
            </c:extLst>
          </c:dPt>
          <c:dLbls>
            <c:dLbl>
              <c:idx val="0"/>
              <c:layout>
                <c:manualLayout>
                  <c:x val="0.18545451131832291"/>
                  <c:y val="0"/>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F6B-468D-B1E0-FB5E8139D8E1}"/>
                </c:ext>
              </c:extLst>
            </c:dLbl>
            <c:dLbl>
              <c:idx val="1"/>
              <c:layout>
                <c:manualLayout>
                  <c:x val="-0.14129867529015078"/>
                  <c:y val="0"/>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F6B-468D-B1E0-FB5E8139D8E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'Graph visual'!$A$2:$A$5</c:f>
              <c:strCache>
                <c:ptCount val="3"/>
                <c:pt idx="0">
                  <c:v>Female</c:v>
                </c:pt>
                <c:pt idx="1">
                  <c:v>Male</c:v>
                </c:pt>
                <c:pt idx="2">
                  <c:v>(blank)</c:v>
                </c:pt>
              </c:strCache>
            </c:strRef>
          </c:cat>
          <c:val>
            <c:numRef>
              <c:f>'Graph visual'!$B$2:$B$5</c:f>
              <c:numCache>
                <c:formatCode>General</c:formatCode>
                <c:ptCount val="3"/>
                <c:pt idx="0">
                  <c:v>462</c:v>
                </c:pt>
                <c:pt idx="1">
                  <c:v>484</c:v>
                </c:pt>
              </c:numCache>
            </c:numRef>
          </c:val>
          <c:extLst>
            <c:ext xmlns:c16="http://schemas.microsoft.com/office/drawing/2014/chart" uri="{C3380CC4-5D6E-409C-BE32-E72D297353CC}">
              <c16:uniqueId val="{00000004-FF6B-468D-B1E0-FB5E8139D8E1}"/>
            </c:ext>
          </c:extLst>
        </c:ser>
        <c:dLbls>
          <c:showLegendKey val="0"/>
          <c:showVal val="0"/>
          <c:showCatName val="0"/>
          <c:showSerName val="0"/>
          <c:showPercent val="1"/>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Gender Distribution by rating</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Series1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2"/>
              <c:pt idx="0">
                <c:v>Female</c:v>
              </c:pt>
              <c:pt idx="1">
                <c:v>Male</c:v>
              </c:pt>
            </c:strLit>
          </c:cat>
          <c:val>
            <c:numLit>
              <c:formatCode>General</c:formatCode>
              <c:ptCount val="2"/>
              <c:pt idx="0">
                <c:v>14281250</c:v>
              </c:pt>
              <c:pt idx="1">
                <c:v>15979470</c:v>
              </c:pt>
            </c:numLit>
          </c:val>
          <c:extLst>
            <c:ext xmlns:c16="http://schemas.microsoft.com/office/drawing/2014/chart" uri="{C3380CC4-5D6E-409C-BE32-E72D297353CC}">
              <c16:uniqueId val="{00000000-5D7C-467C-8479-26134F6061B7}"/>
            </c:ext>
          </c:extLst>
        </c:ser>
        <c:ser>
          <c:idx val="1"/>
          <c:order val="1"/>
          <c:tx>
            <c:v>Series2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2"/>
              <c:pt idx="0">
                <c:v>Female</c:v>
              </c:pt>
              <c:pt idx="1">
                <c:v>Male</c:v>
              </c:pt>
            </c:strLit>
          </c:cat>
          <c:val>
            <c:numLit>
              <c:formatCode>General</c:formatCode>
              <c:ptCount val="2"/>
              <c:pt idx="0">
                <c:v>6888440</c:v>
              </c:pt>
              <c:pt idx="1">
                <c:v>6539000</c:v>
              </c:pt>
            </c:numLit>
          </c:val>
          <c:extLst>
            <c:ext xmlns:c16="http://schemas.microsoft.com/office/drawing/2014/chart" uri="{C3380CC4-5D6E-409C-BE32-E72D297353CC}">
              <c16:uniqueId val="{00000001-5D7C-467C-8479-26134F6061B7}"/>
            </c:ext>
          </c:extLst>
        </c:ser>
        <c:ser>
          <c:idx val="2"/>
          <c:order val="2"/>
          <c:tx>
            <c:v>Series3</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2"/>
              <c:pt idx="0">
                <c:v>Female</c:v>
              </c:pt>
              <c:pt idx="1">
                <c:v>Male</c:v>
              </c:pt>
            </c:strLit>
          </c:cat>
          <c:val>
            <c:numLit>
              <c:formatCode>General</c:formatCode>
              <c:ptCount val="2"/>
              <c:pt idx="0">
                <c:v>2552330</c:v>
              </c:pt>
              <c:pt idx="1">
                <c:v>2732670</c:v>
              </c:pt>
            </c:numLit>
          </c:val>
          <c:extLst>
            <c:ext xmlns:c16="http://schemas.microsoft.com/office/drawing/2014/chart" uri="{C3380CC4-5D6E-409C-BE32-E72D297353CC}">
              <c16:uniqueId val="{00000002-5D7C-467C-8479-26134F6061B7}"/>
            </c:ext>
          </c:extLst>
        </c:ser>
        <c:ser>
          <c:idx val="3"/>
          <c:order val="3"/>
          <c:tx>
            <c:v>Series4</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2"/>
              <c:pt idx="0">
                <c:v>Female</c:v>
              </c:pt>
              <c:pt idx="1">
                <c:v>Male</c:v>
              </c:pt>
            </c:strLit>
          </c:cat>
          <c:val>
            <c:numLit>
              <c:formatCode>General</c:formatCode>
              <c:ptCount val="2"/>
              <c:pt idx="0">
                <c:v>4423760</c:v>
              </c:pt>
              <c:pt idx="1">
                <c:v>5486350</c:v>
              </c:pt>
            </c:numLit>
          </c:val>
          <c:extLst>
            <c:ext xmlns:c16="http://schemas.microsoft.com/office/drawing/2014/chart" uri="{C3380CC4-5D6E-409C-BE32-E72D297353CC}">
              <c16:uniqueId val="{00000003-5D7C-467C-8479-26134F6061B7}"/>
            </c:ext>
          </c:extLst>
        </c:ser>
        <c:ser>
          <c:idx val="4"/>
          <c:order val="4"/>
          <c:tx>
            <c:v>Series5</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2"/>
              <c:pt idx="0">
                <c:v>Female</c:v>
              </c:pt>
              <c:pt idx="1">
                <c:v>Male</c:v>
              </c:pt>
            </c:strLit>
          </c:cat>
          <c:val>
            <c:numLit>
              <c:formatCode>General</c:formatCode>
              <c:ptCount val="2"/>
              <c:pt idx="0">
                <c:v>3725710</c:v>
              </c:pt>
              <c:pt idx="1">
                <c:v>3103200</c:v>
              </c:pt>
            </c:numLit>
          </c:val>
          <c:extLst>
            <c:ext xmlns:c16="http://schemas.microsoft.com/office/drawing/2014/chart" uri="{C3380CC4-5D6E-409C-BE32-E72D297353CC}">
              <c16:uniqueId val="{00000004-5D7C-467C-8479-26134F6061B7}"/>
            </c:ext>
          </c:extLst>
        </c:ser>
        <c:ser>
          <c:idx val="5"/>
          <c:order val="5"/>
          <c:tx>
            <c:v>Series6</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2"/>
              <c:pt idx="0">
                <c:v>Female</c:v>
              </c:pt>
              <c:pt idx="1">
                <c:v>Male</c:v>
              </c:pt>
            </c:strLit>
          </c:cat>
          <c:val>
            <c:numLit>
              <c:formatCode>General</c:formatCode>
              <c:ptCount val="2"/>
              <c:pt idx="0">
                <c:v>1535690</c:v>
              </c:pt>
              <c:pt idx="1">
                <c:v>2475800</c:v>
              </c:pt>
            </c:numLit>
          </c:val>
          <c:extLst>
            <c:ext xmlns:c16="http://schemas.microsoft.com/office/drawing/2014/chart" uri="{C3380CC4-5D6E-409C-BE32-E72D297353CC}">
              <c16:uniqueId val="{00000005-5D7C-467C-8479-26134F6061B7}"/>
            </c:ext>
          </c:extLst>
        </c:ser>
        <c:dLbls>
          <c:showLegendKey val="0"/>
          <c:showVal val="0"/>
          <c:showCatName val="0"/>
          <c:showSerName val="0"/>
          <c:showPercent val="0"/>
          <c:showBubbleSize val="0"/>
        </c:dLbls>
        <c:gapWidth val="100"/>
        <c:overlap val="-24"/>
        <c:axId val="472131168"/>
        <c:axId val="472123488"/>
      </c:barChart>
      <c:catAx>
        <c:axId val="4721311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123488"/>
        <c:crosses val="autoZero"/>
        <c:auto val="1"/>
        <c:lblAlgn val="ctr"/>
        <c:lblOffset val="100"/>
        <c:noMultiLvlLbl val="0"/>
      </c:catAx>
      <c:valAx>
        <c:axId val="4721234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131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Minimum wage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'Graph visual'!$G$1</c:f>
              <c:strCache>
                <c:ptCount val="1"/>
                <c:pt idx="0">
                  <c:v>%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95E-419F-B32D-17F4B40AC56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95E-419F-B32D-17F4B40AC56D}"/>
              </c:ext>
            </c:extLst>
          </c:dPt>
          <c:dPt>
            <c:idx val="2"/>
            <c:bubble3D val="0"/>
            <c:spPr>
              <a:noFill/>
              <a:ln w="19050">
                <a:solidFill>
                  <a:schemeClr val="lt1"/>
                </a:solidFill>
              </a:ln>
              <a:effectLst/>
            </c:spPr>
            <c:extLst>
              <c:ext xmlns:c16="http://schemas.microsoft.com/office/drawing/2014/chart" uri="{C3380CC4-5D6E-409C-BE32-E72D297353CC}">
                <c16:uniqueId val="{00000005-695E-419F-B32D-17F4B40AC56D}"/>
              </c:ext>
            </c:extLst>
          </c:dPt>
          <c:dLbls>
            <c:dLbl>
              <c:idx val="0"/>
              <c:layout>
                <c:manualLayout>
                  <c:x val="-0.13805842706862792"/>
                  <c:y val="6.4966724764967232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C81DA1E1-62B5-4363-9645-6F755E73E3B9}" type="CATEGORYNAME">
                      <a:rPr lang="en-US"/>
                      <a:pPr>
                        <a:defRPr/>
                      </a:pPr>
                      <a:t>[CATEGORY NAME]</a:t>
                    </a:fld>
                    <a:r>
                      <a:rPr lang="en-US" baseline="0"/>
                      <a:t>
31%</a:t>
                    </a: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6502724774959393"/>
                      <c:h val="0.35762129747711863"/>
                    </c:manualLayout>
                  </c15:layout>
                  <c15:dlblFieldTable/>
                  <c15:showDataLabelsRange val="0"/>
                </c:ext>
                <c:ext xmlns:c16="http://schemas.microsoft.com/office/drawing/2014/chart" uri="{C3380CC4-5D6E-409C-BE32-E72D297353CC}">
                  <c16:uniqueId val="{00000001-695E-419F-B32D-17F4B40AC56D}"/>
                </c:ext>
              </c:extLst>
            </c:dLbl>
            <c:dLbl>
              <c:idx val="1"/>
              <c:layout>
                <c:manualLayout>
                  <c:x val="0.11666666666666667"/>
                  <c:y val="5.0925925925925923E-2"/>
                </c:manualLayout>
              </c:layout>
              <c:tx>
                <c:rich>
                  <a:bodyPr/>
                  <a:lstStyle/>
                  <a:p>
                    <a:fld id="{B4C1D49D-F55B-48C8-A5B1-8BD49EE6E414}" type="CATEGORYNAME">
                      <a:rPr lang="en-US"/>
                      <a:pPr/>
                      <a:t>[CATEGORY NAME]</a:t>
                    </a:fld>
                    <a:r>
                      <a:rPr lang="en-US" baseline="0"/>
                      <a:t>
69%</a:t>
                    </a:r>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95E-419F-B32D-17F4B40AC56D}"/>
                </c:ext>
              </c:extLst>
            </c:dLbl>
            <c:dLbl>
              <c:idx val="2"/>
              <c:tx>
                <c:rich>
                  <a:bodyPr/>
                  <a:lstStyle/>
                  <a:p>
                    <a:fld id="{4CD1AB5F-2B0A-4635-AFCC-F96FC71467FB}" type="CATEGORYNAME">
                      <a:rPr lang="en-US"/>
                      <a:pPr/>
                      <a:t>[CATEGORY NAME]</a:t>
                    </a:fld>
                    <a:r>
                      <a:rPr lang="en-US" baseline="0"/>
                      <a:t>
100</a:t>
                    </a:r>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695E-419F-B32D-17F4B40AC56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'Graph visual'!$F$2:$F$4</c:f>
              <c:strCache>
                <c:ptCount val="3"/>
                <c:pt idx="0">
                  <c:v>Meet Minimum wage</c:v>
                </c:pt>
                <c:pt idx="1">
                  <c:v>No</c:v>
                </c:pt>
                <c:pt idx="2">
                  <c:v>Residual</c:v>
                </c:pt>
              </c:strCache>
            </c:strRef>
          </c:cat>
          <c:val>
            <c:numRef>
              <c:f>'Graph visual'!$G$2:$G$4</c:f>
              <c:numCache>
                <c:formatCode>0%</c:formatCode>
                <c:ptCount val="3"/>
                <c:pt idx="0">
                  <c:v>0.30866807610993657</c:v>
                </c:pt>
                <c:pt idx="1">
                  <c:v>0.69133192389006337</c:v>
                </c:pt>
                <c:pt idx="2">
                  <c:v>1</c:v>
                </c:pt>
              </c:numCache>
            </c:numRef>
          </c:val>
          <c:extLst>
            <c:ext xmlns:c16="http://schemas.microsoft.com/office/drawing/2014/chart" uri="{C3380CC4-5D6E-409C-BE32-E72D297353CC}">
              <c16:uniqueId val="{00000006-695E-419F-B32D-17F4B40AC56D}"/>
            </c:ext>
          </c:extLst>
        </c:ser>
        <c:dLbls>
          <c:showLegendKey val="0"/>
          <c:showVal val="1"/>
          <c:showCatName val="1"/>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[Palmoria Group Bonus Rules.xlsx]Salary structure analysis!PivotTable26</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salary By gender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'Salary structure analysis'!$P$2:$P$3</c:f>
              <c:strCache>
                <c:ptCount val="1"/>
                <c:pt idx="0">
                  <c:v>Female</c:v>
                </c:pt>
              </c:strCache>
            </c:strRef>
          </c:tx>
          <c:spPr>
            <a:solidFill>
              <a:schemeClr val="accent1"/>
            </a:solidFill>
            <a:ln>
              <a:noFill/>
            </a:ln>
            <a:effectLst/>
          </c:spPr>
          <c:invertIfNegative val="0"/>
          <c:cat>
            <c:strRef>
              <c:f>'Salary structure analysis'!$O$4:$O$17</c:f>
              <c:strCache>
                <c:ptCount val="13"/>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pt idx="12">
                  <c:v>(blank)</c:v>
                </c:pt>
              </c:strCache>
            </c:strRef>
          </c:cat>
          <c:val>
            <c:numRef>
              <c:f>'Salary structure analysis'!$P$4:$P$17</c:f>
              <c:numCache>
                <c:formatCode>_-* #,##0_-;\-* #,##0_-;_-* "-"??_-;_-@_-</c:formatCode>
                <c:ptCount val="13"/>
                <c:pt idx="0">
                  <c:v>73803.448275862072</c:v>
                </c:pt>
                <c:pt idx="1">
                  <c:v>73429.534883720931</c:v>
                </c:pt>
                <c:pt idx="2">
                  <c:v>74016.585365853665</c:v>
                </c:pt>
                <c:pt idx="3">
                  <c:v>66611.666666666672</c:v>
                </c:pt>
                <c:pt idx="4">
                  <c:v>69591.142857142855</c:v>
                </c:pt>
                <c:pt idx="5">
                  <c:v>79944.0625</c:v>
                </c:pt>
                <c:pt idx="6">
                  <c:v>69956.666666666672</c:v>
                </c:pt>
                <c:pt idx="7">
                  <c:v>66776.25</c:v>
                </c:pt>
                <c:pt idx="8">
                  <c:v>71701.052631578947</c:v>
                </c:pt>
                <c:pt idx="9">
                  <c:v>73060.930232558138</c:v>
                </c:pt>
                <c:pt idx="10">
                  <c:v>73101.578947368427</c:v>
                </c:pt>
                <c:pt idx="11">
                  <c:v>77686.923076923078</c:v>
                </c:pt>
              </c:numCache>
            </c:numRef>
          </c:val>
          <c:extLst>
            <c:ext xmlns:c16="http://schemas.microsoft.com/office/drawing/2014/chart" uri="{C3380CC4-5D6E-409C-BE32-E72D297353CC}">
              <c16:uniqueId val="{00000000-EA0A-4C04-8FBA-E25CA7001745}"/>
            </c:ext>
          </c:extLst>
        </c:ser>
        <c:ser>
          <c:idx val="1"/>
          <c:order val="1"/>
          <c:tx>
            <c:strRef>
              <c:f>'Salary structure analysis'!$Q$2:$Q$3</c:f>
              <c:strCache>
                <c:ptCount val="1"/>
                <c:pt idx="0">
                  <c:v>Male</c:v>
                </c:pt>
              </c:strCache>
            </c:strRef>
          </c:tx>
          <c:spPr>
            <a:solidFill>
              <a:schemeClr val="accent2"/>
            </a:solidFill>
            <a:ln>
              <a:noFill/>
            </a:ln>
            <a:effectLst/>
          </c:spPr>
          <c:invertIfNegative val="0"/>
          <c:cat>
            <c:strRef>
              <c:f>'Salary structure analysis'!$O$4:$O$17</c:f>
              <c:strCache>
                <c:ptCount val="13"/>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pt idx="12">
                  <c:v>(blank)</c:v>
                </c:pt>
              </c:strCache>
            </c:strRef>
          </c:cat>
          <c:val>
            <c:numRef>
              <c:f>'Salary structure analysis'!$Q$4:$Q$17</c:f>
              <c:numCache>
                <c:formatCode>_-* #,##0_-;\-* #,##0_-;_-* "-"??_-;_-@_-</c:formatCode>
                <c:ptCount val="13"/>
                <c:pt idx="0">
                  <c:v>78308.421052631573</c:v>
                </c:pt>
                <c:pt idx="1">
                  <c:v>81230.263157894733</c:v>
                </c:pt>
                <c:pt idx="2">
                  <c:v>70166.923076923078</c:v>
                </c:pt>
                <c:pt idx="3">
                  <c:v>75478.5</c:v>
                </c:pt>
                <c:pt idx="4">
                  <c:v>72722.830188679247</c:v>
                </c:pt>
                <c:pt idx="5">
                  <c:v>73701.818181818177</c:v>
                </c:pt>
                <c:pt idx="6">
                  <c:v>76100.851063829788</c:v>
                </c:pt>
                <c:pt idx="7">
                  <c:v>70409.117647058825</c:v>
                </c:pt>
                <c:pt idx="8">
                  <c:v>72573.571428571435</c:v>
                </c:pt>
                <c:pt idx="9">
                  <c:v>78682.820512820515</c:v>
                </c:pt>
                <c:pt idx="10">
                  <c:v>76732.558139534885</c:v>
                </c:pt>
                <c:pt idx="11">
                  <c:v>74342.894736842107</c:v>
                </c:pt>
              </c:numCache>
            </c:numRef>
          </c:val>
          <c:extLst>
            <c:ext xmlns:c16="http://schemas.microsoft.com/office/drawing/2014/chart" uri="{C3380CC4-5D6E-409C-BE32-E72D297353CC}">
              <c16:uniqueId val="{00000001-EA0A-4C04-8FBA-E25CA7001745}"/>
            </c:ext>
          </c:extLst>
        </c:ser>
        <c:ser>
          <c:idx val="2"/>
          <c:order val="2"/>
          <c:tx>
            <c:strRef>
              <c:f>'Salary structure analysis'!$R$2:$R$3</c:f>
              <c:strCache>
                <c:ptCount val="1"/>
                <c:pt idx="0">
                  <c:v>(blank)</c:v>
                </c:pt>
              </c:strCache>
            </c:strRef>
          </c:tx>
          <c:spPr>
            <a:solidFill>
              <a:schemeClr val="accent3"/>
            </a:solidFill>
            <a:ln>
              <a:noFill/>
            </a:ln>
            <a:effectLst/>
          </c:spPr>
          <c:invertIfNegative val="0"/>
          <c:cat>
            <c:strRef>
              <c:f>'Salary structure analysis'!$O$4:$O$17</c:f>
              <c:strCache>
                <c:ptCount val="13"/>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pt idx="12">
                  <c:v>(blank)</c:v>
                </c:pt>
              </c:strCache>
            </c:strRef>
          </c:cat>
          <c:val>
            <c:numRef>
              <c:f>'Salary structure analysis'!$R$4:$R$17</c:f>
              <c:numCache>
                <c:formatCode>_-* #,##0_-;\-* #,##0_-;_-* "-"??_-;_-@_-</c:formatCode>
                <c:ptCount val="13"/>
              </c:numCache>
            </c:numRef>
          </c:val>
          <c:extLst>
            <c:ext xmlns:c16="http://schemas.microsoft.com/office/drawing/2014/chart" uri="{C3380CC4-5D6E-409C-BE32-E72D297353CC}">
              <c16:uniqueId val="{00000000-0581-48F1-A614-39D3FD60B824}"/>
            </c:ext>
          </c:extLst>
        </c:ser>
        <c:dLbls>
          <c:showLegendKey val="0"/>
          <c:showVal val="0"/>
          <c:showCatName val="0"/>
          <c:showSerName val="0"/>
          <c:showPercent val="0"/>
          <c:showBubbleSize val="0"/>
        </c:dLbls>
        <c:gapWidth val="150"/>
        <c:axId val="564663151"/>
        <c:axId val="564643951"/>
      </c:barChart>
      <c:catAx>
        <c:axId val="5646631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643951"/>
        <c:crosses val="autoZero"/>
        <c:auto val="1"/>
        <c:lblAlgn val="ctr"/>
        <c:lblOffset val="100"/>
        <c:noMultiLvlLbl val="0"/>
      </c:catAx>
      <c:valAx>
        <c:axId val="564643951"/>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663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[Palmoria Group Bonus Rules.xlsx]Salary structure analysis!PivotTable27</c:name>
    <c:fmtId val="1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Average Salary By location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'Salary structure analysis'!$U$2:$U$3</c:f>
              <c:strCache>
                <c:ptCount val="1"/>
                <c:pt idx="0">
                  <c:v>Avg Female Salary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'Salary structure analysis'!$T$4:$T$7</c:f>
              <c:strCache>
                <c:ptCount val="3"/>
                <c:pt idx="0">
                  <c:v>Abuja</c:v>
                </c:pt>
                <c:pt idx="1">
                  <c:v>Kaduna</c:v>
                </c:pt>
                <c:pt idx="2">
                  <c:v>Lagos</c:v>
                </c:pt>
              </c:strCache>
            </c:strRef>
          </c:cat>
          <c:val>
            <c:numRef>
              <c:f>'Salary structure analysis'!$U$4:$U$7</c:f>
              <c:numCache>
                <c:formatCode>_-* #,##0_-;\-* #,##0_-;_-* "-"??_-;_-@_-</c:formatCode>
                <c:ptCount val="3"/>
                <c:pt idx="0">
                  <c:v>70248.012048192773</c:v>
                </c:pt>
                <c:pt idx="1">
                  <c:v>72352</c:v>
                </c:pt>
                <c:pt idx="2">
                  <c:v>74969.60317460318</c:v>
                </c:pt>
              </c:numCache>
            </c:numRef>
          </c:val>
          <c:extLst>
            <c:ext xmlns:c16="http://schemas.microsoft.com/office/drawing/2014/chart" uri="{C3380CC4-5D6E-409C-BE32-E72D297353CC}">
              <c16:uniqueId val="{00000000-03C1-4DB2-97F3-108EEEDD8068}"/>
            </c:ext>
          </c:extLst>
        </c:ser>
        <c:ser>
          <c:idx val="1"/>
          <c:order val="1"/>
          <c:tx>
            <c:strRef>
              <c:f>'Salary structure analysis'!$V$2:$V$3</c:f>
              <c:strCache>
                <c:ptCount val="1"/>
                <c:pt idx="0">
                  <c:v>Avg Male Salary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'Salary structure analysis'!$T$4:$T$7</c:f>
              <c:strCache>
                <c:ptCount val="3"/>
                <c:pt idx="0">
                  <c:v>Abuja</c:v>
                </c:pt>
                <c:pt idx="1">
                  <c:v>Kaduna</c:v>
                </c:pt>
                <c:pt idx="2">
                  <c:v>Lagos</c:v>
                </c:pt>
              </c:strCache>
            </c:strRef>
          </c:cat>
          <c:val>
            <c:numRef>
              <c:f>'Salary structure analysis'!$V$4:$V$7</c:f>
              <c:numCache>
                <c:formatCode>_-* #,##0_-;\-* #,##0_-;_-* "-"??_-;_-@_-</c:formatCode>
                <c:ptCount val="3"/>
                <c:pt idx="0">
                  <c:v>73698.875739644966</c:v>
                </c:pt>
                <c:pt idx="1">
                  <c:v>75146.492146596865</c:v>
                </c:pt>
                <c:pt idx="2">
                  <c:v>76680.645161290318</c:v>
                </c:pt>
              </c:numCache>
            </c:numRef>
          </c:val>
          <c:extLst>
            <c:ext xmlns:c16="http://schemas.microsoft.com/office/drawing/2014/chart" uri="{C3380CC4-5D6E-409C-BE32-E72D297353CC}">
              <c16:uniqueId val="{00000001-03C1-4DB2-97F3-108EEEDD8068}"/>
            </c:ext>
          </c:extLst>
        </c:ser>
        <c:dLbls>
          <c:showLegendKey val="0"/>
          <c:showVal val="0"/>
          <c:showCatName val="0"/>
          <c:showSerName val="0"/>
          <c:showPercent val="0"/>
          <c:showBubbleSize val="0"/>
        </c:dLbls>
        <c:gapWidth val="150"/>
        <c:shape val="box"/>
        <c:axId val="565933487"/>
        <c:axId val="565956047"/>
        <c:axId val="0"/>
      </c:bar3DChart>
      <c:catAx>
        <c:axId val="56593348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956047"/>
        <c:crosses val="autoZero"/>
        <c:auto val="1"/>
        <c:lblAlgn val="ctr"/>
        <c:lblOffset val="100"/>
        <c:noMultiLvlLbl val="0"/>
      </c:catAx>
      <c:valAx>
        <c:axId val="565956047"/>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933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'Salary structure analysis'!$AC$4</c:f>
              <c:strCache>
                <c:ptCount val="1"/>
                <c:pt idx="0">
                  <c:v>% Pay out gap</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'Salary structure analysis'!$AB$5:$AB$17</c:f>
              <c:strCache>
                <c:ptCount val="13"/>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pt idx="12">
                  <c:v>Overall Pay Gap</c:v>
                </c:pt>
              </c:strCache>
            </c:strRef>
          </c:cat>
          <c:val>
            <c:numRef>
              <c:f>'Salary structure analysis'!$AC$5:$AC$17</c:f>
              <c:numCache>
                <c:formatCode>0%</c:formatCode>
                <c:ptCount val="13"/>
                <c:pt idx="0">
                  <c:v>5.7528586532752085E-2</c:v>
                </c:pt>
                <c:pt idx="1">
                  <c:v>9.6032291056484809E-2</c:v>
                </c:pt>
                <c:pt idx="2">
                  <c:v>-5.4864345194533509E-2</c:v>
                </c:pt>
                <c:pt idx="3">
                  <c:v>0.11747495423641605</c:v>
                </c:pt>
                <c:pt idx="4">
                  <c:v>4.3063331328156991E-2</c:v>
                </c:pt>
                <c:pt idx="5">
                  <c:v>-8.4695933861259204E-2</c:v>
                </c:pt>
                <c:pt idx="6">
                  <c:v>8.0737394014288574E-2</c:v>
                </c:pt>
                <c:pt idx="7">
                  <c:v>5.1596551248793837E-2</c:v>
                </c:pt>
                <c:pt idx="8">
                  <c:v>1.2022541812638243E-2</c:v>
                </c:pt>
                <c:pt idx="9">
                  <c:v>7.1450035009184135E-2</c:v>
                </c:pt>
                <c:pt idx="10">
                  <c:v>4.731992885684428E-2</c:v>
                </c:pt>
                <c:pt idx="11">
                  <c:v>-4.4981142473912453E-2</c:v>
                </c:pt>
                <c:pt idx="12">
                  <c:v>3.6305598497043789E-2</c:v>
                </c:pt>
              </c:numCache>
            </c:numRef>
          </c:val>
          <c:extLst>
            <c:ext xmlns:c16="http://schemas.microsoft.com/office/drawing/2014/chart" uri="{C3380CC4-5D6E-409C-BE32-E72D297353CC}">
              <c16:uniqueId val="{00000000-E60D-4C2C-A880-029CAB282DD7}"/>
            </c:ext>
          </c:extLst>
        </c:ser>
        <c:dLbls>
          <c:showLegendKey val="0"/>
          <c:showVal val="1"/>
          <c:showCatName val="0"/>
          <c:showSerName val="0"/>
          <c:showPercent val="0"/>
          <c:showBubbleSize val="0"/>
        </c:dLbls>
        <c:gapWidth val="150"/>
        <c:shape val="box"/>
        <c:axId val="1832260847"/>
        <c:axId val="1832257487"/>
        <c:axId val="0"/>
      </c:bar3DChart>
      <c:catAx>
        <c:axId val="1832260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2257487"/>
        <c:crosses val="autoZero"/>
        <c:auto val="1"/>
        <c:lblAlgn val="ctr"/>
        <c:lblOffset val="100"/>
        <c:noMultiLvlLbl val="0"/>
      </c:catAx>
      <c:valAx>
        <c:axId val="1832257487"/>
        <c:scaling>
          <c:orientation val="minMax"/>
        </c:scaling>
        <c:delete val="0"/>
        <c:axPos val="b"/>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2260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[Palmoria Group Bonus Rules.xlsx]Rating Based on gender!PivotTable2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Performance rating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'Rating Based on gender'!$B$1:$B$2</c:f>
              <c:strCache>
                <c:ptCount val="1"/>
                <c:pt idx="0">
                  <c:v>Female</c:v>
                </c:pt>
              </c:strCache>
            </c:strRef>
          </c:tx>
          <c:spPr>
            <a:solidFill>
              <a:schemeClr val="accent1"/>
            </a:solidFill>
            <a:ln>
              <a:noFill/>
            </a:ln>
            <a:effectLst/>
            <a:sp3d/>
          </c:spPr>
          <c:invertIfNegative val="0"/>
          <c:cat>
            <c:strRef>
              <c:f>'Rating Based on gender'!$A$3:$A$10</c:f>
              <c:strCache>
                <c:ptCount val="7"/>
                <c:pt idx="0">
                  <c:v>Average</c:v>
                </c:pt>
                <c:pt idx="1">
                  <c:v>Good</c:v>
                </c:pt>
                <c:pt idx="2">
                  <c:v>Not Rated</c:v>
                </c:pt>
                <c:pt idx="3">
                  <c:v>Poor</c:v>
                </c:pt>
                <c:pt idx="4">
                  <c:v>Very Good</c:v>
                </c:pt>
                <c:pt idx="5">
                  <c:v>Very Poor</c:v>
                </c:pt>
                <c:pt idx="6">
                  <c:v>(blank)</c:v>
                </c:pt>
              </c:strCache>
            </c:strRef>
          </c:cat>
          <c:val>
            <c:numRef>
              <c:f>'Rating Based on gender'!$B$3:$B$10</c:f>
              <c:numCache>
                <c:formatCode>General</c:formatCode>
                <c:ptCount val="7"/>
                <c:pt idx="0">
                  <c:v>200</c:v>
                </c:pt>
                <c:pt idx="1">
                  <c:v>93</c:v>
                </c:pt>
                <c:pt idx="2">
                  <c:v>36</c:v>
                </c:pt>
                <c:pt idx="3">
                  <c:v>60</c:v>
                </c:pt>
                <c:pt idx="4">
                  <c:v>51</c:v>
                </c:pt>
                <c:pt idx="5">
                  <c:v>22</c:v>
                </c:pt>
              </c:numCache>
            </c:numRef>
          </c:val>
          <c:extLst>
            <c:ext xmlns:c16="http://schemas.microsoft.com/office/drawing/2014/chart" uri="{C3380CC4-5D6E-409C-BE32-E72D297353CC}">
              <c16:uniqueId val="{00000000-8F73-41D5-94D4-88C5CCC7D7FC}"/>
            </c:ext>
          </c:extLst>
        </c:ser>
        <c:ser>
          <c:idx val="1"/>
          <c:order val="1"/>
          <c:tx>
            <c:strRef>
              <c:f>'Rating Based on gender'!$C$1:$C$2</c:f>
              <c:strCache>
                <c:ptCount val="1"/>
                <c:pt idx="0">
                  <c:v>Male</c:v>
                </c:pt>
              </c:strCache>
            </c:strRef>
          </c:tx>
          <c:spPr>
            <a:solidFill>
              <a:schemeClr val="accent2"/>
            </a:solidFill>
            <a:ln>
              <a:noFill/>
            </a:ln>
            <a:effectLst/>
            <a:sp3d/>
          </c:spPr>
          <c:invertIfNegative val="0"/>
          <c:cat>
            <c:strRef>
              <c:f>'Rating Based on gender'!$A$3:$A$10</c:f>
              <c:strCache>
                <c:ptCount val="7"/>
                <c:pt idx="0">
                  <c:v>Average</c:v>
                </c:pt>
                <c:pt idx="1">
                  <c:v>Good</c:v>
                </c:pt>
                <c:pt idx="2">
                  <c:v>Not Rated</c:v>
                </c:pt>
                <c:pt idx="3">
                  <c:v>Poor</c:v>
                </c:pt>
                <c:pt idx="4">
                  <c:v>Very Good</c:v>
                </c:pt>
                <c:pt idx="5">
                  <c:v>Very Poor</c:v>
                </c:pt>
                <c:pt idx="6">
                  <c:v>(blank)</c:v>
                </c:pt>
              </c:strCache>
            </c:strRef>
          </c:cat>
          <c:val>
            <c:numRef>
              <c:f>'Rating Based on gender'!$C$3:$C$10</c:f>
              <c:numCache>
                <c:formatCode>General</c:formatCode>
                <c:ptCount val="7"/>
                <c:pt idx="0">
                  <c:v>220</c:v>
                </c:pt>
                <c:pt idx="1">
                  <c:v>87</c:v>
                </c:pt>
                <c:pt idx="2">
                  <c:v>35</c:v>
                </c:pt>
                <c:pt idx="3">
                  <c:v>71</c:v>
                </c:pt>
                <c:pt idx="4">
                  <c:v>39</c:v>
                </c:pt>
                <c:pt idx="5">
                  <c:v>32</c:v>
                </c:pt>
              </c:numCache>
            </c:numRef>
          </c:val>
          <c:extLst>
            <c:ext xmlns:c16="http://schemas.microsoft.com/office/drawing/2014/chart" uri="{C3380CC4-5D6E-409C-BE32-E72D297353CC}">
              <c16:uniqueId val="{00000002-ADB5-4B61-AC16-96C171C7B468}"/>
            </c:ext>
          </c:extLst>
        </c:ser>
        <c:ser>
          <c:idx val="2"/>
          <c:order val="2"/>
          <c:tx>
            <c:strRef>
              <c:f>'Rating Based on gender'!$D$1:$D$2</c:f>
              <c:strCache>
                <c:ptCount val="1"/>
                <c:pt idx="0">
                  <c:v>(blank)</c:v>
                </c:pt>
              </c:strCache>
            </c:strRef>
          </c:tx>
          <c:spPr>
            <a:solidFill>
              <a:schemeClr val="accent3"/>
            </a:solidFill>
            <a:ln>
              <a:noFill/>
            </a:ln>
            <a:effectLst/>
            <a:sp3d/>
          </c:spPr>
          <c:invertIfNegative val="0"/>
          <c:cat>
            <c:strRef>
              <c:f>'Rating Based on gender'!$A$3:$A$10</c:f>
              <c:strCache>
                <c:ptCount val="7"/>
                <c:pt idx="0">
                  <c:v>Average</c:v>
                </c:pt>
                <c:pt idx="1">
                  <c:v>Good</c:v>
                </c:pt>
                <c:pt idx="2">
                  <c:v>Not Rated</c:v>
                </c:pt>
                <c:pt idx="3">
                  <c:v>Poor</c:v>
                </c:pt>
                <c:pt idx="4">
                  <c:v>Very Good</c:v>
                </c:pt>
                <c:pt idx="5">
                  <c:v>Very Poor</c:v>
                </c:pt>
                <c:pt idx="6">
                  <c:v>(blank)</c:v>
                </c:pt>
              </c:strCache>
            </c:strRef>
          </c:cat>
          <c:val>
            <c:numRef>
              <c:f>'Rating Based on gender'!$D$3:$D$10</c:f>
              <c:numCache>
                <c:formatCode>General</c:formatCode>
                <c:ptCount val="7"/>
              </c:numCache>
            </c:numRef>
          </c:val>
          <c:extLst>
            <c:ext xmlns:c16="http://schemas.microsoft.com/office/drawing/2014/chart" uri="{C3380CC4-5D6E-409C-BE32-E72D297353CC}">
              <c16:uniqueId val="{00000003-ADB5-4B61-AC16-96C171C7B468}"/>
            </c:ext>
          </c:extLst>
        </c:ser>
        <c:dLbls>
          <c:showLegendKey val="0"/>
          <c:showVal val="0"/>
          <c:showCatName val="0"/>
          <c:showSerName val="0"/>
          <c:showPercent val="0"/>
          <c:showBubbleSize val="0"/>
        </c:dLbls>
        <c:gapWidth val="150"/>
        <c:shape val="box"/>
        <c:axId val="1896036399"/>
        <c:axId val="1896041679"/>
        <c:axId val="0"/>
      </c:bar3DChart>
      <c:catAx>
        <c:axId val="18960363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041679"/>
        <c:crosses val="autoZero"/>
        <c:auto val="1"/>
        <c:lblAlgn val="ctr"/>
        <c:lblOffset val="100"/>
        <c:noMultiLvlLbl val="0"/>
      </c:catAx>
      <c:valAx>
        <c:axId val="18960416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036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GB"/>
              <a:t>Gender Distribution</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lt1"/>
          </a:solidFill>
          <a:ln w="19050">
            <a:solidFill>
              <a:schemeClr val="accent1"/>
            </a:solidFill>
          </a:ln>
          <a:effectLst/>
        </c:spPr>
      </c:pivotFmt>
      <c:pivotFmt>
        <c:idx val="6"/>
        <c:spPr>
          <a:solidFill>
            <a:schemeClr val="lt1"/>
          </a:solidFill>
          <a:ln w="19050">
            <a:solidFill>
              <a:schemeClr val="accent1"/>
            </a:solidFill>
          </a:ln>
          <a:effectLst/>
        </c:spPr>
      </c:pivotFmt>
    </c:pivotFmts>
    <c:plotArea>
      <c:layout/>
      <c:doughnutChart>
        <c:varyColors val="1"/>
        <c:ser>
          <c:idx val="0"/>
          <c:order val="0"/>
          <c:tx>
            <c:v>Series1</c:v>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22F6-4325-BB67-291A4E272B46}"/>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22F6-4325-BB67-291A4E272B4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Lit>
              <c:ptCount val="2"/>
              <c:pt idx="0">
                <c:v>Female</c:v>
              </c:pt>
              <c:pt idx="1">
                <c:v>Male</c:v>
              </c:pt>
            </c:strLit>
          </c:cat>
          <c:val>
            <c:numLit>
              <c:formatCode>General</c:formatCode>
              <c:ptCount val="2"/>
              <c:pt idx="0">
                <c:v>462</c:v>
              </c:pt>
              <c:pt idx="1">
                <c:v>484</c:v>
              </c:pt>
            </c:numLit>
          </c:val>
          <c:extLst>
            <c:ext xmlns:c16="http://schemas.microsoft.com/office/drawing/2014/chart" uri="{C3380CC4-5D6E-409C-BE32-E72D297353CC}">
              <c16:uniqueId val="{00000004-22F6-4325-BB67-291A4E272B46}"/>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Gender</a:t>
            </a:r>
            <a:r>
              <a:rPr lang="en-GB" baseline="0"/>
              <a:t> Distribution by dept and Location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v>Series1</c:v>
          </c:tx>
          <c:spPr>
            <a:solidFill>
              <a:schemeClr val="accent1"/>
            </a:solidFill>
            <a:ln>
              <a:noFill/>
            </a:ln>
            <a:effectLst/>
            <a:sp3d/>
          </c:spPr>
          <c:invertIfNegative val="0"/>
          <c:cat>
            <c:strLit>
              <c:ptCount val="2"/>
              <c:pt idx="0">
                <c:v>Female</c:v>
              </c:pt>
              <c:pt idx="1">
                <c:v>Male</c:v>
              </c:pt>
            </c:strLit>
          </c:cat>
          <c:val>
            <c:numLit>
              <c:formatCode>General</c:formatCode>
              <c:ptCount val="2"/>
              <c:pt idx="0">
                <c:v>29</c:v>
              </c:pt>
              <c:pt idx="1">
                <c:v>38</c:v>
              </c:pt>
            </c:numLit>
          </c:val>
          <c:extLst>
            <c:ext xmlns:c16="http://schemas.microsoft.com/office/drawing/2014/chart" uri="{C3380CC4-5D6E-409C-BE32-E72D297353CC}">
              <c16:uniqueId val="{00000000-091F-4C12-B58B-4CA7737E2AD0}"/>
            </c:ext>
          </c:extLst>
        </c:ser>
        <c:ser>
          <c:idx val="1"/>
          <c:order val="1"/>
          <c:tx>
            <c:v>Series2</c:v>
          </c:tx>
          <c:spPr>
            <a:solidFill>
              <a:schemeClr val="accent2"/>
            </a:solidFill>
            <a:ln>
              <a:noFill/>
            </a:ln>
            <a:effectLst/>
            <a:sp3d/>
          </c:spPr>
          <c:invertIfNegative val="0"/>
          <c:cat>
            <c:strLit>
              <c:ptCount val="2"/>
              <c:pt idx="0">
                <c:v>Female</c:v>
              </c:pt>
              <c:pt idx="1">
                <c:v>Male</c:v>
              </c:pt>
            </c:strLit>
          </c:cat>
          <c:val>
            <c:numLit>
              <c:formatCode>General</c:formatCode>
              <c:ptCount val="2"/>
              <c:pt idx="0">
                <c:v>43</c:v>
              </c:pt>
              <c:pt idx="1">
                <c:v>38</c:v>
              </c:pt>
            </c:numLit>
          </c:val>
          <c:extLst>
            <c:ext xmlns:c16="http://schemas.microsoft.com/office/drawing/2014/chart" uri="{C3380CC4-5D6E-409C-BE32-E72D297353CC}">
              <c16:uniqueId val="{00000001-091F-4C12-B58B-4CA7737E2AD0}"/>
            </c:ext>
          </c:extLst>
        </c:ser>
        <c:ser>
          <c:idx val="2"/>
          <c:order val="2"/>
          <c:tx>
            <c:v>Series3</c:v>
          </c:tx>
          <c:spPr>
            <a:solidFill>
              <a:schemeClr val="accent3"/>
            </a:solidFill>
            <a:ln>
              <a:noFill/>
            </a:ln>
            <a:effectLst/>
            <a:sp3d/>
          </c:spPr>
          <c:invertIfNegative val="0"/>
          <c:cat>
            <c:strLit>
              <c:ptCount val="2"/>
              <c:pt idx="0">
                <c:v>Female</c:v>
              </c:pt>
              <c:pt idx="1">
                <c:v>Male</c:v>
              </c:pt>
            </c:strLit>
          </c:cat>
          <c:val>
            <c:numLit>
              <c:formatCode>General</c:formatCode>
              <c:ptCount val="2"/>
              <c:pt idx="0">
                <c:v>41</c:v>
              </c:pt>
              <c:pt idx="1">
                <c:v>39</c:v>
              </c:pt>
            </c:numLit>
          </c:val>
          <c:extLst>
            <c:ext xmlns:c16="http://schemas.microsoft.com/office/drawing/2014/chart" uri="{C3380CC4-5D6E-409C-BE32-E72D297353CC}">
              <c16:uniqueId val="{00000002-091F-4C12-B58B-4CA7737E2AD0}"/>
            </c:ext>
          </c:extLst>
        </c:ser>
        <c:ser>
          <c:idx val="3"/>
          <c:order val="3"/>
          <c:tx>
            <c:v>Series4</c:v>
          </c:tx>
          <c:spPr>
            <a:solidFill>
              <a:schemeClr val="accent4"/>
            </a:solidFill>
            <a:ln>
              <a:noFill/>
            </a:ln>
            <a:effectLst/>
            <a:sp3d/>
          </c:spPr>
          <c:invertIfNegative val="0"/>
          <c:cat>
            <c:strLit>
              <c:ptCount val="2"/>
              <c:pt idx="0">
                <c:v>Female</c:v>
              </c:pt>
              <c:pt idx="1">
                <c:v>Male</c:v>
              </c:pt>
            </c:strLit>
          </c:cat>
          <c:val>
            <c:numLit>
              <c:formatCode>General</c:formatCode>
              <c:ptCount val="2"/>
              <c:pt idx="0">
                <c:v>42</c:v>
              </c:pt>
              <c:pt idx="1">
                <c:v>40</c:v>
              </c:pt>
            </c:numLit>
          </c:val>
          <c:extLst>
            <c:ext xmlns:c16="http://schemas.microsoft.com/office/drawing/2014/chart" uri="{C3380CC4-5D6E-409C-BE32-E72D297353CC}">
              <c16:uniqueId val="{00000003-091F-4C12-B58B-4CA7737E2AD0}"/>
            </c:ext>
          </c:extLst>
        </c:ser>
        <c:ser>
          <c:idx val="4"/>
          <c:order val="4"/>
          <c:tx>
            <c:v>Series5</c:v>
          </c:tx>
          <c:spPr>
            <a:solidFill>
              <a:schemeClr val="accent5"/>
            </a:solidFill>
            <a:ln>
              <a:noFill/>
            </a:ln>
            <a:effectLst/>
            <a:sp3d/>
          </c:spPr>
          <c:invertIfNegative val="0"/>
          <c:cat>
            <c:strLit>
              <c:ptCount val="2"/>
              <c:pt idx="0">
                <c:v>Female</c:v>
              </c:pt>
              <c:pt idx="1">
                <c:v>Male</c:v>
              </c:pt>
            </c:strLit>
          </c:cat>
          <c:val>
            <c:numLit>
              <c:formatCode>General</c:formatCode>
              <c:ptCount val="2"/>
              <c:pt idx="0">
                <c:v>35</c:v>
              </c:pt>
              <c:pt idx="1">
                <c:v>53</c:v>
              </c:pt>
            </c:numLit>
          </c:val>
          <c:extLst>
            <c:ext xmlns:c16="http://schemas.microsoft.com/office/drawing/2014/chart" uri="{C3380CC4-5D6E-409C-BE32-E72D297353CC}">
              <c16:uniqueId val="{00000004-091F-4C12-B58B-4CA7737E2AD0}"/>
            </c:ext>
          </c:extLst>
        </c:ser>
        <c:ser>
          <c:idx val="5"/>
          <c:order val="5"/>
          <c:tx>
            <c:v>Series6</c:v>
          </c:tx>
          <c:spPr>
            <a:solidFill>
              <a:schemeClr val="accent6"/>
            </a:solidFill>
            <a:ln>
              <a:noFill/>
            </a:ln>
            <a:effectLst/>
            <a:sp3d/>
          </c:spPr>
          <c:invertIfNegative val="0"/>
          <c:cat>
            <c:strLit>
              <c:ptCount val="2"/>
              <c:pt idx="0">
                <c:v>Female</c:v>
              </c:pt>
              <c:pt idx="1">
                <c:v>Male</c:v>
              </c:pt>
            </c:strLit>
          </c:cat>
          <c:val>
            <c:numLit>
              <c:formatCode>General</c:formatCode>
              <c:ptCount val="2"/>
              <c:pt idx="0">
                <c:v>32</c:v>
              </c:pt>
              <c:pt idx="1">
                <c:v>33</c:v>
              </c:pt>
            </c:numLit>
          </c:val>
          <c:extLst>
            <c:ext xmlns:c16="http://schemas.microsoft.com/office/drawing/2014/chart" uri="{C3380CC4-5D6E-409C-BE32-E72D297353CC}">
              <c16:uniqueId val="{00000005-091F-4C12-B58B-4CA7737E2AD0}"/>
            </c:ext>
          </c:extLst>
        </c:ser>
        <c:ser>
          <c:idx val="6"/>
          <c:order val="6"/>
          <c:tx>
            <c:v>Series7</c:v>
          </c:tx>
          <c:spPr>
            <a:solidFill>
              <a:schemeClr val="accent1">
                <a:lumMod val="60000"/>
              </a:schemeClr>
            </a:solidFill>
            <a:ln>
              <a:noFill/>
            </a:ln>
            <a:effectLst/>
            <a:sp3d/>
          </c:spPr>
          <c:invertIfNegative val="0"/>
          <c:cat>
            <c:strLit>
              <c:ptCount val="2"/>
              <c:pt idx="0">
                <c:v>Female</c:v>
              </c:pt>
              <c:pt idx="1">
                <c:v>Male</c:v>
              </c:pt>
            </c:strLit>
          </c:cat>
          <c:val>
            <c:numLit>
              <c:formatCode>General</c:formatCode>
              <c:ptCount val="2"/>
              <c:pt idx="0">
                <c:v>42</c:v>
              </c:pt>
              <c:pt idx="1">
                <c:v>47</c:v>
              </c:pt>
            </c:numLit>
          </c:val>
          <c:extLst>
            <c:ext xmlns:c16="http://schemas.microsoft.com/office/drawing/2014/chart" uri="{C3380CC4-5D6E-409C-BE32-E72D297353CC}">
              <c16:uniqueId val="{00000006-091F-4C12-B58B-4CA7737E2AD0}"/>
            </c:ext>
          </c:extLst>
        </c:ser>
        <c:ser>
          <c:idx val="7"/>
          <c:order val="7"/>
          <c:tx>
            <c:v>Series8</c:v>
          </c:tx>
          <c:spPr>
            <a:solidFill>
              <a:schemeClr val="accent2">
                <a:lumMod val="60000"/>
              </a:schemeClr>
            </a:solidFill>
            <a:ln>
              <a:noFill/>
            </a:ln>
            <a:effectLst/>
            <a:sp3d/>
          </c:spPr>
          <c:invertIfNegative val="0"/>
          <c:cat>
            <c:strLit>
              <c:ptCount val="2"/>
              <c:pt idx="0">
                <c:v>Female</c:v>
              </c:pt>
              <c:pt idx="1">
                <c:v>Male</c:v>
              </c:pt>
            </c:strLit>
          </c:cat>
          <c:val>
            <c:numLit>
              <c:formatCode>General</c:formatCode>
              <c:ptCount val="2"/>
              <c:pt idx="0">
                <c:v>40</c:v>
              </c:pt>
              <c:pt idx="1">
                <c:v>34</c:v>
              </c:pt>
            </c:numLit>
          </c:val>
          <c:extLst>
            <c:ext xmlns:c16="http://schemas.microsoft.com/office/drawing/2014/chart" uri="{C3380CC4-5D6E-409C-BE32-E72D297353CC}">
              <c16:uniqueId val="{00000007-091F-4C12-B58B-4CA7737E2AD0}"/>
            </c:ext>
          </c:extLst>
        </c:ser>
        <c:ser>
          <c:idx val="8"/>
          <c:order val="8"/>
          <c:tx>
            <c:v>Series9</c:v>
          </c:tx>
          <c:spPr>
            <a:solidFill>
              <a:schemeClr val="accent3">
                <a:lumMod val="60000"/>
              </a:schemeClr>
            </a:solidFill>
            <a:ln>
              <a:noFill/>
            </a:ln>
            <a:effectLst/>
            <a:sp3d/>
          </c:spPr>
          <c:invertIfNegative val="0"/>
          <c:cat>
            <c:strLit>
              <c:ptCount val="2"/>
              <c:pt idx="0">
                <c:v>Female</c:v>
              </c:pt>
              <c:pt idx="1">
                <c:v>Male</c:v>
              </c:pt>
            </c:strLit>
          </c:cat>
          <c:val>
            <c:numLit>
              <c:formatCode>General</c:formatCode>
              <c:ptCount val="2"/>
              <c:pt idx="0">
                <c:v>38</c:v>
              </c:pt>
              <c:pt idx="1">
                <c:v>42</c:v>
              </c:pt>
            </c:numLit>
          </c:val>
          <c:extLst>
            <c:ext xmlns:c16="http://schemas.microsoft.com/office/drawing/2014/chart" uri="{C3380CC4-5D6E-409C-BE32-E72D297353CC}">
              <c16:uniqueId val="{00000008-091F-4C12-B58B-4CA7737E2AD0}"/>
            </c:ext>
          </c:extLst>
        </c:ser>
        <c:ser>
          <c:idx val="9"/>
          <c:order val="9"/>
          <c:tx>
            <c:v>Series10</c:v>
          </c:tx>
          <c:spPr>
            <a:solidFill>
              <a:schemeClr val="accent4">
                <a:lumMod val="60000"/>
              </a:schemeClr>
            </a:solidFill>
            <a:ln>
              <a:noFill/>
            </a:ln>
            <a:effectLst/>
            <a:sp3d/>
          </c:spPr>
          <c:invertIfNegative val="0"/>
          <c:cat>
            <c:strLit>
              <c:ptCount val="2"/>
              <c:pt idx="0">
                <c:v>Female</c:v>
              </c:pt>
              <c:pt idx="1">
                <c:v>Male</c:v>
              </c:pt>
            </c:strLit>
          </c:cat>
          <c:val>
            <c:numLit>
              <c:formatCode>General</c:formatCode>
              <c:ptCount val="2"/>
              <c:pt idx="0">
                <c:v>43</c:v>
              </c:pt>
              <c:pt idx="1">
                <c:v>39</c:v>
              </c:pt>
            </c:numLit>
          </c:val>
          <c:extLst>
            <c:ext xmlns:c16="http://schemas.microsoft.com/office/drawing/2014/chart" uri="{C3380CC4-5D6E-409C-BE32-E72D297353CC}">
              <c16:uniqueId val="{00000009-091F-4C12-B58B-4CA7737E2AD0}"/>
            </c:ext>
          </c:extLst>
        </c:ser>
        <c:ser>
          <c:idx val="10"/>
          <c:order val="10"/>
          <c:tx>
            <c:v>Series11</c:v>
          </c:tx>
          <c:spPr>
            <a:solidFill>
              <a:schemeClr val="accent5">
                <a:lumMod val="60000"/>
              </a:schemeClr>
            </a:solidFill>
            <a:ln>
              <a:noFill/>
            </a:ln>
            <a:effectLst/>
            <a:sp3d/>
          </c:spPr>
          <c:invertIfNegative val="0"/>
          <c:cat>
            <c:strLit>
              <c:ptCount val="2"/>
              <c:pt idx="0">
                <c:v>Female</c:v>
              </c:pt>
              <c:pt idx="1">
                <c:v>Male</c:v>
              </c:pt>
            </c:strLit>
          </c:cat>
          <c:val>
            <c:numLit>
              <c:formatCode>General</c:formatCode>
              <c:ptCount val="2"/>
              <c:pt idx="0">
                <c:v>38</c:v>
              </c:pt>
              <c:pt idx="1">
                <c:v>43</c:v>
              </c:pt>
            </c:numLit>
          </c:val>
          <c:extLst>
            <c:ext xmlns:c16="http://schemas.microsoft.com/office/drawing/2014/chart" uri="{C3380CC4-5D6E-409C-BE32-E72D297353CC}">
              <c16:uniqueId val="{0000000A-091F-4C12-B58B-4CA7737E2AD0}"/>
            </c:ext>
          </c:extLst>
        </c:ser>
        <c:ser>
          <c:idx val="11"/>
          <c:order val="11"/>
          <c:tx>
            <c:v>Series12</c:v>
          </c:tx>
          <c:spPr>
            <a:solidFill>
              <a:schemeClr val="accent6">
                <a:lumMod val="60000"/>
              </a:schemeClr>
            </a:solidFill>
            <a:ln>
              <a:noFill/>
            </a:ln>
            <a:effectLst/>
            <a:sp3d/>
          </c:spPr>
          <c:invertIfNegative val="0"/>
          <c:cat>
            <c:strLit>
              <c:ptCount val="2"/>
              <c:pt idx="0">
                <c:v>Female</c:v>
              </c:pt>
              <c:pt idx="1">
                <c:v>Male</c:v>
              </c:pt>
            </c:strLit>
          </c:cat>
          <c:val>
            <c:numLit>
              <c:formatCode>General</c:formatCode>
              <c:ptCount val="2"/>
              <c:pt idx="0">
                <c:v>39</c:v>
              </c:pt>
              <c:pt idx="1">
                <c:v>38</c:v>
              </c:pt>
            </c:numLit>
          </c:val>
          <c:extLst>
            <c:ext xmlns:c16="http://schemas.microsoft.com/office/drawing/2014/chart" uri="{C3380CC4-5D6E-409C-BE32-E72D297353CC}">
              <c16:uniqueId val="{0000000B-091F-4C12-B58B-4CA7737E2AD0}"/>
            </c:ext>
          </c:extLst>
        </c:ser>
        <c:dLbls>
          <c:showLegendKey val="0"/>
          <c:showVal val="0"/>
          <c:showCatName val="0"/>
          <c:showSerName val="0"/>
          <c:showPercent val="0"/>
          <c:showBubbleSize val="0"/>
        </c:dLbls>
        <c:gapWidth val="150"/>
        <c:shape val="box"/>
        <c:axId val="2024579792"/>
        <c:axId val="2024586032"/>
        <c:axId val="0"/>
      </c:bar3DChart>
      <c:catAx>
        <c:axId val="20245797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586032"/>
        <c:crosses val="autoZero"/>
        <c:auto val="1"/>
        <c:lblAlgn val="ctr"/>
        <c:lblOffset val="100"/>
        <c:noMultiLvlLbl val="0"/>
      </c:catAx>
      <c:valAx>
        <c:axId val="2024586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57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Count of rating</a:t>
            </a:r>
            <a:r>
              <a:rPr lang="en-GB" baseline="0"/>
              <a:t> by gender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Series1</c:v>
          </c:tx>
          <c:spPr>
            <a:solidFill>
              <a:schemeClr val="accent1"/>
            </a:solidFill>
            <a:ln>
              <a:noFill/>
            </a:ln>
            <a:effectLst/>
            <a:sp3d/>
          </c:spPr>
          <c:invertIfNegative val="0"/>
          <c:cat>
            <c:strLit>
              <c:ptCount val="2"/>
              <c:pt idx="0">
                <c:v>Female</c:v>
              </c:pt>
              <c:pt idx="1">
                <c:v>Male</c:v>
              </c:pt>
            </c:strLit>
          </c:cat>
          <c:val>
            <c:numLit>
              <c:formatCode>General</c:formatCode>
              <c:ptCount val="2"/>
              <c:pt idx="0">
                <c:v>200</c:v>
              </c:pt>
              <c:pt idx="1">
                <c:v>220</c:v>
              </c:pt>
            </c:numLit>
          </c:val>
          <c:extLst>
            <c:ext xmlns:c16="http://schemas.microsoft.com/office/drawing/2014/chart" uri="{C3380CC4-5D6E-409C-BE32-E72D297353CC}">
              <c16:uniqueId val="{00000000-2A5A-41DA-92DA-BA3247D595F9}"/>
            </c:ext>
          </c:extLst>
        </c:ser>
        <c:ser>
          <c:idx val="1"/>
          <c:order val="1"/>
          <c:tx>
            <c:v>Series2</c:v>
          </c:tx>
          <c:spPr>
            <a:solidFill>
              <a:schemeClr val="accent2"/>
            </a:solidFill>
            <a:ln>
              <a:noFill/>
            </a:ln>
            <a:effectLst/>
            <a:sp3d/>
          </c:spPr>
          <c:invertIfNegative val="0"/>
          <c:cat>
            <c:strLit>
              <c:ptCount val="2"/>
              <c:pt idx="0">
                <c:v>Female</c:v>
              </c:pt>
              <c:pt idx="1">
                <c:v>Male</c:v>
              </c:pt>
            </c:strLit>
          </c:cat>
          <c:val>
            <c:numLit>
              <c:formatCode>General</c:formatCode>
              <c:ptCount val="2"/>
              <c:pt idx="0">
                <c:v>93</c:v>
              </c:pt>
              <c:pt idx="1">
                <c:v>87</c:v>
              </c:pt>
            </c:numLit>
          </c:val>
          <c:extLst>
            <c:ext xmlns:c16="http://schemas.microsoft.com/office/drawing/2014/chart" uri="{C3380CC4-5D6E-409C-BE32-E72D297353CC}">
              <c16:uniqueId val="{00000001-2A5A-41DA-92DA-BA3247D595F9}"/>
            </c:ext>
          </c:extLst>
        </c:ser>
        <c:ser>
          <c:idx val="2"/>
          <c:order val="2"/>
          <c:tx>
            <c:v>Series3</c:v>
          </c:tx>
          <c:spPr>
            <a:solidFill>
              <a:schemeClr val="accent3"/>
            </a:solidFill>
            <a:ln>
              <a:noFill/>
            </a:ln>
            <a:effectLst/>
            <a:sp3d/>
          </c:spPr>
          <c:invertIfNegative val="0"/>
          <c:cat>
            <c:strLit>
              <c:ptCount val="2"/>
              <c:pt idx="0">
                <c:v>Female</c:v>
              </c:pt>
              <c:pt idx="1">
                <c:v>Male</c:v>
              </c:pt>
            </c:strLit>
          </c:cat>
          <c:val>
            <c:numLit>
              <c:formatCode>General</c:formatCode>
              <c:ptCount val="2"/>
              <c:pt idx="0">
                <c:v>36</c:v>
              </c:pt>
              <c:pt idx="1">
                <c:v>35</c:v>
              </c:pt>
            </c:numLit>
          </c:val>
          <c:extLst>
            <c:ext xmlns:c16="http://schemas.microsoft.com/office/drawing/2014/chart" uri="{C3380CC4-5D6E-409C-BE32-E72D297353CC}">
              <c16:uniqueId val="{00000002-2A5A-41DA-92DA-BA3247D595F9}"/>
            </c:ext>
          </c:extLst>
        </c:ser>
        <c:ser>
          <c:idx val="3"/>
          <c:order val="3"/>
          <c:tx>
            <c:v>Series4</c:v>
          </c:tx>
          <c:spPr>
            <a:solidFill>
              <a:schemeClr val="accent4"/>
            </a:solidFill>
            <a:ln>
              <a:noFill/>
            </a:ln>
            <a:effectLst/>
            <a:sp3d/>
          </c:spPr>
          <c:invertIfNegative val="0"/>
          <c:cat>
            <c:strLit>
              <c:ptCount val="2"/>
              <c:pt idx="0">
                <c:v>Female</c:v>
              </c:pt>
              <c:pt idx="1">
                <c:v>Male</c:v>
              </c:pt>
            </c:strLit>
          </c:cat>
          <c:val>
            <c:numLit>
              <c:formatCode>General</c:formatCode>
              <c:ptCount val="2"/>
              <c:pt idx="0">
                <c:v>60</c:v>
              </c:pt>
              <c:pt idx="1">
                <c:v>71</c:v>
              </c:pt>
            </c:numLit>
          </c:val>
          <c:extLst>
            <c:ext xmlns:c16="http://schemas.microsoft.com/office/drawing/2014/chart" uri="{C3380CC4-5D6E-409C-BE32-E72D297353CC}">
              <c16:uniqueId val="{00000003-2A5A-41DA-92DA-BA3247D595F9}"/>
            </c:ext>
          </c:extLst>
        </c:ser>
        <c:ser>
          <c:idx val="4"/>
          <c:order val="4"/>
          <c:tx>
            <c:v>Series5</c:v>
          </c:tx>
          <c:spPr>
            <a:solidFill>
              <a:schemeClr val="accent5"/>
            </a:solidFill>
            <a:ln>
              <a:noFill/>
            </a:ln>
            <a:effectLst/>
            <a:sp3d/>
          </c:spPr>
          <c:invertIfNegative val="0"/>
          <c:cat>
            <c:strLit>
              <c:ptCount val="2"/>
              <c:pt idx="0">
                <c:v>Female</c:v>
              </c:pt>
              <c:pt idx="1">
                <c:v>Male</c:v>
              </c:pt>
            </c:strLit>
          </c:cat>
          <c:val>
            <c:numLit>
              <c:formatCode>General</c:formatCode>
              <c:ptCount val="2"/>
              <c:pt idx="0">
                <c:v>51</c:v>
              </c:pt>
              <c:pt idx="1">
                <c:v>39</c:v>
              </c:pt>
            </c:numLit>
          </c:val>
          <c:extLst>
            <c:ext xmlns:c16="http://schemas.microsoft.com/office/drawing/2014/chart" uri="{C3380CC4-5D6E-409C-BE32-E72D297353CC}">
              <c16:uniqueId val="{00000004-2A5A-41DA-92DA-BA3247D595F9}"/>
            </c:ext>
          </c:extLst>
        </c:ser>
        <c:ser>
          <c:idx val="5"/>
          <c:order val="5"/>
          <c:tx>
            <c:v>Series6</c:v>
          </c:tx>
          <c:spPr>
            <a:solidFill>
              <a:schemeClr val="accent6"/>
            </a:solidFill>
            <a:ln>
              <a:noFill/>
            </a:ln>
            <a:effectLst/>
            <a:sp3d/>
          </c:spPr>
          <c:invertIfNegative val="0"/>
          <c:cat>
            <c:strLit>
              <c:ptCount val="2"/>
              <c:pt idx="0">
                <c:v>Female</c:v>
              </c:pt>
              <c:pt idx="1">
                <c:v>Male</c:v>
              </c:pt>
            </c:strLit>
          </c:cat>
          <c:val>
            <c:numLit>
              <c:formatCode>General</c:formatCode>
              <c:ptCount val="2"/>
              <c:pt idx="0">
                <c:v>22</c:v>
              </c:pt>
              <c:pt idx="1">
                <c:v>32</c:v>
              </c:pt>
            </c:numLit>
          </c:val>
          <c:extLst>
            <c:ext xmlns:c16="http://schemas.microsoft.com/office/drawing/2014/chart" uri="{C3380CC4-5D6E-409C-BE32-E72D297353CC}">
              <c16:uniqueId val="{00000005-2A5A-41DA-92DA-BA3247D595F9}"/>
            </c:ext>
          </c:extLst>
        </c:ser>
        <c:dLbls>
          <c:showLegendKey val="0"/>
          <c:showVal val="0"/>
          <c:showCatName val="0"/>
          <c:showSerName val="0"/>
          <c:showPercent val="0"/>
          <c:showBubbleSize val="0"/>
        </c:dLbls>
        <c:gapWidth val="150"/>
        <c:shape val="box"/>
        <c:axId val="502048704"/>
        <c:axId val="502038624"/>
        <c:axId val="0"/>
      </c:bar3DChart>
      <c:catAx>
        <c:axId val="5020487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038624"/>
        <c:crosses val="autoZero"/>
        <c:auto val="1"/>
        <c:lblAlgn val="ctr"/>
        <c:lblOffset val="100"/>
        <c:noMultiLvlLbl val="0"/>
      </c:catAx>
      <c:valAx>
        <c:axId val="502038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048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174855</xdr:colOff>
      <xdr:row>1</xdr:row>
      <xdr:rowOff>27609</xdr:rowOff>
    </xdr:from>
    <xdr:to>
      <xdr:col>26</xdr:col>
      <xdr:colOff>561377</xdr:colOff>
      <xdr:row>55</xdr:row>
      <xdr:rowOff>119638</xdr:rowOff>
    </xdr:to>
    <xdr:sp macro="" textlink="">
      <xdr:nvSpPr>
        <xdr:cNvPr id="8" name="Rectangle 7">
          <a:extLst>
            <a:ext uri="{FF2B5EF4-FFF2-40B4-BE49-F238E27FC236}">
              <a16:creationId xmlns:a16="http://schemas.microsoft.com/office/drawing/2014/main" id="{741A1770-402D-699C-7275-6CC558011A60}"/>
            </a:ext>
          </a:extLst>
        </xdr:cNvPr>
        <xdr:cNvSpPr/>
      </xdr:nvSpPr>
      <xdr:spPr>
        <a:xfrm>
          <a:off x="174855" y="211667"/>
          <a:ext cx="16178696" cy="10031159"/>
        </a:xfrm>
        <a:prstGeom prst="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340508</xdr:colOff>
      <xdr:row>39</xdr:row>
      <xdr:rowOff>55217</xdr:rowOff>
    </xdr:from>
    <xdr:to>
      <xdr:col>17</xdr:col>
      <xdr:colOff>55218</xdr:colOff>
      <xdr:row>52</xdr:row>
      <xdr:rowOff>147247</xdr:rowOff>
    </xdr:to>
    <xdr:sp macro="" textlink="">
      <xdr:nvSpPr>
        <xdr:cNvPr id="7" name="Rectangle 6">
          <a:extLst>
            <a:ext uri="{FF2B5EF4-FFF2-40B4-BE49-F238E27FC236}">
              <a16:creationId xmlns:a16="http://schemas.microsoft.com/office/drawing/2014/main" id="{DB460AEF-A46D-4B7D-7A19-287F7390B560}"/>
            </a:ext>
          </a:extLst>
        </xdr:cNvPr>
        <xdr:cNvSpPr/>
      </xdr:nvSpPr>
      <xdr:spPr>
        <a:xfrm>
          <a:off x="5199638" y="7233478"/>
          <a:ext cx="5181232" cy="2484783"/>
        </a:xfrm>
        <a:prstGeom prst="rect">
          <a:avLst/>
        </a:prstGeom>
        <a:solidFill>
          <a:schemeClr val="accent6">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184058</xdr:colOff>
      <xdr:row>39</xdr:row>
      <xdr:rowOff>0</xdr:rowOff>
    </xdr:from>
    <xdr:to>
      <xdr:col>8</xdr:col>
      <xdr:colOff>92029</xdr:colOff>
      <xdr:row>52</xdr:row>
      <xdr:rowOff>110435</xdr:rowOff>
    </xdr:to>
    <xdr:sp macro="" textlink="">
      <xdr:nvSpPr>
        <xdr:cNvPr id="6" name="Rectangle 5">
          <a:extLst>
            <a:ext uri="{FF2B5EF4-FFF2-40B4-BE49-F238E27FC236}">
              <a16:creationId xmlns:a16="http://schemas.microsoft.com/office/drawing/2014/main" id="{847A078D-525D-E216-8ADA-C8AE86A9A774}"/>
            </a:ext>
          </a:extLst>
        </xdr:cNvPr>
        <xdr:cNvSpPr/>
      </xdr:nvSpPr>
      <xdr:spPr>
        <a:xfrm>
          <a:off x="184058" y="7178261"/>
          <a:ext cx="4767101" cy="2503188"/>
        </a:xfrm>
        <a:prstGeom prst="rect">
          <a:avLst/>
        </a:prstGeom>
        <a:solidFill>
          <a:schemeClr val="accent6">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276087</xdr:colOff>
      <xdr:row>11</xdr:row>
      <xdr:rowOff>119637</xdr:rowOff>
    </xdr:from>
    <xdr:to>
      <xdr:col>6</xdr:col>
      <xdr:colOff>303695</xdr:colOff>
      <xdr:row>24</xdr:row>
      <xdr:rowOff>27609</xdr:rowOff>
    </xdr:to>
    <xdr:sp macro="" textlink="">
      <xdr:nvSpPr>
        <xdr:cNvPr id="82" name="Rectangle 81">
          <a:extLst>
            <a:ext uri="{FF2B5EF4-FFF2-40B4-BE49-F238E27FC236}">
              <a16:creationId xmlns:a16="http://schemas.microsoft.com/office/drawing/2014/main" id="{18DCC21C-3E0A-2053-90AD-9686836B7D4E}"/>
            </a:ext>
          </a:extLst>
        </xdr:cNvPr>
        <xdr:cNvSpPr/>
      </xdr:nvSpPr>
      <xdr:spPr>
        <a:xfrm>
          <a:off x="276087" y="2144275"/>
          <a:ext cx="3671956" cy="2300725"/>
        </a:xfrm>
        <a:prstGeom prst="rect">
          <a:avLst/>
        </a:prstGeom>
        <a:solidFill>
          <a:schemeClr val="accent6">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239276</xdr:colOff>
      <xdr:row>12</xdr:row>
      <xdr:rowOff>55217</xdr:rowOff>
    </xdr:from>
    <xdr:to>
      <xdr:col>16</xdr:col>
      <xdr:colOff>441739</xdr:colOff>
      <xdr:row>24</xdr:row>
      <xdr:rowOff>138044</xdr:rowOff>
    </xdr:to>
    <xdr:sp macro="" textlink="">
      <xdr:nvSpPr>
        <xdr:cNvPr id="83" name="Rectangle 82">
          <a:extLst>
            <a:ext uri="{FF2B5EF4-FFF2-40B4-BE49-F238E27FC236}">
              <a16:creationId xmlns:a16="http://schemas.microsoft.com/office/drawing/2014/main" id="{FE437DAC-6BD8-2C53-8FD7-3332D4CF60F7}"/>
            </a:ext>
          </a:extLst>
        </xdr:cNvPr>
        <xdr:cNvSpPr/>
      </xdr:nvSpPr>
      <xdr:spPr>
        <a:xfrm>
          <a:off x="5098406" y="2263913"/>
          <a:ext cx="5061594" cy="2291522"/>
        </a:xfrm>
        <a:prstGeom prst="rect">
          <a:avLst/>
        </a:prstGeom>
        <a:solidFill>
          <a:schemeClr val="accent6">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312899</xdr:colOff>
      <xdr:row>25</xdr:row>
      <xdr:rowOff>92029</xdr:rowOff>
    </xdr:from>
    <xdr:to>
      <xdr:col>6</xdr:col>
      <xdr:colOff>358913</xdr:colOff>
      <xdr:row>38</xdr:row>
      <xdr:rowOff>36811</xdr:rowOff>
    </xdr:to>
    <xdr:sp macro="" textlink="">
      <xdr:nvSpPr>
        <xdr:cNvPr id="3" name="Rectangle 2">
          <a:extLst>
            <a:ext uri="{FF2B5EF4-FFF2-40B4-BE49-F238E27FC236}">
              <a16:creationId xmlns:a16="http://schemas.microsoft.com/office/drawing/2014/main" id="{C04D5CB6-42C5-C831-9657-C83C3E67D317}"/>
            </a:ext>
          </a:extLst>
        </xdr:cNvPr>
        <xdr:cNvSpPr/>
      </xdr:nvSpPr>
      <xdr:spPr>
        <a:xfrm>
          <a:off x="312899" y="4693478"/>
          <a:ext cx="3690362" cy="2337536"/>
        </a:xfrm>
        <a:prstGeom prst="rect">
          <a:avLst/>
        </a:prstGeom>
        <a:solidFill>
          <a:schemeClr val="accent6">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239275</xdr:colOff>
      <xdr:row>26</xdr:row>
      <xdr:rowOff>1</xdr:rowOff>
    </xdr:from>
    <xdr:to>
      <xdr:col>16</xdr:col>
      <xdr:colOff>533768</xdr:colOff>
      <xdr:row>38</xdr:row>
      <xdr:rowOff>92028</xdr:rowOff>
    </xdr:to>
    <xdr:sp macro="" textlink="">
      <xdr:nvSpPr>
        <xdr:cNvPr id="2" name="Rectangle 1">
          <a:extLst>
            <a:ext uri="{FF2B5EF4-FFF2-40B4-BE49-F238E27FC236}">
              <a16:creationId xmlns:a16="http://schemas.microsoft.com/office/drawing/2014/main" id="{EDD7971F-FDC6-1FA3-42DF-2B3100E1F125}"/>
            </a:ext>
          </a:extLst>
        </xdr:cNvPr>
        <xdr:cNvSpPr/>
      </xdr:nvSpPr>
      <xdr:spPr>
        <a:xfrm>
          <a:off x="5098405" y="4785508"/>
          <a:ext cx="5153624" cy="2300723"/>
        </a:xfrm>
        <a:prstGeom prst="rect">
          <a:avLst/>
        </a:prstGeom>
        <a:solidFill>
          <a:schemeClr val="accent6">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GB" sz="1100"/>
        </a:p>
      </xdr:txBody>
    </xdr:sp>
    <xdr:clientData/>
  </xdr:twoCellAnchor>
  <xdr:twoCellAnchor>
    <xdr:from>
      <xdr:col>17</xdr:col>
      <xdr:colOff>349709</xdr:colOff>
      <xdr:row>12</xdr:row>
      <xdr:rowOff>82826</xdr:rowOff>
    </xdr:from>
    <xdr:to>
      <xdr:col>26</xdr:col>
      <xdr:colOff>266884</xdr:colOff>
      <xdr:row>53</xdr:row>
      <xdr:rowOff>36812</xdr:rowOff>
    </xdr:to>
    <xdr:sp macro="" textlink="">
      <xdr:nvSpPr>
        <xdr:cNvPr id="84" name="Rectangle 83">
          <a:extLst>
            <a:ext uri="{FF2B5EF4-FFF2-40B4-BE49-F238E27FC236}">
              <a16:creationId xmlns:a16="http://schemas.microsoft.com/office/drawing/2014/main" id="{AD87F368-EA8B-4E65-B799-8564A56B6AC7}"/>
            </a:ext>
          </a:extLst>
        </xdr:cNvPr>
        <xdr:cNvSpPr/>
      </xdr:nvSpPr>
      <xdr:spPr>
        <a:xfrm>
          <a:off x="10675361" y="2291522"/>
          <a:ext cx="5383697" cy="7500362"/>
        </a:xfrm>
        <a:prstGeom prst="rect">
          <a:avLst/>
        </a:prstGeom>
        <a:solidFill>
          <a:schemeClr val="accent6">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579783</xdr:colOff>
      <xdr:row>6</xdr:row>
      <xdr:rowOff>92029</xdr:rowOff>
    </xdr:from>
    <xdr:to>
      <xdr:col>17</xdr:col>
      <xdr:colOff>487754</xdr:colOff>
      <xdr:row>10</xdr:row>
      <xdr:rowOff>36811</xdr:rowOff>
    </xdr:to>
    <xdr:sp macro="" textlink="">
      <xdr:nvSpPr>
        <xdr:cNvPr id="79" name="Rectangle 78">
          <a:extLst>
            <a:ext uri="{FF2B5EF4-FFF2-40B4-BE49-F238E27FC236}">
              <a16:creationId xmlns:a16="http://schemas.microsoft.com/office/drawing/2014/main" id="{CDF5D9C3-02AB-3942-3F51-1E3251E59B9B}"/>
            </a:ext>
          </a:extLst>
        </xdr:cNvPr>
        <xdr:cNvSpPr/>
      </xdr:nvSpPr>
      <xdr:spPr>
        <a:xfrm>
          <a:off x="8475870" y="1196377"/>
          <a:ext cx="2337536" cy="681014"/>
        </a:xfrm>
        <a:prstGeom prst="rect">
          <a:avLst/>
        </a:prstGeom>
        <a:solidFill>
          <a:schemeClr val="accent6">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GB" sz="1100"/>
        </a:p>
      </xdr:txBody>
    </xdr:sp>
    <xdr:clientData/>
  </xdr:twoCellAnchor>
  <xdr:twoCellAnchor>
    <xdr:from>
      <xdr:col>18</xdr:col>
      <xdr:colOff>230073</xdr:colOff>
      <xdr:row>6</xdr:row>
      <xdr:rowOff>27609</xdr:rowOff>
    </xdr:from>
    <xdr:to>
      <xdr:col>22</xdr:col>
      <xdr:colOff>64420</xdr:colOff>
      <xdr:row>10</xdr:row>
      <xdr:rowOff>92029</xdr:rowOff>
    </xdr:to>
    <xdr:sp macro="" textlink="">
      <xdr:nvSpPr>
        <xdr:cNvPr id="80" name="Rectangle 79">
          <a:extLst>
            <a:ext uri="{FF2B5EF4-FFF2-40B4-BE49-F238E27FC236}">
              <a16:creationId xmlns:a16="http://schemas.microsoft.com/office/drawing/2014/main" id="{20FE40E3-28CD-0C93-123F-F5830B0990AE}"/>
            </a:ext>
          </a:extLst>
        </xdr:cNvPr>
        <xdr:cNvSpPr/>
      </xdr:nvSpPr>
      <xdr:spPr>
        <a:xfrm>
          <a:off x="11163116" y="1131957"/>
          <a:ext cx="2263913" cy="800652"/>
        </a:xfrm>
        <a:prstGeom prst="rect">
          <a:avLst/>
        </a:prstGeom>
        <a:solidFill>
          <a:schemeClr val="accent6">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GB" sz="1100"/>
        </a:p>
      </xdr:txBody>
    </xdr:sp>
    <xdr:clientData/>
  </xdr:twoCellAnchor>
  <xdr:twoCellAnchor>
    <xdr:from>
      <xdr:col>22</xdr:col>
      <xdr:colOff>358912</xdr:colOff>
      <xdr:row>6</xdr:row>
      <xdr:rowOff>101233</xdr:rowOff>
    </xdr:from>
    <xdr:to>
      <xdr:col>25</xdr:col>
      <xdr:colOff>386521</xdr:colOff>
      <xdr:row>10</xdr:row>
      <xdr:rowOff>18407</xdr:rowOff>
    </xdr:to>
    <xdr:sp macro="" textlink="">
      <xdr:nvSpPr>
        <xdr:cNvPr id="81" name="Rectangle 80">
          <a:extLst>
            <a:ext uri="{FF2B5EF4-FFF2-40B4-BE49-F238E27FC236}">
              <a16:creationId xmlns:a16="http://schemas.microsoft.com/office/drawing/2014/main" id="{10667556-9FF2-4EFE-2020-E18154EC3746}"/>
            </a:ext>
          </a:extLst>
        </xdr:cNvPr>
        <xdr:cNvSpPr/>
      </xdr:nvSpPr>
      <xdr:spPr>
        <a:xfrm>
          <a:off x="13721521" y="1205581"/>
          <a:ext cx="1849783" cy="653406"/>
        </a:xfrm>
        <a:prstGeom prst="rect">
          <a:avLst/>
        </a:prstGeom>
        <a:solidFill>
          <a:schemeClr val="accent6">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506160</xdr:colOff>
      <xdr:row>6</xdr:row>
      <xdr:rowOff>147246</xdr:rowOff>
    </xdr:from>
    <xdr:to>
      <xdr:col>13</xdr:col>
      <xdr:colOff>147246</xdr:colOff>
      <xdr:row>10</xdr:row>
      <xdr:rowOff>82826</xdr:rowOff>
    </xdr:to>
    <xdr:sp macro="" textlink="">
      <xdr:nvSpPr>
        <xdr:cNvPr id="78" name="Rectangle 77">
          <a:extLst>
            <a:ext uri="{FF2B5EF4-FFF2-40B4-BE49-F238E27FC236}">
              <a16:creationId xmlns:a16="http://schemas.microsoft.com/office/drawing/2014/main" id="{03CA23BA-7AF7-4F57-FBDD-3C548B487FB1}"/>
            </a:ext>
          </a:extLst>
        </xdr:cNvPr>
        <xdr:cNvSpPr/>
      </xdr:nvSpPr>
      <xdr:spPr>
        <a:xfrm>
          <a:off x="5365290" y="1251594"/>
          <a:ext cx="2678043" cy="671812"/>
        </a:xfrm>
        <a:prstGeom prst="rect">
          <a:avLst/>
        </a:prstGeom>
        <a:solidFill>
          <a:schemeClr val="accent6">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82826</xdr:colOff>
      <xdr:row>7</xdr:row>
      <xdr:rowOff>36811</xdr:rowOff>
    </xdr:from>
    <xdr:to>
      <xdr:col>7</xdr:col>
      <xdr:colOff>579783</xdr:colOff>
      <xdr:row>10</xdr:row>
      <xdr:rowOff>128840</xdr:rowOff>
    </xdr:to>
    <xdr:sp macro="" textlink="">
      <xdr:nvSpPr>
        <xdr:cNvPr id="77" name="Rectangle 76">
          <a:extLst>
            <a:ext uri="{FF2B5EF4-FFF2-40B4-BE49-F238E27FC236}">
              <a16:creationId xmlns:a16="http://schemas.microsoft.com/office/drawing/2014/main" id="{DA8B7EC3-9F57-CE8F-2E61-D5E1DA645CD5}"/>
            </a:ext>
          </a:extLst>
        </xdr:cNvPr>
        <xdr:cNvSpPr/>
      </xdr:nvSpPr>
      <xdr:spPr>
        <a:xfrm>
          <a:off x="2512391" y="1325217"/>
          <a:ext cx="2319131" cy="644203"/>
        </a:xfrm>
        <a:prstGeom prst="rect">
          <a:avLst/>
        </a:prstGeom>
        <a:solidFill>
          <a:schemeClr val="accent6">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246529</xdr:colOff>
      <xdr:row>6</xdr:row>
      <xdr:rowOff>134471</xdr:rowOff>
    </xdr:from>
    <xdr:to>
      <xdr:col>3</xdr:col>
      <xdr:colOff>530411</xdr:colOff>
      <xdr:row>10</xdr:row>
      <xdr:rowOff>97118</xdr:rowOff>
    </xdr:to>
    <xdr:sp macro="" textlink="">
      <xdr:nvSpPr>
        <xdr:cNvPr id="51" name="Rectangle 50">
          <a:extLst>
            <a:ext uri="{FF2B5EF4-FFF2-40B4-BE49-F238E27FC236}">
              <a16:creationId xmlns:a16="http://schemas.microsoft.com/office/drawing/2014/main" id="{2FC9B222-4880-D0FD-C15B-85E5B6967785}"/>
            </a:ext>
          </a:extLst>
        </xdr:cNvPr>
        <xdr:cNvSpPr/>
      </xdr:nvSpPr>
      <xdr:spPr>
        <a:xfrm>
          <a:off x="246529" y="321236"/>
          <a:ext cx="2121647" cy="709706"/>
        </a:xfrm>
        <a:prstGeom prst="rect">
          <a:avLst/>
        </a:prstGeom>
        <a:solidFill>
          <a:schemeClr val="accent6">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17</xdr:col>
      <xdr:colOff>338992</xdr:colOff>
      <xdr:row>22</xdr:row>
      <xdr:rowOff>114983</xdr:rowOff>
    </xdr:from>
    <xdr:to>
      <xdr:col>26</xdr:col>
      <xdr:colOff>257681</xdr:colOff>
      <xdr:row>30</xdr:row>
      <xdr:rowOff>138045</xdr:rowOff>
    </xdr:to>
    <mc:AlternateContent xmlns:mc="http://schemas.openxmlformats.org/markup-compatibility/2006" xmlns:a14="http://schemas.microsoft.com/office/drawing/2010/main">
      <mc:Choice Requires="a14">
        <xdr:graphicFrame macro="">
          <xdr:nvGraphicFramePr>
            <xdr:cNvPr id="25" name="Salary band">
              <a:extLst>
                <a:ext uri="{FF2B5EF4-FFF2-40B4-BE49-F238E27FC236}">
                  <a16:creationId xmlns:a16="http://schemas.microsoft.com/office/drawing/2014/main" id="{DA834122-41B1-46A7-9B3D-2961D27DF1BA}"/>
                </a:ext>
              </a:extLst>
            </xdr:cNvPr>
            <xdr:cNvGraphicFramePr/>
          </xdr:nvGraphicFramePr>
          <xdr:xfrm>
            <a:off x="0" y="0"/>
            <a:ext cx="0" cy="0"/>
          </xdr:xfrm>
          <a:graphic>
            <a:graphicData uri="http://schemas.microsoft.com/office/drawing/2010/slicer">
              <sle:slicer xmlns:sle="http://schemas.microsoft.com/office/drawing/2010/slicer" name="Salary band"/>
            </a:graphicData>
          </a:graphic>
        </xdr:graphicFrame>
      </mc:Choice>
      <mc:Fallback xmlns="">
        <xdr:sp macro="" textlink="">
          <xdr:nvSpPr>
            <xdr:cNvPr id="0" name=""/>
            <xdr:cNvSpPr>
              <a:spLocks noTextEdit="1"/>
            </xdr:cNvSpPr>
          </xdr:nvSpPr>
          <xdr:spPr>
            <a:xfrm>
              <a:off x="10664644" y="4164258"/>
              <a:ext cx="5385211" cy="14955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414131</xdr:colOff>
      <xdr:row>33</xdr:row>
      <xdr:rowOff>128842</xdr:rowOff>
    </xdr:from>
    <xdr:to>
      <xdr:col>26</xdr:col>
      <xdr:colOff>312899</xdr:colOff>
      <xdr:row>38</xdr:row>
      <xdr:rowOff>92030</xdr:rowOff>
    </xdr:to>
    <mc:AlternateContent xmlns:mc="http://schemas.openxmlformats.org/markup-compatibility/2006" xmlns:a14="http://schemas.microsoft.com/office/drawing/2010/main">
      <mc:Choice Requires="a14">
        <xdr:graphicFrame macro="">
          <xdr:nvGraphicFramePr>
            <xdr:cNvPr id="26" name="Rating">
              <a:extLst>
                <a:ext uri="{FF2B5EF4-FFF2-40B4-BE49-F238E27FC236}">
                  <a16:creationId xmlns:a16="http://schemas.microsoft.com/office/drawing/2014/main" id="{00C3F8F8-96AA-40B4-836D-3A4DBD405931}"/>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10739783" y="6202755"/>
              <a:ext cx="5365290" cy="88347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7</xdr:row>
      <xdr:rowOff>59765</xdr:rowOff>
    </xdr:from>
    <xdr:to>
      <xdr:col>2</xdr:col>
      <xdr:colOff>567765</xdr:colOff>
      <xdr:row>8</xdr:row>
      <xdr:rowOff>112058</xdr:rowOff>
    </xdr:to>
    <xdr:sp macro="" textlink="">
      <xdr:nvSpPr>
        <xdr:cNvPr id="28" name="TextBox 27">
          <a:extLst>
            <a:ext uri="{FF2B5EF4-FFF2-40B4-BE49-F238E27FC236}">
              <a16:creationId xmlns:a16="http://schemas.microsoft.com/office/drawing/2014/main" id="{9A18AC70-9460-4767-B910-A4011C02B6D0}"/>
            </a:ext>
          </a:extLst>
        </xdr:cNvPr>
        <xdr:cNvSpPr txBox="1"/>
      </xdr:nvSpPr>
      <xdr:spPr>
        <a:xfrm>
          <a:off x="612588" y="433294"/>
          <a:ext cx="1180353" cy="239058"/>
        </a:xfrm>
        <a:prstGeom prst="rect">
          <a:avLst/>
        </a:prstGeom>
        <a:ln/>
      </xdr:spPr>
      <xdr:style>
        <a:lnRef idx="1">
          <a:schemeClr val="accent6"/>
        </a:lnRef>
        <a:fillRef idx="3">
          <a:schemeClr val="accent6"/>
        </a:fillRef>
        <a:effectRef idx="2">
          <a:schemeClr val="accent6"/>
        </a:effectRef>
        <a:fontRef idx="minor">
          <a:schemeClr val="lt1"/>
        </a:fontRef>
      </xdr:style>
      <xdr:txBody>
        <a:bodyPr vertOverflow="clip" horzOverflow="clip" wrap="square" rtlCol="0" anchor="t"/>
        <a:lstStyle/>
        <a:p>
          <a:pPr algn="ctr"/>
          <a:r>
            <a:rPr lang="en-GB" sz="1100" b="1"/>
            <a:t>Total Employees</a:t>
          </a:r>
        </a:p>
        <a:p>
          <a:pPr algn="ctr"/>
          <a:endParaRPr lang="en-GB" sz="1100" b="1"/>
        </a:p>
      </xdr:txBody>
    </xdr:sp>
    <xdr:clientData/>
  </xdr:twoCellAnchor>
  <xdr:twoCellAnchor>
    <xdr:from>
      <xdr:col>5</xdr:col>
      <xdr:colOff>15158</xdr:colOff>
      <xdr:row>7</xdr:row>
      <xdr:rowOff>5089</xdr:rowOff>
    </xdr:from>
    <xdr:to>
      <xdr:col>7</xdr:col>
      <xdr:colOff>316255</xdr:colOff>
      <xdr:row>8</xdr:row>
      <xdr:rowOff>136852</xdr:rowOff>
    </xdr:to>
    <xdr:sp macro="" textlink="">
      <xdr:nvSpPr>
        <xdr:cNvPr id="29" name="TextBox 28">
          <a:extLst>
            <a:ext uri="{FF2B5EF4-FFF2-40B4-BE49-F238E27FC236}">
              <a16:creationId xmlns:a16="http://schemas.microsoft.com/office/drawing/2014/main" id="{6D74ED04-6213-4D82-B951-02F6B2662A5C}"/>
            </a:ext>
          </a:extLst>
        </xdr:cNvPr>
        <xdr:cNvSpPr txBox="1"/>
      </xdr:nvSpPr>
      <xdr:spPr>
        <a:xfrm>
          <a:off x="3052115" y="1293495"/>
          <a:ext cx="1515879" cy="315821"/>
        </a:xfrm>
        <a:prstGeom prst="rect">
          <a:avLst/>
        </a:prstGeom>
        <a:ln/>
      </xdr:spPr>
      <xdr:style>
        <a:lnRef idx="1">
          <a:schemeClr val="accent6"/>
        </a:lnRef>
        <a:fillRef idx="3">
          <a:schemeClr val="accent6"/>
        </a:fillRef>
        <a:effectRef idx="2">
          <a:schemeClr val="accent6"/>
        </a:effectRef>
        <a:fontRef idx="minor">
          <a:schemeClr val="lt1"/>
        </a:fontRef>
      </xdr:style>
      <xdr:txBody>
        <a:bodyPr vertOverflow="clip" horzOverflow="clip" wrap="square" rtlCol="0" anchor="t"/>
        <a:lstStyle/>
        <a:p>
          <a:pPr algn="ctr"/>
          <a:r>
            <a:rPr lang="en-GB" sz="1100" b="1"/>
            <a:t>Average Salary Female</a:t>
          </a:r>
        </a:p>
      </xdr:txBody>
    </xdr:sp>
    <xdr:clientData/>
  </xdr:twoCellAnchor>
  <xdr:twoCellAnchor>
    <xdr:from>
      <xdr:col>10</xdr:col>
      <xdr:colOff>35514</xdr:colOff>
      <xdr:row>6</xdr:row>
      <xdr:rowOff>138475</xdr:rowOff>
    </xdr:from>
    <xdr:to>
      <xdr:col>12</xdr:col>
      <xdr:colOff>364219</xdr:colOff>
      <xdr:row>8</xdr:row>
      <xdr:rowOff>48828</xdr:rowOff>
    </xdr:to>
    <xdr:sp macro="" textlink="">
      <xdr:nvSpPr>
        <xdr:cNvPr id="30" name="TextBox 29">
          <a:extLst>
            <a:ext uri="{FF2B5EF4-FFF2-40B4-BE49-F238E27FC236}">
              <a16:creationId xmlns:a16="http://schemas.microsoft.com/office/drawing/2014/main" id="{0C497013-F8F1-4180-862E-151DF1947858}"/>
            </a:ext>
          </a:extLst>
        </xdr:cNvPr>
        <xdr:cNvSpPr txBox="1"/>
      </xdr:nvSpPr>
      <xdr:spPr>
        <a:xfrm>
          <a:off x="6109427" y="1242823"/>
          <a:ext cx="1543488" cy="278469"/>
        </a:xfrm>
        <a:prstGeom prst="rect">
          <a:avLst/>
        </a:prstGeom>
        <a:ln/>
      </xdr:spPr>
      <xdr:style>
        <a:lnRef idx="1">
          <a:schemeClr val="accent6"/>
        </a:lnRef>
        <a:fillRef idx="3">
          <a:schemeClr val="accent6"/>
        </a:fillRef>
        <a:effectRef idx="2">
          <a:schemeClr val="accent6"/>
        </a:effectRef>
        <a:fontRef idx="minor">
          <a:schemeClr val="lt1"/>
        </a:fontRef>
      </xdr:style>
      <xdr:txBody>
        <a:bodyPr vertOverflow="clip" horzOverflow="clip" wrap="square" rtlCol="0" anchor="t"/>
        <a:lstStyle/>
        <a:p>
          <a:pPr algn="ctr"/>
          <a:r>
            <a:rPr lang="en-GB" sz="1100" b="1"/>
            <a:t>Average Salary Male</a:t>
          </a:r>
        </a:p>
      </xdr:txBody>
    </xdr:sp>
    <xdr:clientData/>
  </xdr:twoCellAnchor>
  <xdr:twoCellAnchor>
    <xdr:from>
      <xdr:col>15</xdr:col>
      <xdr:colOff>4439</xdr:colOff>
      <xdr:row>6</xdr:row>
      <xdr:rowOff>125809</xdr:rowOff>
    </xdr:from>
    <xdr:to>
      <xdr:col>17</xdr:col>
      <xdr:colOff>131439</xdr:colOff>
      <xdr:row>8</xdr:row>
      <xdr:rowOff>21221</xdr:rowOff>
    </xdr:to>
    <xdr:sp macro="" textlink="">
      <xdr:nvSpPr>
        <xdr:cNvPr id="31" name="TextBox 30">
          <a:extLst>
            <a:ext uri="{FF2B5EF4-FFF2-40B4-BE49-F238E27FC236}">
              <a16:creationId xmlns:a16="http://schemas.microsoft.com/office/drawing/2014/main" id="{E20C8B9F-96EA-46FC-8A8D-03FDB7EEA2B3}"/>
            </a:ext>
          </a:extLst>
        </xdr:cNvPr>
        <xdr:cNvSpPr txBox="1"/>
      </xdr:nvSpPr>
      <xdr:spPr>
        <a:xfrm>
          <a:off x="9115309" y="1230157"/>
          <a:ext cx="1341782" cy="263528"/>
        </a:xfrm>
        <a:prstGeom prst="rect">
          <a:avLst/>
        </a:prstGeom>
        <a:ln/>
      </xdr:spPr>
      <xdr:style>
        <a:lnRef idx="1">
          <a:schemeClr val="accent6"/>
        </a:lnRef>
        <a:fillRef idx="3">
          <a:schemeClr val="accent6"/>
        </a:fillRef>
        <a:effectRef idx="2">
          <a:schemeClr val="accent6"/>
        </a:effectRef>
        <a:fontRef idx="minor">
          <a:schemeClr val="lt1"/>
        </a:fontRef>
      </xdr:style>
      <xdr:txBody>
        <a:bodyPr vertOverflow="clip" horzOverflow="clip" wrap="square" rtlCol="0" anchor="t"/>
        <a:lstStyle/>
        <a:p>
          <a:pPr algn="ctr"/>
          <a:r>
            <a:rPr lang="en-GB" sz="1100" b="1"/>
            <a:t>Overall</a:t>
          </a:r>
          <a:r>
            <a:rPr lang="en-GB" sz="1100" b="1" baseline="0"/>
            <a:t> Pay Gap</a:t>
          </a:r>
          <a:endParaRPr lang="en-GB" sz="1100" b="1"/>
        </a:p>
      </xdr:txBody>
    </xdr:sp>
    <xdr:clientData/>
  </xdr:twoCellAnchor>
  <xdr:twoCellAnchor>
    <xdr:from>
      <xdr:col>1</xdr:col>
      <xdr:colOff>0</xdr:colOff>
      <xdr:row>9</xdr:row>
      <xdr:rowOff>14941</xdr:rowOff>
    </xdr:from>
    <xdr:to>
      <xdr:col>2</xdr:col>
      <xdr:colOff>552824</xdr:colOff>
      <xdr:row>10</xdr:row>
      <xdr:rowOff>37352</xdr:rowOff>
    </xdr:to>
    <xdr:sp macro="" textlink="'Gender Dist.by location &amp; Dept'!F40">
      <xdr:nvSpPr>
        <xdr:cNvPr id="32" name="TextBox 31">
          <a:extLst>
            <a:ext uri="{FF2B5EF4-FFF2-40B4-BE49-F238E27FC236}">
              <a16:creationId xmlns:a16="http://schemas.microsoft.com/office/drawing/2014/main" id="{48EDE5C3-7A02-47A3-A79A-0C4A48C9686D}"/>
            </a:ext>
          </a:extLst>
        </xdr:cNvPr>
        <xdr:cNvSpPr txBox="1"/>
      </xdr:nvSpPr>
      <xdr:spPr>
        <a:xfrm>
          <a:off x="612588" y="762000"/>
          <a:ext cx="1165412" cy="209176"/>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t"/>
        <a:lstStyle/>
        <a:p>
          <a:pPr algn="ctr"/>
          <a:fld id="{EF15076D-0F83-47FA-B540-FF2CCF2A13EB}" type="TxLink">
            <a:rPr lang="en-US" sz="1100" b="0" i="0" u="none" strike="noStrike">
              <a:solidFill>
                <a:srgbClr val="000000"/>
              </a:solidFill>
              <a:latin typeface="Calibri"/>
              <a:ea typeface="Calibri"/>
              <a:cs typeface="Calibri"/>
            </a:rPr>
            <a:t>946</a:t>
          </a:fld>
          <a:endParaRPr lang="en-GB" sz="1100" b="1">
            <a:solidFill>
              <a:sysClr val="windowText" lastClr="000000"/>
            </a:solidFill>
          </a:endParaRPr>
        </a:p>
      </xdr:txBody>
    </xdr:sp>
    <xdr:clientData/>
  </xdr:twoCellAnchor>
  <xdr:twoCellAnchor>
    <xdr:from>
      <xdr:col>5</xdr:col>
      <xdr:colOff>28365</xdr:colOff>
      <xdr:row>9</xdr:row>
      <xdr:rowOff>11909</xdr:rowOff>
    </xdr:from>
    <xdr:to>
      <xdr:col>7</xdr:col>
      <xdr:colOff>329463</xdr:colOff>
      <xdr:row>10</xdr:row>
      <xdr:rowOff>61496</xdr:rowOff>
    </xdr:to>
    <xdr:sp macro="" textlink="'Salary structure analysis'!J40">
      <xdr:nvSpPr>
        <xdr:cNvPr id="33" name="TextBox 32">
          <a:extLst>
            <a:ext uri="{FF2B5EF4-FFF2-40B4-BE49-F238E27FC236}">
              <a16:creationId xmlns:a16="http://schemas.microsoft.com/office/drawing/2014/main" id="{F60991F1-29FE-4E89-A92B-7F26C626386E}"/>
            </a:ext>
          </a:extLst>
        </xdr:cNvPr>
        <xdr:cNvSpPr txBox="1"/>
      </xdr:nvSpPr>
      <xdr:spPr>
        <a:xfrm>
          <a:off x="3065322" y="1668431"/>
          <a:ext cx="1515880" cy="233645"/>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t"/>
        <a:lstStyle/>
        <a:p>
          <a:pPr algn="ctr"/>
          <a:fld id="{B96D56BC-CD4D-49D8-8774-47979458D877}" type="TxLink">
            <a:rPr lang="en-US" sz="1100" b="0" i="0" u="none" strike="noStrike">
              <a:solidFill>
                <a:srgbClr val="000000"/>
              </a:solidFill>
              <a:latin typeface="Calibri"/>
              <a:ea typeface="Calibri"/>
              <a:cs typeface="Calibri"/>
            </a:rPr>
            <a:t> 72,310 </a:t>
          </a:fld>
          <a:endParaRPr lang="en-GB" sz="1100" b="1"/>
        </a:p>
      </xdr:txBody>
    </xdr:sp>
    <xdr:clientData/>
  </xdr:twoCellAnchor>
  <xdr:twoCellAnchor>
    <xdr:from>
      <xdr:col>10</xdr:col>
      <xdr:colOff>68317</xdr:colOff>
      <xdr:row>8</xdr:row>
      <xdr:rowOff>103398</xdr:rowOff>
    </xdr:from>
    <xdr:to>
      <xdr:col>12</xdr:col>
      <xdr:colOff>411963</xdr:colOff>
      <xdr:row>9</xdr:row>
      <xdr:rowOff>160455</xdr:rowOff>
    </xdr:to>
    <xdr:sp macro="" textlink="'Salary structure analysis'!K40">
      <xdr:nvSpPr>
        <xdr:cNvPr id="34" name="TextBox 33">
          <a:extLst>
            <a:ext uri="{FF2B5EF4-FFF2-40B4-BE49-F238E27FC236}">
              <a16:creationId xmlns:a16="http://schemas.microsoft.com/office/drawing/2014/main" id="{A4C7F93F-B078-42B7-B436-D69E965F1788}"/>
            </a:ext>
          </a:extLst>
        </xdr:cNvPr>
        <xdr:cNvSpPr txBox="1"/>
      </xdr:nvSpPr>
      <xdr:spPr>
        <a:xfrm>
          <a:off x="6142230" y="1575862"/>
          <a:ext cx="1558429" cy="241115"/>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t"/>
        <a:lstStyle/>
        <a:p>
          <a:pPr algn="ctr"/>
          <a:fld id="{F66FB0A0-9864-4F30-BEC7-1D9CA6D66F11}" type="TxLink">
            <a:rPr lang="en-US" sz="1100" b="0" i="0" u="none" strike="noStrike">
              <a:solidFill>
                <a:srgbClr val="000000"/>
              </a:solidFill>
              <a:latin typeface="Calibri"/>
              <a:ea typeface="Calibri"/>
              <a:cs typeface="Calibri"/>
            </a:rPr>
            <a:t> 75,034 </a:t>
          </a:fld>
          <a:endParaRPr lang="en-GB" sz="1100" b="1"/>
        </a:p>
      </xdr:txBody>
    </xdr:sp>
    <xdr:clientData/>
  </xdr:twoCellAnchor>
  <xdr:twoCellAnchor>
    <xdr:from>
      <xdr:col>15</xdr:col>
      <xdr:colOff>21652</xdr:colOff>
      <xdr:row>8</xdr:row>
      <xdr:rowOff>117797</xdr:rowOff>
    </xdr:from>
    <xdr:to>
      <xdr:col>17</xdr:col>
      <xdr:colOff>111299</xdr:colOff>
      <xdr:row>9</xdr:row>
      <xdr:rowOff>155149</xdr:rowOff>
    </xdr:to>
    <xdr:sp macro="" textlink="'Salary structure analysis'!M40">
      <xdr:nvSpPr>
        <xdr:cNvPr id="35" name="TextBox 34">
          <a:extLst>
            <a:ext uri="{FF2B5EF4-FFF2-40B4-BE49-F238E27FC236}">
              <a16:creationId xmlns:a16="http://schemas.microsoft.com/office/drawing/2014/main" id="{A81FA45D-DEEE-4019-AE4B-239E4F217D7E}"/>
            </a:ext>
          </a:extLst>
        </xdr:cNvPr>
        <xdr:cNvSpPr txBox="1"/>
      </xdr:nvSpPr>
      <xdr:spPr>
        <a:xfrm>
          <a:off x="9132522" y="1590261"/>
          <a:ext cx="1304429" cy="221410"/>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t"/>
        <a:lstStyle/>
        <a:p>
          <a:pPr algn="ctr"/>
          <a:fld id="{43290E11-33BC-45FC-9EF3-31A0401FAED2}" type="TxLink">
            <a:rPr lang="en-US" sz="1100" b="0" i="0" u="none" strike="noStrike">
              <a:solidFill>
                <a:srgbClr val="000000"/>
              </a:solidFill>
              <a:latin typeface="Calibri"/>
              <a:ea typeface="Calibri"/>
              <a:cs typeface="Calibri"/>
            </a:rPr>
            <a:t>4%</a:t>
          </a:fld>
          <a:endParaRPr lang="en-GB" sz="1100" b="1"/>
        </a:p>
      </xdr:txBody>
    </xdr:sp>
    <xdr:clientData/>
  </xdr:twoCellAnchor>
  <xdr:oneCellAnchor>
    <xdr:from>
      <xdr:col>0</xdr:col>
      <xdr:colOff>194234</xdr:colOff>
      <xdr:row>2</xdr:row>
      <xdr:rowOff>84343</xdr:rowOff>
    </xdr:from>
    <xdr:ext cx="15643953" cy="605874"/>
    <xdr:sp macro="" textlink="">
      <xdr:nvSpPr>
        <xdr:cNvPr id="55" name="TextBox 54">
          <a:extLst>
            <a:ext uri="{FF2B5EF4-FFF2-40B4-BE49-F238E27FC236}">
              <a16:creationId xmlns:a16="http://schemas.microsoft.com/office/drawing/2014/main" id="{1DC4559D-345C-822D-7A2E-1C76EDA5D8ED}"/>
            </a:ext>
          </a:extLst>
        </xdr:cNvPr>
        <xdr:cNvSpPr txBox="1"/>
      </xdr:nvSpPr>
      <xdr:spPr>
        <a:xfrm>
          <a:off x="194234" y="452459"/>
          <a:ext cx="15643953" cy="605874"/>
        </a:xfrm>
        <a:prstGeom prst="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wrap="square" rtlCol="0" anchor="ctr">
          <a:spAutoFit/>
        </a:bodyPr>
        <a:lstStyle/>
        <a:p>
          <a:pPr algn="ctr"/>
          <a:r>
            <a:rPr lang="en-GB" sz="3200"/>
            <a:t>Palmoria Group Salary &amp; Pay Gap Dashboard</a:t>
          </a:r>
        </a:p>
      </xdr:txBody>
    </xdr:sp>
    <xdr:clientData/>
  </xdr:oneCellAnchor>
  <xdr:twoCellAnchor>
    <xdr:from>
      <xdr:col>0</xdr:col>
      <xdr:colOff>414131</xdr:colOff>
      <xdr:row>12</xdr:row>
      <xdr:rowOff>140859</xdr:rowOff>
    </xdr:from>
    <xdr:to>
      <xdr:col>6</xdr:col>
      <xdr:colOff>110435</xdr:colOff>
      <xdr:row>22</xdr:row>
      <xdr:rowOff>174856</xdr:rowOff>
    </xdr:to>
    <xdr:graphicFrame macro="">
      <xdr:nvGraphicFramePr>
        <xdr:cNvPr id="56" name="Chart 55">
          <a:extLst>
            <a:ext uri="{FF2B5EF4-FFF2-40B4-BE49-F238E27FC236}">
              <a16:creationId xmlns:a16="http://schemas.microsoft.com/office/drawing/2014/main" id="{333F9DD5-1320-4568-B750-98651C5C5A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423332</xdr:colOff>
      <xdr:row>26</xdr:row>
      <xdr:rowOff>14940</xdr:rowOff>
    </xdr:from>
    <xdr:to>
      <xdr:col>6</xdr:col>
      <xdr:colOff>110435</xdr:colOff>
      <xdr:row>37</xdr:row>
      <xdr:rowOff>82826</xdr:rowOff>
    </xdr:to>
    <xdr:graphicFrame macro="">
      <xdr:nvGraphicFramePr>
        <xdr:cNvPr id="58" name="Chart 57">
          <a:extLst>
            <a:ext uri="{FF2B5EF4-FFF2-40B4-BE49-F238E27FC236}">
              <a16:creationId xmlns:a16="http://schemas.microsoft.com/office/drawing/2014/main" id="{09B627B0-A81A-49AF-BC67-4984103549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386522</xdr:colOff>
      <xdr:row>13</xdr:row>
      <xdr:rowOff>106322</xdr:rowOff>
    </xdr:from>
    <xdr:to>
      <xdr:col>16</xdr:col>
      <xdr:colOff>349710</xdr:colOff>
      <xdr:row>24</xdr:row>
      <xdr:rowOff>64421</xdr:rowOff>
    </xdr:to>
    <xdr:graphicFrame macro="">
      <xdr:nvGraphicFramePr>
        <xdr:cNvPr id="59" name="Chart 58">
          <a:extLst>
            <a:ext uri="{FF2B5EF4-FFF2-40B4-BE49-F238E27FC236}">
              <a16:creationId xmlns:a16="http://schemas.microsoft.com/office/drawing/2014/main" id="{5378A9BC-F9B7-4205-963B-379A60C630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322102</xdr:colOff>
      <xdr:row>26</xdr:row>
      <xdr:rowOff>138044</xdr:rowOff>
    </xdr:from>
    <xdr:to>
      <xdr:col>16</xdr:col>
      <xdr:colOff>441739</xdr:colOff>
      <xdr:row>37</xdr:row>
      <xdr:rowOff>138043</xdr:rowOff>
    </xdr:to>
    <xdr:graphicFrame macro="">
      <xdr:nvGraphicFramePr>
        <xdr:cNvPr id="64" name="Chart 63">
          <a:extLst>
            <a:ext uri="{FF2B5EF4-FFF2-40B4-BE49-F238E27FC236}">
              <a16:creationId xmlns:a16="http://schemas.microsoft.com/office/drawing/2014/main" id="{3A8B16D0-F98A-4836-971F-EAFF5E44C0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312900</xdr:colOff>
      <xdr:row>39</xdr:row>
      <xdr:rowOff>119639</xdr:rowOff>
    </xdr:from>
    <xdr:to>
      <xdr:col>7</xdr:col>
      <xdr:colOff>358913</xdr:colOff>
      <xdr:row>51</xdr:row>
      <xdr:rowOff>147247</xdr:rowOff>
    </xdr:to>
    <xdr:graphicFrame macro="">
      <xdr:nvGraphicFramePr>
        <xdr:cNvPr id="65" name="Chart 64">
          <a:extLst>
            <a:ext uri="{FF2B5EF4-FFF2-40B4-BE49-F238E27FC236}">
              <a16:creationId xmlns:a16="http://schemas.microsoft.com/office/drawing/2014/main" id="{C3672DE6-7FCA-411E-8DD1-877871878E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404928</xdr:colOff>
      <xdr:row>39</xdr:row>
      <xdr:rowOff>138043</xdr:rowOff>
    </xdr:from>
    <xdr:to>
      <xdr:col>16</xdr:col>
      <xdr:colOff>395725</xdr:colOff>
      <xdr:row>51</xdr:row>
      <xdr:rowOff>101231</xdr:rowOff>
    </xdr:to>
    <xdr:graphicFrame macro="">
      <xdr:nvGraphicFramePr>
        <xdr:cNvPr id="67" name="Chart 66">
          <a:extLst>
            <a:ext uri="{FF2B5EF4-FFF2-40B4-BE49-F238E27FC236}">
              <a16:creationId xmlns:a16="http://schemas.microsoft.com/office/drawing/2014/main" id="{BA341F0B-F098-488D-A857-80C17E506E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17</xdr:col>
      <xdr:colOff>414131</xdr:colOff>
      <xdr:row>40</xdr:row>
      <xdr:rowOff>36811</xdr:rowOff>
    </xdr:from>
    <xdr:to>
      <xdr:col>26</xdr:col>
      <xdr:colOff>395724</xdr:colOff>
      <xdr:row>52</xdr:row>
      <xdr:rowOff>128841</xdr:rowOff>
    </xdr:to>
    <mc:AlternateContent xmlns:mc="http://schemas.openxmlformats.org/markup-compatibility/2006" xmlns:a14="http://schemas.microsoft.com/office/drawing/2010/main">
      <mc:Choice Requires="a14">
        <xdr:graphicFrame macro="">
          <xdr:nvGraphicFramePr>
            <xdr:cNvPr id="68" name="Department">
              <a:extLst>
                <a:ext uri="{FF2B5EF4-FFF2-40B4-BE49-F238E27FC236}">
                  <a16:creationId xmlns:a16="http://schemas.microsoft.com/office/drawing/2014/main" id="{59F034C5-9ACE-42A0-B033-2168286141CD}"/>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0739783" y="7399130"/>
              <a:ext cx="5448115" cy="23007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312899</xdr:colOff>
      <xdr:row>7</xdr:row>
      <xdr:rowOff>9202</xdr:rowOff>
    </xdr:from>
    <xdr:to>
      <xdr:col>21</xdr:col>
      <xdr:colOff>515362</xdr:colOff>
      <xdr:row>8</xdr:row>
      <xdr:rowOff>119637</xdr:rowOff>
    </xdr:to>
    <xdr:sp macro="" textlink="">
      <xdr:nvSpPr>
        <xdr:cNvPr id="73" name="TextBox 72">
          <a:extLst>
            <a:ext uri="{FF2B5EF4-FFF2-40B4-BE49-F238E27FC236}">
              <a16:creationId xmlns:a16="http://schemas.microsoft.com/office/drawing/2014/main" id="{30092DCB-5802-4464-BA88-2BBBE2D42EB5}"/>
            </a:ext>
          </a:extLst>
        </xdr:cNvPr>
        <xdr:cNvSpPr txBox="1"/>
      </xdr:nvSpPr>
      <xdr:spPr>
        <a:xfrm>
          <a:off x="11245942" y="1297608"/>
          <a:ext cx="2024637" cy="294493"/>
        </a:xfrm>
        <a:prstGeom prst="rect">
          <a:avLst/>
        </a:prstGeom>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wrap="square" rtlCol="0" anchor="ctr"/>
        <a:lstStyle/>
        <a:p>
          <a:r>
            <a:rPr lang="en-GB" sz="1200" b="1"/>
            <a:t>Salary Inclusive of Bonus</a:t>
          </a:r>
        </a:p>
      </xdr:txBody>
    </xdr:sp>
    <xdr:clientData/>
  </xdr:twoCellAnchor>
  <xdr:twoCellAnchor>
    <xdr:from>
      <xdr:col>23</xdr:col>
      <xdr:colOff>184058</xdr:colOff>
      <xdr:row>7</xdr:row>
      <xdr:rowOff>18406</xdr:rowOff>
    </xdr:from>
    <xdr:to>
      <xdr:col>25</xdr:col>
      <xdr:colOff>266884</xdr:colOff>
      <xdr:row>8</xdr:row>
      <xdr:rowOff>36811</xdr:rowOff>
    </xdr:to>
    <xdr:sp macro="" textlink="">
      <xdr:nvSpPr>
        <xdr:cNvPr id="74" name="TextBox 73">
          <a:extLst>
            <a:ext uri="{FF2B5EF4-FFF2-40B4-BE49-F238E27FC236}">
              <a16:creationId xmlns:a16="http://schemas.microsoft.com/office/drawing/2014/main" id="{334DBE0A-DE03-4EE5-B8F0-BC6967D6FA4A}"/>
            </a:ext>
          </a:extLst>
        </xdr:cNvPr>
        <xdr:cNvSpPr txBox="1"/>
      </xdr:nvSpPr>
      <xdr:spPr>
        <a:xfrm>
          <a:off x="14154058" y="1306812"/>
          <a:ext cx="1297609" cy="202463"/>
        </a:xfrm>
        <a:prstGeom prst="rect">
          <a:avLst/>
        </a:prstGeom>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GB" sz="1200" b="1"/>
            <a:t>Bonus Payment</a:t>
          </a:r>
        </a:p>
      </xdr:txBody>
    </xdr:sp>
    <xdr:clientData/>
  </xdr:twoCellAnchor>
  <xdr:twoCellAnchor>
    <xdr:from>
      <xdr:col>18</xdr:col>
      <xdr:colOff>349711</xdr:colOff>
      <xdr:row>9</xdr:row>
      <xdr:rowOff>1</xdr:rowOff>
    </xdr:from>
    <xdr:to>
      <xdr:col>21</xdr:col>
      <xdr:colOff>487755</xdr:colOff>
      <xdr:row>10</xdr:row>
      <xdr:rowOff>82827</xdr:rowOff>
    </xdr:to>
    <xdr:sp macro="" textlink="'salary inclu bonus'!C876">
      <xdr:nvSpPr>
        <xdr:cNvPr id="75" name="TextBox 74">
          <a:extLst>
            <a:ext uri="{FF2B5EF4-FFF2-40B4-BE49-F238E27FC236}">
              <a16:creationId xmlns:a16="http://schemas.microsoft.com/office/drawing/2014/main" id="{C593B326-A770-4344-B99E-84592D665C26}"/>
            </a:ext>
          </a:extLst>
        </xdr:cNvPr>
        <xdr:cNvSpPr txBox="1"/>
      </xdr:nvSpPr>
      <xdr:spPr>
        <a:xfrm>
          <a:off x="11282754" y="1656523"/>
          <a:ext cx="1960218" cy="266884"/>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ctr"/>
        <a:lstStyle/>
        <a:p>
          <a:pPr algn="ctr"/>
          <a:fld id="{770F88EC-2297-465A-948B-88EE66A8F9A4}" type="TxLink">
            <a:rPr lang="en-US" sz="1200" b="1" i="0" u="none" strike="noStrike">
              <a:solidFill>
                <a:srgbClr val="000000"/>
              </a:solidFill>
              <a:latin typeface="Calibri"/>
              <a:ea typeface="Calibri"/>
              <a:cs typeface="Calibri"/>
            </a:rPr>
            <a:pPr algn="ctr"/>
            <a:t> 71,922,949 </a:t>
          </a:fld>
          <a:endParaRPr lang="en-GB" sz="1200" b="1"/>
        </a:p>
      </xdr:txBody>
    </xdr:sp>
    <xdr:clientData/>
  </xdr:twoCellAnchor>
  <xdr:twoCellAnchor>
    <xdr:from>
      <xdr:col>23</xdr:col>
      <xdr:colOff>201518</xdr:colOff>
      <xdr:row>8</xdr:row>
      <xdr:rowOff>128841</xdr:rowOff>
    </xdr:from>
    <xdr:to>
      <xdr:col>25</xdr:col>
      <xdr:colOff>394072</xdr:colOff>
      <xdr:row>9</xdr:row>
      <xdr:rowOff>176082</xdr:rowOff>
    </xdr:to>
    <xdr:sp macro="" textlink="'Individual bonus'!C876">
      <xdr:nvSpPr>
        <xdr:cNvPr id="76" name="TextBox 75">
          <a:extLst>
            <a:ext uri="{FF2B5EF4-FFF2-40B4-BE49-F238E27FC236}">
              <a16:creationId xmlns:a16="http://schemas.microsoft.com/office/drawing/2014/main" id="{9B714FCD-E838-404A-BCFC-2904B42254FA}"/>
            </a:ext>
          </a:extLst>
        </xdr:cNvPr>
        <xdr:cNvSpPr txBox="1"/>
      </xdr:nvSpPr>
      <xdr:spPr>
        <a:xfrm>
          <a:off x="14171518" y="1601305"/>
          <a:ext cx="1407337" cy="231299"/>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t"/>
        <a:lstStyle/>
        <a:p>
          <a:pPr algn="ctr"/>
          <a:fld id="{308BC225-719C-49A7-906D-D897EDB08902}" type="TxLink">
            <a:rPr lang="en-US" sz="1100" b="1" i="0" u="none" strike="noStrike">
              <a:solidFill>
                <a:schemeClr val="tx1"/>
              </a:solidFill>
              <a:latin typeface="Calibri"/>
              <a:ea typeface="Calibri"/>
              <a:cs typeface="Calibri"/>
            </a:rPr>
            <a:pPr algn="ctr"/>
            <a:t> 2,199,279 </a:t>
          </a:fld>
          <a:endParaRPr lang="en-GB" sz="1100" b="1">
            <a:solidFill>
              <a:schemeClr val="tx1"/>
            </a:solidFill>
          </a:endParaRPr>
        </a:p>
      </xdr:txBody>
    </xdr:sp>
    <xdr:clientData/>
  </xdr:twoCellAnchor>
  <xdr:twoCellAnchor editAs="oneCell">
    <xdr:from>
      <xdr:col>17</xdr:col>
      <xdr:colOff>368116</xdr:colOff>
      <xdr:row>12</xdr:row>
      <xdr:rowOff>180159</xdr:rowOff>
    </xdr:from>
    <xdr:to>
      <xdr:col>26</xdr:col>
      <xdr:colOff>138044</xdr:colOff>
      <xdr:row>16</xdr:row>
      <xdr:rowOff>184056</xdr:rowOff>
    </xdr:to>
    <mc:AlternateContent xmlns:mc="http://schemas.openxmlformats.org/markup-compatibility/2006" xmlns:a14="http://schemas.microsoft.com/office/drawing/2010/main">
      <mc:Choice Requires="a14">
        <xdr:graphicFrame macro="">
          <xdr:nvGraphicFramePr>
            <xdr:cNvPr id="4" name="Gender 1">
              <a:extLst>
                <a:ext uri="{FF2B5EF4-FFF2-40B4-BE49-F238E27FC236}">
                  <a16:creationId xmlns:a16="http://schemas.microsoft.com/office/drawing/2014/main" id="{B07E951E-E919-47BC-981C-25513B0A0550}"/>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0693768" y="2388855"/>
              <a:ext cx="5236450" cy="74012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306510</xdr:colOff>
      <xdr:row>18</xdr:row>
      <xdr:rowOff>9202</xdr:rowOff>
    </xdr:from>
    <xdr:to>
      <xdr:col>26</xdr:col>
      <xdr:colOff>211667</xdr:colOff>
      <xdr:row>21</xdr:row>
      <xdr:rowOff>138043</xdr:rowOff>
    </xdr:to>
    <mc:AlternateContent xmlns:mc="http://schemas.openxmlformats.org/markup-compatibility/2006" xmlns:a14="http://schemas.microsoft.com/office/drawing/2010/main">
      <mc:Choice Requires="a14">
        <xdr:graphicFrame macro="">
          <xdr:nvGraphicFramePr>
            <xdr:cNvPr id="5" name="Location">
              <a:extLst>
                <a:ext uri="{FF2B5EF4-FFF2-40B4-BE49-F238E27FC236}">
                  <a16:creationId xmlns:a16="http://schemas.microsoft.com/office/drawing/2014/main" id="{F2DFA7FC-45CA-4429-ABA7-E7A46912B87C}"/>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0632162" y="3322245"/>
              <a:ext cx="5371679" cy="68101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0.41855</cdr:x>
      <cdr:y>0.52506</cdr:y>
    </cdr:from>
    <cdr:to>
      <cdr:x>0.52133</cdr:x>
      <cdr:y>0.55978</cdr:y>
    </cdr:to>
    <cdr:sp macro="" textlink="">
      <cdr:nvSpPr>
        <cdr:cNvPr id="2" name="Isosceles Triangle 1">
          <a:extLst xmlns:a="http://schemas.openxmlformats.org/drawingml/2006/main">
            <a:ext uri="{FF2B5EF4-FFF2-40B4-BE49-F238E27FC236}">
              <a16:creationId xmlns:a16="http://schemas.microsoft.com/office/drawing/2014/main" id="{5444D195-7233-01D8-7369-9BED9A3D2686}"/>
            </a:ext>
          </a:extLst>
        </cdr:cNvPr>
        <cdr:cNvSpPr/>
      </cdr:nvSpPr>
      <cdr:spPr>
        <a:xfrm xmlns:a="http://schemas.openxmlformats.org/drawingml/2006/main" rot="16200000">
          <a:off x="1330750" y="832289"/>
          <a:ext cx="62809" cy="297917"/>
        </a:xfrm>
        <a:prstGeom xmlns:a="http://schemas.openxmlformats.org/drawingml/2006/main" prst="triangle">
          <a:avLst/>
        </a:prstGeom>
        <a:solidFill xmlns:a="http://schemas.openxmlformats.org/drawingml/2006/main">
          <a:schemeClr val="bg2"/>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GB" kern="12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323850</xdr:colOff>
      <xdr:row>0</xdr:row>
      <xdr:rowOff>0</xdr:rowOff>
    </xdr:to>
    <xdr:graphicFrame macro="">
      <xdr:nvGraphicFramePr>
        <xdr:cNvPr id="2" name="Chart 1">
          <a:extLst>
            <a:ext uri="{FF2B5EF4-FFF2-40B4-BE49-F238E27FC236}">
              <a16:creationId xmlns:a16="http://schemas.microsoft.com/office/drawing/2014/main" id="{6AD94424-2624-43BC-8E5F-C6B266772A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19050</xdr:colOff>
      <xdr:row>0</xdr:row>
      <xdr:rowOff>0</xdr:rowOff>
    </xdr:from>
    <xdr:to>
      <xdr:col>14</xdr:col>
      <xdr:colOff>330200</xdr:colOff>
      <xdr:row>0</xdr:row>
      <xdr:rowOff>0</xdr:rowOff>
    </xdr:to>
    <xdr:graphicFrame macro="">
      <xdr:nvGraphicFramePr>
        <xdr:cNvPr id="4" name="Chart 3">
          <a:extLst>
            <a:ext uri="{FF2B5EF4-FFF2-40B4-BE49-F238E27FC236}">
              <a16:creationId xmlns:a16="http://schemas.microsoft.com/office/drawing/2014/main" id="{9EC30656-E89C-4D07-A93F-EA4A9F7E78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6</xdr:col>
      <xdr:colOff>539750</xdr:colOff>
      <xdr:row>0</xdr:row>
      <xdr:rowOff>0</xdr:rowOff>
    </xdr:to>
    <xdr:graphicFrame macro="">
      <xdr:nvGraphicFramePr>
        <xdr:cNvPr id="6" name="Chart 5">
          <a:extLst>
            <a:ext uri="{FF2B5EF4-FFF2-40B4-BE49-F238E27FC236}">
              <a16:creationId xmlns:a16="http://schemas.microsoft.com/office/drawing/2014/main" id="{0DFC052C-2324-4B0B-A6B7-1CF7755CBF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101600</xdr:colOff>
      <xdr:row>0</xdr:row>
      <xdr:rowOff>0</xdr:rowOff>
    </xdr:from>
    <xdr:to>
      <xdr:col>6</xdr:col>
      <xdr:colOff>374650</xdr:colOff>
      <xdr:row>0</xdr:row>
      <xdr:rowOff>0</xdr:rowOff>
    </xdr:to>
    <xdr:graphicFrame macro="">
      <xdr:nvGraphicFramePr>
        <xdr:cNvPr id="8" name="Chart 7">
          <a:extLst>
            <a:ext uri="{FF2B5EF4-FFF2-40B4-BE49-F238E27FC236}">
              <a16:creationId xmlns:a16="http://schemas.microsoft.com/office/drawing/2014/main" id="{E940AC67-0DFB-4786-B348-13483E11D4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lessing Daodu" refreshedDate="45839.355601504627" createdVersion="8" refreshedVersion="8" minRefreshableVersion="3" recordCount="947" xr:uid="{F0201541-E5D9-4D3E-9CBF-A4711520C62B}">
  <cacheSource type="worksheet">
    <worksheetSource ref="A1:N1048576" sheet="Cleaned data"/>
  </cacheSource>
  <cacheFields count="15">
    <cacheField name="Name" numFmtId="0">
      <sharedItems containsBlank="1" count="875">
        <s v="Ches Bonnell"/>
        <s v="Garwin Peasegood"/>
        <s v="Saunders Blumson"/>
        <s v="Gardy Grigorey"/>
        <s v="Marlie Charsley"/>
        <s v="Adella Hartshorne"/>
        <s v="Rasla Fisby"/>
        <s v="Willi Vasey"/>
        <s v="Selby Hacker"/>
        <s v="Stefa Eggleston"/>
        <s v="Phylys Benitez"/>
        <s v="Ronnie Sinyard"/>
        <s v="Axel Grigaut"/>
        <s v="Timmi Durran"/>
        <s v="Minna Showler"/>
        <s v="Dyanne Strafen"/>
        <s v="Dorolice Farry"/>
        <s v="Elliot Tuplin"/>
        <s v="Lion Adcock"/>
        <s v="Vic Radolf"/>
        <s v="Tiffani Mecozzi"/>
        <s v="Jeane Bermingham"/>
        <s v="Gavan Puttan"/>
        <s v="Danielle Johananoff"/>
        <s v="Rafaelita Blaksland"/>
        <s v="Brit Hamnett"/>
        <s v="Mable Phythian"/>
        <s v="Joella Maevela"/>
        <s v="Obidiah Westrope"/>
        <s v="Murry Dryburgh"/>
        <s v="Abbie Tann"/>
        <s v="Aluin Churly"/>
        <s v="Bennett Gimenez"/>
        <s v="Isa Mogie"/>
        <s v="Yves Clunie"/>
        <s v="Iain Wiburn"/>
        <s v="Nonah Bissell"/>
        <s v="Mendel Gentsch"/>
        <s v="Alfred Peplay"/>
        <s v="Adelina Cheeseman"/>
        <s v="Minetta Parsons"/>
        <s v="Hobard Benninger"/>
        <s v="Fancy Bonin"/>
        <s v="Laura Gomar"/>
        <s v="Beatrix Schoales"/>
        <s v="Clemmie Hebblewaite"/>
        <s v="Issie Crippes"/>
        <s v="Vasily MacVanamy"/>
        <s v="Aile Strathearn"/>
        <s v="Shellysheldon Mahady"/>
        <s v="Laney Renne"/>
        <s v="Trace Sidsaff"/>
        <s v="Kelly Corkitt"/>
        <s v="Karlen McCaffrey"/>
        <s v="Jordain Sparkwill"/>
        <s v="Billie Croucher"/>
        <s v="Izzy Brisco"/>
        <s v="Ignacius Losel"/>
        <s v="Peggi Bullas"/>
        <s v="Dyna Doucette"/>
        <s v="Marcellina Kitt"/>
        <s v="Shela Goade"/>
        <s v="Christopher Kezourec"/>
        <s v="Larry Pioch"/>
        <s v="Reidar Skechley"/>
        <s v="Bari Toffano"/>
        <s v="Robinia Scholling"/>
        <s v="Grover Cooksey"/>
        <s v="Layton Crayden"/>
        <s v="Marlowe Constantine"/>
        <s v="Rhianna McLeoid"/>
        <s v="Alida Welman"/>
        <s v="Jacobo Lasham"/>
        <s v="Rhody Odhams"/>
        <s v="Zach Polon"/>
        <s v="Taddeo Jovis"/>
        <s v="Katerine Lohden"/>
        <s v="Jakob Philippe"/>
        <s v="Monroe Hendrickx"/>
        <s v="Fred Dudeney"/>
        <s v="Brose MacCorkell"/>
        <s v="Madelene Upcott"/>
        <s v="Cara Havers"/>
        <s v="Gisella Mewe"/>
        <s v="Daryn Kniveton"/>
        <s v="Stormy Church"/>
        <s v="Cull Nannetti"/>
        <s v="Shirlene Argo"/>
        <s v="Konstanze Wyleman"/>
        <s v="Vernor Atyea"/>
        <s v="Tris Hynard"/>
        <s v="Calvin O'Carroll"/>
        <s v="Jessica Burditt"/>
        <s v="Aurelea Devitt"/>
        <s v="Meryl Waggatt"/>
        <s v="Evyn Fyrth"/>
        <s v="Sarene Creeboe"/>
        <s v="Steven Labat"/>
        <s v="Lindy Guillet"/>
        <s v="Loren Rettie"/>
        <s v="Daron Biaggioli"/>
        <s v="Georg Dinnage"/>
        <s v="Ewart Hovel"/>
        <s v="Archaimbaud Pinchin"/>
        <s v="Garwood Penhale"/>
        <s v="Valentia Etteridge"/>
        <s v="Courtney Given"/>
        <s v="Claudetta Petherick"/>
        <s v="Eberto William"/>
        <s v="Bernie Gorges"/>
        <s v="Myrle Prandoni"/>
        <s v="Josepha Keningham"/>
        <s v="Garrick Hadwick"/>
        <s v="Nessy Baskwell"/>
        <s v="Rosco Cogley"/>
        <s v="Camille Baldinotti"/>
        <s v="Crawford Scad"/>
        <s v="Judie Di Bernardo"/>
        <s v="Kakalina Stanaway"/>
        <s v="Max Shower"/>
        <s v="Juditha Hatherleigh"/>
        <s v="Lanny Beaney"/>
        <s v="Jim Perrygo"/>
        <s v="Shannen Crittal"/>
        <s v="Katya Hundy"/>
        <s v="Cordelia Djuricic"/>
        <s v="Emory Whitten"/>
        <s v="Philis Rowlstone"/>
        <s v="Fedora Graffin"/>
        <s v="Marjie Bamford"/>
        <s v="Doe Clubley"/>
        <s v="Barney Bonafant"/>
        <s v="Nessi Delves"/>
        <s v="Addi Studdeard"/>
        <s v="Benoite Ackermann"/>
        <s v="Sharity Brands"/>
        <s v="Beryl Burnsyde"/>
        <s v="Ollie Schirak"/>
        <s v="Amaleta Baltzar"/>
        <s v="Wyn Treadger"/>
        <s v="Orton Livick"/>
        <s v="Haven Belward"/>
        <s v="Yasmeen Klimkiewich"/>
        <s v="Kristofor Powner"/>
        <s v="Phillipp Nekrews"/>
        <s v="Delora Arendt"/>
        <s v="Archibaldo Denny"/>
        <s v="Jeane Blaszczak"/>
        <s v="Codi Beck"/>
        <s v="Faunie Sinton"/>
        <s v="Nicol Giacomi"/>
        <s v="Vassili Flay"/>
        <s v="Halimeda Kuscha"/>
        <s v="Charmaine Howie"/>
        <s v="Norrie Grahl"/>
        <s v="Ulick Maingot"/>
        <s v="Millie Fiveash"/>
        <s v="Kayley Southwell"/>
        <s v="Reena McKernan"/>
        <s v="Seward Kubera"/>
        <s v="Rois Garrigan"/>
        <s v="Euell Willoughley"/>
        <s v="Lindi Morfey"/>
        <s v="Gradey Litton"/>
        <s v="Angeline Christophersen"/>
        <s v="Farrel Vanyatin"/>
        <s v="Kienan Epinay"/>
        <s v="Aloisia Minto"/>
        <s v="Melisa Knott"/>
        <s v="Koral Gerriet"/>
        <s v="Constantino Espley"/>
        <s v="Desi Peniman"/>
        <s v="Torrance Collier"/>
        <s v="Ede Mignot"/>
        <s v="Marcia Muldrew"/>
        <s v="Quintina Kilgannon"/>
        <s v="Peria Revey"/>
        <s v="Carry Loblie"/>
        <s v="Isadora Maunsell"/>
        <s v="Tamara Couvet"/>
        <s v="Von Boeter"/>
        <s v="Forester Feakins"/>
        <s v="Gardy Eckersall"/>
        <s v="Gamaliel Ewins"/>
        <s v="Win Arthurs"/>
        <s v="Richy Gray"/>
        <s v="Patricia Dwelly"/>
        <s v="Erv Balmann"/>
        <s v="Demetria Le Estut"/>
        <s v="Evanne Sheryn"/>
        <s v="Collette Blackaller"/>
        <s v="Mariann Mowat"/>
        <s v="Tabbatha Pickston"/>
        <s v="Vlad Strangeway"/>
        <s v="Duky Wallace"/>
        <s v="Townie Dongall"/>
        <s v="Shana Bewly"/>
        <s v="Mick Tanguy"/>
        <s v="Tadio Audritt"/>
        <s v="Torey Rosell"/>
        <s v="Chrisy Kyme"/>
        <s v="Morten Dumphy"/>
        <s v="Issy McLevie"/>
        <s v="Michaeline Capehorn"/>
        <s v="Corny Linturn"/>
        <s v="Berny Bastide"/>
        <s v="Aindrea Lenormand"/>
        <s v="Shanon Deverell"/>
        <s v="Vaughn Carvill"/>
        <s v="Kora Allebone"/>
        <s v="Millard Brakewell"/>
        <s v="Florie Tortoise"/>
        <s v="Caro Chappel"/>
        <s v="Letisha Carrett"/>
        <s v="Melva Jickells"/>
        <s v="Riccardo Hagan"/>
        <s v="Chauncey Schild"/>
        <s v="Amery Ofer"/>
        <s v="Michaella Perri"/>
        <s v="Mord Cromblehome"/>
        <s v="Major O'Cahsedy"/>
        <s v="Joana Bartocci"/>
        <s v="Sly Cowley"/>
        <s v="Augusta Cheetham"/>
        <s v="Diarmid Alman"/>
        <s v="Gearard Wixon"/>
        <s v="Kaye Crocroft"/>
        <s v="Egor Minto"/>
        <s v="Bren Absolon"/>
        <s v="Alexine Portail"/>
        <s v="Duffie Ibel"/>
        <s v="Gilles Jaquet"/>
        <s v="Payton Pickervance"/>
        <s v="Barny Fairweather"/>
        <s v="Margot Royds"/>
        <s v="Frederik Dartan"/>
        <s v="Aubert Wedmore."/>
        <s v="Krystal Lambswood"/>
        <s v="Nanice Boatwright"/>
        <s v="Northrup Aires"/>
        <s v="Janina Wolverson"/>
        <s v="Floria Olivia"/>
        <s v="Andrea Becker"/>
        <s v="Louise Lamming"/>
        <s v="Renaldo Thomassin"/>
        <s v="Carmel Pancoust"/>
        <s v="Tatum Hush"/>
        <s v="Aldrich Glenny"/>
        <s v="Griz Thorington"/>
        <s v="Eddy Stolze"/>
        <s v="L;urette Bontein"/>
        <s v="Cindee Saice"/>
        <s v="Erin Androsik"/>
        <s v="Genovera Ghost"/>
        <s v="Felicdad Heibel"/>
        <s v="Jobey Boneham"/>
        <s v="Radcliffe Fairpool"/>
        <s v="Gigi Bohling"/>
        <s v="Gare Mattiussi"/>
        <s v="Carlin Demke"/>
        <s v="Wilt Wayvill"/>
        <s v="Ardyce Eacott"/>
        <s v="Lane Monteaux"/>
        <s v="Cathi Gillbee"/>
        <s v="Ronnie Mesias"/>
        <s v="Hali Behnecke"/>
        <s v="Grady Rochelle"/>
        <s v="Crissie Cordel"/>
        <s v="Durand Backhouse"/>
        <s v="Wendel Malletratt"/>
        <s v="Shellysheldon Ellerman"/>
        <s v="Emmeline Bestwerthick"/>
        <s v="Marmaduke Worssam"/>
        <s v="Murial Ickovici"/>
        <s v="Honoria Cootes"/>
        <s v="Merrel Blind"/>
        <s v="Rosamond Fishe"/>
        <s v="Shelley Moncreiffe"/>
        <s v="Cecilla Joselevitch"/>
        <s v="Jolynn Behnecken"/>
        <s v="Adolph McNalley"/>
        <s v="Pippy Roxby"/>
        <s v="Jessi Calterone"/>
        <s v="Moore Gligoraci"/>
        <s v="Mallory Goldsberry"/>
        <s v="Nerissa Kavanagh"/>
        <s v="Foss Asquez"/>
        <s v="Mickey Pybus"/>
        <s v="Timmy Brenston"/>
        <s v="Romona Melody"/>
        <s v="Bendite Bloan"/>
        <s v="Andrea Penfold"/>
        <s v="Shari Pickston"/>
        <s v="Dennison Crosswaite"/>
        <s v="Lucias Minico"/>
        <s v="Helaine Lyddy"/>
        <s v="Carlene Torry"/>
        <s v="Vere Kulic"/>
        <s v="Enrichetta Mowles"/>
        <s v="Delinda Snozzwell"/>
        <s v="Cecilio Sprankling"/>
        <s v="Nickolai Artin"/>
        <s v="Ambrosio Daniely"/>
        <s v="Simon Kembery"/>
        <s v="Brig Dewi"/>
        <s v="Althea Bronger"/>
        <s v="Ansley Gounel"/>
        <s v="Daven Smout"/>
        <s v="Niall Selesnick"/>
        <s v="Lia Lurner"/>
        <s v="Rodrigo Congdon"/>
        <s v="Brendan Edgeller"/>
        <s v="Fidelio Rigmond"/>
        <s v="Ginger Myott"/>
        <s v="Hatti Vezey"/>
        <s v="Eilis Pavlasek"/>
        <s v="Kellsie Waby"/>
        <s v="Easter Pyke"/>
        <s v="Inger Andriveaux"/>
        <s v="Corina Triner"/>
        <s v="Loralyn Bruton"/>
        <s v="Susy Challoner"/>
        <s v="Jan Morforth"/>
        <s v="Cindi Stratten"/>
        <s v="Marline Wahncke"/>
        <s v="Violetta Vial"/>
        <s v="Beatriz Bateson"/>
        <s v="Evangelia Gowers"/>
        <s v="Fonzie O'Shea"/>
        <s v="Janene Hairsine"/>
        <s v="Linell Compfort"/>
        <s v="Shaylah Owbrick"/>
        <s v="Bethanne Leicester"/>
        <s v="Ottilie Vittel"/>
        <s v="Barnaby Farnall"/>
        <s v="Ashien Gallen"/>
        <s v="Stan Tolliday"/>
        <s v="Kissiah Maydway"/>
        <s v="Charline Husset"/>
        <s v="Lorain Tew"/>
        <s v="North Bertomeu"/>
        <s v="Martita Beaumont"/>
        <s v="Janaya MacGinlay"/>
        <s v="Ancell Moretto"/>
        <s v="Toby Brodhead"/>
        <s v="Niles Mahomet"/>
        <s v="Avigdor Karel"/>
        <s v="Luca Wolstenholme"/>
        <s v="Efrem Mathonnet"/>
        <s v="Latisha Jolly"/>
        <s v="Quentin Ferraresi"/>
        <s v="Marco Wooland"/>
        <s v="Thekla Lynnett"/>
        <s v="Pedro Carluccio"/>
        <s v="Caron Kolakovic"/>
        <s v="Debera Gow"/>
        <s v="Hoyt D'Alesco"/>
        <s v="Rudyard Tomsa"/>
        <s v="Orran Gritskov"/>
        <s v="Tyson Prescote"/>
        <s v="Berenice Osbaldstone"/>
        <s v="Jessika Jaycocks"/>
        <s v="Gabie Millichip"/>
        <s v="Pearla Beteriss"/>
        <s v="Harwilll Domotor"/>
        <s v="Carolina Blumsom"/>
        <s v="Ryon Baroch"/>
        <s v="Marissa Infante"/>
        <s v="Daisie Dahlman"/>
        <s v="Joli Jodrelle"/>
        <s v="Jessica Callcott"/>
        <s v="Sabina Scorrer"/>
        <s v="Bayard Gendricke"/>
        <s v="Esmaria Denecamp"/>
        <s v="Antone Tolmie"/>
        <s v="Tammi Lackham"/>
        <s v="Nananne Gehringer"/>
        <s v="Loren Bentote"/>
        <s v="Manolo Gasnell"/>
        <s v="Wyatt Clinch"/>
        <s v="Giselbert Newlands"/>
        <s v="Cristal Demangeot"/>
        <s v="Jaime Dowe"/>
        <s v="Addia Penwright"/>
        <s v="Ali Roubert"/>
        <s v="Emmye Corry"/>
        <s v="Addy Pimblett"/>
        <s v="Angela Bangley"/>
        <s v="Baudoin Dummigan"/>
        <s v="Lissy McCoy"/>
        <s v="Ingunna Wainscoat"/>
        <s v="Amii Elms"/>
        <s v="Ignacio Delion"/>
        <s v="Colby Reuven"/>
        <s v="Maggee Stiggles"/>
        <s v="Kelci Walkden"/>
        <s v="Bogey Hitcham"/>
        <s v="Pembroke Siflet"/>
        <s v="Adolph Hartin"/>
        <s v="Gisela Wille"/>
        <s v="Joyce Leyband"/>
        <s v="Reube Sushams"/>
        <s v="Mathian MacMeeking"/>
        <s v="Antonino Forsdicke"/>
        <s v="Mick Spraberry"/>
        <s v="Caresa Christer"/>
        <s v="Letizia Hasselby"/>
        <s v="Luce Beentjes"/>
        <s v="Sammy Gantlett"/>
        <s v="Pooh Splevins"/>
        <s v="Aeriela Aickin"/>
        <s v="Tawnya Tickel"/>
        <s v="Royal Nowakowska"/>
        <s v="Winny Millam"/>
        <s v="Michael Sidry"/>
        <s v="Nolan Tortis"/>
        <s v="De witt Lottrington"/>
        <s v="Baxter Brocks"/>
        <s v="Joyce Esel"/>
        <s v="Van Tuxwell"/>
        <s v="Fidela Artis"/>
        <s v="Dov Thoresby"/>
        <s v="Cathi Delgardo"/>
        <s v="Doro Nolte"/>
        <s v="Noll Forbear"/>
        <s v="Myer McCory"/>
        <s v="Doralyn Segar"/>
        <s v="Clo Jimpson"/>
        <s v="Audry Yu"/>
        <s v="Dolley Grayley"/>
        <s v="Meredith Rucklidge"/>
        <s v="Rory Ravenscroftt"/>
        <s v="Verla Timmis"/>
        <s v="Jo Benoi"/>
        <s v="Caty Janas"/>
        <s v="Pennie Walmsley"/>
        <s v="Virge Garfield"/>
        <s v="Myrilla Mercik"/>
        <s v="Giacobo Donke"/>
        <s v="Barbara-anne Kenchington"/>
        <s v="Aida Bleacher"/>
        <s v="Cly Vizard"/>
        <s v="Aleksandr Botha"/>
        <s v="Evangelina Lergan"/>
        <s v="Maritsa Marusic"/>
        <s v="Tamar MacGilfoyle"/>
        <s v="Chancey Dyos"/>
        <s v="Isaak Rawne"/>
        <s v="Gideon Hehir"/>
        <s v="Irena Trousdell"/>
        <s v="Gino Groome"/>
        <s v="Lamond Douthwaite"/>
        <s v="Ebonee Roxburgh"/>
        <s v="Nathanial Brounfield"/>
        <s v="Mallorie Waber"/>
        <s v="Ewart Laphorn"/>
        <s v="Hilliary Roarty"/>
        <s v="Putnem Manchester"/>
        <s v="Lanie Gatlin"/>
        <s v="Sharl Bendson"/>
        <s v="William Reeveley"/>
        <s v="Granville Stetson"/>
        <s v="Mirna Etoile"/>
        <s v="Freddie Johnikin"/>
        <s v="Natalee Craiker"/>
        <s v="Mariette Daymont"/>
        <s v="Lonny Caen"/>
        <s v="Kath Bletsoe"/>
        <s v="Gayla Blackadder"/>
        <s v="Adela Dowsett"/>
        <s v="Sharron Petegree"/>
        <s v="Eleonore Airdrie"/>
        <s v="Rhiamon Mollison"/>
        <s v="Karon Oscroft"/>
        <s v="Edi Hofton"/>
        <s v="Derk Bosson"/>
        <s v="Lorrie Derycot"/>
        <s v="Hartwell Pratchett"/>
        <s v="Van Ruseworth"/>
        <s v="Inge Creer"/>
        <s v="Elwira Lyddiard"/>
        <s v="Kincaid Hellicar"/>
        <s v="Maximo Guirard"/>
        <s v="Alta Kaszper"/>
        <s v="Lamar Blewitt"/>
        <s v="Hector Isard"/>
        <s v="Judi Cosgriff"/>
        <s v="Janean Gostage"/>
        <s v="Delphine Jewis"/>
        <s v="Matias Cormack"/>
        <s v="Rogers Rosenthaler"/>
        <s v="Clarine Shambrooke"/>
        <s v="Thedrick Rogeon"/>
        <s v="Roanne Phizacklea"/>
        <s v="Devinne Tuny"/>
        <s v="Martelle Brise"/>
        <s v="Dino Wooderson"/>
        <s v="Effie Vasilov"/>
        <s v="Jermaine Steers"/>
        <s v="Mora Innett"/>
        <s v="Mahalia Larcher"/>
        <s v="Dotty Strutley"/>
        <s v="Margy Elward"/>
        <s v="Danica Nayshe"/>
        <s v="Merrilee Plenty"/>
        <s v="Romona Dimmne"/>
        <s v="Lark Ironmonger"/>
        <s v="Caritta Searl"/>
        <s v="Ernestus O'Hengerty"/>
        <s v="Camilla Castle"/>
        <s v="Bette-ann Leafe"/>
        <s v="Aurelia Stanners"/>
        <s v="Shelby Buckland"/>
        <s v="Barr Faughny"/>
        <s v="Farris Ditchfield"/>
        <s v="Gerald Caple"/>
        <s v="Grier Kidsley"/>
        <s v="Yves Pawlik"/>
        <s v="Korney Bockings"/>
        <s v="Stephan Bussel"/>
        <s v="Jedd Moretto"/>
        <s v="Verney Sloegrave"/>
        <s v="Nerita Mycock"/>
        <s v="Mella Northam"/>
        <s v="Thedrick Bothwell"/>
        <s v="Georgianne Archbutt"/>
        <s v="Thorvald Milliken"/>
        <s v="Aileen McCritchie"/>
        <s v="Drusy MacCombe"/>
        <s v="Cathyleen Hurch"/>
        <s v="Jannel Labb"/>
        <s v="Cheryl Mantz"/>
        <s v="Madlen Ashburner"/>
        <s v="Colly Littledike"/>
        <s v="Karyn Creeghan"/>
        <s v="Edgard Irving"/>
        <s v="Cyril Medford"/>
        <s v="Kikelia Ellor"/>
        <s v="Dael Bugge"/>
        <s v="Ferrell Skepper"/>
        <s v="Hannis January"/>
        <s v="Pierson Measham"/>
        <s v="Xylina Pargetter"/>
        <s v="Aretha Ettridge"/>
        <s v="Joshia Farris"/>
        <s v="Mabel Orrow"/>
        <s v="Alexandros Rackley"/>
        <s v="Mickie Dagwell"/>
        <s v="Marni Jull"/>
        <s v="Sandy Cadden"/>
        <s v="Marney O'Breen"/>
        <s v="Westbrook Brandino"/>
        <s v="Sandi Labat"/>
        <s v="Leilah Yesinin"/>
        <s v="Lincoln Greatex"/>
        <s v="Patti Dradey"/>
        <s v="Oona Donan"/>
        <s v="Burtie Moulden"/>
        <s v="Reg MacMichael"/>
        <s v="Joey Keedwell"/>
        <s v="Bryant Scamp"/>
        <s v="Mick Titman"/>
        <s v="Trudie Couch"/>
        <s v="Cyndia Skedge"/>
        <s v="Francoise Godbold"/>
        <s v="Filmore Fitzhenry"/>
        <s v="Berna Dubery"/>
        <s v="Gerrard Doorey"/>
        <s v="Hiram Merkle"/>
        <s v="Zebulon Allmen"/>
        <s v="Kingsley Hagard"/>
        <s v="My Hanscome"/>
        <s v="Eldredge MacClure"/>
        <s v="Pauletta Falkus"/>
        <s v="Deck McCallion"/>
        <s v="Miguel Woolner"/>
        <s v="Yolande O'Dare"/>
        <s v="Kit Battlestone"/>
        <s v="Glennis Fussen"/>
        <s v="Theresita Chasmer"/>
        <s v="Pippy Shepperd"/>
        <s v="Petronella Marusik"/>
        <s v="Andria Kimpton"/>
        <s v="Jarad Barbrook"/>
        <s v="Dulsea Folkes"/>
        <s v="Herschel Wareham"/>
        <s v="Skip Morkham"/>
        <s v="Dayle O'Luney"/>
        <s v="Gray Seamon"/>
        <s v="Krysta Elacoate"/>
        <s v="Abramo Labbez"/>
        <s v="Faun Rickeard"/>
        <s v="Jamesy O'Ferris"/>
        <s v="Fanchon Furney"/>
        <s v="Pate Beardsley"/>
        <s v="Grady Crosgrove"/>
        <s v="Darcy Brewitt"/>
        <s v="Gilda Richen"/>
        <s v="Jobie Basili"/>
        <s v="Anni Izzard"/>
        <s v="Bebe Pollicott"/>
        <s v="Julian Andrassy"/>
        <s v="Dionne Garrish"/>
        <s v="Alexis Gotfrey"/>
        <s v="Xavier Filipic"/>
        <s v="Liane Bedburrow"/>
        <s v="Meara Darrington"/>
        <s v="Genevra Friday"/>
        <s v="Penni Patemore"/>
        <s v="Yanaton Wooster"/>
        <s v="Hedvige Stelfox"/>
        <s v="Tammy Backson"/>
        <s v="Inger Chapelhow"/>
        <s v="Arty Duigan"/>
        <s v="Nani Brockley"/>
        <s v="Curtice Advani"/>
        <s v="Leela Eckart"/>
        <s v="Jori Ashleigh"/>
        <s v="Leslie Baruch"/>
        <s v="Helene Bouts"/>
        <s v="Eleni O'Quin"/>
        <s v="Alic Bagg"/>
        <s v="Abran Danielsky"/>
        <s v="Halette Yesenev"/>
        <s v="Cleveland Pottiphar"/>
        <s v="Osborn Pawle"/>
        <s v="Chas Happel"/>
        <s v="Roth Bourget"/>
        <s v="Maisie Shotboulte"/>
        <s v="Felita Whitloe"/>
        <s v="Cindi McDuffy"/>
        <s v="Dorise Labat"/>
        <s v="Hephzibah Summerell"/>
        <s v="Alyosha Riquet"/>
        <s v="Maximo Ungerecht"/>
        <s v="Lezlie Balmann"/>
        <s v="Benny Karolovsky"/>
        <s v="Gretchen Callow"/>
        <s v="Candace Hanlon"/>
        <s v="Oby Sorrel"/>
        <s v="Cecilia Marshalleck"/>
        <s v="Antonetta Coggeshall"/>
        <s v="Purcell Le Pine"/>
        <s v="Archibald Dyzart"/>
        <s v="Lil Ibberson"/>
        <s v="Karita Vasyanin"/>
        <s v="Joaquin McVitty"/>
        <s v="Collen Dunbleton"/>
        <s v="Alysa Wankling"/>
        <s v="Ardella Dyment"/>
        <s v="Rodina Drinan"/>
        <s v="Marga Lorenzo"/>
        <s v="Alvie Keming"/>
        <s v="Sheff Gerdts"/>
        <s v="Josie Barnson"/>
        <s v="Petey Probey"/>
        <s v="Shelbi Aldin"/>
        <s v="Estell Kingsland"/>
        <s v="Lea Chaplin"/>
        <s v="Onofredo Hassan"/>
        <s v="Hyacinthie Braybrooke"/>
        <s v="Agnes Collicott"/>
        <s v="Margarete Blasing"/>
        <s v="Patience Noot"/>
        <s v="Charmane Heistermann"/>
        <s v="Jamal Beagen"/>
        <s v="Brigid Jeffrey"/>
        <s v="Nelli Schoolfield"/>
        <s v="Abigael Basire"/>
        <s v="Anjanette Ferre"/>
        <s v="Mackenzie Hannis"/>
        <s v="Ambros Murthwaite"/>
        <s v="Lek Scamaden"/>
        <s v="Jehu Rudeforth"/>
        <s v="Bert Yaakov"/>
        <s v="Bordy Yatman"/>
        <s v="Georgie Caress"/>
        <s v="Jolynn Lumbley"/>
        <s v="Blythe Clipston"/>
        <s v="Alicea Pudsall"/>
        <s v="Karee Ruslinge"/>
        <s v="Wilone O'Kielt"/>
        <s v="Justino Chapiro"/>
        <s v="Sisely Gatsby"/>
        <s v="Blaire Ruckman"/>
        <s v="William Coveny"/>
        <s v="Packston Joanic"/>
        <s v="Sile Whorton"/>
        <s v="Billi Fellgate"/>
        <s v="Franchot Crocken"/>
        <s v="Cletus McGarahan"/>
        <s v="Callie Duckels"/>
        <s v="Roselle Wandrach"/>
        <s v="Lishe Casemore"/>
        <s v="Garey Bird"/>
        <s v="Toby Micklewright"/>
        <s v="Dell Molloy"/>
        <s v="Fidela Dowey"/>
        <s v="Emmanuel Westrey"/>
        <s v="Melodie Torresi"/>
        <s v="Dewie Stodart"/>
        <s v="Giffer Berlin"/>
        <s v="Sarajane Scourge"/>
        <s v="Rose Shurrocks"/>
        <s v="Mata Fishley"/>
        <s v="Irvine Blenkin"/>
        <s v="Wald Bountiff"/>
        <s v="Hinda Label"/>
        <s v="Irwin Kirsche"/>
        <s v="Jill Shipsey"/>
        <s v="Anabal Cooke"/>
        <s v="Ava Whordley"/>
        <s v="Orlando Gorstidge"/>
        <s v="Robbert Mandrier"/>
        <s v="Twila Roantree"/>
        <s v="Archibald Filliskirk"/>
        <s v="Denni Wiggans"/>
        <s v="Pyotr Lightewood"/>
        <s v="Shari McNee"/>
        <s v="Issiah Cradick"/>
        <s v="Nollie Courteney"/>
        <s v="Tadio Dowdle"/>
        <s v="Ondrea Banfield"/>
        <s v="Cornie Arstall"/>
        <s v="Hogan Iles"/>
        <s v="Saundra O'Connel"/>
        <s v="Rosaline Wenderott"/>
        <s v="Bobina Teale"/>
        <s v="Ruby Cracie"/>
        <s v="Sissy Muehle"/>
        <s v="Itch Tinklin"/>
        <s v="Sibyl Dunkirk"/>
        <s v="Brodie Grimstead"/>
        <s v="Amitie Mawson"/>
        <s v="Dane Wudeland"/>
        <s v="Yvette Bett"/>
        <s v="Ianthe Sayre"/>
        <s v="Jacklyn Andrioletti"/>
        <s v="Conchita Soden"/>
        <s v="Reggie Taylerson"/>
        <s v="Leslie Cardoso"/>
        <s v="Milton Lilie"/>
        <s v="Aeriell Cuell"/>
        <s v="Anne-corinne Daulby"/>
        <s v="Lisle Danahar"/>
        <s v="Bryana Loyns"/>
        <s v="Anjela Spancock"/>
        <s v="Daisie McNeice"/>
        <s v="Jillana Gabbitis"/>
        <s v="Roddy Speechley"/>
        <s v="Oran Buxcy"/>
        <s v="Beverie Moffet"/>
        <s v="Novelia Pyffe"/>
        <s v="Dare Tully"/>
        <s v="Lilyan Klimpt"/>
        <s v="Jo-anne Gobeau"/>
        <s v="Florinda Crace"/>
        <s v="Dominic Ortler"/>
        <s v="Cathrin Yanuk"/>
        <s v="Austine Littlewood"/>
        <s v="Alford Gerardi"/>
        <s v="Cullie Bourcq"/>
        <s v="Emanuel Beldan"/>
        <s v="Hildagard Reece"/>
        <s v="Kai Ryder"/>
        <s v="Jeannie Petracco"/>
        <s v="Brad Gumb"/>
        <s v="Reinald Franken"/>
        <s v="Carolyn Attack"/>
        <s v="Naoma Cruse"/>
        <s v="Oates Dinan"/>
        <s v="Daphne Francillo"/>
        <s v="Trix Lutsch"/>
        <s v="Carolin Fieldstone"/>
        <s v="Corabel Luberto"/>
        <s v="Nicola Kiely"/>
        <s v="Rey Chartman"/>
        <s v="Israel Farndon"/>
        <s v="Felipe Parkman"/>
        <s v="Margit Kunze"/>
        <s v="Oliy Feeney"/>
        <s v="Sandie Anthonies"/>
        <s v="Anni Dinse"/>
        <s v="Gaultiero Have"/>
        <s v="Corinna Griffiths"/>
        <s v="Cherlyn Barter"/>
        <s v="Shea Mix"/>
        <s v="Leonidas Cavaney"/>
        <s v="Tallie Chaikovski"/>
        <s v="Codie Gaunson"/>
        <s v="Kaine Padly"/>
        <s v="Freda Legan"/>
        <s v="Christos Wintle"/>
        <s v="Magnum Locksley"/>
        <s v="Adrianne Gave"/>
        <s v="Warner Carwithan"/>
        <s v="Appolonia Snook"/>
        <s v="Alikee Jecock"/>
        <s v="Shay Chasney"/>
        <s v="Trey Jurges"/>
        <s v="Tracy Renad"/>
        <s v="Sarajane Peachey"/>
        <s v="Bili Sizey"/>
        <s v="Shaun Kyrkeman"/>
        <s v="Leena Bruckshaw"/>
        <s v="Benni Simounet"/>
        <s v="Kay Edling"/>
        <s v="Shayne Stegel"/>
        <s v="Floyd Cowgill"/>
        <s v="Brien Boise"/>
        <s v="Pancho De Ortega"/>
        <s v="Edd MacKnockiter"/>
        <s v="Hobie Stockbridge"/>
        <s v="Ludovika Plaice"/>
        <s v="Caro Hainsworth"/>
        <s v="Nicolis Winspire"/>
        <s v="Niko MacGille"/>
        <s v="Evanne Levens"/>
        <s v="Michale Rolf"/>
        <s v="Cecilla Northen"/>
        <s v="Cyrillus Garci"/>
        <s v="Gunar Cockshoot"/>
        <s v="Silva Monte"/>
        <s v="Hans Bucke"/>
        <s v="Elia Cockton"/>
        <s v="Freddy Linford"/>
        <s v="Gwenore Scotchmer"/>
        <s v="Maggie Ruberti"/>
        <s v="Allyce Hincham"/>
        <s v="Juanita Trembey"/>
        <s v="Lincoln Cord"/>
        <s v="Kerwin Blakely"/>
        <s v="Granny Spencelayh"/>
        <s v="Collin Jagson"/>
        <s v="Monti Burdus"/>
        <s v="Konstantin Timblett"/>
        <s v="Fax Scotland"/>
        <s v="Isidora Guido"/>
        <s v="Erv Havill"/>
        <s v="Yoshiko Tamblingson"/>
        <s v="Barri Teacy"/>
        <s v="Alisha Bloschke"/>
        <s v="Adi Seawright"/>
        <s v="Eward Astlett"/>
        <s v="Larissa Ingledow"/>
        <s v="Katey Cadany"/>
        <s v="Nicole Blowfelde"/>
        <s v="Kelley Rounds"/>
        <s v="Felice McMurty"/>
        <s v="Layton Kierans"/>
        <s v="Hedwiga Ingarfield"/>
        <s v="Frasquito Mosley"/>
        <s v="Amandy Jope"/>
        <s v="Tarrah Wordsworth"/>
        <s v="Fairfax Wallsam"/>
        <s v="Chelsea Itzak"/>
        <s v="Craggie Whistlecraft"/>
        <s v="Faina Durand"/>
        <s v="Virginia McConville"/>
        <s v="Candy Aindrais"/>
        <s v="Allene Gobbet"/>
        <s v="Ruthanne Beadnell"/>
        <s v="Damien Netley"/>
        <s v="Rasia Fryatt"/>
        <s v="Bev Lashley"/>
        <s v="Madge McCloughen"/>
        <s v="Frasier Straw"/>
        <s v="Dean Biggam"/>
        <s v="Husein Augar"/>
        <s v="Shaylyn Ransbury"/>
        <s v="Christoph Stretton"/>
        <s v="Jordain Cyster"/>
        <s v="Malory Biles"/>
        <s v="Adey Ryal"/>
        <m/>
      </sharedItems>
    </cacheField>
    <cacheField name="Gender" numFmtId="0">
      <sharedItems containsBlank="1" count="3">
        <s v="Male"/>
        <s v="Female"/>
        <m/>
      </sharedItems>
    </cacheField>
    <cacheField name="Department" numFmtId="0">
      <sharedItems containsBlank="1" count="13">
        <s v="Sales"/>
        <s v="Engineering"/>
        <s v="Legal"/>
        <s v="Support"/>
        <s v="Human Resources"/>
        <s v="Business Development"/>
        <s v="Product Management"/>
        <s v="Training"/>
        <s v="Research and Development"/>
        <s v="Accounting"/>
        <s v="Services"/>
        <s v="Marketing"/>
        <m/>
      </sharedItems>
    </cacheField>
    <cacheField name="Salary" numFmtId="0">
      <sharedItems containsString="0" containsBlank="1" containsNumber="1" containsInteger="1" minValue="28130" maxValue="119930" count="834">
        <n v="88050"/>
        <n v="68220"/>
        <n v="56370"/>
        <n v="107090"/>
        <n v="108450"/>
        <n v="41160"/>
        <n v="109000"/>
        <n v="43020"/>
        <n v="37800"/>
        <n v="88380"/>
        <n v="84420"/>
        <n v="101760"/>
        <n v="110780"/>
        <n v="68430"/>
        <n v="105370"/>
        <n v="113800"/>
        <n v="76300"/>
        <n v="44530"/>
        <n v="63710"/>
        <n v="62780"/>
        <n v="119750"/>
        <n v="116980"/>
        <n v="35940"/>
        <n v="109040"/>
        <n v="109160"/>
        <n v="75540"/>
        <n v="30000"/>
        <n v="76210"/>
        <n v="108460"/>
        <n v="69070"/>
        <n v="116520"/>
        <n v="96560"/>
        <n v="36460"/>
        <n v="50950"/>
        <n v="75440"/>
        <n v="84760"/>
        <n v="82240"/>
        <n v="28330"/>
        <n v="60580"/>
        <n v="45510"/>
        <n v="110770"/>
        <n v="86920"/>
        <n v="84680"/>
        <n v="36860"/>
        <n v="114010"/>
        <n v="54130"/>
        <n v="81720"/>
        <n v="84470"/>
        <n v="114600"/>
        <n v="114690"/>
        <n v="57350"/>
        <n v="51200"/>
        <n v="85260"/>
        <n v="71230"/>
        <n v="107660"/>
        <n v="75230"/>
        <n v="108080"/>
        <n v="28480"/>
        <n v="56620"/>
        <n v="103550"/>
        <n v="78500"/>
        <n v="93930"/>
        <n v="55310"/>
        <n v="49670"/>
        <n v="40770"/>
        <n v="106780"/>
        <n v="100730"/>
        <n v="74620"/>
        <n v="40450"/>
        <n v="60560"/>
        <n v="114900"/>
        <n v="69860"/>
        <n v="51320"/>
        <n v="103600"/>
        <n v="53540"/>
        <n v="98740"/>
        <n v="115090"/>
        <n v="51910"/>
        <n v="34080"/>
        <n v="88690"/>
        <n v="109190"/>
        <n v="89610"/>
        <n v="109760"/>
        <n v="108390"/>
        <n v="29880"/>
        <n v="68090"/>
        <n v="87210"/>
        <n v="90800"/>
        <n v="102930"/>
        <n v="29080"/>
        <n v="44450"/>
        <n v="97120"/>
        <n v="58840"/>
        <n v="77060"/>
        <n v="90080"/>
        <n v="35830"/>
        <n v="37110"/>
        <n v="112780"/>
        <n v="96000"/>
        <n v="112550"/>
        <n v="88330"/>
        <n v="116770"/>
        <n v="40270"/>
        <n v="96640"/>
        <n v="118100"/>
        <n v="43600"/>
        <n v="54520"/>
        <n v="57750"/>
        <n v="99970"/>
        <n v="62200"/>
        <n v="42990"/>
        <n v="117810"/>
        <n v="58130"/>
        <n v="86840"/>
        <n v="41700"/>
        <n v="72880"/>
        <n v="117150"/>
        <n v="97020"/>
        <n v="67510"/>
        <n v="34830"/>
        <n v="38730"/>
        <n v="96790"/>
        <n v="68040"/>
        <n v="88510"/>
        <n v="65350"/>
        <n v="52000"/>
        <n v="85740"/>
        <n v="92500"/>
        <n v="80770"/>
        <n v="67820"/>
        <n v="48060"/>
        <n v="56830"/>
        <n v="72500"/>
        <n v="57080"/>
        <n v="104080"/>
        <n v="29770"/>
        <n v="48690"/>
        <n v="70080"/>
        <n v="69190"/>
        <n v="37920"/>
        <n v="89120"/>
        <n v="48140"/>
        <n v="69340"/>
        <n v="71330"/>
        <n v="67620"/>
        <n v="69740"/>
        <n v="44300"/>
        <n v="40560"/>
        <n v="115230"/>
        <n v="39750"/>
        <n v="108970"/>
        <n v="112570"/>
        <n v="56810"/>
        <n v="42950"/>
        <n v="42820"/>
        <n v="101670"/>
        <n v="104750"/>
        <n v="43330"/>
        <n v="61430"/>
        <n v="105800"/>
        <n v="99470"/>
        <n v="68890"/>
        <n v="86940"/>
        <n v="118120"/>
        <n v="91120"/>
        <n v="41420"/>
        <n v="86010"/>
        <n v="30080"/>
        <n v="96800"/>
        <n v="31090"/>
        <n v="96140"/>
        <n v="98640"/>
        <n v="71510"/>
        <n v="86490"/>
        <n v="103240"/>
        <n v="47550"/>
        <n v="78490"/>
        <n v="61050"/>
        <n v="36370"/>
        <n v="47290"/>
        <n v="79650"/>
        <n v="119660"/>
        <n v="43200"/>
        <n v="89830"/>
        <n v="91500"/>
        <n v="29670"/>
        <n v="75720"/>
        <n v="81900"/>
        <n v="42380"/>
        <n v="32620"/>
        <n v="72040"/>
        <n v="77740"/>
        <n v="102140"/>
        <n v="48630"/>
        <n v="105960"/>
        <n v="97400"/>
        <n v="99450"/>
        <n v="82670"/>
        <n v="99200"/>
        <n v="111480"/>
        <n v="84940"/>
        <n v="95340"/>
        <n v="47960"/>
        <n v="56710"/>
        <n v="71180"/>
        <n v="78180"/>
        <n v="84750"/>
        <n v="98970"/>
        <n v="76560"/>
        <n v="35930"/>
        <n v="104410"/>
        <n v="84600"/>
        <n v="68800"/>
        <n v="86560"/>
        <n v="107340"/>
        <n v="111050"/>
        <n v="75320"/>
        <n v="57910"/>
        <n v="29490"/>
        <n v="52670"/>
        <n v="48530"/>
        <n v="105470"/>
        <n v="98200"/>
        <n v="106190"/>
        <n v="52610"/>
        <n v="63450"/>
        <n v="74710"/>
        <n v="60330"/>
        <n v="61010"/>
        <n v="117020"/>
        <n v="77130"/>
        <n v="106930"/>
        <n v="62090"/>
        <n v="61330"/>
        <n v="41600"/>
        <n v="105870"/>
        <n v="118300"/>
        <n v="99680"/>
        <n v="101500"/>
        <n v="46160"/>
        <n v="41930"/>
        <n v="73360"/>
        <n v="119550"/>
        <n v="53240"/>
        <n v="90880"/>
        <n v="47670"/>
        <n v="47760"/>
        <n v="47650"/>
        <n v="103360"/>
        <n v="72160"/>
        <n v="60800"/>
        <n v="74010"/>
        <n v="60760"/>
        <n v="74550"/>
        <n v="32500"/>
        <n v="110040"/>
        <n v="99750"/>
        <n v="92470"/>
        <n v="109980"/>
        <n v="41790"/>
        <n v="86360"/>
        <n v="65570"/>
        <n v="69160"/>
        <n v="41570"/>
        <n v="83400"/>
        <n v="67660"/>
        <n v="34470"/>
        <n v="38240"/>
        <n v="78380"/>
        <n v="115640"/>
        <n v="82120"/>
        <n v="108160"/>
        <n v="108360"/>
        <n v="77840"/>
        <n v="85180"/>
        <n v="85920"/>
        <n v="106490"/>
        <n v="38520"/>
        <n v="49530"/>
        <n v="29610"/>
        <n v="84170"/>
        <n v="92190"/>
        <n v="87850"/>
        <n v="43700"/>
        <n v="31820"/>
        <n v="70230"/>
        <n v="96320"/>
        <n v="90700"/>
        <n v="67960"/>
        <n v="103110"/>
        <n v="59610"/>
        <n v="66570"/>
        <n v="74390"/>
        <n v="67010"/>
        <n v="109710"/>
        <n v="110910"/>
        <n v="80060"/>
        <n v="108250"/>
        <n v="104340"/>
        <n v="38440"/>
        <n v="50800"/>
        <n v="34980"/>
        <n v="77260"/>
        <n v="117940"/>
        <n v="31040"/>
        <n v="96370"/>
        <n v="31170"/>
        <n v="116240"/>
        <n v="115190"/>
        <n v="79570"/>
        <n v="95680"/>
        <n v="107110"/>
        <n v="66100"/>
        <n v="39960"/>
        <n v="29890"/>
        <n v="48170"/>
        <n v="72840"/>
        <n v="68970"/>
        <n v="89090"/>
        <n v="118450"/>
        <n v="80360"/>
        <n v="104770"/>
        <n v="70440"/>
        <n v="56900"/>
        <n v="72450"/>
        <n v="34500"/>
        <n v="118800"/>
        <n v="115080"/>
        <n v="39540"/>
        <n v="106460"/>
        <n v="94530"/>
        <n v="71590"/>
        <n v="104900"/>
        <n v="81790"/>
        <n v="33050"/>
        <n v="96920"/>
        <n v="98400"/>
        <n v="50020"/>
        <n v="71210"/>
        <n v="53180"/>
        <n v="107020"/>
        <n v="58400"/>
        <n v="49000"/>
        <n v="85530"/>
        <n v="53950"/>
        <n v="41140"/>
        <n v="49920"/>
        <n v="39700"/>
        <n v="43900"/>
        <n v="72700"/>
        <n v="29420"/>
        <n v="58280"/>
        <n v="67980"/>
        <n v="49760"/>
        <n v="69910"/>
        <n v="112370"/>
        <n v="28580"/>
        <n v="43590"/>
        <n v="78840"/>
        <n v="61990"/>
        <n v="77100"/>
        <n v="66020"/>
        <n v="70930"/>
        <n v="40980"/>
        <n v="48980"/>
        <n v="110820"/>
        <n v="61690"/>
        <n v="104800"/>
        <n v="56280"/>
        <n v="52590"/>
        <n v="72350"/>
        <n v="39940"/>
        <n v="28130"/>
        <n v="69460"/>
        <n v="109030"/>
        <n v="66460"/>
        <n v="50810"/>
        <n v="114510"/>
        <n v="86230"/>
        <n v="73240"/>
        <n v="53920"/>
        <n v="113690"/>
        <n v="101790"/>
        <n v="38930"/>
        <n v="57090"/>
        <n v="106170"/>
        <n v="59550"/>
        <n v="89960"/>
        <n v="58850"/>
        <n v="68200"/>
        <n v="90130"/>
        <n v="45060"/>
        <n v="66370"/>
        <n v="85880"/>
        <n v="59260"/>
        <n v="61790"/>
        <n v="48180"/>
        <n v="74800"/>
        <n v="31020"/>
        <n v="37550"/>
        <n v="118840"/>
        <n v="94050"/>
        <n v="81260"/>
        <n v="36710"/>
        <n v="98360"/>
        <n v="39680"/>
        <n v="101390"/>
        <n v="80700"/>
        <n v="78020"/>
        <n v="115490"/>
        <n v="111910"/>
        <n v="109050"/>
        <n v="109380"/>
        <n v="69710"/>
        <n v="57620"/>
        <n v="101190"/>
        <n v="115840"/>
        <n v="45450"/>
        <n v="54140"/>
        <n v="117520"/>
        <n v="93210"/>
        <n v="104470"/>
        <n v="110890"/>
        <n v="96660"/>
        <n v="118360"/>
        <n v="88030"/>
        <n v="87810"/>
        <n v="51520"/>
        <n v="60260"/>
        <n v="61210"/>
        <n v="52750"/>
        <n v="47270"/>
        <n v="118060"/>
        <n v="37360"/>
        <n v="66510"/>
        <n v="29530"/>
        <n v="60440"/>
        <n v="90530"/>
        <n v="67950"/>
        <n v="105120"/>
        <n v="60570"/>
        <n v="119110"/>
        <n v="70360"/>
        <n v="45110"/>
        <n v="33630"/>
        <n v="53870"/>
        <n v="111190"/>
        <n v="29970"/>
        <n v="64960"/>
        <n v="111230"/>
        <n v="99530"/>
        <n v="35980"/>
        <n v="65700"/>
        <n v="109170"/>
        <n v="95020"/>
        <n v="87290"/>
        <n v="97110"/>
        <n v="59430"/>
        <n v="112120"/>
        <n v="28160"/>
        <n v="75870"/>
        <n v="93270"/>
        <n v="42730"/>
        <n v="80610"/>
        <n v="69060"/>
        <n v="31280"/>
        <n v="96610"/>
        <n v="37020"/>
        <n v="54970"/>
        <n v="41910"/>
        <n v="116970"/>
        <n v="86390"/>
        <n v="81150"/>
        <n v="71820"/>
        <n v="85460"/>
        <n v="91190"/>
        <n v="93160"/>
        <n v="110950"/>
        <n v="35990"/>
        <n v="39970"/>
        <n v="79520"/>
        <n v="52120"/>
        <n v="60010"/>
        <n v="35440"/>
        <n v="105610"/>
        <n v="113280"/>
        <n v="41980"/>
        <n v="103670"/>
        <n v="89690"/>
        <n v="87620"/>
        <n v="48250"/>
        <n v="85780"/>
        <n v="54010"/>
        <n v="75480"/>
        <n v="93500"/>
        <n v="98630"/>
        <n v="76390"/>
        <n v="68010"/>
        <n v="58030"/>
        <n v="59300"/>
        <n v="51800"/>
        <n v="57930"/>
        <n v="40530"/>
        <n v="48290"/>
        <n v="63720"/>
        <n v="84500"/>
        <n v="67430"/>
        <n v="109120"/>
        <n v="69760"/>
        <n v="45600"/>
        <n v="33030"/>
        <n v="80170"/>
        <n v="43510"/>
        <n v="49390"/>
        <n v="47910"/>
        <n v="35740"/>
        <n v="42240"/>
        <n v="36540"/>
        <n v="85720"/>
        <n v="34620"/>
        <n v="62690"/>
        <n v="30250"/>
        <n v="103160"/>
        <n v="109790"/>
        <n v="33760"/>
        <n v="36740"/>
        <n v="31240"/>
        <n v="75730"/>
        <n v="50860"/>
        <n v="84200"/>
        <n v="95980"/>
        <n v="65920"/>
        <n v="113620"/>
        <n v="60140"/>
        <n v="92450"/>
        <n v="34650"/>
        <n v="84740"/>
        <n v="88360"/>
        <n v="116220"/>
        <n v="106890"/>
        <n v="107440"/>
        <n v="29810"/>
        <n v="105330"/>
        <n v="43110"/>
        <n v="52630"/>
        <n v="46350"/>
        <n v="108170"/>
        <n v="69730"/>
        <n v="110200"/>
        <n v="116090"/>
        <n v="52140"/>
        <n v="32810"/>
        <n v="46990"/>
        <n v="33560"/>
        <n v="33890"/>
        <n v="51740"/>
        <n v="51650"/>
        <n v="115980"/>
        <n v="58370"/>
        <n v="106670"/>
        <n v="44850"/>
        <n v="75600"/>
        <n v="69120"/>
        <n v="31200"/>
        <n v="42160"/>
        <n v="110830"/>
        <n v="83180"/>
        <n v="46750"/>
        <n v="78540"/>
        <n v="77000"/>
        <n v="74920"/>
        <n v="36550"/>
        <n v="95950"/>
        <n v="77910"/>
        <n v="116670"/>
        <n v="71920"/>
        <n v="39340"/>
        <n v="103490"/>
        <n v="87740"/>
        <n v="113980"/>
        <n v="114470"/>
        <n v="31050"/>
        <n v="76620"/>
        <n v="76190"/>
        <n v="50450"/>
        <n v="29330"/>
        <n v="76930"/>
        <n v="33800"/>
        <n v="44820"/>
        <n v="84310"/>
        <n v="108600"/>
        <n v="47000"/>
        <n v="59810"/>
        <n v="90340"/>
        <n v="64270"/>
        <n v="103990"/>
        <n v="70380"/>
        <n v="89020"/>
        <n v="113750"/>
        <n v="32720"/>
        <n v="61920"/>
        <n v="74600"/>
        <n v="38030"/>
        <n v="30940"/>
        <n v="28870"/>
        <n v="87930"/>
        <n v="101610"/>
        <n v="28310"/>
        <n v="89840"/>
        <n v="96250"/>
        <n v="112460"/>
        <n v="115440"/>
        <n v="33920"/>
        <n v="46280"/>
        <n v="58940"/>
        <n v="118980"/>
        <n v="96750"/>
        <n v="101220"/>
        <n v="63020"/>
        <n v="75920"/>
        <n v="93080"/>
        <n v="68860"/>
        <n v="70650"/>
        <n v="77050"/>
        <n v="89360"/>
        <n v="37840"/>
        <n v="89160"/>
        <n v="74110"/>
        <n v="31630"/>
        <n v="40910"/>
        <n v="32190"/>
        <n v="73490"/>
        <n v="52220"/>
        <n v="68900"/>
        <n v="83750"/>
        <n v="110970"/>
        <n v="49520"/>
        <n v="53910"/>
        <n v="109870"/>
        <n v="61620"/>
        <n v="57000"/>
        <n v="70610"/>
        <n v="51860"/>
        <n v="60130"/>
        <n v="58260"/>
        <n v="70020"/>
        <n v="35670"/>
        <n v="67630"/>
        <n v="82300"/>
        <n v="114870"/>
        <n v="71030"/>
        <n v="85670"/>
        <n v="61700"/>
        <n v="66140"/>
        <n v="68980"/>
        <n v="114430"/>
        <n v="53760"/>
        <n v="91310"/>
        <n v="117840"/>
        <n v="31830"/>
        <n v="32980"/>
        <n v="47360"/>
        <n v="86740"/>
        <n v="87400"/>
        <n v="75090"/>
        <n v="92340"/>
        <n v="58830"/>
        <n v="32140"/>
        <n v="102520"/>
        <n v="79590"/>
        <n v="28970"/>
        <n v="92700"/>
        <n v="36150"/>
        <n v="52960"/>
        <n v="31920"/>
        <n v="104210"/>
        <n v="40750"/>
        <n v="98020"/>
        <n v="96620"/>
        <n v="40400"/>
        <n v="81220"/>
        <n v="33840"/>
        <n v="75880"/>
        <n v="81380"/>
        <n v="71490"/>
        <n v="91930"/>
        <n v="107790"/>
        <n v="69970"/>
        <n v="114180"/>
        <n v="85330"/>
        <n v="36820"/>
        <n v="116890"/>
        <n v="78710"/>
        <n v="86470"/>
        <n v="77110"/>
        <n v="86570"/>
        <n v="117850"/>
        <n v="116500"/>
        <n v="80030"/>
        <n v="76320"/>
        <n v="110730"/>
        <n v="86990"/>
        <n v="74410"/>
        <n v="87610"/>
        <n v="103340"/>
        <n v="46470"/>
        <n v="108290"/>
        <n v="78640"/>
        <n v="75990"/>
        <n v="55280"/>
        <n v="98010"/>
        <n v="50310"/>
        <n v="91360"/>
        <n v="115920"/>
        <n v="56870"/>
        <n v="75970"/>
        <n v="52270"/>
        <n v="39780"/>
        <n v="58960"/>
        <n v="37900"/>
        <n v="66610"/>
        <n v="44120"/>
        <n v="32270"/>
        <n v="37130"/>
        <n v="45590"/>
        <n v="94070"/>
        <n v="41220"/>
        <n v="119930"/>
        <n v="94820"/>
        <n v="38830"/>
        <n v="70760"/>
        <n v="71540"/>
        <n v="104680"/>
        <n v="63370"/>
        <n v="106400"/>
        <n v="36920"/>
        <n v="57820"/>
        <n v="93740"/>
        <n v="93960"/>
        <n v="107220"/>
        <n v="90150"/>
        <n v="94020"/>
        <n v="42970"/>
        <n v="33410"/>
        <n v="119670"/>
        <n v="115380"/>
        <n v="75010"/>
        <n v="104120"/>
        <n v="82680"/>
        <n v="52250"/>
        <n v="83190"/>
        <n v="83590"/>
        <n v="107700"/>
        <n v="102130"/>
        <n v="74360"/>
        <n v="42310"/>
        <n v="78440"/>
        <n v="113760"/>
        <n v="93880"/>
        <n v="85000"/>
        <n v="72550"/>
        <n v="72360"/>
        <n v="114890"/>
        <n v="107580"/>
        <n v="36040"/>
        <n v="35010"/>
        <n v="74280"/>
        <n v="115790"/>
        <n v="38330"/>
        <n v="70270"/>
        <n v="37060"/>
        <n v="58100"/>
        <n v="99780"/>
        <n v="119020"/>
        <n v="92940"/>
        <n v="59670"/>
        <n v="77470"/>
        <n v="45650"/>
        <n v="88430"/>
        <n v="36880"/>
        <n v="111820"/>
        <n v="92870"/>
        <n v="100360"/>
        <n v="48950"/>
        <n v="52810"/>
        <n v="78560"/>
        <n v="75280"/>
        <n v="93130"/>
        <n v="105290"/>
        <n v="108340"/>
        <n v="101420"/>
        <n v="54780"/>
        <n v="63560"/>
        <n v="68480"/>
        <n v="99460"/>
        <n v="100420"/>
        <n v="39650"/>
        <n v="56250"/>
        <n v="57640"/>
        <n v="43150"/>
        <n v="106080"/>
        <n v="29590"/>
        <n v="86240"/>
        <n v="36480"/>
        <n v="48590"/>
        <n v="41670"/>
        <n v="62280"/>
        <n v="92010"/>
        <n v="59560"/>
        <n v="114810"/>
        <n v="66870"/>
        <n v="113790"/>
        <n v="38250"/>
        <n v="48090"/>
        <n v="99630"/>
        <n v="86340"/>
        <n v="88590"/>
        <n v="61100"/>
        <n v="71240"/>
        <n v="114650"/>
        <n v="76900"/>
        <n v="116590"/>
        <n v="78390"/>
        <n v="103610"/>
        <n v="98110"/>
        <n v="33960"/>
        <n v="112110"/>
        <n v="71370"/>
        <n v="71570"/>
        <n v="67910"/>
        <n v="100370"/>
        <n v="90240"/>
        <n v="58740"/>
        <m/>
      </sharedItems>
    </cacheField>
    <cacheField name="Salary band" numFmtId="0">
      <sharedItems containsBlank="1" count="11">
        <s v="80000–89999"/>
        <s v="60000–69999"/>
        <s v="50000–59999"/>
        <s v="100000–109999"/>
        <s v="40000–49999"/>
        <s v="30000–39999"/>
        <s v="110000–119999"/>
        <s v="70000–79999"/>
        <s v="90000–99999"/>
        <s v="20000–29999"/>
        <m/>
      </sharedItems>
    </cacheField>
    <cacheField name="Location" numFmtId="0">
      <sharedItems containsBlank="1" count="4">
        <s v="Lagos"/>
        <s v="Kaduna"/>
        <s v="Abuja"/>
        <m/>
      </sharedItems>
    </cacheField>
    <cacheField name="Rating" numFmtId="0">
      <sharedItems containsBlank="1" count="7">
        <s v="Very Good"/>
        <s v="Good"/>
        <s v="Poor"/>
        <s v="Average"/>
        <s v="Very Poor"/>
        <s v="Not Rated"/>
        <m/>
      </sharedItems>
    </cacheField>
    <cacheField name="Minimum wage" numFmtId="0">
      <sharedItems containsBlank="1" count="3">
        <s v="No"/>
        <s v="Meet Minimum wage"/>
        <m/>
      </sharedItems>
    </cacheField>
    <cacheField name="BONUS Rate" numFmtId="0">
      <sharedItems containsString="0" containsBlank="1" containsNumber="1" minValue="0" maxValue="9.9000000000000005E-2"/>
    </cacheField>
    <cacheField name="Bonus Amount" numFmtId="0">
      <sharedItems containsString="0" containsBlank="1" containsNumber="1" minValue="0" maxValue="9820.8000000000011"/>
    </cacheField>
    <cacheField name="Salary inclusi bonus" numFmtId="0">
      <sharedItems containsString="0" containsBlank="1" containsNumber="1" minValue="28160" maxValue="127096.85"/>
    </cacheField>
    <cacheField name="Average male salary" numFmtId="0">
      <sharedItems containsString="0" containsBlank="1" containsNumber="1" minValue="75034.07024793388" maxValue="75034.07024793388"/>
    </cacheField>
    <cacheField name="Average female salary" numFmtId="0">
      <sharedItems containsString="0" containsBlank="1" containsNumber="1" minValue="72309.913419913413" maxValue="72309.913419913413"/>
    </cacheField>
    <cacheField name="Pay Gap %" numFmtId="0">
      <sharedItems containsString="0" containsBlank="1" containsNumber="1" minValue="3.6305598497043789E-2" maxValue="3.6305598497043789E-2"/>
    </cacheField>
    <cacheField name="Percentage" numFmtId="0" formula="'Minimum wage'/Salary" databaseField="0"/>
  </cacheFields>
  <extLst>
    <ext xmlns:x14="http://schemas.microsoft.com/office/spreadsheetml/2009/9/main" uri="{725AE2AE-9491-48be-B2B4-4EB974FC3084}">
      <x14:pivotCacheDefinition pivotCacheId="148005909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lessing Daodu" refreshedDate="45840.390900578706" backgroundQuery="1" createdVersion="8" refreshedVersion="8" minRefreshableVersion="3" recordCount="0" supportSubquery="1" supportAdvancedDrill="1" xr:uid="{840AD33A-AB72-4AC1-A678-813FC8125151}">
  <cacheSource type="external" connectionId="1"/>
  <cacheFields count="8">
    <cacheField name="[bonus mapping].[Department].[Department]" caption="Department" numFmtId="0" level="1">
      <sharedItems count="12">
        <s v="Accounting"/>
        <s v="Business Development"/>
        <s v="Engineering"/>
        <s v="Human Resources"/>
        <s v="Legal"/>
        <s v="Marketing"/>
        <s v="Product Management"/>
        <s v="Research and Development"/>
        <s v="Sales"/>
        <s v="Services"/>
        <s v="Support"/>
        <s v="Training"/>
      </sharedItems>
    </cacheField>
    <cacheField name="[Measures].[Sum of Very Poor]" caption="Sum of Very Poor" numFmtId="0" hierarchy="30" level="32767"/>
    <cacheField name="[Measures].[Sum of Poor]" caption="Sum of Poor" numFmtId="0" hierarchy="31" level="32767"/>
    <cacheField name="[Measures].[Sum of Average]" caption="Sum of Average" numFmtId="0" hierarchy="32" level="32767"/>
    <cacheField name="[Measures].[Sum of Good]" caption="Sum of Good" numFmtId="0" hierarchy="33" level="32767"/>
    <cacheField name="[Measures].[Sum of Very Good]" caption="Sum of Very Good" numFmtId="0" hierarchy="34" level="32767"/>
    <cacheField name="[Table3].[Gender].[Gender]" caption="Gender" numFmtId="0" hierarchy="7" level="1">
      <sharedItems count="2">
        <s v="Female"/>
        <s v="Male"/>
      </sharedItems>
    </cacheField>
    <cacheField name="[Measures].[Sum of Salary]" caption="Sum of Salary" numFmtId="0" hierarchy="35" level="32767"/>
  </cacheFields>
  <cacheHierarchies count="36">
    <cacheHierarchy uniqueName="[bonus mapping].[Department]" caption="Department" attribute="1" defaultMemberUniqueName="[bonus mapping].[Department].[All]" allUniqueName="[bonus mapping].[Department].[All]" dimensionUniqueName="[bonus mapping]" displayFolder="" count="2" memberValueDatatype="130" unbalanced="0">
      <fieldsUsage count="2">
        <fieldUsage x="-1"/>
        <fieldUsage x="0"/>
      </fieldsUsage>
    </cacheHierarchy>
    <cacheHierarchy uniqueName="[bonus mapping].[Very Poor]" caption="Very Poor" attribute="1" defaultMemberUniqueName="[bonus mapping].[Very Poor].[All]" allUniqueName="[bonus mapping].[Very Poor].[All]" dimensionUniqueName="[bonus mapping]" displayFolder="" count="0" memberValueDatatype="5" unbalanced="0"/>
    <cacheHierarchy uniqueName="[bonus mapping].[Poor]" caption="Poor" attribute="1" defaultMemberUniqueName="[bonus mapping].[Poor].[All]" allUniqueName="[bonus mapping].[Poor].[All]" dimensionUniqueName="[bonus mapping]" displayFolder="" count="0" memberValueDatatype="5" unbalanced="0"/>
    <cacheHierarchy uniqueName="[bonus mapping].[Average]" caption="Average" attribute="1" defaultMemberUniqueName="[bonus mapping].[Average].[All]" allUniqueName="[bonus mapping].[Average].[All]" dimensionUniqueName="[bonus mapping]" displayFolder="" count="0" memberValueDatatype="5" unbalanced="0"/>
    <cacheHierarchy uniqueName="[bonus mapping].[Good]" caption="Good" attribute="1" defaultMemberUniqueName="[bonus mapping].[Good].[All]" allUniqueName="[bonus mapping].[Good].[All]" dimensionUniqueName="[bonus mapping]" displayFolder="" count="0" memberValueDatatype="5" unbalanced="0"/>
    <cacheHierarchy uniqueName="[bonus mapping].[Very Good]" caption="Very Good" attribute="1" defaultMemberUniqueName="[bonus mapping].[Very Good].[All]" allUniqueName="[bonus mapping].[Very Good].[All]" dimensionUniqueName="[bonus mapping]" displayFolder="" count="0" memberValueDatatype="5" unbalanced="0"/>
    <cacheHierarchy uniqueName="[Table3].[Name]" caption="Name" attribute="1" defaultMemberUniqueName="[Table3].[Name].[All]" allUniqueName="[Table3].[Name].[All]" dimensionUniqueName="[Table3]" displayFolder="" count="0" memberValueDatatype="130" unbalanced="0"/>
    <cacheHierarchy uniqueName="[Table3].[Gender]" caption="Gender" attribute="1" defaultMemberUniqueName="[Table3].[Gender].[All]" allUniqueName="[Table3].[Gender].[All]" dimensionUniqueName="[Table3]" displayFolder="" count="2" memberValueDatatype="130" unbalanced="0">
      <fieldsUsage count="2">
        <fieldUsage x="-1"/>
        <fieldUsage x="6"/>
      </fieldsUsage>
    </cacheHierarchy>
    <cacheHierarchy uniqueName="[Table3].[Department]" caption="Department" attribute="1" defaultMemberUniqueName="[Table3].[Department].[All]" allUniqueName="[Table3].[Department].[All]" dimensionUniqueName="[Table3]" displayFolder="" count="0" memberValueDatatype="130" unbalanced="0"/>
    <cacheHierarchy uniqueName="[Table3].[Salary]" caption="Salary" attribute="1" defaultMemberUniqueName="[Table3].[Salary].[All]" allUniqueName="[Table3].[Salary].[All]" dimensionUniqueName="[Table3]" displayFolder="" count="0" memberValueDatatype="20" unbalanced="0"/>
    <cacheHierarchy uniqueName="[Table3].[Location]" caption="Location" attribute="1" defaultMemberUniqueName="[Table3].[Location].[All]" allUniqueName="[Table3].[Location].[All]" dimensionUniqueName="[Table3]" displayFolder="" count="0" memberValueDatatype="130" unbalanced="0"/>
    <cacheHierarchy uniqueName="[Table3].[Rating]" caption="Rating" attribute="1" defaultMemberUniqueName="[Table3].[Rating].[All]" allUniqueName="[Table3].[Rating].[All]" dimensionUniqueName="[Table3]" displayFolder="" count="0" memberValueDatatype="130" unbalanced="0"/>
    <cacheHierarchy uniqueName="[Table4].[Name]" caption="Name" attribute="1" defaultMemberUniqueName="[Table4].[Name].[All]" allUniqueName="[Table4].[Name].[All]" dimensionUniqueName="[Table4]" displayFolder="" count="0" memberValueDatatype="130" unbalanced="0"/>
    <cacheHierarchy uniqueName="[Table4].[Gender]" caption="Gender" attribute="1" defaultMemberUniqueName="[Table4].[Gender].[All]" allUniqueName="[Table4].[Gender].[All]" dimensionUniqueName="[Table4]" displayFolder="" count="0" memberValueDatatype="130" unbalanced="0"/>
    <cacheHierarchy uniqueName="[Table4].[Department]" caption="Department" attribute="1" defaultMemberUniqueName="[Table4].[Department].[All]" allUniqueName="[Table4].[Department].[All]" dimensionUniqueName="[Table4]" displayFolder="" count="0" memberValueDatatype="130" unbalanced="0"/>
    <cacheHierarchy uniqueName="[Table4].[Salary]" caption="Salary" attribute="1" defaultMemberUniqueName="[Table4].[Salary].[All]" allUniqueName="[Table4].[Salary].[All]" dimensionUniqueName="[Table4]" displayFolder="" count="0" memberValueDatatype="20" unbalanced="0"/>
    <cacheHierarchy uniqueName="[Table4].[Salary band]" caption="Salary band" attribute="1" defaultMemberUniqueName="[Table4].[Salary band].[All]" allUniqueName="[Table4].[Salary band].[All]" dimensionUniqueName="[Table4]" displayFolder="" count="0" memberValueDatatype="130" unbalanced="0"/>
    <cacheHierarchy uniqueName="[Table4].[Location]" caption="Location" attribute="1" defaultMemberUniqueName="[Table4].[Location].[All]" allUniqueName="[Table4].[Location].[All]" dimensionUniqueName="[Table4]" displayFolder="" count="0" memberValueDatatype="130" unbalanced="0"/>
    <cacheHierarchy uniqueName="[Table4].[Rating]" caption="Rating" attribute="1" defaultMemberUniqueName="[Table4].[Rating].[All]" allUniqueName="[Table4].[Rating].[All]" dimensionUniqueName="[Table4]" displayFolder="" count="0" memberValueDatatype="130" unbalanced="0"/>
    <cacheHierarchy uniqueName="[Table4].[Minimum wage]" caption="Minimum wage" attribute="1" defaultMemberUniqueName="[Table4].[Minimum wage].[All]" allUniqueName="[Table4].[Minimum wage].[All]" dimensionUniqueName="[Table4]" displayFolder="" count="0" memberValueDatatype="130" unbalanced="0"/>
    <cacheHierarchy uniqueName="[Table4].[BONUS Rate]" caption="BONUS Rate" attribute="1" defaultMemberUniqueName="[Table4].[BONUS Rate].[All]" allUniqueName="[Table4].[BONUS Rate].[All]" dimensionUniqueName="[Table4]" displayFolder="" count="0" memberValueDatatype="5" unbalanced="0"/>
    <cacheHierarchy uniqueName="[Table4].[Bonus Amount]" caption="Bonus Amount" attribute="1" defaultMemberUniqueName="[Table4].[Bonus Amount].[All]" allUniqueName="[Table4].[Bonus Amount].[All]" dimensionUniqueName="[Table4]" displayFolder="" count="0" memberValueDatatype="5" unbalanced="0"/>
    <cacheHierarchy uniqueName="[Table4].[Salary inclusi bonus]" caption="Salary inclusi bonus" attribute="1" defaultMemberUniqueName="[Table4].[Salary inclusi bonus].[All]" allUniqueName="[Table4].[Salary inclusi bonus].[All]" dimensionUniqueName="[Table4]" displayFolder="" count="0" memberValueDatatype="5" unbalanced="0"/>
    <cacheHierarchy uniqueName="[Table4].[Average male salary]" caption="Average male salary" attribute="1" defaultMemberUniqueName="[Table4].[Average male salary].[All]" allUniqueName="[Table4].[Average male salary].[All]" dimensionUniqueName="[Table4]" displayFolder="" count="0" memberValueDatatype="5" unbalanced="0"/>
    <cacheHierarchy uniqueName="[Table4].[Average female salary]" caption="Average female salary" attribute="1" defaultMemberUniqueName="[Table4].[Average female salary].[All]" allUniqueName="[Table4].[Average female salary].[All]" dimensionUniqueName="[Table4]" displayFolder="" count="0" memberValueDatatype="5" unbalanced="0"/>
    <cacheHierarchy uniqueName="[Table4].[Pay Gap %]" caption="Pay Gap %" attribute="1" defaultMemberUniqueName="[Table4].[Pay Gap %].[All]" allUniqueName="[Table4].[Pay Gap %].[All]" dimensionUniqueName="[Table4]" displayFolder="" count="0" memberValueDatatype="5" unbalanced="0"/>
    <cacheHierarchy uniqueName="[Measures].[__XL_Count Table3]" caption="__XL_Count Table3" measure="1" displayFolder="" measureGroup="Table3" count="0" hidden="1"/>
    <cacheHierarchy uniqueName="[Measures].[__XL_Count bonus mapping]" caption="__XL_Count bonus mapping" measure="1" displayFolder="" measureGroup="bonus mapping"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Very Poor]" caption="Sum of Very Poor" measure="1" displayFolder="" measureGroup="bonus mapping"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Poor]" caption="Sum of Poor" measure="1" displayFolder="" measureGroup="bonus mapping"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Average]" caption="Sum of Average" measure="1" displayFolder="" measureGroup="bonus mapping" count="0" oneField="1" hidden="1">
      <fieldsUsage count="1">
        <fieldUsage x="3"/>
      </fieldsUsage>
      <extLst>
        <ext xmlns:x15="http://schemas.microsoft.com/office/spreadsheetml/2010/11/main" uri="{B97F6D7D-B522-45F9-BDA1-12C45D357490}">
          <x15:cacheHierarchy aggregatedColumn="3"/>
        </ext>
      </extLst>
    </cacheHierarchy>
    <cacheHierarchy uniqueName="[Measures].[Sum of Good]" caption="Sum of Good" measure="1" displayFolder="" measureGroup="bonus mapping" count="0" oneField="1" hidden="1">
      <fieldsUsage count="1">
        <fieldUsage x="4"/>
      </fieldsUsage>
      <extLst>
        <ext xmlns:x15="http://schemas.microsoft.com/office/spreadsheetml/2010/11/main" uri="{B97F6D7D-B522-45F9-BDA1-12C45D357490}">
          <x15:cacheHierarchy aggregatedColumn="4"/>
        </ext>
      </extLst>
    </cacheHierarchy>
    <cacheHierarchy uniqueName="[Measures].[Sum of Very Good]" caption="Sum of Very Good" measure="1" displayFolder="" measureGroup="bonus mapping" count="0" oneField="1" hidden="1">
      <fieldsUsage count="1">
        <fieldUsage x="5"/>
      </fieldsUsage>
      <extLst>
        <ext xmlns:x15="http://schemas.microsoft.com/office/spreadsheetml/2010/11/main" uri="{B97F6D7D-B522-45F9-BDA1-12C45D357490}">
          <x15:cacheHierarchy aggregatedColumn="5"/>
        </ext>
      </extLst>
    </cacheHierarchy>
    <cacheHierarchy uniqueName="[Measures].[Sum of Salary]" caption="Sum of Salary" measure="1" displayFolder="" measureGroup="Table3" count="0" oneField="1" hidden="1">
      <fieldsUsage count="1">
        <fieldUsage x="7"/>
      </fieldsUsage>
      <extLst>
        <ext xmlns:x15="http://schemas.microsoft.com/office/spreadsheetml/2010/11/main" uri="{B97F6D7D-B522-45F9-BDA1-12C45D357490}">
          <x15:cacheHierarchy aggregatedColumn="9"/>
        </ext>
      </extLst>
    </cacheHierarchy>
  </cacheHierarchies>
  <kpis count="0"/>
  <dimensions count="4">
    <dimension name="bonus mapping" uniqueName="[bonus mapping]" caption="bonus mapping"/>
    <dimension measure="1" name="Measures" uniqueName="[Measures]" caption="Measures"/>
    <dimension name="Table3" uniqueName="[Table3]" caption="Table3"/>
    <dimension name="Table4" uniqueName="[Table4]" caption="Table4"/>
  </dimensions>
  <measureGroups count="3">
    <measureGroup name="bonus mapping" caption="bonus mapping"/>
    <measureGroup name="Table3" caption="Table3"/>
    <measureGroup name="Table4" caption="Table4"/>
  </measureGroups>
  <maps count="4">
    <map measureGroup="0" dimension="0"/>
    <map measureGroup="1"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7">
  <r>
    <x v="0"/>
    <x v="0"/>
    <x v="0"/>
    <x v="0"/>
    <x v="0"/>
    <x v="0"/>
    <x v="0"/>
    <x v="0"/>
    <n v="8.7999999999999995E-2"/>
    <n v="7748.4"/>
    <n v="95798.399999999994"/>
    <n v="75034.07024793388"/>
    <n v="72309.913419913413"/>
    <n v="3.6305598497043789E-2"/>
  </r>
  <r>
    <x v="1"/>
    <x v="1"/>
    <x v="1"/>
    <x v="1"/>
    <x v="1"/>
    <x v="0"/>
    <x v="1"/>
    <x v="0"/>
    <n v="4.2999999999999997E-2"/>
    <n v="2933.4599999999996"/>
    <n v="71153.460000000006"/>
    <n v="75034.07024793388"/>
    <n v="72309.913419913413"/>
    <n v="3.6305598497043789E-2"/>
  </r>
  <r>
    <x v="2"/>
    <x v="0"/>
    <x v="2"/>
    <x v="2"/>
    <x v="2"/>
    <x v="1"/>
    <x v="0"/>
    <x v="0"/>
    <n v="6.4000000000000001E-2"/>
    <n v="3607.6800000000003"/>
    <n v="59977.68"/>
    <n v="75034.07024793388"/>
    <n v="72309.913419913413"/>
    <n v="3.6305598497043789E-2"/>
  </r>
  <r>
    <x v="3"/>
    <x v="1"/>
    <x v="3"/>
    <x v="3"/>
    <x v="3"/>
    <x v="1"/>
    <x v="2"/>
    <x v="1"/>
    <n v="0.01"/>
    <n v="1070.9000000000001"/>
    <n v="108160.9"/>
    <n v="75034.07024793388"/>
    <n v="72309.913419913413"/>
    <n v="3.6305598497043789E-2"/>
  </r>
  <r>
    <x v="4"/>
    <x v="0"/>
    <x v="3"/>
    <x v="4"/>
    <x v="3"/>
    <x v="2"/>
    <x v="2"/>
    <x v="1"/>
    <n v="0.01"/>
    <n v="1084.5"/>
    <n v="109534.5"/>
    <n v="75034.07024793388"/>
    <n v="72309.913419913413"/>
    <n v="3.6305598497043789E-2"/>
  </r>
  <r>
    <x v="5"/>
    <x v="1"/>
    <x v="4"/>
    <x v="5"/>
    <x v="4"/>
    <x v="0"/>
    <x v="3"/>
    <x v="0"/>
    <n v="2.7E-2"/>
    <n v="1111.32"/>
    <n v="42271.32"/>
    <n v="75034.07024793388"/>
    <n v="72309.913419913413"/>
    <n v="3.6305598497043789E-2"/>
  </r>
  <r>
    <x v="6"/>
    <x v="0"/>
    <x v="2"/>
    <x v="6"/>
    <x v="3"/>
    <x v="2"/>
    <x v="0"/>
    <x v="1"/>
    <n v="6.4000000000000001E-2"/>
    <n v="6976"/>
    <n v="115976"/>
    <n v="75034.07024793388"/>
    <n v="72309.913419913413"/>
    <n v="3.6305598497043789E-2"/>
  </r>
  <r>
    <x v="7"/>
    <x v="1"/>
    <x v="3"/>
    <x v="7"/>
    <x v="4"/>
    <x v="1"/>
    <x v="3"/>
    <x v="0"/>
    <n v="2.8000000000000001E-2"/>
    <n v="1204.56"/>
    <n v="44224.56"/>
    <n v="75034.07024793388"/>
    <n v="72309.913419913413"/>
    <n v="3.6305598497043789E-2"/>
  </r>
  <r>
    <x v="8"/>
    <x v="0"/>
    <x v="5"/>
    <x v="8"/>
    <x v="5"/>
    <x v="0"/>
    <x v="3"/>
    <x v="0"/>
    <n v="2.4E-2"/>
    <n v="907.2"/>
    <n v="38707.199999999997"/>
    <n v="75034.07024793388"/>
    <n v="72309.913419913413"/>
    <n v="3.6305598497043789E-2"/>
  </r>
  <r>
    <x v="9"/>
    <x v="0"/>
    <x v="0"/>
    <x v="9"/>
    <x v="0"/>
    <x v="1"/>
    <x v="3"/>
    <x v="0"/>
    <n v="2.1000000000000001E-2"/>
    <n v="1855.98"/>
    <n v="90235.98"/>
    <n v="75034.07024793388"/>
    <n v="72309.913419913413"/>
    <n v="3.6305598497043789E-2"/>
  </r>
  <r>
    <x v="10"/>
    <x v="1"/>
    <x v="6"/>
    <x v="10"/>
    <x v="0"/>
    <x v="2"/>
    <x v="3"/>
    <x v="0"/>
    <n v="3.2000000000000001E-2"/>
    <n v="2701.44"/>
    <n v="87121.44"/>
    <n v="75034.07024793388"/>
    <n v="72309.913419913413"/>
    <n v="3.6305598497043789E-2"/>
  </r>
  <r>
    <x v="11"/>
    <x v="1"/>
    <x v="2"/>
    <x v="11"/>
    <x v="3"/>
    <x v="2"/>
    <x v="1"/>
    <x v="1"/>
    <n v="5.3999999999999999E-2"/>
    <n v="5495.04"/>
    <n v="107255.03999999999"/>
    <n v="75034.07024793388"/>
    <n v="72309.913419913413"/>
    <n v="3.6305598497043789E-2"/>
  </r>
  <r>
    <x v="12"/>
    <x v="0"/>
    <x v="0"/>
    <x v="12"/>
    <x v="6"/>
    <x v="2"/>
    <x v="2"/>
    <x v="1"/>
    <n v="1.2E-2"/>
    <n v="1329.3600000000001"/>
    <n v="112109.36"/>
    <n v="75034.07024793388"/>
    <n v="72309.913419913413"/>
    <n v="3.6305598497043789E-2"/>
  </r>
  <r>
    <x v="13"/>
    <x v="0"/>
    <x v="4"/>
    <x v="13"/>
    <x v="1"/>
    <x v="2"/>
    <x v="1"/>
    <x v="0"/>
    <n v="5.3999999999999999E-2"/>
    <n v="3695.22"/>
    <n v="72125.22"/>
    <n v="75034.07024793388"/>
    <n v="72309.913419913413"/>
    <n v="3.6305598497043789E-2"/>
  </r>
  <r>
    <x v="14"/>
    <x v="1"/>
    <x v="7"/>
    <x v="14"/>
    <x v="3"/>
    <x v="1"/>
    <x v="1"/>
    <x v="1"/>
    <n v="5.8999999999999997E-2"/>
    <n v="6216.83"/>
    <n v="111586.83"/>
    <n v="75034.07024793388"/>
    <n v="72309.913419913413"/>
    <n v="3.6305598497043789E-2"/>
  </r>
  <r>
    <x v="15"/>
    <x v="0"/>
    <x v="1"/>
    <x v="15"/>
    <x v="6"/>
    <x v="0"/>
    <x v="3"/>
    <x v="1"/>
    <n v="3.5000000000000003E-2"/>
    <n v="3983.0000000000005"/>
    <n v="117783"/>
    <n v="75034.07024793388"/>
    <n v="72309.913419913413"/>
    <n v="3.6305598497043789E-2"/>
  </r>
  <r>
    <x v="16"/>
    <x v="1"/>
    <x v="0"/>
    <x v="16"/>
    <x v="7"/>
    <x v="1"/>
    <x v="3"/>
    <x v="0"/>
    <n v="2.1000000000000001E-2"/>
    <n v="1602.3000000000002"/>
    <n v="77902.3"/>
    <n v="75034.07024793388"/>
    <n v="72309.913419913413"/>
    <n v="3.6305598497043789E-2"/>
  </r>
  <r>
    <x v="17"/>
    <x v="1"/>
    <x v="0"/>
    <x v="17"/>
    <x v="4"/>
    <x v="1"/>
    <x v="3"/>
    <x v="0"/>
    <n v="2.1000000000000001E-2"/>
    <n v="935.13000000000011"/>
    <n v="45465.13"/>
    <n v="75034.07024793388"/>
    <n v="72309.913419913413"/>
    <n v="3.6305598497043789E-2"/>
  </r>
  <r>
    <x v="18"/>
    <x v="1"/>
    <x v="2"/>
    <x v="18"/>
    <x v="1"/>
    <x v="0"/>
    <x v="3"/>
    <x v="0"/>
    <n v="2.1000000000000001E-2"/>
    <n v="1337.91"/>
    <n v="65047.91"/>
    <n v="75034.07024793388"/>
    <n v="72309.913419913413"/>
    <n v="3.6305598497043789E-2"/>
  </r>
  <r>
    <x v="19"/>
    <x v="1"/>
    <x v="6"/>
    <x v="19"/>
    <x v="1"/>
    <x v="2"/>
    <x v="0"/>
    <x v="0"/>
    <n v="6.2E-2"/>
    <n v="3892.36"/>
    <n v="66672.36"/>
    <n v="75034.07024793388"/>
    <n v="72309.913419913413"/>
    <n v="3.6305598497043789E-2"/>
  </r>
  <r>
    <x v="20"/>
    <x v="1"/>
    <x v="7"/>
    <x v="20"/>
    <x v="6"/>
    <x v="0"/>
    <x v="3"/>
    <x v="1"/>
    <n v="0.04"/>
    <n v="4790"/>
    <n v="124540"/>
    <n v="75034.07024793388"/>
    <n v="72309.913419913413"/>
    <n v="3.6305598497043789E-2"/>
  </r>
  <r>
    <x v="21"/>
    <x v="0"/>
    <x v="8"/>
    <x v="21"/>
    <x v="6"/>
    <x v="1"/>
    <x v="4"/>
    <x v="1"/>
    <n v="5.0000000000000001E-3"/>
    <n v="584.9"/>
    <n v="117564.9"/>
    <n v="75034.07024793388"/>
    <n v="72309.913419913413"/>
    <n v="3.6305598497043789E-2"/>
  </r>
  <r>
    <x v="22"/>
    <x v="0"/>
    <x v="9"/>
    <x v="22"/>
    <x v="5"/>
    <x v="2"/>
    <x v="1"/>
    <x v="0"/>
    <n v="5.8000000000000003E-2"/>
    <n v="2084.52"/>
    <n v="38024.519999999997"/>
    <n v="75034.07024793388"/>
    <n v="72309.913419913413"/>
    <n v="3.6305598497043789E-2"/>
  </r>
  <r>
    <x v="23"/>
    <x v="0"/>
    <x v="10"/>
    <x v="23"/>
    <x v="3"/>
    <x v="0"/>
    <x v="3"/>
    <x v="1"/>
    <n v="2.3E-2"/>
    <n v="2507.92"/>
    <n v="111547.92"/>
    <n v="75034.07024793388"/>
    <n v="72309.913419913413"/>
    <n v="3.6305598497043789E-2"/>
  </r>
  <r>
    <x v="24"/>
    <x v="1"/>
    <x v="10"/>
    <x v="24"/>
    <x v="3"/>
    <x v="1"/>
    <x v="1"/>
    <x v="1"/>
    <n v="5.2999999999999999E-2"/>
    <n v="5785.48"/>
    <n v="114945.48"/>
    <n v="75034.07024793388"/>
    <n v="72309.913419913413"/>
    <n v="3.6305598497043789E-2"/>
  </r>
  <r>
    <x v="25"/>
    <x v="0"/>
    <x v="4"/>
    <x v="25"/>
    <x v="7"/>
    <x v="2"/>
    <x v="3"/>
    <x v="0"/>
    <n v="2.7E-2"/>
    <n v="2039.58"/>
    <n v="77579.58"/>
    <n v="75034.07024793388"/>
    <n v="72309.913419913413"/>
    <n v="3.6305598497043789E-2"/>
  </r>
  <r>
    <x v="26"/>
    <x v="1"/>
    <x v="1"/>
    <x v="26"/>
    <x v="5"/>
    <x v="1"/>
    <x v="3"/>
    <x v="0"/>
    <n v="3.5000000000000003E-2"/>
    <n v="1050"/>
    <n v="31050"/>
    <n v="75034.07024793388"/>
    <n v="72309.913419913413"/>
    <n v="3.6305598497043789E-2"/>
  </r>
  <r>
    <x v="27"/>
    <x v="1"/>
    <x v="0"/>
    <x v="27"/>
    <x v="7"/>
    <x v="2"/>
    <x v="1"/>
    <x v="0"/>
    <n v="5.0999999999999997E-2"/>
    <n v="3886.7099999999996"/>
    <n v="80096.710000000006"/>
    <n v="75034.07024793388"/>
    <n v="72309.913419913413"/>
    <n v="3.6305598497043789E-2"/>
  </r>
  <r>
    <x v="28"/>
    <x v="0"/>
    <x v="2"/>
    <x v="28"/>
    <x v="3"/>
    <x v="1"/>
    <x v="1"/>
    <x v="1"/>
    <n v="5.3999999999999999E-2"/>
    <n v="5856.84"/>
    <n v="114316.84"/>
    <n v="75034.07024793388"/>
    <n v="72309.913419913413"/>
    <n v="3.6305598497043789E-2"/>
  </r>
  <r>
    <x v="29"/>
    <x v="0"/>
    <x v="8"/>
    <x v="29"/>
    <x v="1"/>
    <x v="1"/>
    <x v="2"/>
    <x v="0"/>
    <n v="0.02"/>
    <n v="1381.4"/>
    <n v="70451.399999999994"/>
    <n v="75034.07024793388"/>
    <n v="72309.913419913413"/>
    <n v="3.6305598497043789E-2"/>
  </r>
  <r>
    <x v="30"/>
    <x v="1"/>
    <x v="5"/>
    <x v="30"/>
    <x v="6"/>
    <x v="0"/>
    <x v="1"/>
    <x v="1"/>
    <n v="0.05"/>
    <n v="5826"/>
    <n v="122346"/>
    <n v="75034.07024793388"/>
    <n v="72309.913419913413"/>
    <n v="3.6305598497043789E-2"/>
  </r>
  <r>
    <x v="31"/>
    <x v="1"/>
    <x v="8"/>
    <x v="31"/>
    <x v="8"/>
    <x v="1"/>
    <x v="5"/>
    <x v="1"/>
    <n v="0"/>
    <n v="0"/>
    <n v="96560"/>
    <n v="75034.07024793388"/>
    <n v="72309.913419913413"/>
    <n v="3.6305598497043789E-2"/>
  </r>
  <r>
    <x v="32"/>
    <x v="1"/>
    <x v="4"/>
    <x v="32"/>
    <x v="5"/>
    <x v="2"/>
    <x v="1"/>
    <x v="0"/>
    <n v="5.3999999999999999E-2"/>
    <n v="1968.84"/>
    <n v="38428.839999999997"/>
    <n v="75034.07024793388"/>
    <n v="72309.913419913413"/>
    <n v="3.6305598497043789E-2"/>
  </r>
  <r>
    <x v="33"/>
    <x v="1"/>
    <x v="7"/>
    <x v="33"/>
    <x v="2"/>
    <x v="1"/>
    <x v="1"/>
    <x v="0"/>
    <n v="5.8999999999999997E-2"/>
    <n v="3006.0499999999997"/>
    <n v="53956.05"/>
    <n v="75034.07024793388"/>
    <n v="72309.913419913413"/>
    <n v="3.6305598497043789E-2"/>
  </r>
  <r>
    <x v="34"/>
    <x v="1"/>
    <x v="11"/>
    <x v="34"/>
    <x v="7"/>
    <x v="0"/>
    <x v="3"/>
    <x v="0"/>
    <n v="3.5000000000000003E-2"/>
    <n v="2640.4"/>
    <n v="78080.399999999994"/>
    <n v="75034.07024793388"/>
    <n v="72309.913419913413"/>
    <n v="3.6305598497043789E-2"/>
  </r>
  <r>
    <x v="35"/>
    <x v="1"/>
    <x v="0"/>
    <x v="35"/>
    <x v="0"/>
    <x v="1"/>
    <x v="3"/>
    <x v="0"/>
    <n v="2.1000000000000001E-2"/>
    <n v="1779.96"/>
    <n v="86539.96"/>
    <n v="75034.07024793388"/>
    <n v="72309.913419913413"/>
    <n v="3.6305598497043789E-2"/>
  </r>
  <r>
    <x v="36"/>
    <x v="0"/>
    <x v="1"/>
    <x v="36"/>
    <x v="0"/>
    <x v="1"/>
    <x v="2"/>
    <x v="0"/>
    <n v="1.0999999999999999E-2"/>
    <n v="904.64"/>
    <n v="83144.639999999999"/>
    <n v="75034.07024793388"/>
    <n v="72309.913419913413"/>
    <n v="3.6305598497043789E-2"/>
  </r>
  <r>
    <x v="37"/>
    <x v="0"/>
    <x v="4"/>
    <x v="37"/>
    <x v="9"/>
    <x v="0"/>
    <x v="4"/>
    <x v="0"/>
    <n v="5.0000000000000001E-3"/>
    <n v="141.65"/>
    <n v="28471.65"/>
    <n v="75034.07024793388"/>
    <n v="72309.913419913413"/>
    <n v="3.6305598497043789E-2"/>
  </r>
  <r>
    <x v="38"/>
    <x v="1"/>
    <x v="4"/>
    <x v="38"/>
    <x v="1"/>
    <x v="0"/>
    <x v="0"/>
    <x v="0"/>
    <n v="7.5999999999999998E-2"/>
    <n v="4604.08"/>
    <n v="65184.08"/>
    <n v="75034.07024793388"/>
    <n v="72309.913419913413"/>
    <n v="3.6305598497043789E-2"/>
  </r>
  <r>
    <x v="39"/>
    <x v="0"/>
    <x v="3"/>
    <x v="39"/>
    <x v="4"/>
    <x v="1"/>
    <x v="0"/>
    <x v="0"/>
    <n v="7.5999999999999998E-2"/>
    <n v="3458.7599999999998"/>
    <n v="48968.76"/>
    <n v="75034.07024793388"/>
    <n v="72309.913419913413"/>
    <n v="3.6305598497043789E-2"/>
  </r>
  <r>
    <x v="40"/>
    <x v="1"/>
    <x v="4"/>
    <x v="40"/>
    <x v="6"/>
    <x v="2"/>
    <x v="1"/>
    <x v="1"/>
    <n v="5.3999999999999999E-2"/>
    <n v="5981.58"/>
    <n v="116751.58"/>
    <n v="75034.07024793388"/>
    <n v="72309.913419913413"/>
    <n v="3.6305598497043789E-2"/>
  </r>
  <r>
    <x v="41"/>
    <x v="1"/>
    <x v="6"/>
    <x v="41"/>
    <x v="0"/>
    <x v="2"/>
    <x v="3"/>
    <x v="0"/>
    <n v="3.2000000000000001E-2"/>
    <n v="2781.44"/>
    <n v="89701.440000000002"/>
    <n v="75034.07024793388"/>
    <n v="72309.913419913413"/>
    <n v="3.6305598497043789E-2"/>
  </r>
  <r>
    <x v="42"/>
    <x v="1"/>
    <x v="7"/>
    <x v="42"/>
    <x v="0"/>
    <x v="0"/>
    <x v="1"/>
    <x v="0"/>
    <n v="5.8999999999999997E-2"/>
    <n v="4996.12"/>
    <n v="89676.12"/>
    <n v="75034.07024793388"/>
    <n v="72309.913419913413"/>
    <n v="3.6305598497043789E-2"/>
  </r>
  <r>
    <x v="43"/>
    <x v="1"/>
    <x v="8"/>
    <x v="43"/>
    <x v="5"/>
    <x v="0"/>
    <x v="2"/>
    <x v="0"/>
    <n v="0.02"/>
    <n v="737.2"/>
    <n v="37597.199999999997"/>
    <n v="75034.07024793388"/>
    <n v="72309.913419913413"/>
    <n v="3.6305598497043789E-2"/>
  </r>
  <r>
    <x v="44"/>
    <x v="1"/>
    <x v="0"/>
    <x v="44"/>
    <x v="6"/>
    <x v="1"/>
    <x v="3"/>
    <x v="1"/>
    <n v="2.1000000000000001E-2"/>
    <n v="2394.21"/>
    <n v="116404.21"/>
    <n v="75034.07024793388"/>
    <n v="72309.913419913413"/>
    <n v="3.6305598497043789E-2"/>
  </r>
  <r>
    <x v="45"/>
    <x v="0"/>
    <x v="10"/>
    <x v="45"/>
    <x v="2"/>
    <x v="1"/>
    <x v="4"/>
    <x v="0"/>
    <n v="5.0000000000000001E-3"/>
    <n v="270.64999999999998"/>
    <n v="54400.65"/>
    <n v="75034.07024793388"/>
    <n v="72309.913419913413"/>
    <n v="3.6305598497043789E-2"/>
  </r>
  <r>
    <x v="46"/>
    <x v="1"/>
    <x v="6"/>
    <x v="46"/>
    <x v="0"/>
    <x v="2"/>
    <x v="0"/>
    <x v="0"/>
    <n v="6.2E-2"/>
    <n v="5066.6400000000003"/>
    <n v="86786.64"/>
    <n v="75034.07024793388"/>
    <n v="72309.913419913413"/>
    <n v="3.6305598497043789E-2"/>
  </r>
  <r>
    <x v="47"/>
    <x v="0"/>
    <x v="4"/>
    <x v="47"/>
    <x v="0"/>
    <x v="0"/>
    <x v="3"/>
    <x v="0"/>
    <n v="2.7E-2"/>
    <n v="2280.69"/>
    <n v="86750.69"/>
    <n v="75034.07024793388"/>
    <n v="72309.913419913413"/>
    <n v="3.6305598497043789E-2"/>
  </r>
  <r>
    <x v="48"/>
    <x v="1"/>
    <x v="11"/>
    <x v="48"/>
    <x v="6"/>
    <x v="0"/>
    <x v="1"/>
    <x v="1"/>
    <n v="5.8000000000000003E-2"/>
    <n v="6646.8"/>
    <n v="121246.8"/>
    <n v="75034.07024793388"/>
    <n v="72309.913419913413"/>
    <n v="3.6305598497043789E-2"/>
  </r>
  <r>
    <x v="49"/>
    <x v="0"/>
    <x v="7"/>
    <x v="49"/>
    <x v="6"/>
    <x v="0"/>
    <x v="4"/>
    <x v="1"/>
    <n v="5.0000000000000001E-3"/>
    <n v="573.45000000000005"/>
    <n v="115263.45"/>
    <n v="75034.07024793388"/>
    <n v="72309.913419913413"/>
    <n v="3.6305598497043789E-2"/>
  </r>
  <r>
    <x v="50"/>
    <x v="0"/>
    <x v="1"/>
    <x v="50"/>
    <x v="2"/>
    <x v="1"/>
    <x v="1"/>
    <x v="0"/>
    <n v="4.2999999999999997E-2"/>
    <n v="2466.0499999999997"/>
    <n v="59816.05"/>
    <n v="75034.07024793388"/>
    <n v="72309.913419913413"/>
    <n v="3.6305598497043789E-2"/>
  </r>
  <r>
    <x v="51"/>
    <x v="1"/>
    <x v="9"/>
    <x v="51"/>
    <x v="2"/>
    <x v="1"/>
    <x v="2"/>
    <x v="0"/>
    <n v="1.2E-2"/>
    <n v="614.4"/>
    <n v="51814.400000000001"/>
    <n v="75034.07024793388"/>
    <n v="72309.913419913413"/>
    <n v="3.6305598497043789E-2"/>
  </r>
  <r>
    <x v="52"/>
    <x v="1"/>
    <x v="4"/>
    <x v="52"/>
    <x v="0"/>
    <x v="0"/>
    <x v="2"/>
    <x v="0"/>
    <n v="1.2999999999999999E-2"/>
    <n v="1108.3799999999999"/>
    <n v="86368.38"/>
    <n v="75034.07024793388"/>
    <n v="72309.913419913413"/>
    <n v="3.6305598497043789E-2"/>
  </r>
  <r>
    <x v="53"/>
    <x v="1"/>
    <x v="10"/>
    <x v="53"/>
    <x v="7"/>
    <x v="1"/>
    <x v="4"/>
    <x v="0"/>
    <n v="5.0000000000000001E-3"/>
    <n v="356.15000000000003"/>
    <n v="71586.149999999994"/>
    <n v="75034.07024793388"/>
    <n v="72309.913419913413"/>
    <n v="3.6305598497043789E-2"/>
  </r>
  <r>
    <x v="54"/>
    <x v="1"/>
    <x v="6"/>
    <x v="54"/>
    <x v="3"/>
    <x v="2"/>
    <x v="1"/>
    <x v="1"/>
    <n v="4.1000000000000002E-2"/>
    <n v="4414.0600000000004"/>
    <n v="112074.06"/>
    <n v="75034.07024793388"/>
    <n v="72309.913419913413"/>
    <n v="3.6305598497043789E-2"/>
  </r>
  <r>
    <x v="55"/>
    <x v="1"/>
    <x v="1"/>
    <x v="55"/>
    <x v="7"/>
    <x v="1"/>
    <x v="2"/>
    <x v="0"/>
    <n v="1.0999999999999999E-2"/>
    <n v="827.53"/>
    <n v="76057.53"/>
    <n v="75034.07024793388"/>
    <n v="72309.913419913413"/>
    <n v="3.6305598497043789E-2"/>
  </r>
  <r>
    <x v="56"/>
    <x v="1"/>
    <x v="11"/>
    <x v="56"/>
    <x v="3"/>
    <x v="2"/>
    <x v="3"/>
    <x v="1"/>
    <n v="3.5000000000000003E-2"/>
    <n v="3782.8"/>
    <n v="111862.8"/>
    <n v="75034.07024793388"/>
    <n v="72309.913419913413"/>
    <n v="3.6305598497043789E-2"/>
  </r>
  <r>
    <x v="57"/>
    <x v="0"/>
    <x v="2"/>
    <x v="57"/>
    <x v="9"/>
    <x v="1"/>
    <x v="1"/>
    <x v="0"/>
    <n v="5.3999999999999999E-2"/>
    <n v="1537.92"/>
    <n v="30017.919999999998"/>
    <n v="75034.07024793388"/>
    <n v="72309.913419913413"/>
    <n v="3.6305598497043789E-2"/>
  </r>
  <r>
    <x v="58"/>
    <x v="0"/>
    <x v="3"/>
    <x v="58"/>
    <x v="2"/>
    <x v="2"/>
    <x v="3"/>
    <x v="0"/>
    <n v="2.8000000000000001E-2"/>
    <n v="1585.3600000000001"/>
    <n v="58205.36"/>
    <n v="75034.07024793388"/>
    <n v="72309.913419913413"/>
    <n v="3.6305598497043789E-2"/>
  </r>
  <r>
    <x v="59"/>
    <x v="0"/>
    <x v="0"/>
    <x v="59"/>
    <x v="3"/>
    <x v="2"/>
    <x v="3"/>
    <x v="1"/>
    <n v="2.1000000000000001E-2"/>
    <n v="2174.5500000000002"/>
    <n v="105724.55"/>
    <n v="75034.07024793388"/>
    <n v="72309.913419913413"/>
    <n v="3.6305598497043789E-2"/>
  </r>
  <r>
    <x v="60"/>
    <x v="1"/>
    <x v="5"/>
    <x v="60"/>
    <x v="7"/>
    <x v="1"/>
    <x v="0"/>
    <x v="0"/>
    <n v="7.2999999999999995E-2"/>
    <n v="5730.5"/>
    <n v="84230.5"/>
    <n v="75034.07024793388"/>
    <n v="72309.913419913413"/>
    <n v="3.6305598497043789E-2"/>
  </r>
  <r>
    <x v="61"/>
    <x v="0"/>
    <x v="2"/>
    <x v="61"/>
    <x v="8"/>
    <x v="1"/>
    <x v="1"/>
    <x v="1"/>
    <n v="5.3999999999999999E-2"/>
    <n v="5072.22"/>
    <n v="99002.22"/>
    <n v="75034.07024793388"/>
    <n v="72309.913419913413"/>
    <n v="3.6305598497043789E-2"/>
  </r>
  <r>
    <x v="62"/>
    <x v="0"/>
    <x v="7"/>
    <x v="62"/>
    <x v="2"/>
    <x v="1"/>
    <x v="4"/>
    <x v="0"/>
    <n v="5.0000000000000001E-3"/>
    <n v="276.55"/>
    <n v="55586.55"/>
    <n v="75034.07024793388"/>
    <n v="72309.913419913413"/>
    <n v="3.6305598497043789E-2"/>
  </r>
  <r>
    <x v="63"/>
    <x v="0"/>
    <x v="8"/>
    <x v="63"/>
    <x v="4"/>
    <x v="2"/>
    <x v="2"/>
    <x v="0"/>
    <n v="0.02"/>
    <n v="993.4"/>
    <n v="50663.4"/>
    <n v="75034.07024793388"/>
    <n v="72309.913419913413"/>
    <n v="3.6305598497043789E-2"/>
  </r>
  <r>
    <x v="64"/>
    <x v="0"/>
    <x v="6"/>
    <x v="64"/>
    <x v="4"/>
    <x v="2"/>
    <x v="3"/>
    <x v="0"/>
    <n v="3.2000000000000001E-2"/>
    <n v="1304.6400000000001"/>
    <n v="42074.64"/>
    <n v="75034.07024793388"/>
    <n v="72309.913419913413"/>
    <n v="3.6305598497043789E-2"/>
  </r>
  <r>
    <x v="65"/>
    <x v="0"/>
    <x v="6"/>
    <x v="65"/>
    <x v="3"/>
    <x v="1"/>
    <x v="2"/>
    <x v="1"/>
    <n v="0.01"/>
    <n v="1067.8"/>
    <n v="107847.8"/>
    <n v="75034.07024793388"/>
    <n v="72309.913419913413"/>
    <n v="3.6305598497043789E-2"/>
  </r>
  <r>
    <x v="66"/>
    <x v="1"/>
    <x v="4"/>
    <x v="66"/>
    <x v="3"/>
    <x v="1"/>
    <x v="3"/>
    <x v="1"/>
    <n v="2.7E-2"/>
    <n v="2719.71"/>
    <n v="103449.71"/>
    <n v="75034.07024793388"/>
    <n v="72309.913419913413"/>
    <n v="3.6305598497043789E-2"/>
  </r>
  <r>
    <x v="67"/>
    <x v="0"/>
    <x v="10"/>
    <x v="67"/>
    <x v="7"/>
    <x v="1"/>
    <x v="2"/>
    <x v="0"/>
    <n v="1.4999999999999999E-2"/>
    <n v="1119.3"/>
    <n v="75739.3"/>
    <n v="75034.07024793388"/>
    <n v="72309.913419913413"/>
    <n v="3.6305598497043789E-2"/>
  </r>
  <r>
    <x v="68"/>
    <x v="0"/>
    <x v="6"/>
    <x v="68"/>
    <x v="4"/>
    <x v="1"/>
    <x v="3"/>
    <x v="0"/>
    <n v="3.2000000000000001E-2"/>
    <n v="1294.4000000000001"/>
    <n v="41744.400000000001"/>
    <n v="75034.07024793388"/>
    <n v="72309.913419913413"/>
    <n v="3.6305598497043789E-2"/>
  </r>
  <r>
    <x v="69"/>
    <x v="0"/>
    <x v="10"/>
    <x v="69"/>
    <x v="1"/>
    <x v="2"/>
    <x v="3"/>
    <x v="0"/>
    <n v="2.3E-2"/>
    <n v="1392.8799999999999"/>
    <n v="61952.88"/>
    <n v="75034.07024793388"/>
    <n v="72309.913419913413"/>
    <n v="3.6305598497043789E-2"/>
  </r>
  <r>
    <x v="70"/>
    <x v="0"/>
    <x v="2"/>
    <x v="70"/>
    <x v="6"/>
    <x v="1"/>
    <x v="3"/>
    <x v="1"/>
    <n v="2.1000000000000001E-2"/>
    <n v="2412.9"/>
    <n v="117312.9"/>
    <n v="75034.07024793388"/>
    <n v="72309.913419913413"/>
    <n v="3.6305598497043789E-2"/>
  </r>
  <r>
    <x v="71"/>
    <x v="0"/>
    <x v="4"/>
    <x v="71"/>
    <x v="1"/>
    <x v="1"/>
    <x v="3"/>
    <x v="0"/>
    <n v="2.7E-2"/>
    <n v="1886.22"/>
    <n v="71746.22"/>
    <n v="75034.07024793388"/>
    <n v="72309.913419913413"/>
    <n v="3.6305598497043789E-2"/>
  </r>
  <r>
    <x v="72"/>
    <x v="1"/>
    <x v="10"/>
    <x v="72"/>
    <x v="2"/>
    <x v="1"/>
    <x v="4"/>
    <x v="0"/>
    <n v="5.0000000000000001E-3"/>
    <n v="256.60000000000002"/>
    <n v="51576.6"/>
    <n v="75034.07024793388"/>
    <n v="72309.913419913413"/>
    <n v="3.6305598497043789E-2"/>
  </r>
  <r>
    <x v="73"/>
    <x v="0"/>
    <x v="7"/>
    <x v="73"/>
    <x v="3"/>
    <x v="0"/>
    <x v="1"/>
    <x v="1"/>
    <n v="5.8999999999999997E-2"/>
    <n v="6112.4"/>
    <n v="109712.4"/>
    <n v="75034.07024793388"/>
    <n v="72309.913419913413"/>
    <n v="3.6305598497043789E-2"/>
  </r>
  <r>
    <x v="74"/>
    <x v="0"/>
    <x v="11"/>
    <x v="74"/>
    <x v="2"/>
    <x v="1"/>
    <x v="2"/>
    <x v="0"/>
    <n v="1.2999999999999999E-2"/>
    <n v="696.02"/>
    <n v="54236.02"/>
    <n v="75034.07024793388"/>
    <n v="72309.913419913413"/>
    <n v="3.6305598497043789E-2"/>
  </r>
  <r>
    <x v="75"/>
    <x v="1"/>
    <x v="0"/>
    <x v="75"/>
    <x v="8"/>
    <x v="2"/>
    <x v="2"/>
    <x v="1"/>
    <n v="1.2E-2"/>
    <n v="1184.8800000000001"/>
    <n v="99924.88"/>
    <n v="75034.07024793388"/>
    <n v="72309.913419913413"/>
    <n v="3.6305598497043789E-2"/>
  </r>
  <r>
    <x v="76"/>
    <x v="0"/>
    <x v="3"/>
    <x v="76"/>
    <x v="6"/>
    <x v="1"/>
    <x v="3"/>
    <x v="1"/>
    <n v="2.8000000000000001E-2"/>
    <n v="3222.52"/>
    <n v="118312.52"/>
    <n v="75034.07024793388"/>
    <n v="72309.913419913413"/>
    <n v="3.6305598497043789E-2"/>
  </r>
  <r>
    <x v="77"/>
    <x v="0"/>
    <x v="11"/>
    <x v="77"/>
    <x v="2"/>
    <x v="1"/>
    <x v="1"/>
    <x v="0"/>
    <n v="5.8000000000000003E-2"/>
    <n v="3010.78"/>
    <n v="54920.78"/>
    <n v="75034.07024793388"/>
    <n v="72309.913419913413"/>
    <n v="3.6305598497043789E-2"/>
  </r>
  <r>
    <x v="78"/>
    <x v="0"/>
    <x v="9"/>
    <x v="78"/>
    <x v="5"/>
    <x v="1"/>
    <x v="5"/>
    <x v="0"/>
    <n v="0"/>
    <n v="0"/>
    <n v="34080"/>
    <n v="75034.07024793388"/>
    <n v="72309.913419913413"/>
    <n v="3.6305598497043789E-2"/>
  </r>
  <r>
    <x v="79"/>
    <x v="0"/>
    <x v="10"/>
    <x v="79"/>
    <x v="0"/>
    <x v="0"/>
    <x v="2"/>
    <x v="0"/>
    <n v="1.4999999999999999E-2"/>
    <n v="1330.35"/>
    <n v="90020.35"/>
    <n v="75034.07024793388"/>
    <n v="72309.913419913413"/>
    <n v="3.6305598497043789E-2"/>
  </r>
  <r>
    <x v="80"/>
    <x v="1"/>
    <x v="4"/>
    <x v="22"/>
    <x v="5"/>
    <x v="1"/>
    <x v="3"/>
    <x v="0"/>
    <n v="2.7E-2"/>
    <n v="970.38"/>
    <n v="36910.379999999997"/>
    <n v="75034.07024793388"/>
    <n v="72309.913419913413"/>
    <n v="3.6305598497043789E-2"/>
  </r>
  <r>
    <x v="81"/>
    <x v="0"/>
    <x v="2"/>
    <x v="80"/>
    <x v="3"/>
    <x v="2"/>
    <x v="3"/>
    <x v="1"/>
    <n v="2.1000000000000001E-2"/>
    <n v="2292.9900000000002"/>
    <n v="111482.99"/>
    <n v="75034.07024793388"/>
    <n v="72309.913419913413"/>
    <n v="3.6305598497043789E-2"/>
  </r>
  <r>
    <x v="82"/>
    <x v="0"/>
    <x v="11"/>
    <x v="81"/>
    <x v="0"/>
    <x v="0"/>
    <x v="1"/>
    <x v="0"/>
    <n v="5.8000000000000003E-2"/>
    <n v="5197.38"/>
    <n v="94807.38"/>
    <n v="75034.07024793388"/>
    <n v="72309.913419913413"/>
    <n v="3.6305598497043789E-2"/>
  </r>
  <r>
    <x v="83"/>
    <x v="1"/>
    <x v="3"/>
    <x v="82"/>
    <x v="3"/>
    <x v="2"/>
    <x v="1"/>
    <x v="1"/>
    <n v="4.9000000000000002E-2"/>
    <n v="5378.24"/>
    <n v="115138.24000000001"/>
    <n v="75034.07024793388"/>
    <n v="72309.913419913413"/>
    <n v="3.6305598497043789E-2"/>
  </r>
  <r>
    <x v="84"/>
    <x v="1"/>
    <x v="11"/>
    <x v="83"/>
    <x v="3"/>
    <x v="0"/>
    <x v="2"/>
    <x v="1"/>
    <n v="1.2999999999999999E-2"/>
    <n v="1409.07"/>
    <n v="109799.07"/>
    <n v="75034.07024793388"/>
    <n v="72309.913419913413"/>
    <n v="3.6305598497043789E-2"/>
  </r>
  <r>
    <x v="85"/>
    <x v="0"/>
    <x v="8"/>
    <x v="84"/>
    <x v="9"/>
    <x v="0"/>
    <x v="4"/>
    <x v="0"/>
    <n v="5.0000000000000001E-3"/>
    <n v="149.4"/>
    <n v="30029.4"/>
    <n v="75034.07024793388"/>
    <n v="72309.913419913413"/>
    <n v="3.6305598497043789E-2"/>
  </r>
  <r>
    <x v="86"/>
    <x v="0"/>
    <x v="3"/>
    <x v="85"/>
    <x v="1"/>
    <x v="1"/>
    <x v="3"/>
    <x v="0"/>
    <n v="2.8000000000000001E-2"/>
    <n v="1906.52"/>
    <n v="69996.52"/>
    <n v="75034.07024793388"/>
    <n v="72309.913419913413"/>
    <n v="3.6305598497043789E-2"/>
  </r>
  <r>
    <x v="87"/>
    <x v="1"/>
    <x v="10"/>
    <x v="86"/>
    <x v="0"/>
    <x v="2"/>
    <x v="5"/>
    <x v="0"/>
    <n v="0"/>
    <n v="0"/>
    <n v="87210"/>
    <n v="75034.07024793388"/>
    <n v="72309.913419913413"/>
    <n v="3.6305598497043789E-2"/>
  </r>
  <r>
    <x v="88"/>
    <x v="0"/>
    <x v="1"/>
    <x v="87"/>
    <x v="8"/>
    <x v="2"/>
    <x v="3"/>
    <x v="1"/>
    <n v="3.5000000000000003E-2"/>
    <n v="3178.0000000000005"/>
    <n v="93978"/>
    <n v="75034.07024793388"/>
    <n v="72309.913419913413"/>
    <n v="3.6305598497043789E-2"/>
  </r>
  <r>
    <x v="89"/>
    <x v="1"/>
    <x v="7"/>
    <x v="88"/>
    <x v="3"/>
    <x v="1"/>
    <x v="1"/>
    <x v="1"/>
    <n v="5.8999999999999997E-2"/>
    <n v="6072.87"/>
    <n v="109002.87"/>
    <n v="75034.07024793388"/>
    <n v="72309.913419913413"/>
    <n v="3.6305598497043789E-2"/>
  </r>
  <r>
    <x v="90"/>
    <x v="1"/>
    <x v="6"/>
    <x v="89"/>
    <x v="9"/>
    <x v="1"/>
    <x v="3"/>
    <x v="0"/>
    <n v="3.2000000000000001E-2"/>
    <n v="930.56000000000006"/>
    <n v="30010.560000000001"/>
    <n v="75034.07024793388"/>
    <n v="72309.913419913413"/>
    <n v="3.6305598497043789E-2"/>
  </r>
  <r>
    <x v="91"/>
    <x v="1"/>
    <x v="8"/>
    <x v="90"/>
    <x v="4"/>
    <x v="2"/>
    <x v="0"/>
    <x v="0"/>
    <n v="8.4000000000000005E-2"/>
    <n v="3733.8"/>
    <n v="48183.8"/>
    <n v="75034.07024793388"/>
    <n v="72309.913419913413"/>
    <n v="3.6305598497043789E-2"/>
  </r>
  <r>
    <x v="92"/>
    <x v="1"/>
    <x v="10"/>
    <x v="91"/>
    <x v="8"/>
    <x v="1"/>
    <x v="3"/>
    <x v="1"/>
    <n v="2.3E-2"/>
    <n v="2233.7599999999998"/>
    <n v="99353.76"/>
    <n v="75034.07024793388"/>
    <n v="72309.913419913413"/>
    <n v="3.6305598497043789E-2"/>
  </r>
  <r>
    <x v="93"/>
    <x v="0"/>
    <x v="3"/>
    <x v="92"/>
    <x v="2"/>
    <x v="2"/>
    <x v="3"/>
    <x v="0"/>
    <n v="2.8000000000000001E-2"/>
    <n v="1647.52"/>
    <n v="60487.519999999997"/>
    <n v="75034.07024793388"/>
    <n v="72309.913419913413"/>
    <n v="3.6305598497043789E-2"/>
  </r>
  <r>
    <x v="94"/>
    <x v="1"/>
    <x v="5"/>
    <x v="93"/>
    <x v="7"/>
    <x v="1"/>
    <x v="1"/>
    <x v="0"/>
    <n v="0.05"/>
    <n v="3853"/>
    <n v="80913"/>
    <n v="75034.07024793388"/>
    <n v="72309.913419913413"/>
    <n v="3.6305598497043789E-2"/>
  </r>
  <r>
    <x v="95"/>
    <x v="0"/>
    <x v="3"/>
    <x v="94"/>
    <x v="8"/>
    <x v="1"/>
    <x v="3"/>
    <x v="1"/>
    <n v="2.8000000000000001E-2"/>
    <n v="2522.2400000000002"/>
    <n v="92602.240000000005"/>
    <n v="75034.07024793388"/>
    <n v="72309.913419913413"/>
    <n v="3.6305598497043789E-2"/>
  </r>
  <r>
    <x v="96"/>
    <x v="0"/>
    <x v="6"/>
    <x v="95"/>
    <x v="5"/>
    <x v="1"/>
    <x v="3"/>
    <x v="0"/>
    <n v="3.2000000000000001E-2"/>
    <n v="1146.56"/>
    <n v="36976.559999999998"/>
    <n v="75034.07024793388"/>
    <n v="72309.913419913413"/>
    <n v="3.6305598497043789E-2"/>
  </r>
  <r>
    <x v="97"/>
    <x v="0"/>
    <x v="2"/>
    <x v="96"/>
    <x v="5"/>
    <x v="1"/>
    <x v="3"/>
    <x v="0"/>
    <n v="2.1000000000000001E-2"/>
    <n v="779.31000000000006"/>
    <n v="37889.31"/>
    <n v="75034.07024793388"/>
    <n v="72309.913419913413"/>
    <n v="3.6305598497043789E-2"/>
  </r>
  <r>
    <x v="98"/>
    <x v="0"/>
    <x v="7"/>
    <x v="97"/>
    <x v="6"/>
    <x v="2"/>
    <x v="2"/>
    <x v="1"/>
    <n v="1.9E-2"/>
    <n v="2142.8200000000002"/>
    <n v="114922.82"/>
    <n v="75034.07024793388"/>
    <n v="72309.913419913413"/>
    <n v="3.6305598497043789E-2"/>
  </r>
  <r>
    <x v="99"/>
    <x v="1"/>
    <x v="1"/>
    <x v="98"/>
    <x v="8"/>
    <x v="1"/>
    <x v="3"/>
    <x v="1"/>
    <n v="3.5000000000000003E-2"/>
    <n v="3360.0000000000005"/>
    <n v="99360"/>
    <n v="75034.07024793388"/>
    <n v="72309.913419913413"/>
    <n v="3.6305598497043789E-2"/>
  </r>
  <r>
    <x v="100"/>
    <x v="1"/>
    <x v="6"/>
    <x v="99"/>
    <x v="6"/>
    <x v="1"/>
    <x v="3"/>
    <x v="1"/>
    <n v="3.2000000000000001E-2"/>
    <n v="3601.6"/>
    <n v="116151.6"/>
    <n v="75034.07024793388"/>
    <n v="72309.913419913413"/>
    <n v="3.6305598497043789E-2"/>
  </r>
  <r>
    <x v="101"/>
    <x v="0"/>
    <x v="7"/>
    <x v="100"/>
    <x v="0"/>
    <x v="1"/>
    <x v="2"/>
    <x v="0"/>
    <n v="1.9E-2"/>
    <n v="1678.27"/>
    <n v="90008.27"/>
    <n v="75034.07024793388"/>
    <n v="72309.913419913413"/>
    <n v="3.6305598497043789E-2"/>
  </r>
  <r>
    <x v="102"/>
    <x v="1"/>
    <x v="7"/>
    <x v="101"/>
    <x v="6"/>
    <x v="0"/>
    <x v="1"/>
    <x v="1"/>
    <n v="5.8999999999999997E-2"/>
    <n v="6889.4299999999994"/>
    <n v="123659.43"/>
    <n v="75034.07024793388"/>
    <n v="72309.913419913413"/>
    <n v="3.6305598497043789E-2"/>
  </r>
  <r>
    <x v="103"/>
    <x v="0"/>
    <x v="11"/>
    <x v="102"/>
    <x v="4"/>
    <x v="1"/>
    <x v="3"/>
    <x v="0"/>
    <n v="3.5000000000000003E-2"/>
    <n v="1409.45"/>
    <n v="41679.449999999997"/>
    <n v="75034.07024793388"/>
    <n v="72309.913419913413"/>
    <n v="3.6305598497043789E-2"/>
  </r>
  <r>
    <x v="104"/>
    <x v="1"/>
    <x v="5"/>
    <x v="103"/>
    <x v="8"/>
    <x v="1"/>
    <x v="0"/>
    <x v="1"/>
    <n v="7.2999999999999995E-2"/>
    <n v="7054.7199999999993"/>
    <n v="103694.72"/>
    <n v="75034.07024793388"/>
    <n v="72309.913419913413"/>
    <n v="3.6305598497043789E-2"/>
  </r>
  <r>
    <x v="105"/>
    <x v="1"/>
    <x v="5"/>
    <x v="104"/>
    <x v="6"/>
    <x v="0"/>
    <x v="3"/>
    <x v="1"/>
    <n v="2.4E-2"/>
    <n v="2834.4"/>
    <n v="120934.39999999999"/>
    <n v="75034.07024793388"/>
    <n v="72309.913419913413"/>
    <n v="3.6305598497043789E-2"/>
  </r>
  <r>
    <x v="106"/>
    <x v="0"/>
    <x v="1"/>
    <x v="105"/>
    <x v="4"/>
    <x v="2"/>
    <x v="3"/>
    <x v="0"/>
    <n v="3.5000000000000003E-2"/>
    <n v="1526.0000000000002"/>
    <n v="45126"/>
    <n v="75034.07024793388"/>
    <n v="72309.913419913413"/>
    <n v="3.6305598497043789E-2"/>
  </r>
  <r>
    <x v="107"/>
    <x v="1"/>
    <x v="2"/>
    <x v="106"/>
    <x v="2"/>
    <x v="2"/>
    <x v="2"/>
    <x v="0"/>
    <n v="1.9E-2"/>
    <n v="1035.8799999999999"/>
    <n v="55555.88"/>
    <n v="75034.07024793388"/>
    <n v="72309.913419913413"/>
    <n v="3.6305598497043789E-2"/>
  </r>
  <r>
    <x v="108"/>
    <x v="1"/>
    <x v="8"/>
    <x v="107"/>
    <x v="2"/>
    <x v="2"/>
    <x v="3"/>
    <x v="0"/>
    <n v="3.3000000000000002E-2"/>
    <n v="1905.75"/>
    <n v="59655.75"/>
    <n v="75034.07024793388"/>
    <n v="72309.913419913413"/>
    <n v="3.6305598497043789E-2"/>
  </r>
  <r>
    <x v="109"/>
    <x v="1"/>
    <x v="7"/>
    <x v="108"/>
    <x v="8"/>
    <x v="0"/>
    <x v="3"/>
    <x v="1"/>
    <n v="0.04"/>
    <n v="3998.8"/>
    <n v="103968.8"/>
    <n v="75034.07024793388"/>
    <n v="72309.913419913413"/>
    <n v="3.6305598497043789E-2"/>
  </r>
  <r>
    <x v="110"/>
    <x v="0"/>
    <x v="0"/>
    <x v="109"/>
    <x v="1"/>
    <x v="1"/>
    <x v="0"/>
    <x v="0"/>
    <n v="8.7999999999999995E-2"/>
    <n v="5473.5999999999995"/>
    <n v="67673.600000000006"/>
    <n v="75034.07024793388"/>
    <n v="72309.913419913413"/>
    <n v="3.6305598497043789E-2"/>
  </r>
  <r>
    <x v="111"/>
    <x v="0"/>
    <x v="4"/>
    <x v="110"/>
    <x v="4"/>
    <x v="1"/>
    <x v="3"/>
    <x v="0"/>
    <n v="2.7E-2"/>
    <n v="1160.73"/>
    <n v="44150.73"/>
    <n v="75034.07024793388"/>
    <n v="72309.913419913413"/>
    <n v="3.6305598497043789E-2"/>
  </r>
  <r>
    <x v="112"/>
    <x v="0"/>
    <x v="3"/>
    <x v="111"/>
    <x v="6"/>
    <x v="2"/>
    <x v="3"/>
    <x v="1"/>
    <n v="2.8000000000000001E-2"/>
    <n v="3298.6800000000003"/>
    <n v="121108.68"/>
    <n v="75034.07024793388"/>
    <n v="72309.913419913413"/>
    <n v="3.6305598497043789E-2"/>
  </r>
  <r>
    <x v="113"/>
    <x v="0"/>
    <x v="10"/>
    <x v="112"/>
    <x v="2"/>
    <x v="1"/>
    <x v="3"/>
    <x v="0"/>
    <n v="2.3E-2"/>
    <n v="1336.99"/>
    <n v="59466.99"/>
    <n v="75034.07024793388"/>
    <n v="72309.913419913413"/>
    <n v="3.6305598497043789E-2"/>
  </r>
  <r>
    <x v="114"/>
    <x v="0"/>
    <x v="10"/>
    <x v="113"/>
    <x v="0"/>
    <x v="2"/>
    <x v="3"/>
    <x v="0"/>
    <n v="2.3E-2"/>
    <n v="1997.32"/>
    <n v="88837.32"/>
    <n v="75034.07024793388"/>
    <n v="72309.913419913413"/>
    <n v="3.6305598497043789E-2"/>
  </r>
  <r>
    <x v="115"/>
    <x v="1"/>
    <x v="6"/>
    <x v="114"/>
    <x v="4"/>
    <x v="0"/>
    <x v="1"/>
    <x v="0"/>
    <n v="4.1000000000000002E-2"/>
    <n v="1709.7"/>
    <n v="43409.7"/>
    <n v="75034.07024793388"/>
    <n v="72309.913419913413"/>
    <n v="3.6305598497043789E-2"/>
  </r>
  <r>
    <x v="116"/>
    <x v="0"/>
    <x v="4"/>
    <x v="115"/>
    <x v="7"/>
    <x v="1"/>
    <x v="3"/>
    <x v="0"/>
    <n v="2.7E-2"/>
    <n v="1967.76"/>
    <n v="74847.759999999995"/>
    <n v="75034.07024793388"/>
    <n v="72309.913419913413"/>
    <n v="3.6305598497043789E-2"/>
  </r>
  <r>
    <x v="63"/>
    <x v="0"/>
    <x v="8"/>
    <x v="63"/>
    <x v="4"/>
    <x v="2"/>
    <x v="1"/>
    <x v="0"/>
    <n v="5.3999999999999999E-2"/>
    <n v="2682.18"/>
    <n v="52352.18"/>
    <n v="75034.07024793388"/>
    <n v="72309.913419913413"/>
    <n v="3.6305598497043789E-2"/>
  </r>
  <r>
    <x v="117"/>
    <x v="0"/>
    <x v="9"/>
    <x v="116"/>
    <x v="6"/>
    <x v="2"/>
    <x v="3"/>
    <x v="1"/>
    <n v="0.02"/>
    <n v="2343"/>
    <n v="119493"/>
    <n v="75034.07024793388"/>
    <n v="72309.913419913413"/>
    <n v="3.6305598497043789E-2"/>
  </r>
  <r>
    <x v="118"/>
    <x v="0"/>
    <x v="4"/>
    <x v="117"/>
    <x v="8"/>
    <x v="1"/>
    <x v="2"/>
    <x v="1"/>
    <n v="1.2999999999999999E-2"/>
    <n v="1261.26"/>
    <n v="98281.26"/>
    <n v="75034.07024793388"/>
    <n v="72309.913419913413"/>
    <n v="3.6305598497043789E-2"/>
  </r>
  <r>
    <x v="119"/>
    <x v="0"/>
    <x v="7"/>
    <x v="118"/>
    <x v="1"/>
    <x v="1"/>
    <x v="5"/>
    <x v="0"/>
    <n v="0"/>
    <n v="0"/>
    <n v="67510"/>
    <n v="75034.07024793388"/>
    <n v="72309.913419913413"/>
    <n v="3.6305598497043789E-2"/>
  </r>
  <r>
    <x v="120"/>
    <x v="1"/>
    <x v="4"/>
    <x v="119"/>
    <x v="5"/>
    <x v="1"/>
    <x v="3"/>
    <x v="0"/>
    <n v="2.7E-2"/>
    <n v="940.41"/>
    <n v="35770.410000000003"/>
    <n v="75034.07024793388"/>
    <n v="72309.913419913413"/>
    <n v="3.6305598497043789E-2"/>
  </r>
  <r>
    <x v="121"/>
    <x v="0"/>
    <x v="2"/>
    <x v="120"/>
    <x v="5"/>
    <x v="2"/>
    <x v="3"/>
    <x v="0"/>
    <n v="2.1000000000000001E-2"/>
    <n v="813.33"/>
    <n v="39543.33"/>
    <n v="75034.07024793388"/>
    <n v="72309.913419913413"/>
    <n v="3.6305598497043789E-2"/>
  </r>
  <r>
    <x v="122"/>
    <x v="0"/>
    <x v="10"/>
    <x v="121"/>
    <x v="8"/>
    <x v="0"/>
    <x v="1"/>
    <x v="1"/>
    <n v="5.2999999999999999E-2"/>
    <n v="5129.87"/>
    <n v="101919.87"/>
    <n v="75034.07024793388"/>
    <n v="72309.913419913413"/>
    <n v="3.6305598497043789E-2"/>
  </r>
  <r>
    <x v="123"/>
    <x v="1"/>
    <x v="1"/>
    <x v="122"/>
    <x v="1"/>
    <x v="1"/>
    <x v="1"/>
    <x v="0"/>
    <n v="4.2999999999999997E-2"/>
    <n v="2925.72"/>
    <n v="70965.72"/>
    <n v="75034.07024793388"/>
    <n v="72309.913419913413"/>
    <n v="3.6305598497043789E-2"/>
  </r>
  <r>
    <x v="124"/>
    <x v="0"/>
    <x v="5"/>
    <x v="123"/>
    <x v="0"/>
    <x v="0"/>
    <x v="3"/>
    <x v="0"/>
    <n v="2.4E-2"/>
    <n v="2124.2400000000002"/>
    <n v="90634.240000000005"/>
    <n v="75034.07024793388"/>
    <n v="72309.913419913413"/>
    <n v="3.6305598497043789E-2"/>
  </r>
  <r>
    <x v="125"/>
    <x v="1"/>
    <x v="4"/>
    <x v="124"/>
    <x v="1"/>
    <x v="2"/>
    <x v="4"/>
    <x v="0"/>
    <n v="5.0000000000000001E-3"/>
    <n v="326.75"/>
    <n v="65676.75"/>
    <n v="75034.07024793388"/>
    <n v="72309.913419913413"/>
    <n v="3.6305598497043789E-2"/>
  </r>
  <r>
    <x v="126"/>
    <x v="1"/>
    <x v="6"/>
    <x v="125"/>
    <x v="2"/>
    <x v="0"/>
    <x v="5"/>
    <x v="0"/>
    <n v="0"/>
    <n v="0"/>
    <n v="52000"/>
    <n v="75034.07024793388"/>
    <n v="72309.913419913413"/>
    <n v="3.6305598497043789E-2"/>
  </r>
  <r>
    <x v="127"/>
    <x v="1"/>
    <x v="4"/>
    <x v="126"/>
    <x v="0"/>
    <x v="0"/>
    <x v="3"/>
    <x v="0"/>
    <n v="2.7E-2"/>
    <n v="2314.98"/>
    <n v="88054.98"/>
    <n v="75034.07024793388"/>
    <n v="72309.913419913413"/>
    <n v="3.6305598497043789E-2"/>
  </r>
  <r>
    <x v="128"/>
    <x v="0"/>
    <x v="8"/>
    <x v="127"/>
    <x v="8"/>
    <x v="0"/>
    <x v="1"/>
    <x v="1"/>
    <n v="5.3999999999999999E-2"/>
    <n v="4995"/>
    <n v="97495"/>
    <n v="75034.07024793388"/>
    <n v="72309.913419913413"/>
    <n v="3.6305598497043789E-2"/>
  </r>
  <r>
    <x v="129"/>
    <x v="0"/>
    <x v="0"/>
    <x v="128"/>
    <x v="0"/>
    <x v="2"/>
    <x v="0"/>
    <x v="0"/>
    <n v="8.7999999999999995E-2"/>
    <n v="7107.7599999999993"/>
    <n v="87877.759999999995"/>
    <n v="75034.07024793388"/>
    <n v="72309.913419913413"/>
    <n v="3.6305598497043789E-2"/>
  </r>
  <r>
    <x v="130"/>
    <x v="1"/>
    <x v="6"/>
    <x v="129"/>
    <x v="1"/>
    <x v="1"/>
    <x v="5"/>
    <x v="0"/>
    <n v="0"/>
    <n v="0"/>
    <n v="67820"/>
    <n v="75034.07024793388"/>
    <n v="72309.913419913413"/>
    <n v="3.6305598497043789E-2"/>
  </r>
  <r>
    <x v="5"/>
    <x v="1"/>
    <x v="4"/>
    <x v="5"/>
    <x v="4"/>
    <x v="2"/>
    <x v="1"/>
    <x v="0"/>
    <n v="5.3999999999999999E-2"/>
    <n v="2222.64"/>
    <n v="43382.64"/>
    <n v="75034.07024793388"/>
    <n v="72309.913419913413"/>
    <n v="3.6305598497043789E-2"/>
  </r>
  <r>
    <x v="131"/>
    <x v="1"/>
    <x v="1"/>
    <x v="130"/>
    <x v="4"/>
    <x v="2"/>
    <x v="2"/>
    <x v="0"/>
    <n v="1.0999999999999999E-2"/>
    <n v="528.66"/>
    <n v="48588.66"/>
    <n v="75034.07024793388"/>
    <n v="72309.913419913413"/>
    <n v="3.6305598497043789E-2"/>
  </r>
  <r>
    <x v="132"/>
    <x v="0"/>
    <x v="7"/>
    <x v="131"/>
    <x v="2"/>
    <x v="1"/>
    <x v="0"/>
    <x v="0"/>
    <n v="6.3E-2"/>
    <n v="3580.29"/>
    <n v="60410.29"/>
    <n v="75034.07024793388"/>
    <n v="72309.913419913413"/>
    <n v="3.6305598497043789E-2"/>
  </r>
  <r>
    <x v="133"/>
    <x v="1"/>
    <x v="6"/>
    <x v="132"/>
    <x v="7"/>
    <x v="0"/>
    <x v="4"/>
    <x v="0"/>
    <n v="5.0000000000000001E-3"/>
    <n v="362.5"/>
    <n v="72862.5"/>
    <n v="75034.07024793388"/>
    <n v="72309.913419913413"/>
    <n v="3.6305598497043789E-2"/>
  </r>
  <r>
    <x v="134"/>
    <x v="1"/>
    <x v="10"/>
    <x v="133"/>
    <x v="2"/>
    <x v="2"/>
    <x v="3"/>
    <x v="0"/>
    <n v="2.3E-2"/>
    <n v="1312.84"/>
    <n v="58392.84"/>
    <n v="75034.07024793388"/>
    <n v="72309.913419913413"/>
    <n v="3.6305598497043789E-2"/>
  </r>
  <r>
    <x v="135"/>
    <x v="0"/>
    <x v="6"/>
    <x v="134"/>
    <x v="3"/>
    <x v="2"/>
    <x v="4"/>
    <x v="1"/>
    <n v="5.0000000000000001E-3"/>
    <n v="520.4"/>
    <n v="104600.4"/>
    <n v="75034.07024793388"/>
    <n v="72309.913419913413"/>
    <n v="3.6305598497043789E-2"/>
  </r>
  <r>
    <x v="136"/>
    <x v="0"/>
    <x v="2"/>
    <x v="135"/>
    <x v="9"/>
    <x v="0"/>
    <x v="1"/>
    <x v="0"/>
    <n v="5.3999999999999999E-2"/>
    <n v="1607.58"/>
    <n v="31377.58"/>
    <n v="75034.07024793388"/>
    <n v="72309.913419913413"/>
    <n v="3.6305598497043789E-2"/>
  </r>
  <r>
    <x v="137"/>
    <x v="0"/>
    <x v="2"/>
    <x v="136"/>
    <x v="4"/>
    <x v="0"/>
    <x v="3"/>
    <x v="0"/>
    <n v="2.1000000000000001E-2"/>
    <n v="1022.49"/>
    <n v="49712.49"/>
    <n v="75034.07024793388"/>
    <n v="72309.913419913413"/>
    <n v="3.6305598497043789E-2"/>
  </r>
  <r>
    <x v="138"/>
    <x v="1"/>
    <x v="8"/>
    <x v="137"/>
    <x v="7"/>
    <x v="0"/>
    <x v="4"/>
    <x v="0"/>
    <n v="5.0000000000000001E-3"/>
    <n v="350.40000000000003"/>
    <n v="70430.399999999994"/>
    <n v="75034.07024793388"/>
    <n v="72309.913419913413"/>
    <n v="3.6305598497043789E-2"/>
  </r>
  <r>
    <x v="124"/>
    <x v="0"/>
    <x v="5"/>
    <x v="123"/>
    <x v="0"/>
    <x v="1"/>
    <x v="2"/>
    <x v="0"/>
    <n v="1.7999999999999999E-2"/>
    <n v="1593.1799999999998"/>
    <n v="90103.18"/>
    <n v="75034.07024793388"/>
    <n v="72309.913419913413"/>
    <n v="3.6305598497043789E-2"/>
  </r>
  <r>
    <x v="139"/>
    <x v="1"/>
    <x v="5"/>
    <x v="138"/>
    <x v="1"/>
    <x v="2"/>
    <x v="3"/>
    <x v="0"/>
    <n v="2.4E-2"/>
    <n v="1660.56"/>
    <n v="70850.559999999998"/>
    <n v="75034.07024793388"/>
    <n v="72309.913419913413"/>
    <n v="3.6305598497043789E-2"/>
  </r>
  <r>
    <x v="140"/>
    <x v="0"/>
    <x v="10"/>
    <x v="139"/>
    <x v="5"/>
    <x v="2"/>
    <x v="3"/>
    <x v="0"/>
    <n v="2.3E-2"/>
    <n v="872.16"/>
    <n v="38792.160000000003"/>
    <n v="75034.07024793388"/>
    <n v="72309.913419913413"/>
    <n v="3.6305598497043789E-2"/>
  </r>
  <r>
    <x v="141"/>
    <x v="0"/>
    <x v="9"/>
    <x v="140"/>
    <x v="0"/>
    <x v="0"/>
    <x v="1"/>
    <x v="0"/>
    <n v="5.8000000000000003E-2"/>
    <n v="5168.96"/>
    <n v="94288.960000000006"/>
    <n v="75034.07024793388"/>
    <n v="72309.913419913413"/>
    <n v="3.6305598497043789E-2"/>
  </r>
  <r>
    <x v="142"/>
    <x v="1"/>
    <x v="2"/>
    <x v="141"/>
    <x v="4"/>
    <x v="2"/>
    <x v="0"/>
    <x v="0"/>
    <n v="6.4000000000000001E-2"/>
    <n v="3080.96"/>
    <n v="51220.959999999999"/>
    <n v="75034.07024793388"/>
    <n v="72309.913419913413"/>
    <n v="3.6305598497043789E-2"/>
  </r>
  <r>
    <x v="143"/>
    <x v="0"/>
    <x v="3"/>
    <x v="142"/>
    <x v="1"/>
    <x v="0"/>
    <x v="3"/>
    <x v="0"/>
    <n v="2.8000000000000001E-2"/>
    <n v="1941.52"/>
    <n v="71281.52"/>
    <n v="75034.07024793388"/>
    <n v="72309.913419913413"/>
    <n v="3.6305598497043789E-2"/>
  </r>
  <r>
    <x v="144"/>
    <x v="0"/>
    <x v="4"/>
    <x v="143"/>
    <x v="7"/>
    <x v="1"/>
    <x v="0"/>
    <x v="0"/>
    <n v="7.5999999999999998E-2"/>
    <n v="5421.08"/>
    <n v="76751.08"/>
    <n v="75034.07024793388"/>
    <n v="72309.913419913413"/>
    <n v="3.6305598497043789E-2"/>
  </r>
  <r>
    <x v="145"/>
    <x v="1"/>
    <x v="11"/>
    <x v="144"/>
    <x v="1"/>
    <x v="2"/>
    <x v="1"/>
    <x v="0"/>
    <n v="5.8000000000000003E-2"/>
    <n v="3921.96"/>
    <n v="71541.960000000006"/>
    <n v="75034.07024793388"/>
    <n v="72309.913419913413"/>
    <n v="3.6305598497043789E-2"/>
  </r>
  <r>
    <x v="146"/>
    <x v="1"/>
    <x v="6"/>
    <x v="145"/>
    <x v="1"/>
    <x v="0"/>
    <x v="5"/>
    <x v="0"/>
    <n v="0"/>
    <n v="0"/>
    <n v="69740"/>
    <n v="75034.07024793388"/>
    <n v="72309.913419913413"/>
    <n v="3.6305598497043789E-2"/>
  </r>
  <r>
    <x v="147"/>
    <x v="1"/>
    <x v="1"/>
    <x v="146"/>
    <x v="4"/>
    <x v="0"/>
    <x v="1"/>
    <x v="0"/>
    <n v="4.2999999999999997E-2"/>
    <n v="1904.8999999999999"/>
    <n v="46204.9"/>
    <n v="75034.07024793388"/>
    <n v="72309.913419913413"/>
    <n v="3.6305598497043789E-2"/>
  </r>
  <r>
    <x v="148"/>
    <x v="1"/>
    <x v="5"/>
    <x v="147"/>
    <x v="4"/>
    <x v="0"/>
    <x v="2"/>
    <x v="0"/>
    <n v="1.7999999999999999E-2"/>
    <n v="730.07999999999993"/>
    <n v="41290.080000000002"/>
    <n v="75034.07024793388"/>
    <n v="72309.913419913413"/>
    <n v="3.6305598497043789E-2"/>
  </r>
  <r>
    <x v="149"/>
    <x v="1"/>
    <x v="0"/>
    <x v="148"/>
    <x v="6"/>
    <x v="2"/>
    <x v="1"/>
    <x v="1"/>
    <n v="5.0999999999999997E-2"/>
    <n v="5876.73"/>
    <n v="121106.73"/>
    <n v="75034.07024793388"/>
    <n v="72309.913419913413"/>
    <n v="3.6305598497043789E-2"/>
  </r>
  <r>
    <x v="150"/>
    <x v="1"/>
    <x v="7"/>
    <x v="149"/>
    <x v="5"/>
    <x v="1"/>
    <x v="3"/>
    <x v="0"/>
    <n v="0.04"/>
    <n v="1590"/>
    <n v="41340"/>
    <n v="75034.07024793388"/>
    <n v="72309.913419913413"/>
    <n v="3.6305598497043789E-2"/>
  </r>
  <r>
    <x v="116"/>
    <x v="0"/>
    <x v="4"/>
    <x v="115"/>
    <x v="7"/>
    <x v="0"/>
    <x v="3"/>
    <x v="0"/>
    <n v="2.7E-2"/>
    <n v="1967.76"/>
    <n v="74847.759999999995"/>
    <n v="75034.07024793388"/>
    <n v="72309.913419913413"/>
    <n v="3.6305598497043789E-2"/>
  </r>
  <r>
    <x v="151"/>
    <x v="0"/>
    <x v="8"/>
    <x v="150"/>
    <x v="3"/>
    <x v="2"/>
    <x v="3"/>
    <x v="1"/>
    <n v="3.3000000000000002E-2"/>
    <n v="3596.01"/>
    <n v="112566.01"/>
    <n v="75034.07024793388"/>
    <n v="72309.913419913413"/>
    <n v="3.6305598497043789E-2"/>
  </r>
  <r>
    <x v="152"/>
    <x v="1"/>
    <x v="1"/>
    <x v="151"/>
    <x v="6"/>
    <x v="2"/>
    <x v="2"/>
    <x v="1"/>
    <n v="1.0999999999999999E-2"/>
    <n v="1238.27"/>
    <n v="113808.27"/>
    <n v="75034.07024793388"/>
    <n v="72309.913419913413"/>
    <n v="3.6305598497043789E-2"/>
  </r>
  <r>
    <x v="153"/>
    <x v="0"/>
    <x v="9"/>
    <x v="152"/>
    <x v="2"/>
    <x v="1"/>
    <x v="2"/>
    <x v="0"/>
    <n v="1.2E-2"/>
    <n v="681.72"/>
    <n v="57491.72"/>
    <n v="75034.07024793388"/>
    <n v="72309.913419913413"/>
    <n v="3.6305598497043789E-2"/>
  </r>
  <r>
    <x v="154"/>
    <x v="1"/>
    <x v="5"/>
    <x v="153"/>
    <x v="4"/>
    <x v="2"/>
    <x v="2"/>
    <x v="0"/>
    <n v="1.7999999999999999E-2"/>
    <n v="773.09999999999991"/>
    <n v="43723.1"/>
    <n v="75034.07024793388"/>
    <n v="72309.913419913413"/>
    <n v="3.6305598497043789E-2"/>
  </r>
  <r>
    <x v="155"/>
    <x v="1"/>
    <x v="10"/>
    <x v="154"/>
    <x v="4"/>
    <x v="1"/>
    <x v="3"/>
    <x v="0"/>
    <n v="2.3E-2"/>
    <n v="984.86"/>
    <n v="43804.86"/>
    <n v="75034.07024793388"/>
    <n v="72309.913419913413"/>
    <n v="3.6305598497043789E-2"/>
  </r>
  <r>
    <x v="156"/>
    <x v="1"/>
    <x v="0"/>
    <x v="133"/>
    <x v="2"/>
    <x v="1"/>
    <x v="3"/>
    <x v="0"/>
    <n v="2.1000000000000001E-2"/>
    <n v="1198.68"/>
    <n v="58278.68"/>
    <n v="75034.07024793388"/>
    <n v="72309.913419913413"/>
    <n v="3.6305598497043789E-2"/>
  </r>
  <r>
    <x v="157"/>
    <x v="1"/>
    <x v="11"/>
    <x v="155"/>
    <x v="3"/>
    <x v="1"/>
    <x v="3"/>
    <x v="1"/>
    <n v="3.5000000000000003E-2"/>
    <n v="3558.4500000000003"/>
    <n v="105228.45"/>
    <n v="75034.07024793388"/>
    <n v="72309.913419913413"/>
    <n v="3.6305598497043789E-2"/>
  </r>
  <r>
    <x v="158"/>
    <x v="1"/>
    <x v="11"/>
    <x v="156"/>
    <x v="3"/>
    <x v="1"/>
    <x v="3"/>
    <x v="1"/>
    <n v="3.5000000000000003E-2"/>
    <n v="3666.2500000000005"/>
    <n v="108416.25"/>
    <n v="75034.07024793388"/>
    <n v="72309.913419913413"/>
    <n v="3.6305598497043789E-2"/>
  </r>
  <r>
    <x v="159"/>
    <x v="0"/>
    <x v="1"/>
    <x v="157"/>
    <x v="4"/>
    <x v="2"/>
    <x v="0"/>
    <x v="0"/>
    <n v="6.0999999999999999E-2"/>
    <n v="2643.13"/>
    <n v="45973.13"/>
    <n v="75034.07024793388"/>
    <n v="72309.913419913413"/>
    <n v="3.6305598497043789E-2"/>
  </r>
  <r>
    <x v="160"/>
    <x v="0"/>
    <x v="9"/>
    <x v="158"/>
    <x v="1"/>
    <x v="1"/>
    <x v="2"/>
    <x v="0"/>
    <n v="1.2E-2"/>
    <n v="737.16"/>
    <n v="62167.16"/>
    <n v="75034.07024793388"/>
    <n v="72309.913419913413"/>
    <n v="3.6305598497043789E-2"/>
  </r>
  <r>
    <x v="161"/>
    <x v="0"/>
    <x v="6"/>
    <x v="159"/>
    <x v="3"/>
    <x v="1"/>
    <x v="0"/>
    <x v="1"/>
    <n v="6.2E-2"/>
    <n v="6559.6"/>
    <n v="112359.6"/>
    <n v="75034.07024793388"/>
    <n v="72309.913419913413"/>
    <n v="3.6305598497043789E-2"/>
  </r>
  <r>
    <x v="162"/>
    <x v="0"/>
    <x v="7"/>
    <x v="160"/>
    <x v="8"/>
    <x v="1"/>
    <x v="1"/>
    <x v="1"/>
    <n v="5.8999999999999997E-2"/>
    <n v="5868.73"/>
    <n v="105338.73"/>
    <n v="75034.07024793388"/>
    <n v="72309.913419913413"/>
    <n v="3.6305598497043789E-2"/>
  </r>
  <r>
    <x v="163"/>
    <x v="1"/>
    <x v="9"/>
    <x v="161"/>
    <x v="1"/>
    <x v="1"/>
    <x v="1"/>
    <x v="0"/>
    <n v="5.8000000000000003E-2"/>
    <n v="3995.6200000000003"/>
    <n v="72885.62"/>
    <n v="75034.07024793388"/>
    <n v="72309.913419913413"/>
    <n v="3.6305598497043789E-2"/>
  </r>
  <r>
    <x v="164"/>
    <x v="1"/>
    <x v="1"/>
    <x v="162"/>
    <x v="0"/>
    <x v="1"/>
    <x v="3"/>
    <x v="0"/>
    <n v="3.5000000000000003E-2"/>
    <n v="3042.9"/>
    <n v="89982.9"/>
    <n v="75034.07024793388"/>
    <n v="72309.913419913413"/>
    <n v="3.6305598497043789E-2"/>
  </r>
  <r>
    <x v="165"/>
    <x v="0"/>
    <x v="3"/>
    <x v="163"/>
    <x v="6"/>
    <x v="0"/>
    <x v="3"/>
    <x v="1"/>
    <n v="2.8000000000000001E-2"/>
    <n v="3307.36"/>
    <n v="121427.36"/>
    <n v="75034.07024793388"/>
    <n v="72309.913419913413"/>
    <n v="3.6305598497043789E-2"/>
  </r>
  <r>
    <x v="166"/>
    <x v="0"/>
    <x v="11"/>
    <x v="164"/>
    <x v="8"/>
    <x v="1"/>
    <x v="2"/>
    <x v="1"/>
    <n v="1.2999999999999999E-2"/>
    <n v="1184.56"/>
    <n v="92304.56"/>
    <n v="75034.07024793388"/>
    <n v="72309.913419913413"/>
    <n v="3.6305598497043789E-2"/>
  </r>
  <r>
    <x v="167"/>
    <x v="0"/>
    <x v="8"/>
    <x v="165"/>
    <x v="4"/>
    <x v="2"/>
    <x v="1"/>
    <x v="0"/>
    <n v="5.3999999999999999E-2"/>
    <n v="2236.6799999999998"/>
    <n v="43656.68"/>
    <n v="75034.07024793388"/>
    <n v="72309.913419913413"/>
    <n v="3.6305598497043789E-2"/>
  </r>
  <r>
    <x v="168"/>
    <x v="1"/>
    <x v="7"/>
    <x v="166"/>
    <x v="0"/>
    <x v="1"/>
    <x v="3"/>
    <x v="0"/>
    <n v="0.04"/>
    <n v="3440.4"/>
    <n v="89450.4"/>
    <n v="75034.07024793388"/>
    <n v="72309.913419913413"/>
    <n v="3.6305598497043789E-2"/>
  </r>
  <r>
    <x v="169"/>
    <x v="0"/>
    <x v="3"/>
    <x v="167"/>
    <x v="5"/>
    <x v="2"/>
    <x v="3"/>
    <x v="0"/>
    <n v="2.8000000000000001E-2"/>
    <n v="842.24"/>
    <n v="30922.240000000002"/>
    <n v="75034.07024793388"/>
    <n v="72309.913419913413"/>
    <n v="3.6305598497043789E-2"/>
  </r>
  <r>
    <x v="170"/>
    <x v="0"/>
    <x v="9"/>
    <x v="168"/>
    <x v="8"/>
    <x v="2"/>
    <x v="3"/>
    <x v="1"/>
    <n v="0.02"/>
    <n v="1936"/>
    <n v="98736"/>
    <n v="75034.07024793388"/>
    <n v="72309.913419913413"/>
    <n v="3.6305598497043789E-2"/>
  </r>
  <r>
    <x v="171"/>
    <x v="1"/>
    <x v="2"/>
    <x v="169"/>
    <x v="5"/>
    <x v="0"/>
    <x v="3"/>
    <x v="0"/>
    <n v="2.1000000000000001E-2"/>
    <n v="652.89"/>
    <n v="31742.89"/>
    <n v="75034.07024793388"/>
    <n v="72309.913419913413"/>
    <n v="3.6305598497043789E-2"/>
  </r>
  <r>
    <x v="172"/>
    <x v="1"/>
    <x v="7"/>
    <x v="170"/>
    <x v="8"/>
    <x v="0"/>
    <x v="1"/>
    <x v="1"/>
    <n v="5.8999999999999997E-2"/>
    <n v="5672.2599999999993"/>
    <n v="101812.26"/>
    <n v="75034.07024793388"/>
    <n v="72309.913419913413"/>
    <n v="3.6305598497043789E-2"/>
  </r>
  <r>
    <x v="173"/>
    <x v="1"/>
    <x v="8"/>
    <x v="171"/>
    <x v="8"/>
    <x v="1"/>
    <x v="1"/>
    <x v="1"/>
    <n v="5.3999999999999999E-2"/>
    <n v="5326.5599999999995"/>
    <n v="103966.56"/>
    <n v="75034.07024793388"/>
    <n v="72309.913419913413"/>
    <n v="3.6305598497043789E-2"/>
  </r>
  <r>
    <x v="174"/>
    <x v="1"/>
    <x v="0"/>
    <x v="172"/>
    <x v="7"/>
    <x v="0"/>
    <x v="1"/>
    <x v="0"/>
    <n v="5.0999999999999997E-2"/>
    <n v="3647.0099999999998"/>
    <n v="75157.009999999995"/>
    <n v="75034.07024793388"/>
    <n v="72309.913419913413"/>
    <n v="3.6305598497043789E-2"/>
  </r>
  <r>
    <x v="175"/>
    <x v="1"/>
    <x v="2"/>
    <x v="173"/>
    <x v="0"/>
    <x v="1"/>
    <x v="2"/>
    <x v="0"/>
    <n v="1.9E-2"/>
    <n v="1643.31"/>
    <n v="88133.31"/>
    <n v="75034.07024793388"/>
    <n v="72309.913419913413"/>
    <n v="3.6305598497043789E-2"/>
  </r>
  <r>
    <x v="176"/>
    <x v="0"/>
    <x v="1"/>
    <x v="174"/>
    <x v="3"/>
    <x v="1"/>
    <x v="1"/>
    <x v="1"/>
    <n v="4.2999999999999997E-2"/>
    <n v="4439.32"/>
    <n v="107679.32"/>
    <n v="75034.07024793388"/>
    <n v="72309.913419913413"/>
    <n v="3.6305598497043789E-2"/>
  </r>
  <r>
    <x v="177"/>
    <x v="1"/>
    <x v="0"/>
    <x v="175"/>
    <x v="4"/>
    <x v="1"/>
    <x v="3"/>
    <x v="0"/>
    <n v="2.1000000000000001E-2"/>
    <n v="998.55000000000007"/>
    <n v="48548.55"/>
    <n v="75034.07024793388"/>
    <n v="72309.913419913413"/>
    <n v="3.6305598497043789E-2"/>
  </r>
  <r>
    <x v="178"/>
    <x v="0"/>
    <x v="0"/>
    <x v="176"/>
    <x v="7"/>
    <x v="2"/>
    <x v="3"/>
    <x v="0"/>
    <n v="2.1000000000000001E-2"/>
    <n v="1648.2900000000002"/>
    <n v="80138.289999999994"/>
    <n v="75034.07024793388"/>
    <n v="72309.913419913413"/>
    <n v="3.6305598497043789E-2"/>
  </r>
  <r>
    <x v="179"/>
    <x v="1"/>
    <x v="1"/>
    <x v="177"/>
    <x v="1"/>
    <x v="2"/>
    <x v="3"/>
    <x v="0"/>
    <n v="3.5000000000000003E-2"/>
    <n v="2136.75"/>
    <n v="63186.75"/>
    <n v="75034.07024793388"/>
    <n v="72309.913419913413"/>
    <n v="3.6305598497043789E-2"/>
  </r>
  <r>
    <x v="180"/>
    <x v="0"/>
    <x v="6"/>
    <x v="178"/>
    <x v="5"/>
    <x v="0"/>
    <x v="1"/>
    <x v="0"/>
    <n v="4.1000000000000002E-2"/>
    <n v="1491.17"/>
    <n v="37861.17"/>
    <n v="75034.07024793388"/>
    <n v="72309.913419913413"/>
    <n v="3.6305598497043789E-2"/>
  </r>
  <r>
    <x v="181"/>
    <x v="0"/>
    <x v="5"/>
    <x v="179"/>
    <x v="4"/>
    <x v="2"/>
    <x v="3"/>
    <x v="0"/>
    <n v="2.4E-2"/>
    <n v="1134.96"/>
    <n v="48424.959999999999"/>
    <n v="75034.07024793388"/>
    <n v="72309.913419913413"/>
    <n v="3.6305598497043789E-2"/>
  </r>
  <r>
    <x v="182"/>
    <x v="0"/>
    <x v="0"/>
    <x v="180"/>
    <x v="7"/>
    <x v="1"/>
    <x v="1"/>
    <x v="0"/>
    <n v="5.0999999999999997E-2"/>
    <n v="4062.1499999999996"/>
    <n v="83712.149999999994"/>
    <n v="75034.07024793388"/>
    <n v="72309.913419913413"/>
    <n v="3.6305598497043789E-2"/>
  </r>
  <r>
    <x v="183"/>
    <x v="0"/>
    <x v="6"/>
    <x v="181"/>
    <x v="6"/>
    <x v="2"/>
    <x v="3"/>
    <x v="1"/>
    <n v="3.2000000000000001E-2"/>
    <n v="3829.12"/>
    <n v="123489.12"/>
    <n v="75034.07024793388"/>
    <n v="72309.913419913413"/>
    <n v="3.6305598497043789E-2"/>
  </r>
  <r>
    <x v="184"/>
    <x v="1"/>
    <x v="3"/>
    <x v="182"/>
    <x v="4"/>
    <x v="2"/>
    <x v="3"/>
    <x v="0"/>
    <n v="2.8000000000000001E-2"/>
    <n v="1209.6000000000001"/>
    <n v="44409.599999999999"/>
    <n v="75034.07024793388"/>
    <n v="72309.913419913413"/>
    <n v="3.6305598497043789E-2"/>
  </r>
  <r>
    <x v="185"/>
    <x v="1"/>
    <x v="6"/>
    <x v="183"/>
    <x v="0"/>
    <x v="1"/>
    <x v="0"/>
    <x v="0"/>
    <n v="6.2E-2"/>
    <n v="5569.46"/>
    <n v="95399.46"/>
    <n v="75034.07024793388"/>
    <n v="72309.913419913413"/>
    <n v="3.6305598497043789E-2"/>
  </r>
  <r>
    <x v="186"/>
    <x v="0"/>
    <x v="9"/>
    <x v="184"/>
    <x v="8"/>
    <x v="0"/>
    <x v="2"/>
    <x v="1"/>
    <n v="1.2E-2"/>
    <n v="1098"/>
    <n v="92598"/>
    <n v="75034.07024793388"/>
    <n v="72309.913419913413"/>
    <n v="3.6305598497043789E-2"/>
  </r>
  <r>
    <x v="187"/>
    <x v="1"/>
    <x v="10"/>
    <x v="185"/>
    <x v="9"/>
    <x v="0"/>
    <x v="0"/>
    <x v="0"/>
    <n v="7.1999999999999995E-2"/>
    <n v="2136.2399999999998"/>
    <n v="31806.239999999998"/>
    <n v="75034.07024793388"/>
    <n v="72309.913419913413"/>
    <n v="3.6305598497043789E-2"/>
  </r>
  <r>
    <x v="188"/>
    <x v="1"/>
    <x v="3"/>
    <x v="186"/>
    <x v="7"/>
    <x v="2"/>
    <x v="4"/>
    <x v="0"/>
    <n v="5.0000000000000001E-3"/>
    <n v="378.6"/>
    <n v="76098.600000000006"/>
    <n v="75034.07024793388"/>
    <n v="72309.913419913413"/>
    <n v="3.6305598497043789E-2"/>
  </r>
  <r>
    <x v="189"/>
    <x v="1"/>
    <x v="10"/>
    <x v="187"/>
    <x v="0"/>
    <x v="2"/>
    <x v="3"/>
    <x v="0"/>
    <n v="2.3E-2"/>
    <n v="1883.7"/>
    <n v="83783.7"/>
    <n v="75034.07024793388"/>
    <n v="72309.913419913413"/>
    <n v="3.6305598497043789E-2"/>
  </r>
  <r>
    <x v="190"/>
    <x v="1"/>
    <x v="4"/>
    <x v="188"/>
    <x v="4"/>
    <x v="1"/>
    <x v="1"/>
    <x v="0"/>
    <n v="5.3999999999999999E-2"/>
    <n v="2288.52"/>
    <n v="44668.52"/>
    <n v="75034.07024793388"/>
    <n v="72309.913419913413"/>
    <n v="3.6305598497043789E-2"/>
  </r>
  <r>
    <x v="191"/>
    <x v="0"/>
    <x v="11"/>
    <x v="189"/>
    <x v="5"/>
    <x v="1"/>
    <x v="1"/>
    <x v="0"/>
    <n v="5.8000000000000003E-2"/>
    <n v="1891.96"/>
    <n v="34511.96"/>
    <n v="75034.07024793388"/>
    <n v="72309.913419913413"/>
    <n v="3.6305598497043789E-2"/>
  </r>
  <r>
    <x v="192"/>
    <x v="0"/>
    <x v="11"/>
    <x v="190"/>
    <x v="7"/>
    <x v="2"/>
    <x v="3"/>
    <x v="0"/>
    <n v="3.5000000000000003E-2"/>
    <n v="2521.4"/>
    <n v="74561.399999999994"/>
    <n v="75034.07024793388"/>
    <n v="72309.913419913413"/>
    <n v="3.6305598497043789E-2"/>
  </r>
  <r>
    <x v="193"/>
    <x v="0"/>
    <x v="6"/>
    <x v="191"/>
    <x v="7"/>
    <x v="2"/>
    <x v="1"/>
    <x v="0"/>
    <n v="4.1000000000000002E-2"/>
    <n v="3187.34"/>
    <n v="80927.34"/>
    <n v="75034.07024793388"/>
    <n v="72309.913419913413"/>
    <n v="3.6305598497043789E-2"/>
  </r>
  <r>
    <x v="194"/>
    <x v="0"/>
    <x v="5"/>
    <x v="192"/>
    <x v="3"/>
    <x v="1"/>
    <x v="3"/>
    <x v="1"/>
    <n v="2.4E-2"/>
    <n v="2451.36"/>
    <n v="104591.36"/>
    <n v="75034.07024793388"/>
    <n v="72309.913419913413"/>
    <n v="3.6305598497043789E-2"/>
  </r>
  <r>
    <x v="195"/>
    <x v="0"/>
    <x v="2"/>
    <x v="193"/>
    <x v="4"/>
    <x v="1"/>
    <x v="5"/>
    <x v="0"/>
    <n v="0"/>
    <n v="0"/>
    <n v="48630"/>
    <n v="75034.07024793388"/>
    <n v="72309.913419913413"/>
    <n v="3.6305598497043789E-2"/>
  </r>
  <r>
    <x v="196"/>
    <x v="1"/>
    <x v="2"/>
    <x v="194"/>
    <x v="3"/>
    <x v="2"/>
    <x v="2"/>
    <x v="1"/>
    <n v="1.9E-2"/>
    <n v="2013.24"/>
    <n v="107973.24"/>
    <n v="75034.07024793388"/>
    <n v="72309.913419913413"/>
    <n v="3.6305598497043789E-2"/>
  </r>
  <r>
    <x v="197"/>
    <x v="1"/>
    <x v="8"/>
    <x v="195"/>
    <x v="8"/>
    <x v="0"/>
    <x v="1"/>
    <x v="1"/>
    <n v="5.3999999999999999E-2"/>
    <n v="5259.6"/>
    <n v="102659.6"/>
    <n v="75034.07024793388"/>
    <n v="72309.913419913413"/>
    <n v="3.6305598497043789E-2"/>
  </r>
  <r>
    <x v="198"/>
    <x v="0"/>
    <x v="4"/>
    <x v="196"/>
    <x v="8"/>
    <x v="2"/>
    <x v="3"/>
    <x v="1"/>
    <n v="2.7E-2"/>
    <n v="2685.15"/>
    <n v="102135.15"/>
    <n v="75034.07024793388"/>
    <n v="72309.913419913413"/>
    <n v="3.6305598497043789E-2"/>
  </r>
  <r>
    <x v="199"/>
    <x v="0"/>
    <x v="9"/>
    <x v="197"/>
    <x v="0"/>
    <x v="1"/>
    <x v="3"/>
    <x v="0"/>
    <n v="0.02"/>
    <n v="1653.4"/>
    <n v="84323.4"/>
    <n v="75034.07024793388"/>
    <n v="72309.913419913413"/>
    <n v="3.6305598497043789E-2"/>
  </r>
  <r>
    <x v="200"/>
    <x v="1"/>
    <x v="11"/>
    <x v="198"/>
    <x v="8"/>
    <x v="0"/>
    <x v="0"/>
    <x v="1"/>
    <n v="9.9000000000000005E-2"/>
    <n v="9820.8000000000011"/>
    <n v="109020.8"/>
    <n v="75034.07024793388"/>
    <n v="72309.913419913413"/>
    <n v="3.6305598497043789E-2"/>
  </r>
  <r>
    <x v="201"/>
    <x v="0"/>
    <x v="2"/>
    <x v="199"/>
    <x v="6"/>
    <x v="1"/>
    <x v="2"/>
    <x v="1"/>
    <n v="1.9E-2"/>
    <n v="2118.12"/>
    <n v="113598.12"/>
    <n v="75034.07024793388"/>
    <n v="72309.913419913413"/>
    <n v="3.6305598497043789E-2"/>
  </r>
  <r>
    <x v="202"/>
    <x v="0"/>
    <x v="8"/>
    <x v="200"/>
    <x v="0"/>
    <x v="1"/>
    <x v="2"/>
    <x v="0"/>
    <n v="0.02"/>
    <n v="1698.8"/>
    <n v="86638.8"/>
    <n v="75034.07024793388"/>
    <n v="72309.913419913413"/>
    <n v="3.6305598497043789E-2"/>
  </r>
  <r>
    <x v="203"/>
    <x v="1"/>
    <x v="3"/>
    <x v="201"/>
    <x v="8"/>
    <x v="0"/>
    <x v="2"/>
    <x v="1"/>
    <n v="0.01"/>
    <n v="953.4"/>
    <n v="96293.4"/>
    <n v="75034.07024793388"/>
    <n v="72309.913419913413"/>
    <n v="3.6305598497043789E-2"/>
  </r>
  <r>
    <x v="204"/>
    <x v="1"/>
    <x v="6"/>
    <x v="202"/>
    <x v="4"/>
    <x v="1"/>
    <x v="2"/>
    <x v="0"/>
    <n v="0.01"/>
    <n v="479.6"/>
    <n v="48439.6"/>
    <n v="75034.07024793388"/>
    <n v="72309.913419913413"/>
    <n v="3.6305598497043789E-2"/>
  </r>
  <r>
    <x v="205"/>
    <x v="0"/>
    <x v="8"/>
    <x v="203"/>
    <x v="2"/>
    <x v="1"/>
    <x v="3"/>
    <x v="0"/>
    <n v="3.3000000000000002E-2"/>
    <n v="1871.43"/>
    <n v="58581.43"/>
    <n v="75034.07024793388"/>
    <n v="72309.913419913413"/>
    <n v="3.6305598497043789E-2"/>
  </r>
  <r>
    <x v="206"/>
    <x v="1"/>
    <x v="4"/>
    <x v="204"/>
    <x v="7"/>
    <x v="2"/>
    <x v="1"/>
    <x v="0"/>
    <n v="5.3999999999999999E-2"/>
    <n v="3843.72"/>
    <n v="75023.72"/>
    <n v="75034.07024793388"/>
    <n v="72309.913419913413"/>
    <n v="3.6305598497043789E-2"/>
  </r>
  <r>
    <x v="207"/>
    <x v="1"/>
    <x v="8"/>
    <x v="205"/>
    <x v="7"/>
    <x v="0"/>
    <x v="0"/>
    <x v="0"/>
    <n v="8.4000000000000005E-2"/>
    <n v="6567.1200000000008"/>
    <n v="84747.12"/>
    <n v="75034.07024793388"/>
    <n v="72309.913419913413"/>
    <n v="3.6305598497043789E-2"/>
  </r>
  <r>
    <x v="208"/>
    <x v="1"/>
    <x v="7"/>
    <x v="206"/>
    <x v="0"/>
    <x v="0"/>
    <x v="3"/>
    <x v="0"/>
    <n v="0.04"/>
    <n v="3390"/>
    <n v="88140"/>
    <n v="75034.07024793388"/>
    <n v="72309.913419913413"/>
    <n v="3.6305598497043789E-2"/>
  </r>
  <r>
    <x v="209"/>
    <x v="1"/>
    <x v="2"/>
    <x v="207"/>
    <x v="8"/>
    <x v="0"/>
    <x v="5"/>
    <x v="1"/>
    <n v="0"/>
    <n v="0"/>
    <n v="98970"/>
    <n v="75034.07024793388"/>
    <n v="72309.913419913413"/>
    <n v="3.6305598497043789E-2"/>
  </r>
  <r>
    <x v="210"/>
    <x v="0"/>
    <x v="6"/>
    <x v="208"/>
    <x v="7"/>
    <x v="1"/>
    <x v="1"/>
    <x v="0"/>
    <n v="4.1000000000000002E-2"/>
    <n v="3138.96"/>
    <n v="79698.960000000006"/>
    <n v="75034.07024793388"/>
    <n v="72309.913419913413"/>
    <n v="3.6305598497043789E-2"/>
  </r>
  <r>
    <x v="211"/>
    <x v="1"/>
    <x v="0"/>
    <x v="209"/>
    <x v="5"/>
    <x v="2"/>
    <x v="3"/>
    <x v="0"/>
    <n v="2.1000000000000001E-2"/>
    <n v="754.53000000000009"/>
    <n v="36684.53"/>
    <n v="75034.07024793388"/>
    <n v="72309.913419913413"/>
    <n v="3.6305598497043789E-2"/>
  </r>
  <r>
    <x v="212"/>
    <x v="1"/>
    <x v="0"/>
    <x v="210"/>
    <x v="3"/>
    <x v="1"/>
    <x v="3"/>
    <x v="1"/>
    <n v="2.1000000000000001E-2"/>
    <n v="2192.61"/>
    <n v="106602.61"/>
    <n v="75034.07024793388"/>
    <n v="72309.913419913413"/>
    <n v="3.6305598497043789E-2"/>
  </r>
  <r>
    <x v="213"/>
    <x v="1"/>
    <x v="0"/>
    <x v="211"/>
    <x v="0"/>
    <x v="2"/>
    <x v="4"/>
    <x v="0"/>
    <n v="5.0000000000000001E-3"/>
    <n v="423"/>
    <n v="85023"/>
    <n v="75034.07024793388"/>
    <n v="72309.913419913413"/>
    <n v="3.6305598497043789E-2"/>
  </r>
  <r>
    <x v="214"/>
    <x v="1"/>
    <x v="6"/>
    <x v="212"/>
    <x v="1"/>
    <x v="0"/>
    <x v="2"/>
    <x v="0"/>
    <n v="0.01"/>
    <n v="688"/>
    <n v="69488"/>
    <n v="75034.07024793388"/>
    <n v="72309.913419913413"/>
    <n v="3.6305598497043789E-2"/>
  </r>
  <r>
    <x v="215"/>
    <x v="0"/>
    <x v="4"/>
    <x v="213"/>
    <x v="0"/>
    <x v="2"/>
    <x v="3"/>
    <x v="0"/>
    <n v="2.7E-2"/>
    <n v="2337.12"/>
    <n v="88897.12"/>
    <n v="75034.07024793388"/>
    <n v="72309.913419913413"/>
    <n v="3.6305598497043789E-2"/>
  </r>
  <r>
    <x v="216"/>
    <x v="1"/>
    <x v="3"/>
    <x v="214"/>
    <x v="3"/>
    <x v="2"/>
    <x v="3"/>
    <x v="1"/>
    <n v="2.8000000000000001E-2"/>
    <n v="3005.52"/>
    <n v="110345.52"/>
    <n v="75034.07024793388"/>
    <n v="72309.913419913413"/>
    <n v="3.6305598497043789E-2"/>
  </r>
  <r>
    <x v="217"/>
    <x v="1"/>
    <x v="2"/>
    <x v="215"/>
    <x v="6"/>
    <x v="2"/>
    <x v="0"/>
    <x v="1"/>
    <n v="6.4000000000000001E-2"/>
    <n v="7107.2"/>
    <n v="118157.2"/>
    <n v="75034.07024793388"/>
    <n v="72309.913419913413"/>
    <n v="3.6305598497043789E-2"/>
  </r>
  <r>
    <x v="218"/>
    <x v="0"/>
    <x v="7"/>
    <x v="216"/>
    <x v="7"/>
    <x v="0"/>
    <x v="4"/>
    <x v="0"/>
    <n v="5.0000000000000001E-3"/>
    <n v="376.6"/>
    <n v="75696.600000000006"/>
    <n v="75034.07024793388"/>
    <n v="72309.913419913413"/>
    <n v="3.6305598497043789E-2"/>
  </r>
  <r>
    <x v="219"/>
    <x v="0"/>
    <x v="2"/>
    <x v="217"/>
    <x v="2"/>
    <x v="1"/>
    <x v="3"/>
    <x v="0"/>
    <n v="2.1000000000000001E-2"/>
    <n v="1216.1100000000001"/>
    <n v="59126.11"/>
    <n v="75034.07024793388"/>
    <n v="72309.913419913413"/>
    <n v="3.6305598497043789E-2"/>
  </r>
  <r>
    <x v="220"/>
    <x v="1"/>
    <x v="2"/>
    <x v="218"/>
    <x v="9"/>
    <x v="2"/>
    <x v="5"/>
    <x v="0"/>
    <n v="0"/>
    <n v="0"/>
    <n v="29490"/>
    <n v="75034.07024793388"/>
    <n v="72309.913419913413"/>
    <n v="3.6305598497043789E-2"/>
  </r>
  <r>
    <x v="221"/>
    <x v="0"/>
    <x v="4"/>
    <x v="219"/>
    <x v="2"/>
    <x v="1"/>
    <x v="3"/>
    <x v="0"/>
    <n v="2.7E-2"/>
    <n v="1422.09"/>
    <n v="54092.09"/>
    <n v="75034.07024793388"/>
    <n v="72309.913419913413"/>
    <n v="3.6305598497043789E-2"/>
  </r>
  <r>
    <x v="222"/>
    <x v="0"/>
    <x v="9"/>
    <x v="220"/>
    <x v="4"/>
    <x v="2"/>
    <x v="3"/>
    <x v="0"/>
    <n v="0.02"/>
    <n v="970.6"/>
    <n v="49500.6"/>
    <n v="75034.07024793388"/>
    <n v="72309.913419913413"/>
    <n v="3.6305598497043789E-2"/>
  </r>
  <r>
    <x v="223"/>
    <x v="0"/>
    <x v="8"/>
    <x v="221"/>
    <x v="3"/>
    <x v="2"/>
    <x v="3"/>
    <x v="1"/>
    <n v="3.3000000000000002E-2"/>
    <n v="3480.51"/>
    <n v="108950.51"/>
    <n v="75034.07024793388"/>
    <n v="72309.913419913413"/>
    <n v="3.6305598497043789E-2"/>
  </r>
  <r>
    <x v="224"/>
    <x v="1"/>
    <x v="7"/>
    <x v="222"/>
    <x v="8"/>
    <x v="2"/>
    <x v="2"/>
    <x v="1"/>
    <n v="1.9E-2"/>
    <n v="1865.8"/>
    <n v="100065.8"/>
    <n v="75034.07024793388"/>
    <n v="72309.913419913413"/>
    <n v="3.6305598497043789E-2"/>
  </r>
  <r>
    <x v="225"/>
    <x v="0"/>
    <x v="4"/>
    <x v="223"/>
    <x v="3"/>
    <x v="2"/>
    <x v="0"/>
    <x v="1"/>
    <n v="7.5999999999999998E-2"/>
    <n v="8070.44"/>
    <n v="114260.44"/>
    <n v="75034.07024793388"/>
    <n v="72309.913419913413"/>
    <n v="3.6305598497043789E-2"/>
  </r>
  <r>
    <x v="226"/>
    <x v="0"/>
    <x v="0"/>
    <x v="224"/>
    <x v="2"/>
    <x v="0"/>
    <x v="2"/>
    <x v="0"/>
    <n v="1.2E-2"/>
    <n v="631.32000000000005"/>
    <n v="53241.32"/>
    <n v="75034.07024793388"/>
    <n v="72309.913419913413"/>
    <n v="3.6305598497043789E-2"/>
  </r>
  <r>
    <x v="227"/>
    <x v="0"/>
    <x v="2"/>
    <x v="225"/>
    <x v="1"/>
    <x v="2"/>
    <x v="1"/>
    <x v="0"/>
    <n v="5.3999999999999999E-2"/>
    <n v="3426.3"/>
    <n v="66876.3"/>
    <n v="75034.07024793388"/>
    <n v="72309.913419913413"/>
    <n v="3.6305598497043789E-2"/>
  </r>
  <r>
    <x v="228"/>
    <x v="0"/>
    <x v="9"/>
    <x v="226"/>
    <x v="7"/>
    <x v="2"/>
    <x v="1"/>
    <x v="0"/>
    <n v="5.8000000000000003E-2"/>
    <n v="4333.18"/>
    <n v="79043.179999999993"/>
    <n v="75034.07024793388"/>
    <n v="72309.913419913413"/>
    <n v="3.6305598497043789E-2"/>
  </r>
  <r>
    <x v="229"/>
    <x v="1"/>
    <x v="0"/>
    <x v="227"/>
    <x v="1"/>
    <x v="0"/>
    <x v="3"/>
    <x v="0"/>
    <n v="2.1000000000000001E-2"/>
    <n v="1266.93"/>
    <n v="61596.93"/>
    <n v="75034.07024793388"/>
    <n v="72309.913419913413"/>
    <n v="3.6305598497043789E-2"/>
  </r>
  <r>
    <x v="230"/>
    <x v="0"/>
    <x v="0"/>
    <x v="228"/>
    <x v="1"/>
    <x v="1"/>
    <x v="3"/>
    <x v="0"/>
    <n v="2.1000000000000001E-2"/>
    <n v="1281.21"/>
    <n v="62291.21"/>
    <n v="75034.07024793388"/>
    <n v="72309.913419913413"/>
    <n v="3.6305598497043789E-2"/>
  </r>
  <r>
    <x v="231"/>
    <x v="1"/>
    <x v="9"/>
    <x v="16"/>
    <x v="7"/>
    <x v="1"/>
    <x v="5"/>
    <x v="0"/>
    <n v="0"/>
    <n v="0"/>
    <n v="76300"/>
    <n v="75034.07024793388"/>
    <n v="72309.913419913413"/>
    <n v="3.6305598497043789E-2"/>
  </r>
  <r>
    <x v="232"/>
    <x v="0"/>
    <x v="11"/>
    <x v="229"/>
    <x v="6"/>
    <x v="1"/>
    <x v="3"/>
    <x v="1"/>
    <n v="3.5000000000000003E-2"/>
    <n v="4095.7000000000003"/>
    <n v="121115.7"/>
    <n v="75034.07024793388"/>
    <n v="72309.913419913413"/>
    <n v="3.6305598497043789E-2"/>
  </r>
  <r>
    <x v="233"/>
    <x v="0"/>
    <x v="11"/>
    <x v="230"/>
    <x v="7"/>
    <x v="0"/>
    <x v="4"/>
    <x v="0"/>
    <n v="5.0000000000000001E-3"/>
    <n v="385.65000000000003"/>
    <n v="77515.649999999994"/>
    <n v="75034.07024793388"/>
    <n v="72309.913419913413"/>
    <n v="3.6305598497043789E-2"/>
  </r>
  <r>
    <x v="234"/>
    <x v="1"/>
    <x v="4"/>
    <x v="231"/>
    <x v="3"/>
    <x v="0"/>
    <x v="3"/>
    <x v="1"/>
    <n v="2.7E-2"/>
    <n v="2887.11"/>
    <n v="109817.11"/>
    <n v="75034.07024793388"/>
    <n v="72309.913419913413"/>
    <n v="3.6305598497043789E-2"/>
  </r>
  <r>
    <x v="235"/>
    <x v="0"/>
    <x v="1"/>
    <x v="232"/>
    <x v="1"/>
    <x v="2"/>
    <x v="0"/>
    <x v="0"/>
    <n v="6.0999999999999999E-2"/>
    <n v="3787.49"/>
    <n v="65877.490000000005"/>
    <n v="75034.07024793388"/>
    <n v="72309.913419913413"/>
    <n v="3.6305598497043789E-2"/>
  </r>
  <r>
    <x v="236"/>
    <x v="1"/>
    <x v="11"/>
    <x v="233"/>
    <x v="1"/>
    <x v="0"/>
    <x v="3"/>
    <x v="0"/>
    <n v="3.5000000000000003E-2"/>
    <n v="2146.5500000000002"/>
    <n v="63476.55"/>
    <n v="75034.07024793388"/>
    <n v="72309.913419913413"/>
    <n v="3.6305598497043789E-2"/>
  </r>
  <r>
    <x v="237"/>
    <x v="1"/>
    <x v="7"/>
    <x v="234"/>
    <x v="4"/>
    <x v="2"/>
    <x v="5"/>
    <x v="0"/>
    <n v="0"/>
    <n v="0"/>
    <n v="41600"/>
    <n v="75034.07024793388"/>
    <n v="72309.913419913413"/>
    <n v="3.6305598497043789E-2"/>
  </r>
  <r>
    <x v="238"/>
    <x v="1"/>
    <x v="11"/>
    <x v="235"/>
    <x v="3"/>
    <x v="2"/>
    <x v="4"/>
    <x v="1"/>
    <n v="5.0000000000000001E-3"/>
    <n v="529.35"/>
    <n v="106399.35"/>
    <n v="75034.07024793388"/>
    <n v="72309.913419913413"/>
    <n v="3.6305598497043789E-2"/>
  </r>
  <r>
    <x v="239"/>
    <x v="1"/>
    <x v="4"/>
    <x v="236"/>
    <x v="6"/>
    <x v="1"/>
    <x v="3"/>
    <x v="1"/>
    <n v="2.7E-2"/>
    <n v="3194.1"/>
    <n v="121494.1"/>
    <n v="75034.07024793388"/>
    <n v="72309.913419913413"/>
    <n v="3.6305598497043789E-2"/>
  </r>
  <r>
    <x v="240"/>
    <x v="1"/>
    <x v="8"/>
    <x v="237"/>
    <x v="8"/>
    <x v="1"/>
    <x v="1"/>
    <x v="1"/>
    <n v="5.3999999999999999E-2"/>
    <n v="5382.72"/>
    <n v="105062.72"/>
    <n v="75034.07024793388"/>
    <n v="72309.913419913413"/>
    <n v="3.6305598497043789E-2"/>
  </r>
  <r>
    <x v="241"/>
    <x v="1"/>
    <x v="0"/>
    <x v="238"/>
    <x v="3"/>
    <x v="2"/>
    <x v="1"/>
    <x v="1"/>
    <n v="5.0999999999999997E-2"/>
    <n v="5176.5"/>
    <n v="106676.5"/>
    <n v="75034.07024793388"/>
    <n v="72309.913419913413"/>
    <n v="3.6305598497043789E-2"/>
  </r>
  <r>
    <x v="242"/>
    <x v="1"/>
    <x v="4"/>
    <x v="239"/>
    <x v="4"/>
    <x v="1"/>
    <x v="3"/>
    <x v="0"/>
    <n v="2.7E-2"/>
    <n v="1246.32"/>
    <n v="47406.32"/>
    <n v="75034.07024793388"/>
    <n v="72309.913419913413"/>
    <n v="3.6305598497043789E-2"/>
  </r>
  <r>
    <x v="243"/>
    <x v="1"/>
    <x v="0"/>
    <x v="240"/>
    <x v="4"/>
    <x v="0"/>
    <x v="3"/>
    <x v="0"/>
    <n v="2.1000000000000001E-2"/>
    <n v="880.53000000000009"/>
    <n v="42810.53"/>
    <n v="75034.07024793388"/>
    <n v="72309.913419913413"/>
    <n v="3.6305598497043789E-2"/>
  </r>
  <r>
    <x v="244"/>
    <x v="0"/>
    <x v="5"/>
    <x v="241"/>
    <x v="7"/>
    <x v="1"/>
    <x v="3"/>
    <x v="0"/>
    <n v="2.4E-2"/>
    <n v="1760.64"/>
    <n v="75120.639999999999"/>
    <n v="75034.07024793388"/>
    <n v="72309.913419913413"/>
    <n v="3.6305598497043789E-2"/>
  </r>
  <r>
    <x v="245"/>
    <x v="1"/>
    <x v="10"/>
    <x v="242"/>
    <x v="6"/>
    <x v="2"/>
    <x v="1"/>
    <x v="1"/>
    <n v="5.2999999999999999E-2"/>
    <n v="6336.15"/>
    <n v="125886.15"/>
    <n v="75034.07024793388"/>
    <n v="72309.913419913413"/>
    <n v="3.6305598497043789E-2"/>
  </r>
  <r>
    <x v="246"/>
    <x v="1"/>
    <x v="4"/>
    <x v="243"/>
    <x v="2"/>
    <x v="2"/>
    <x v="1"/>
    <x v="0"/>
    <n v="5.3999999999999999E-2"/>
    <n v="2874.96"/>
    <n v="56114.96"/>
    <n v="75034.07024793388"/>
    <n v="72309.913419913413"/>
    <n v="3.6305598497043789E-2"/>
  </r>
  <r>
    <x v="247"/>
    <x v="0"/>
    <x v="5"/>
    <x v="244"/>
    <x v="8"/>
    <x v="1"/>
    <x v="3"/>
    <x v="1"/>
    <n v="2.4E-2"/>
    <n v="2181.12"/>
    <n v="93061.119999999995"/>
    <n v="75034.07024793388"/>
    <n v="72309.913419913413"/>
    <n v="3.6305598497043789E-2"/>
  </r>
  <r>
    <x v="91"/>
    <x v="1"/>
    <x v="8"/>
    <x v="90"/>
    <x v="4"/>
    <x v="1"/>
    <x v="4"/>
    <x v="0"/>
    <n v="5.0000000000000001E-3"/>
    <n v="222.25"/>
    <n v="44672.25"/>
    <n v="75034.07024793388"/>
    <n v="72309.913419913413"/>
    <n v="3.6305598497043789E-2"/>
  </r>
  <r>
    <x v="248"/>
    <x v="0"/>
    <x v="3"/>
    <x v="245"/>
    <x v="4"/>
    <x v="2"/>
    <x v="3"/>
    <x v="0"/>
    <n v="2.8000000000000001E-2"/>
    <n v="1334.76"/>
    <n v="49004.76"/>
    <n v="75034.07024793388"/>
    <n v="72309.913419913413"/>
    <n v="3.6305598497043789E-2"/>
  </r>
  <r>
    <x v="249"/>
    <x v="0"/>
    <x v="7"/>
    <x v="246"/>
    <x v="4"/>
    <x v="1"/>
    <x v="3"/>
    <x v="0"/>
    <n v="0.04"/>
    <n v="1910.4"/>
    <n v="49670.400000000001"/>
    <n v="75034.07024793388"/>
    <n v="72309.913419913413"/>
    <n v="3.6305598497043789E-2"/>
  </r>
  <r>
    <x v="250"/>
    <x v="0"/>
    <x v="6"/>
    <x v="247"/>
    <x v="4"/>
    <x v="2"/>
    <x v="1"/>
    <x v="0"/>
    <n v="4.1000000000000002E-2"/>
    <n v="1953.65"/>
    <n v="49603.65"/>
    <n v="75034.07024793388"/>
    <n v="72309.913419913413"/>
    <n v="3.6305598497043789E-2"/>
  </r>
  <r>
    <x v="251"/>
    <x v="1"/>
    <x v="10"/>
    <x v="248"/>
    <x v="3"/>
    <x v="2"/>
    <x v="0"/>
    <x v="1"/>
    <n v="7.1999999999999995E-2"/>
    <n v="7441.9199999999992"/>
    <n v="110801.92"/>
    <n v="75034.07024793388"/>
    <n v="72309.913419913413"/>
    <n v="3.6305598497043789E-2"/>
  </r>
  <r>
    <x v="252"/>
    <x v="0"/>
    <x v="4"/>
    <x v="220"/>
    <x v="4"/>
    <x v="1"/>
    <x v="2"/>
    <x v="0"/>
    <n v="1.2999999999999999E-2"/>
    <n v="630.89"/>
    <n v="49160.89"/>
    <n v="75034.07024793388"/>
    <n v="72309.913419913413"/>
    <n v="3.6305598497043789E-2"/>
  </r>
  <r>
    <x v="253"/>
    <x v="0"/>
    <x v="11"/>
    <x v="249"/>
    <x v="7"/>
    <x v="1"/>
    <x v="3"/>
    <x v="0"/>
    <n v="3.5000000000000003E-2"/>
    <n v="2525.6000000000004"/>
    <n v="74685.600000000006"/>
    <n v="75034.07024793388"/>
    <n v="72309.913419913413"/>
    <n v="3.6305598497043789E-2"/>
  </r>
  <r>
    <x v="254"/>
    <x v="0"/>
    <x v="5"/>
    <x v="250"/>
    <x v="1"/>
    <x v="2"/>
    <x v="3"/>
    <x v="0"/>
    <n v="2.4E-2"/>
    <n v="1459.2"/>
    <n v="62259.199999999997"/>
    <n v="75034.07024793388"/>
    <n v="72309.913419913413"/>
    <n v="3.6305598497043789E-2"/>
  </r>
  <r>
    <x v="255"/>
    <x v="1"/>
    <x v="10"/>
    <x v="251"/>
    <x v="7"/>
    <x v="1"/>
    <x v="3"/>
    <x v="0"/>
    <n v="2.3E-2"/>
    <n v="1702.23"/>
    <n v="75712.23"/>
    <n v="75034.07024793388"/>
    <n v="72309.913419913413"/>
    <n v="3.6305598497043789E-2"/>
  </r>
  <r>
    <x v="256"/>
    <x v="1"/>
    <x v="10"/>
    <x v="252"/>
    <x v="1"/>
    <x v="0"/>
    <x v="0"/>
    <x v="0"/>
    <n v="7.1999999999999995E-2"/>
    <n v="4374.7199999999993"/>
    <n v="65134.720000000001"/>
    <n v="75034.07024793388"/>
    <n v="72309.913419913413"/>
    <n v="3.6305598497043789E-2"/>
  </r>
  <r>
    <x v="257"/>
    <x v="0"/>
    <x v="1"/>
    <x v="253"/>
    <x v="7"/>
    <x v="0"/>
    <x v="3"/>
    <x v="0"/>
    <n v="3.5000000000000003E-2"/>
    <n v="2609.2500000000005"/>
    <n v="77159.25"/>
    <n v="75034.07024793388"/>
    <n v="72309.913419913413"/>
    <n v="3.6305598497043789E-2"/>
  </r>
  <r>
    <x v="258"/>
    <x v="0"/>
    <x v="1"/>
    <x v="254"/>
    <x v="5"/>
    <x v="2"/>
    <x v="2"/>
    <x v="0"/>
    <n v="1.0999999999999999E-2"/>
    <n v="357.5"/>
    <n v="32857.5"/>
    <n v="75034.07024793388"/>
    <n v="72309.913419913413"/>
    <n v="3.6305598497043789E-2"/>
  </r>
  <r>
    <x v="259"/>
    <x v="0"/>
    <x v="5"/>
    <x v="255"/>
    <x v="6"/>
    <x v="0"/>
    <x v="1"/>
    <x v="1"/>
    <n v="0.05"/>
    <n v="5502"/>
    <n v="115542"/>
    <n v="75034.07024793388"/>
    <n v="72309.913419913413"/>
    <n v="3.6305598497043789E-2"/>
  </r>
  <r>
    <x v="260"/>
    <x v="1"/>
    <x v="2"/>
    <x v="256"/>
    <x v="8"/>
    <x v="1"/>
    <x v="3"/>
    <x v="1"/>
    <n v="2.1000000000000001E-2"/>
    <n v="2094.75"/>
    <n v="101844.75"/>
    <n v="75034.07024793388"/>
    <n v="72309.913419913413"/>
    <n v="3.6305598497043789E-2"/>
  </r>
  <r>
    <x v="261"/>
    <x v="1"/>
    <x v="4"/>
    <x v="257"/>
    <x v="8"/>
    <x v="1"/>
    <x v="3"/>
    <x v="1"/>
    <n v="2.7E-2"/>
    <n v="2496.69"/>
    <n v="94966.69"/>
    <n v="75034.07024793388"/>
    <n v="72309.913419913413"/>
    <n v="3.6305598497043789E-2"/>
  </r>
  <r>
    <x v="262"/>
    <x v="1"/>
    <x v="1"/>
    <x v="258"/>
    <x v="3"/>
    <x v="1"/>
    <x v="3"/>
    <x v="1"/>
    <n v="3.5000000000000003E-2"/>
    <n v="3849.3"/>
    <n v="113829.3"/>
    <n v="75034.07024793388"/>
    <n v="72309.913419913413"/>
    <n v="3.6305598497043789E-2"/>
  </r>
  <r>
    <x v="263"/>
    <x v="0"/>
    <x v="2"/>
    <x v="259"/>
    <x v="4"/>
    <x v="2"/>
    <x v="3"/>
    <x v="0"/>
    <n v="2.1000000000000001E-2"/>
    <n v="877.59"/>
    <n v="42667.59"/>
    <n v="75034.07024793388"/>
    <n v="72309.913419913413"/>
    <n v="3.6305598497043789E-2"/>
  </r>
  <r>
    <x v="264"/>
    <x v="0"/>
    <x v="3"/>
    <x v="260"/>
    <x v="0"/>
    <x v="1"/>
    <x v="4"/>
    <x v="0"/>
    <n v="5.0000000000000001E-3"/>
    <n v="431.8"/>
    <n v="86791.8"/>
    <n v="75034.07024793388"/>
    <n v="72309.913419913413"/>
    <n v="3.6305598497043789E-2"/>
  </r>
  <r>
    <x v="265"/>
    <x v="0"/>
    <x v="4"/>
    <x v="261"/>
    <x v="1"/>
    <x v="1"/>
    <x v="0"/>
    <x v="0"/>
    <n v="7.5999999999999998E-2"/>
    <n v="4983.32"/>
    <n v="70553.320000000007"/>
    <n v="75034.07024793388"/>
    <n v="72309.913419913413"/>
    <n v="3.6305598497043789E-2"/>
  </r>
  <r>
    <x v="266"/>
    <x v="1"/>
    <x v="9"/>
    <x v="262"/>
    <x v="1"/>
    <x v="1"/>
    <x v="0"/>
    <x v="0"/>
    <n v="7.0999999999999994E-2"/>
    <n v="4910.3599999999997"/>
    <n v="74070.36"/>
    <n v="75034.07024793388"/>
    <n v="72309.913419913413"/>
    <n v="3.6305598497043789E-2"/>
  </r>
  <r>
    <x v="267"/>
    <x v="1"/>
    <x v="6"/>
    <x v="263"/>
    <x v="4"/>
    <x v="2"/>
    <x v="1"/>
    <x v="0"/>
    <n v="4.1000000000000002E-2"/>
    <n v="1704.3700000000001"/>
    <n v="43274.37"/>
    <n v="75034.07024793388"/>
    <n v="72309.913419913413"/>
    <n v="3.6305598497043789E-2"/>
  </r>
  <r>
    <x v="268"/>
    <x v="1"/>
    <x v="0"/>
    <x v="264"/>
    <x v="0"/>
    <x v="1"/>
    <x v="2"/>
    <x v="0"/>
    <n v="1.2E-2"/>
    <n v="1000.8000000000001"/>
    <n v="84400.8"/>
    <n v="75034.07024793388"/>
    <n v="72309.913419913413"/>
    <n v="3.6305598497043789E-2"/>
  </r>
  <r>
    <x v="269"/>
    <x v="0"/>
    <x v="5"/>
    <x v="265"/>
    <x v="1"/>
    <x v="1"/>
    <x v="4"/>
    <x v="0"/>
    <n v="5.0000000000000001E-3"/>
    <n v="338.3"/>
    <n v="67998.3"/>
    <n v="75034.07024793388"/>
    <n v="72309.913419913413"/>
    <n v="3.6305598497043789E-2"/>
  </r>
  <r>
    <x v="270"/>
    <x v="1"/>
    <x v="6"/>
    <x v="266"/>
    <x v="5"/>
    <x v="2"/>
    <x v="1"/>
    <x v="0"/>
    <n v="4.1000000000000002E-2"/>
    <n v="1413.27"/>
    <n v="35883.269999999997"/>
    <n v="75034.07024793388"/>
    <n v="72309.913419913413"/>
    <n v="3.6305598497043789E-2"/>
  </r>
  <r>
    <x v="271"/>
    <x v="1"/>
    <x v="0"/>
    <x v="267"/>
    <x v="5"/>
    <x v="1"/>
    <x v="5"/>
    <x v="0"/>
    <n v="0"/>
    <n v="0"/>
    <n v="38240"/>
    <n v="75034.07024793388"/>
    <n v="72309.913419913413"/>
    <n v="3.6305598497043789E-2"/>
  </r>
  <r>
    <x v="272"/>
    <x v="1"/>
    <x v="1"/>
    <x v="268"/>
    <x v="7"/>
    <x v="2"/>
    <x v="4"/>
    <x v="0"/>
    <n v="5.0000000000000001E-3"/>
    <n v="391.90000000000003"/>
    <n v="78771.899999999994"/>
    <n v="75034.07024793388"/>
    <n v="72309.913419913413"/>
    <n v="3.6305598497043789E-2"/>
  </r>
  <r>
    <x v="273"/>
    <x v="1"/>
    <x v="5"/>
    <x v="132"/>
    <x v="7"/>
    <x v="0"/>
    <x v="3"/>
    <x v="0"/>
    <n v="2.4E-2"/>
    <n v="1740"/>
    <n v="74240"/>
    <n v="75034.07024793388"/>
    <n v="72309.913419913413"/>
    <n v="3.6305598497043789E-2"/>
  </r>
  <r>
    <x v="274"/>
    <x v="1"/>
    <x v="1"/>
    <x v="269"/>
    <x v="6"/>
    <x v="2"/>
    <x v="3"/>
    <x v="1"/>
    <n v="3.5000000000000003E-2"/>
    <n v="4047.4000000000005"/>
    <n v="119687.4"/>
    <n v="75034.07024793388"/>
    <n v="72309.913419913413"/>
    <n v="3.6305598497043789E-2"/>
  </r>
  <r>
    <x v="275"/>
    <x v="1"/>
    <x v="6"/>
    <x v="270"/>
    <x v="0"/>
    <x v="0"/>
    <x v="3"/>
    <x v="0"/>
    <n v="3.2000000000000001E-2"/>
    <n v="2627.84"/>
    <n v="84747.839999999997"/>
    <n v="75034.07024793388"/>
    <n v="72309.913419913413"/>
    <n v="3.6305598497043789E-2"/>
  </r>
  <r>
    <x v="276"/>
    <x v="0"/>
    <x v="10"/>
    <x v="271"/>
    <x v="3"/>
    <x v="0"/>
    <x v="1"/>
    <x v="1"/>
    <n v="5.2999999999999999E-2"/>
    <n v="5732.48"/>
    <n v="113892.48"/>
    <n v="75034.07024793388"/>
    <n v="72309.913419913413"/>
    <n v="3.6305598497043789E-2"/>
  </r>
  <r>
    <x v="277"/>
    <x v="0"/>
    <x v="0"/>
    <x v="272"/>
    <x v="3"/>
    <x v="2"/>
    <x v="3"/>
    <x v="1"/>
    <n v="2.1000000000000001E-2"/>
    <n v="2275.56"/>
    <n v="110635.56"/>
    <n v="75034.07024793388"/>
    <n v="72309.913419913413"/>
    <n v="3.6305598497043789E-2"/>
  </r>
  <r>
    <x v="278"/>
    <x v="1"/>
    <x v="4"/>
    <x v="273"/>
    <x v="7"/>
    <x v="2"/>
    <x v="2"/>
    <x v="0"/>
    <n v="1.2999999999999999E-2"/>
    <n v="1011.92"/>
    <n v="78851.92"/>
    <n v="75034.07024793388"/>
    <n v="72309.913419913413"/>
    <n v="3.6305598497043789E-2"/>
  </r>
  <r>
    <x v="279"/>
    <x v="1"/>
    <x v="10"/>
    <x v="274"/>
    <x v="0"/>
    <x v="1"/>
    <x v="2"/>
    <x v="0"/>
    <n v="1.4999999999999999E-2"/>
    <n v="1277.7"/>
    <n v="86457.7"/>
    <n v="75034.07024793388"/>
    <n v="72309.913419913413"/>
    <n v="3.6305598497043789E-2"/>
  </r>
  <r>
    <x v="280"/>
    <x v="0"/>
    <x v="5"/>
    <x v="275"/>
    <x v="0"/>
    <x v="2"/>
    <x v="2"/>
    <x v="0"/>
    <n v="1.7999999999999999E-2"/>
    <n v="1546.56"/>
    <n v="87466.559999999998"/>
    <n v="75034.07024793388"/>
    <n v="72309.913419913413"/>
    <n v="3.6305598497043789E-2"/>
  </r>
  <r>
    <x v="281"/>
    <x v="1"/>
    <x v="4"/>
    <x v="276"/>
    <x v="3"/>
    <x v="1"/>
    <x v="3"/>
    <x v="1"/>
    <n v="2.7E-2"/>
    <n v="2875.23"/>
    <n v="109365.23"/>
    <n v="75034.07024793388"/>
    <n v="72309.913419913413"/>
    <n v="3.6305598497043789E-2"/>
  </r>
  <r>
    <x v="282"/>
    <x v="0"/>
    <x v="2"/>
    <x v="277"/>
    <x v="5"/>
    <x v="0"/>
    <x v="2"/>
    <x v="0"/>
    <n v="1.9E-2"/>
    <n v="731.88"/>
    <n v="39251.879999999997"/>
    <n v="75034.07024793388"/>
    <n v="72309.913419913413"/>
    <n v="3.6305598497043789E-2"/>
  </r>
  <r>
    <x v="283"/>
    <x v="1"/>
    <x v="7"/>
    <x v="278"/>
    <x v="4"/>
    <x v="0"/>
    <x v="3"/>
    <x v="0"/>
    <n v="0.04"/>
    <n v="1981.2"/>
    <n v="51511.199999999997"/>
    <n v="75034.07024793388"/>
    <n v="72309.913419913413"/>
    <n v="3.6305598497043789E-2"/>
  </r>
  <r>
    <x v="284"/>
    <x v="0"/>
    <x v="6"/>
    <x v="279"/>
    <x v="9"/>
    <x v="2"/>
    <x v="3"/>
    <x v="0"/>
    <n v="3.2000000000000001E-2"/>
    <n v="947.52"/>
    <n v="30557.52"/>
    <n v="75034.07024793388"/>
    <n v="72309.913419913413"/>
    <n v="3.6305598497043789E-2"/>
  </r>
  <r>
    <x v="285"/>
    <x v="0"/>
    <x v="7"/>
    <x v="280"/>
    <x v="0"/>
    <x v="2"/>
    <x v="1"/>
    <x v="0"/>
    <n v="5.8999999999999997E-2"/>
    <n v="4966.03"/>
    <n v="89136.03"/>
    <n v="75034.07024793388"/>
    <n v="72309.913419913413"/>
    <n v="3.6305598497043789E-2"/>
  </r>
  <r>
    <x v="286"/>
    <x v="0"/>
    <x v="3"/>
    <x v="281"/>
    <x v="8"/>
    <x v="2"/>
    <x v="3"/>
    <x v="1"/>
    <n v="2.8000000000000001E-2"/>
    <n v="2581.3200000000002"/>
    <n v="94771.32"/>
    <n v="75034.07024793388"/>
    <n v="72309.913419913413"/>
    <n v="3.6305598497043789E-2"/>
  </r>
  <r>
    <x v="287"/>
    <x v="0"/>
    <x v="4"/>
    <x v="282"/>
    <x v="0"/>
    <x v="1"/>
    <x v="1"/>
    <x v="0"/>
    <n v="5.3999999999999999E-2"/>
    <n v="4743.8999999999996"/>
    <n v="92593.9"/>
    <n v="75034.07024793388"/>
    <n v="72309.913419913413"/>
    <n v="3.6305598497043789E-2"/>
  </r>
  <r>
    <x v="288"/>
    <x v="0"/>
    <x v="5"/>
    <x v="283"/>
    <x v="4"/>
    <x v="0"/>
    <x v="3"/>
    <x v="0"/>
    <n v="2.4E-2"/>
    <n v="1048.8"/>
    <n v="44748.800000000003"/>
    <n v="75034.07024793388"/>
    <n v="72309.913419913413"/>
    <n v="3.6305598497043789E-2"/>
  </r>
  <r>
    <x v="289"/>
    <x v="1"/>
    <x v="10"/>
    <x v="79"/>
    <x v="0"/>
    <x v="0"/>
    <x v="5"/>
    <x v="0"/>
    <n v="0"/>
    <n v="0"/>
    <n v="88690"/>
    <n v="75034.07024793388"/>
    <n v="72309.913419913413"/>
    <n v="3.6305598497043789E-2"/>
  </r>
  <r>
    <x v="290"/>
    <x v="0"/>
    <x v="11"/>
    <x v="284"/>
    <x v="5"/>
    <x v="0"/>
    <x v="3"/>
    <x v="0"/>
    <n v="3.5000000000000003E-2"/>
    <n v="1113.7"/>
    <n v="32933.699999999997"/>
    <n v="75034.07024793388"/>
    <n v="72309.913419913413"/>
    <n v="3.6305598497043789E-2"/>
  </r>
  <r>
    <x v="291"/>
    <x v="0"/>
    <x v="11"/>
    <x v="285"/>
    <x v="7"/>
    <x v="1"/>
    <x v="3"/>
    <x v="0"/>
    <n v="3.5000000000000003E-2"/>
    <n v="2458.0500000000002"/>
    <n v="72688.05"/>
    <n v="75034.07024793388"/>
    <n v="72309.913419913413"/>
    <n v="3.6305598497043789E-2"/>
  </r>
  <r>
    <x v="292"/>
    <x v="0"/>
    <x v="2"/>
    <x v="286"/>
    <x v="8"/>
    <x v="2"/>
    <x v="3"/>
    <x v="1"/>
    <n v="2.1000000000000001E-2"/>
    <n v="2022.72"/>
    <n v="98342.720000000001"/>
    <n v="75034.07024793388"/>
    <n v="72309.913419913413"/>
    <n v="3.6305598497043789E-2"/>
  </r>
  <r>
    <x v="293"/>
    <x v="0"/>
    <x v="2"/>
    <x v="287"/>
    <x v="8"/>
    <x v="2"/>
    <x v="4"/>
    <x v="1"/>
    <n v="5.0000000000000001E-3"/>
    <n v="453.5"/>
    <n v="91153.5"/>
    <n v="75034.07024793388"/>
    <n v="72309.913419913413"/>
    <n v="3.6305598497043789E-2"/>
  </r>
  <r>
    <x v="294"/>
    <x v="1"/>
    <x v="10"/>
    <x v="288"/>
    <x v="1"/>
    <x v="1"/>
    <x v="3"/>
    <x v="0"/>
    <n v="2.3E-2"/>
    <n v="1563.08"/>
    <n v="69523.08"/>
    <n v="75034.07024793388"/>
    <n v="72309.913419913413"/>
    <n v="3.6305598497043789E-2"/>
  </r>
  <r>
    <x v="295"/>
    <x v="0"/>
    <x v="10"/>
    <x v="289"/>
    <x v="3"/>
    <x v="1"/>
    <x v="1"/>
    <x v="1"/>
    <n v="5.2999999999999999E-2"/>
    <n v="5464.83"/>
    <n v="108574.83"/>
    <n v="75034.07024793388"/>
    <n v="72309.913419913413"/>
    <n v="3.6305598497043789E-2"/>
  </r>
  <r>
    <x v="296"/>
    <x v="1"/>
    <x v="1"/>
    <x v="290"/>
    <x v="2"/>
    <x v="0"/>
    <x v="1"/>
    <x v="0"/>
    <n v="4.2999999999999997E-2"/>
    <n v="2563.23"/>
    <n v="62173.23"/>
    <n v="75034.07024793388"/>
    <n v="72309.913419913413"/>
    <n v="3.6305598497043789E-2"/>
  </r>
  <r>
    <x v="297"/>
    <x v="0"/>
    <x v="2"/>
    <x v="291"/>
    <x v="1"/>
    <x v="2"/>
    <x v="2"/>
    <x v="0"/>
    <n v="1.9E-2"/>
    <n v="1264.83"/>
    <n v="67834.83"/>
    <n v="75034.07024793388"/>
    <n v="72309.913419913413"/>
    <n v="3.6305598497043789E-2"/>
  </r>
  <r>
    <x v="298"/>
    <x v="1"/>
    <x v="9"/>
    <x v="292"/>
    <x v="7"/>
    <x v="1"/>
    <x v="3"/>
    <x v="0"/>
    <n v="0.02"/>
    <n v="1487.8"/>
    <n v="75877.8"/>
    <n v="75034.07024793388"/>
    <n v="72309.913419913413"/>
    <n v="3.6305598497043789E-2"/>
  </r>
  <r>
    <x v="299"/>
    <x v="1"/>
    <x v="1"/>
    <x v="293"/>
    <x v="1"/>
    <x v="2"/>
    <x v="1"/>
    <x v="0"/>
    <n v="4.2999999999999997E-2"/>
    <n v="2881.43"/>
    <n v="69891.429999999993"/>
    <n v="75034.07024793388"/>
    <n v="72309.913419913413"/>
    <n v="3.6305598497043789E-2"/>
  </r>
  <r>
    <x v="300"/>
    <x v="0"/>
    <x v="8"/>
    <x v="294"/>
    <x v="3"/>
    <x v="2"/>
    <x v="3"/>
    <x v="1"/>
    <n v="3.3000000000000002E-2"/>
    <n v="3620.4300000000003"/>
    <n v="113330.43"/>
    <n v="75034.07024793388"/>
    <n v="72309.913419913413"/>
    <n v="3.6305598497043789E-2"/>
  </r>
  <r>
    <x v="301"/>
    <x v="1"/>
    <x v="6"/>
    <x v="295"/>
    <x v="6"/>
    <x v="0"/>
    <x v="3"/>
    <x v="1"/>
    <n v="3.2000000000000001E-2"/>
    <n v="3549.12"/>
    <n v="114459.12"/>
    <n v="75034.07024793388"/>
    <n v="72309.913419913413"/>
    <n v="3.6305598497043789E-2"/>
  </r>
  <r>
    <x v="136"/>
    <x v="0"/>
    <x v="2"/>
    <x v="135"/>
    <x v="9"/>
    <x v="2"/>
    <x v="0"/>
    <x v="0"/>
    <n v="6.4000000000000001E-2"/>
    <n v="1905.28"/>
    <n v="31675.279999999999"/>
    <n v="75034.07024793388"/>
    <n v="72309.913419913413"/>
    <n v="3.6305598497043789E-2"/>
  </r>
  <r>
    <x v="302"/>
    <x v="1"/>
    <x v="3"/>
    <x v="296"/>
    <x v="0"/>
    <x v="1"/>
    <x v="0"/>
    <x v="0"/>
    <n v="7.5999999999999998E-2"/>
    <n v="6084.5599999999995"/>
    <n v="86144.56"/>
    <n v="75034.07024793388"/>
    <n v="72309.913419913413"/>
    <n v="3.6305598497043789E-2"/>
  </r>
  <r>
    <x v="303"/>
    <x v="0"/>
    <x v="7"/>
    <x v="256"/>
    <x v="8"/>
    <x v="0"/>
    <x v="3"/>
    <x v="1"/>
    <n v="0.04"/>
    <n v="3990"/>
    <n v="103740"/>
    <n v="75034.07024793388"/>
    <n v="72309.913419913413"/>
    <n v="3.6305598497043789E-2"/>
  </r>
  <r>
    <x v="304"/>
    <x v="0"/>
    <x v="0"/>
    <x v="297"/>
    <x v="3"/>
    <x v="0"/>
    <x v="3"/>
    <x v="1"/>
    <n v="2.1000000000000001E-2"/>
    <n v="2273.25"/>
    <n v="110523.25"/>
    <n v="75034.07024793388"/>
    <n v="72309.913419913413"/>
    <n v="3.6305598497043789E-2"/>
  </r>
  <r>
    <x v="305"/>
    <x v="0"/>
    <x v="6"/>
    <x v="298"/>
    <x v="3"/>
    <x v="1"/>
    <x v="3"/>
    <x v="1"/>
    <n v="3.2000000000000001E-2"/>
    <n v="3338.88"/>
    <n v="107678.88"/>
    <n v="75034.07024793388"/>
    <n v="72309.913419913413"/>
    <n v="3.6305598497043789E-2"/>
  </r>
  <r>
    <x v="306"/>
    <x v="1"/>
    <x v="6"/>
    <x v="299"/>
    <x v="5"/>
    <x v="0"/>
    <x v="3"/>
    <x v="0"/>
    <n v="3.2000000000000001E-2"/>
    <n v="1230.08"/>
    <n v="39670.080000000002"/>
    <n v="75034.07024793388"/>
    <n v="72309.913419913413"/>
    <n v="3.6305598497043789E-2"/>
  </r>
  <r>
    <x v="307"/>
    <x v="1"/>
    <x v="3"/>
    <x v="300"/>
    <x v="2"/>
    <x v="2"/>
    <x v="0"/>
    <x v="0"/>
    <n v="7.5999999999999998E-2"/>
    <n v="3860.7999999999997"/>
    <n v="54660.800000000003"/>
    <n v="75034.07024793388"/>
    <n v="72309.913419913413"/>
    <n v="3.6305598497043789E-2"/>
  </r>
  <r>
    <x v="308"/>
    <x v="1"/>
    <x v="1"/>
    <x v="301"/>
    <x v="5"/>
    <x v="0"/>
    <x v="1"/>
    <x v="0"/>
    <n v="4.2999999999999997E-2"/>
    <n v="1504.1399999999999"/>
    <n v="36484.14"/>
    <n v="75034.07024793388"/>
    <n v="72309.913419913413"/>
    <n v="3.6305598497043789E-2"/>
  </r>
  <r>
    <x v="309"/>
    <x v="1"/>
    <x v="3"/>
    <x v="302"/>
    <x v="7"/>
    <x v="2"/>
    <x v="3"/>
    <x v="0"/>
    <n v="2.8000000000000001E-2"/>
    <n v="2163.2800000000002"/>
    <n v="79423.28"/>
    <n v="75034.07024793388"/>
    <n v="72309.913419913413"/>
    <n v="3.6305598497043789E-2"/>
  </r>
  <r>
    <x v="310"/>
    <x v="1"/>
    <x v="2"/>
    <x v="303"/>
    <x v="6"/>
    <x v="0"/>
    <x v="3"/>
    <x v="1"/>
    <n v="2.1000000000000001E-2"/>
    <n v="2476.7400000000002"/>
    <n v="120416.74"/>
    <n v="75034.07024793388"/>
    <n v="72309.913419913413"/>
    <n v="3.6305598497043789E-2"/>
  </r>
  <r>
    <x v="311"/>
    <x v="1"/>
    <x v="2"/>
    <x v="304"/>
    <x v="5"/>
    <x v="2"/>
    <x v="1"/>
    <x v="0"/>
    <n v="5.3999999999999999E-2"/>
    <n v="1676.16"/>
    <n v="32716.16"/>
    <n v="75034.07024793388"/>
    <n v="72309.913419913413"/>
    <n v="3.6305598497043789E-2"/>
  </r>
  <r>
    <x v="312"/>
    <x v="0"/>
    <x v="10"/>
    <x v="305"/>
    <x v="8"/>
    <x v="0"/>
    <x v="5"/>
    <x v="1"/>
    <n v="0"/>
    <n v="0"/>
    <n v="96370"/>
    <n v="75034.07024793388"/>
    <n v="72309.913419913413"/>
    <n v="3.6305598497043789E-2"/>
  </r>
  <r>
    <x v="313"/>
    <x v="1"/>
    <x v="10"/>
    <x v="306"/>
    <x v="5"/>
    <x v="2"/>
    <x v="3"/>
    <x v="0"/>
    <n v="2.3E-2"/>
    <n v="716.91"/>
    <n v="31886.91"/>
    <n v="75034.07024793388"/>
    <n v="72309.913419913413"/>
    <n v="3.6305598497043789E-2"/>
  </r>
  <r>
    <x v="314"/>
    <x v="1"/>
    <x v="5"/>
    <x v="307"/>
    <x v="6"/>
    <x v="1"/>
    <x v="3"/>
    <x v="1"/>
    <n v="2.4E-2"/>
    <n v="2789.76"/>
    <n v="119029.75999999999"/>
    <n v="75034.07024793388"/>
    <n v="72309.913419913413"/>
    <n v="3.6305598497043789E-2"/>
  </r>
  <r>
    <x v="315"/>
    <x v="0"/>
    <x v="6"/>
    <x v="308"/>
    <x v="6"/>
    <x v="1"/>
    <x v="4"/>
    <x v="1"/>
    <n v="5.0000000000000001E-3"/>
    <n v="575.95000000000005"/>
    <n v="115765.95"/>
    <n v="75034.07024793388"/>
    <n v="72309.913419913413"/>
    <n v="3.6305598497043789E-2"/>
  </r>
  <r>
    <x v="316"/>
    <x v="0"/>
    <x v="7"/>
    <x v="309"/>
    <x v="7"/>
    <x v="1"/>
    <x v="3"/>
    <x v="0"/>
    <n v="0.04"/>
    <n v="3182.8"/>
    <n v="82752.800000000003"/>
    <n v="75034.07024793388"/>
    <n v="72309.913419913413"/>
    <n v="3.6305598497043789E-2"/>
  </r>
  <r>
    <x v="317"/>
    <x v="1"/>
    <x v="7"/>
    <x v="310"/>
    <x v="8"/>
    <x v="1"/>
    <x v="0"/>
    <x v="1"/>
    <n v="6.3E-2"/>
    <n v="6027.84"/>
    <n v="101707.84"/>
    <n v="75034.07024793388"/>
    <n v="72309.913419913413"/>
    <n v="3.6305598497043789E-2"/>
  </r>
  <r>
    <x v="318"/>
    <x v="0"/>
    <x v="9"/>
    <x v="311"/>
    <x v="3"/>
    <x v="2"/>
    <x v="1"/>
    <x v="1"/>
    <n v="5.8000000000000003E-2"/>
    <n v="6212.38"/>
    <n v="113322.38"/>
    <n v="75034.07024793388"/>
    <n v="72309.913419913413"/>
    <n v="3.6305598497043789E-2"/>
  </r>
  <r>
    <x v="319"/>
    <x v="0"/>
    <x v="0"/>
    <x v="312"/>
    <x v="1"/>
    <x v="1"/>
    <x v="2"/>
    <x v="0"/>
    <n v="1.2E-2"/>
    <n v="793.2"/>
    <n v="66893.2"/>
    <n v="75034.07024793388"/>
    <n v="72309.913419913413"/>
    <n v="3.6305598497043789E-2"/>
  </r>
  <r>
    <x v="320"/>
    <x v="0"/>
    <x v="2"/>
    <x v="313"/>
    <x v="5"/>
    <x v="2"/>
    <x v="3"/>
    <x v="0"/>
    <n v="2.1000000000000001E-2"/>
    <n v="839.16000000000008"/>
    <n v="40799.160000000003"/>
    <n v="75034.07024793388"/>
    <n v="72309.913419913413"/>
    <n v="3.6305598497043789E-2"/>
  </r>
  <r>
    <x v="321"/>
    <x v="1"/>
    <x v="5"/>
    <x v="314"/>
    <x v="9"/>
    <x v="1"/>
    <x v="1"/>
    <x v="0"/>
    <n v="0.05"/>
    <n v="1494.5"/>
    <n v="31384.5"/>
    <n v="75034.07024793388"/>
    <n v="72309.913419913413"/>
    <n v="3.6305598497043789E-2"/>
  </r>
  <r>
    <x v="322"/>
    <x v="0"/>
    <x v="11"/>
    <x v="315"/>
    <x v="4"/>
    <x v="2"/>
    <x v="1"/>
    <x v="0"/>
    <n v="5.8000000000000003E-2"/>
    <n v="2793.86"/>
    <n v="50963.86"/>
    <n v="75034.07024793388"/>
    <n v="72309.913419913413"/>
    <n v="3.6305598497043789E-2"/>
  </r>
  <r>
    <x v="323"/>
    <x v="1"/>
    <x v="10"/>
    <x v="198"/>
    <x v="8"/>
    <x v="0"/>
    <x v="1"/>
    <x v="1"/>
    <n v="5.2999999999999999E-2"/>
    <n v="5257.5999999999995"/>
    <n v="104457.60000000001"/>
    <n v="75034.07024793388"/>
    <n v="72309.913419913413"/>
    <n v="3.6305598497043789E-2"/>
  </r>
  <r>
    <x v="324"/>
    <x v="0"/>
    <x v="2"/>
    <x v="316"/>
    <x v="7"/>
    <x v="2"/>
    <x v="3"/>
    <x v="0"/>
    <n v="2.1000000000000001E-2"/>
    <n v="1529.64"/>
    <n v="74369.64"/>
    <n v="75034.07024793388"/>
    <n v="72309.913419913413"/>
    <n v="3.6305598497043789E-2"/>
  </r>
  <r>
    <x v="325"/>
    <x v="0"/>
    <x v="1"/>
    <x v="317"/>
    <x v="1"/>
    <x v="1"/>
    <x v="3"/>
    <x v="0"/>
    <n v="3.5000000000000003E-2"/>
    <n v="2413.9500000000003"/>
    <n v="71383.95"/>
    <n v="75034.07024793388"/>
    <n v="72309.913419913413"/>
    <n v="3.6305598497043789E-2"/>
  </r>
  <r>
    <x v="326"/>
    <x v="0"/>
    <x v="11"/>
    <x v="318"/>
    <x v="0"/>
    <x v="1"/>
    <x v="1"/>
    <x v="0"/>
    <n v="5.8000000000000003E-2"/>
    <n v="5167.22"/>
    <n v="94257.22"/>
    <n v="75034.07024793388"/>
    <n v="72309.913419913413"/>
    <n v="3.6305598497043789E-2"/>
  </r>
  <r>
    <x v="164"/>
    <x v="1"/>
    <x v="1"/>
    <x v="162"/>
    <x v="0"/>
    <x v="2"/>
    <x v="2"/>
    <x v="0"/>
    <n v="1.0999999999999999E-2"/>
    <n v="956.33999999999992"/>
    <n v="87896.34"/>
    <n v="75034.07024793388"/>
    <n v="72309.913419913413"/>
    <n v="3.6305598497043789E-2"/>
  </r>
  <r>
    <x v="327"/>
    <x v="0"/>
    <x v="5"/>
    <x v="319"/>
    <x v="6"/>
    <x v="1"/>
    <x v="0"/>
    <x v="1"/>
    <n v="7.2999999999999995E-2"/>
    <n v="8646.85"/>
    <n v="127096.85"/>
    <n v="75034.07024793388"/>
    <n v="72309.913419913413"/>
    <n v="3.6305598497043789E-2"/>
  </r>
  <r>
    <x v="328"/>
    <x v="0"/>
    <x v="6"/>
    <x v="320"/>
    <x v="0"/>
    <x v="1"/>
    <x v="3"/>
    <x v="0"/>
    <n v="3.2000000000000001E-2"/>
    <n v="2571.52"/>
    <n v="82931.520000000004"/>
    <n v="75034.07024793388"/>
    <n v="72309.913419913413"/>
    <n v="3.6305598497043789E-2"/>
  </r>
  <r>
    <x v="329"/>
    <x v="1"/>
    <x v="11"/>
    <x v="321"/>
    <x v="3"/>
    <x v="2"/>
    <x v="3"/>
    <x v="1"/>
    <n v="3.5000000000000003E-2"/>
    <n v="3666.9500000000003"/>
    <n v="108436.95"/>
    <n v="75034.07024793388"/>
    <n v="72309.913419913413"/>
    <n v="3.6305598497043789E-2"/>
  </r>
  <r>
    <x v="330"/>
    <x v="1"/>
    <x v="9"/>
    <x v="322"/>
    <x v="7"/>
    <x v="2"/>
    <x v="0"/>
    <x v="0"/>
    <n v="7.0999999999999994E-2"/>
    <n v="5001.24"/>
    <n v="75441.240000000005"/>
    <n v="75034.07024793388"/>
    <n v="72309.913419913413"/>
    <n v="3.6305598497043789E-2"/>
  </r>
  <r>
    <x v="331"/>
    <x v="0"/>
    <x v="3"/>
    <x v="323"/>
    <x v="2"/>
    <x v="2"/>
    <x v="3"/>
    <x v="0"/>
    <n v="2.8000000000000001E-2"/>
    <n v="1593.2"/>
    <n v="58493.2"/>
    <n v="75034.07024793388"/>
    <n v="72309.913419913413"/>
    <n v="3.6305598497043789E-2"/>
  </r>
  <r>
    <x v="252"/>
    <x v="0"/>
    <x v="4"/>
    <x v="220"/>
    <x v="4"/>
    <x v="0"/>
    <x v="0"/>
    <x v="0"/>
    <n v="7.5999999999999998E-2"/>
    <n v="3688.2799999999997"/>
    <n v="52218.28"/>
    <n v="75034.07024793388"/>
    <n v="72309.913419913413"/>
    <n v="3.6305598497043789E-2"/>
  </r>
  <r>
    <x v="332"/>
    <x v="1"/>
    <x v="10"/>
    <x v="324"/>
    <x v="7"/>
    <x v="2"/>
    <x v="5"/>
    <x v="0"/>
    <n v="0"/>
    <n v="0"/>
    <n v="72450"/>
    <n v="75034.07024793388"/>
    <n v="72309.913419913413"/>
    <n v="3.6305598497043789E-2"/>
  </r>
  <r>
    <x v="333"/>
    <x v="1"/>
    <x v="5"/>
    <x v="325"/>
    <x v="5"/>
    <x v="2"/>
    <x v="5"/>
    <x v="0"/>
    <n v="0"/>
    <n v="0"/>
    <n v="34500"/>
    <n v="75034.07024793388"/>
    <n v="72309.913419913413"/>
    <n v="3.6305598497043789E-2"/>
  </r>
  <r>
    <x v="334"/>
    <x v="0"/>
    <x v="1"/>
    <x v="326"/>
    <x v="6"/>
    <x v="1"/>
    <x v="0"/>
    <x v="1"/>
    <n v="6.0999999999999999E-2"/>
    <n v="7246.8"/>
    <n v="126046.8"/>
    <n v="75034.07024793388"/>
    <n v="72309.913419913413"/>
    <n v="3.6305598497043789E-2"/>
  </r>
  <r>
    <x v="335"/>
    <x v="1"/>
    <x v="8"/>
    <x v="327"/>
    <x v="6"/>
    <x v="2"/>
    <x v="0"/>
    <x v="1"/>
    <n v="8.4000000000000005E-2"/>
    <n v="9666.7200000000012"/>
    <n v="124746.72"/>
    <n v="75034.07024793388"/>
    <n v="72309.913419913413"/>
    <n v="3.6305598497043789E-2"/>
  </r>
  <r>
    <x v="336"/>
    <x v="1"/>
    <x v="0"/>
    <x v="328"/>
    <x v="5"/>
    <x v="0"/>
    <x v="3"/>
    <x v="0"/>
    <n v="2.1000000000000001E-2"/>
    <n v="830.34"/>
    <n v="40370.339999999997"/>
    <n v="75034.07024793388"/>
    <n v="72309.913419913413"/>
    <n v="3.6305598497043789E-2"/>
  </r>
  <r>
    <x v="40"/>
    <x v="1"/>
    <x v="4"/>
    <x v="40"/>
    <x v="6"/>
    <x v="2"/>
    <x v="3"/>
    <x v="1"/>
    <n v="2.7E-2"/>
    <n v="2990.79"/>
    <n v="113760.79"/>
    <n v="75034.07024793388"/>
    <n v="72309.913419913413"/>
    <n v="3.6305598497043789E-2"/>
  </r>
  <r>
    <x v="337"/>
    <x v="0"/>
    <x v="9"/>
    <x v="329"/>
    <x v="3"/>
    <x v="0"/>
    <x v="2"/>
    <x v="1"/>
    <n v="1.2E-2"/>
    <n v="1277.52"/>
    <n v="107737.52"/>
    <n v="75034.07024793388"/>
    <n v="72309.913419913413"/>
    <n v="3.6305598497043789E-2"/>
  </r>
  <r>
    <x v="338"/>
    <x v="0"/>
    <x v="3"/>
    <x v="330"/>
    <x v="8"/>
    <x v="2"/>
    <x v="2"/>
    <x v="1"/>
    <n v="0.01"/>
    <n v="945.30000000000007"/>
    <n v="95475.3"/>
    <n v="75034.07024793388"/>
    <n v="72309.913419913413"/>
    <n v="3.6305598497043789E-2"/>
  </r>
  <r>
    <x v="339"/>
    <x v="1"/>
    <x v="5"/>
    <x v="331"/>
    <x v="7"/>
    <x v="0"/>
    <x v="2"/>
    <x v="0"/>
    <n v="1.7999999999999999E-2"/>
    <n v="1288.6199999999999"/>
    <n v="72878.62"/>
    <n v="75034.07024793388"/>
    <n v="72309.913419913413"/>
    <n v="3.6305598497043789E-2"/>
  </r>
  <r>
    <x v="340"/>
    <x v="1"/>
    <x v="11"/>
    <x v="332"/>
    <x v="3"/>
    <x v="2"/>
    <x v="1"/>
    <x v="1"/>
    <n v="5.8000000000000003E-2"/>
    <n v="6084.2000000000007"/>
    <n v="110984.2"/>
    <n v="75034.07024793388"/>
    <n v="72309.913419913413"/>
    <n v="3.6305598497043789E-2"/>
  </r>
  <r>
    <x v="341"/>
    <x v="0"/>
    <x v="1"/>
    <x v="333"/>
    <x v="0"/>
    <x v="0"/>
    <x v="5"/>
    <x v="0"/>
    <n v="0"/>
    <n v="0"/>
    <n v="81790"/>
    <n v="75034.07024793388"/>
    <n v="72309.913419913413"/>
    <n v="3.6305598497043789E-2"/>
  </r>
  <r>
    <x v="342"/>
    <x v="1"/>
    <x v="3"/>
    <x v="334"/>
    <x v="5"/>
    <x v="2"/>
    <x v="3"/>
    <x v="0"/>
    <n v="2.8000000000000001E-2"/>
    <n v="925.4"/>
    <n v="33975.4"/>
    <n v="75034.07024793388"/>
    <n v="72309.913419913413"/>
    <n v="3.6305598497043789E-2"/>
  </r>
  <r>
    <x v="82"/>
    <x v="0"/>
    <x v="11"/>
    <x v="81"/>
    <x v="0"/>
    <x v="1"/>
    <x v="0"/>
    <x v="0"/>
    <n v="9.9000000000000005E-2"/>
    <n v="8871.3900000000012"/>
    <n v="98481.39"/>
    <n v="75034.07024793388"/>
    <n v="72309.913419913413"/>
    <n v="3.6305598497043789E-2"/>
  </r>
  <r>
    <x v="343"/>
    <x v="1"/>
    <x v="6"/>
    <x v="335"/>
    <x v="8"/>
    <x v="2"/>
    <x v="4"/>
    <x v="1"/>
    <n v="5.0000000000000001E-3"/>
    <n v="484.6"/>
    <n v="97404.6"/>
    <n v="75034.07024793388"/>
    <n v="72309.913419913413"/>
    <n v="3.6305598497043789E-2"/>
  </r>
  <r>
    <x v="344"/>
    <x v="1"/>
    <x v="9"/>
    <x v="336"/>
    <x v="8"/>
    <x v="0"/>
    <x v="3"/>
    <x v="1"/>
    <n v="0.02"/>
    <n v="1968"/>
    <n v="100368"/>
    <n v="75034.07024793388"/>
    <n v="72309.913419913413"/>
    <n v="3.6305598497043789E-2"/>
  </r>
  <r>
    <x v="345"/>
    <x v="1"/>
    <x v="4"/>
    <x v="337"/>
    <x v="2"/>
    <x v="2"/>
    <x v="3"/>
    <x v="0"/>
    <n v="2.7E-2"/>
    <n v="1350.54"/>
    <n v="51370.54"/>
    <n v="75034.07024793388"/>
    <n v="72309.913419913413"/>
    <n v="3.6305598497043789E-2"/>
  </r>
  <r>
    <x v="346"/>
    <x v="0"/>
    <x v="7"/>
    <x v="338"/>
    <x v="7"/>
    <x v="1"/>
    <x v="3"/>
    <x v="0"/>
    <n v="0.04"/>
    <n v="2848.4"/>
    <n v="74058.399999999994"/>
    <n v="75034.07024793388"/>
    <n v="72309.913419913413"/>
    <n v="3.6305598497043789E-2"/>
  </r>
  <r>
    <x v="347"/>
    <x v="0"/>
    <x v="1"/>
    <x v="339"/>
    <x v="2"/>
    <x v="1"/>
    <x v="3"/>
    <x v="0"/>
    <n v="3.5000000000000003E-2"/>
    <n v="1861.3000000000002"/>
    <n v="55041.3"/>
    <n v="75034.07024793388"/>
    <n v="72309.913419913413"/>
    <n v="3.6305598497043789E-2"/>
  </r>
  <r>
    <x v="348"/>
    <x v="1"/>
    <x v="4"/>
    <x v="340"/>
    <x v="3"/>
    <x v="1"/>
    <x v="3"/>
    <x v="1"/>
    <n v="2.7E-2"/>
    <n v="2889.54"/>
    <n v="109909.54"/>
    <n v="75034.07024793388"/>
    <n v="72309.913419913413"/>
    <n v="3.6305598497043789E-2"/>
  </r>
  <r>
    <x v="349"/>
    <x v="1"/>
    <x v="8"/>
    <x v="341"/>
    <x v="2"/>
    <x v="0"/>
    <x v="3"/>
    <x v="0"/>
    <n v="3.3000000000000002E-2"/>
    <n v="1927.2"/>
    <n v="60327.199999999997"/>
    <n v="75034.07024793388"/>
    <n v="72309.913419913413"/>
    <n v="3.6305598497043789E-2"/>
  </r>
  <r>
    <x v="350"/>
    <x v="1"/>
    <x v="9"/>
    <x v="342"/>
    <x v="4"/>
    <x v="2"/>
    <x v="1"/>
    <x v="0"/>
    <n v="5.8000000000000003E-2"/>
    <n v="2842"/>
    <n v="51842"/>
    <n v="75034.07024793388"/>
    <n v="72309.913419913413"/>
    <n v="3.6305598497043789E-2"/>
  </r>
  <r>
    <x v="351"/>
    <x v="1"/>
    <x v="10"/>
    <x v="343"/>
    <x v="0"/>
    <x v="1"/>
    <x v="3"/>
    <x v="0"/>
    <n v="2.3E-2"/>
    <n v="1967.19"/>
    <n v="87497.19"/>
    <n v="75034.07024793388"/>
    <n v="72309.913419913413"/>
    <n v="3.6305598497043789E-2"/>
  </r>
  <r>
    <x v="352"/>
    <x v="0"/>
    <x v="7"/>
    <x v="344"/>
    <x v="2"/>
    <x v="0"/>
    <x v="2"/>
    <x v="0"/>
    <n v="1.9E-2"/>
    <n v="1025.05"/>
    <n v="54975.05"/>
    <n v="75034.07024793388"/>
    <n v="72309.913419913413"/>
    <n v="3.6305598497043789E-2"/>
  </r>
  <r>
    <x v="353"/>
    <x v="0"/>
    <x v="10"/>
    <x v="345"/>
    <x v="4"/>
    <x v="0"/>
    <x v="3"/>
    <x v="0"/>
    <n v="2.3E-2"/>
    <n v="946.22"/>
    <n v="42086.22"/>
    <n v="75034.07024793388"/>
    <n v="72309.913419913413"/>
    <n v="3.6305598497043789E-2"/>
  </r>
  <r>
    <x v="354"/>
    <x v="0"/>
    <x v="9"/>
    <x v="346"/>
    <x v="4"/>
    <x v="1"/>
    <x v="3"/>
    <x v="0"/>
    <n v="0.02"/>
    <n v="998.4"/>
    <n v="50918.400000000001"/>
    <n v="75034.07024793388"/>
    <n v="72309.913419913413"/>
    <n v="3.6305598497043789E-2"/>
  </r>
  <r>
    <x v="355"/>
    <x v="1"/>
    <x v="8"/>
    <x v="347"/>
    <x v="5"/>
    <x v="0"/>
    <x v="3"/>
    <x v="0"/>
    <n v="3.3000000000000002E-2"/>
    <n v="1310.1000000000001"/>
    <n v="41010.1"/>
    <n v="75034.07024793388"/>
    <n v="72309.913419913413"/>
    <n v="3.6305598497043789E-2"/>
  </r>
  <r>
    <x v="356"/>
    <x v="0"/>
    <x v="0"/>
    <x v="74"/>
    <x v="2"/>
    <x v="2"/>
    <x v="2"/>
    <x v="0"/>
    <n v="1.2E-2"/>
    <n v="642.48"/>
    <n v="54182.48"/>
    <n v="75034.07024793388"/>
    <n v="72309.913419913413"/>
    <n v="3.6305598497043789E-2"/>
  </r>
  <r>
    <x v="357"/>
    <x v="1"/>
    <x v="11"/>
    <x v="348"/>
    <x v="4"/>
    <x v="1"/>
    <x v="1"/>
    <x v="0"/>
    <n v="5.8000000000000003E-2"/>
    <n v="2546.2000000000003"/>
    <n v="46446.2"/>
    <n v="75034.07024793388"/>
    <n v="72309.913419913413"/>
    <n v="3.6305598497043789E-2"/>
  </r>
  <r>
    <x v="358"/>
    <x v="1"/>
    <x v="2"/>
    <x v="349"/>
    <x v="7"/>
    <x v="0"/>
    <x v="5"/>
    <x v="0"/>
    <n v="0"/>
    <n v="0"/>
    <n v="72700"/>
    <n v="75034.07024793388"/>
    <n v="72309.913419913413"/>
    <n v="3.6305598497043789E-2"/>
  </r>
  <r>
    <x v="359"/>
    <x v="0"/>
    <x v="4"/>
    <x v="350"/>
    <x v="9"/>
    <x v="1"/>
    <x v="3"/>
    <x v="0"/>
    <n v="2.7E-2"/>
    <n v="794.34"/>
    <n v="30214.34"/>
    <n v="75034.07024793388"/>
    <n v="72309.913419913413"/>
    <n v="3.6305598497043789E-2"/>
  </r>
  <r>
    <x v="360"/>
    <x v="1"/>
    <x v="2"/>
    <x v="351"/>
    <x v="2"/>
    <x v="2"/>
    <x v="3"/>
    <x v="0"/>
    <n v="2.1000000000000001E-2"/>
    <n v="1223.8800000000001"/>
    <n v="59503.88"/>
    <n v="75034.07024793388"/>
    <n v="72309.913419913413"/>
    <n v="3.6305598497043789E-2"/>
  </r>
  <r>
    <x v="361"/>
    <x v="1"/>
    <x v="8"/>
    <x v="352"/>
    <x v="1"/>
    <x v="0"/>
    <x v="3"/>
    <x v="0"/>
    <n v="3.3000000000000002E-2"/>
    <n v="2243.34"/>
    <n v="70223.34"/>
    <n v="75034.07024793388"/>
    <n v="72309.913419913413"/>
    <n v="3.6305598497043789E-2"/>
  </r>
  <r>
    <x v="362"/>
    <x v="0"/>
    <x v="2"/>
    <x v="353"/>
    <x v="4"/>
    <x v="2"/>
    <x v="0"/>
    <x v="0"/>
    <n v="6.4000000000000001E-2"/>
    <n v="3184.64"/>
    <n v="52944.639999999999"/>
    <n v="75034.07024793388"/>
    <n v="72309.913419913413"/>
    <n v="3.6305598497043789E-2"/>
  </r>
  <r>
    <x v="363"/>
    <x v="0"/>
    <x v="10"/>
    <x v="354"/>
    <x v="1"/>
    <x v="1"/>
    <x v="1"/>
    <x v="0"/>
    <n v="5.2999999999999999E-2"/>
    <n v="3705.23"/>
    <n v="73615.23"/>
    <n v="75034.07024793388"/>
    <n v="72309.913419913413"/>
    <n v="3.6305598497043789E-2"/>
  </r>
  <r>
    <x v="364"/>
    <x v="0"/>
    <x v="7"/>
    <x v="355"/>
    <x v="6"/>
    <x v="1"/>
    <x v="3"/>
    <x v="1"/>
    <n v="0.04"/>
    <n v="4494.8"/>
    <n v="116864.8"/>
    <n v="75034.07024793388"/>
    <n v="72309.913419913413"/>
    <n v="3.6305598497043789E-2"/>
  </r>
  <r>
    <x v="365"/>
    <x v="0"/>
    <x v="2"/>
    <x v="356"/>
    <x v="9"/>
    <x v="2"/>
    <x v="3"/>
    <x v="0"/>
    <n v="2.1000000000000001E-2"/>
    <n v="600.18000000000006"/>
    <n v="29180.18"/>
    <n v="75034.07024793388"/>
    <n v="72309.913419913413"/>
    <n v="3.6305598497043789E-2"/>
  </r>
  <r>
    <x v="366"/>
    <x v="0"/>
    <x v="9"/>
    <x v="357"/>
    <x v="4"/>
    <x v="2"/>
    <x v="2"/>
    <x v="0"/>
    <n v="1.2E-2"/>
    <n v="523.08000000000004"/>
    <n v="44113.08"/>
    <n v="75034.07024793388"/>
    <n v="72309.913419913413"/>
    <n v="3.6305598497043789E-2"/>
  </r>
  <r>
    <x v="101"/>
    <x v="0"/>
    <x v="7"/>
    <x v="100"/>
    <x v="0"/>
    <x v="1"/>
    <x v="1"/>
    <x v="0"/>
    <n v="5.8999999999999997E-2"/>
    <n v="5211.4699999999993"/>
    <n v="93541.47"/>
    <n v="75034.07024793388"/>
    <n v="72309.913419913413"/>
    <n v="3.6305598497043789E-2"/>
  </r>
  <r>
    <x v="367"/>
    <x v="1"/>
    <x v="7"/>
    <x v="358"/>
    <x v="7"/>
    <x v="0"/>
    <x v="3"/>
    <x v="0"/>
    <n v="0.04"/>
    <n v="3153.6"/>
    <n v="81993.600000000006"/>
    <n v="75034.07024793388"/>
    <n v="72309.913419913413"/>
    <n v="3.6305598497043789E-2"/>
  </r>
  <r>
    <x v="368"/>
    <x v="1"/>
    <x v="4"/>
    <x v="359"/>
    <x v="1"/>
    <x v="0"/>
    <x v="5"/>
    <x v="0"/>
    <n v="0"/>
    <n v="0"/>
    <n v="61990"/>
    <n v="75034.07024793388"/>
    <n v="72309.913419913413"/>
    <n v="3.6305598497043789E-2"/>
  </r>
  <r>
    <x v="369"/>
    <x v="0"/>
    <x v="10"/>
    <x v="360"/>
    <x v="7"/>
    <x v="1"/>
    <x v="1"/>
    <x v="0"/>
    <n v="5.2999999999999999E-2"/>
    <n v="4086.2999999999997"/>
    <n v="81186.3"/>
    <n v="75034.07024793388"/>
    <n v="72309.913419913413"/>
    <n v="3.6305598497043789E-2"/>
  </r>
  <r>
    <x v="370"/>
    <x v="1"/>
    <x v="11"/>
    <x v="361"/>
    <x v="1"/>
    <x v="0"/>
    <x v="0"/>
    <x v="0"/>
    <n v="9.9000000000000005E-2"/>
    <n v="6535.9800000000005"/>
    <n v="72555.98"/>
    <n v="75034.07024793388"/>
    <n v="72309.913419913413"/>
    <n v="3.6305598497043789E-2"/>
  </r>
  <r>
    <x v="371"/>
    <x v="1"/>
    <x v="3"/>
    <x v="362"/>
    <x v="7"/>
    <x v="1"/>
    <x v="3"/>
    <x v="0"/>
    <n v="2.8000000000000001E-2"/>
    <n v="1986.04"/>
    <n v="72916.039999999994"/>
    <n v="75034.07024793388"/>
    <n v="72309.913419913413"/>
    <n v="3.6305598497043789E-2"/>
  </r>
  <r>
    <x v="372"/>
    <x v="0"/>
    <x v="2"/>
    <x v="363"/>
    <x v="4"/>
    <x v="1"/>
    <x v="4"/>
    <x v="0"/>
    <n v="5.0000000000000001E-3"/>
    <n v="204.9"/>
    <n v="41184.9"/>
    <n v="75034.07024793388"/>
    <n v="72309.913419913413"/>
    <n v="3.6305598497043789E-2"/>
  </r>
  <r>
    <x v="373"/>
    <x v="0"/>
    <x v="11"/>
    <x v="364"/>
    <x v="4"/>
    <x v="1"/>
    <x v="4"/>
    <x v="0"/>
    <n v="5.0000000000000001E-3"/>
    <n v="244.9"/>
    <n v="49224.9"/>
    <n v="75034.07024793388"/>
    <n v="72309.913419913413"/>
    <n v="3.6305598497043789E-2"/>
  </r>
  <r>
    <x v="374"/>
    <x v="0"/>
    <x v="7"/>
    <x v="365"/>
    <x v="6"/>
    <x v="1"/>
    <x v="1"/>
    <x v="1"/>
    <n v="5.8999999999999997E-2"/>
    <n v="6538.38"/>
    <n v="117358.38"/>
    <n v="75034.07024793388"/>
    <n v="72309.913419913413"/>
    <n v="3.6305598497043789E-2"/>
  </r>
  <r>
    <x v="375"/>
    <x v="1"/>
    <x v="5"/>
    <x v="366"/>
    <x v="1"/>
    <x v="2"/>
    <x v="1"/>
    <x v="0"/>
    <n v="0.05"/>
    <n v="3084.5"/>
    <n v="64774.5"/>
    <n v="75034.07024793388"/>
    <n v="72309.913419913413"/>
    <n v="3.6305598497043789E-2"/>
  </r>
  <r>
    <x v="376"/>
    <x v="1"/>
    <x v="3"/>
    <x v="367"/>
    <x v="3"/>
    <x v="0"/>
    <x v="3"/>
    <x v="1"/>
    <n v="2.8000000000000001E-2"/>
    <n v="2934.4"/>
    <n v="107734.39999999999"/>
    <n v="75034.07024793388"/>
    <n v="72309.913419913413"/>
    <n v="3.6305598497043789E-2"/>
  </r>
  <r>
    <x v="377"/>
    <x v="0"/>
    <x v="9"/>
    <x v="368"/>
    <x v="2"/>
    <x v="1"/>
    <x v="2"/>
    <x v="0"/>
    <n v="1.2E-2"/>
    <n v="675.36"/>
    <n v="56955.360000000001"/>
    <n v="75034.07024793388"/>
    <n v="72309.913419913413"/>
    <n v="3.6305598497043789E-2"/>
  </r>
  <r>
    <x v="378"/>
    <x v="0"/>
    <x v="1"/>
    <x v="9"/>
    <x v="0"/>
    <x v="1"/>
    <x v="1"/>
    <x v="0"/>
    <n v="4.2999999999999997E-2"/>
    <n v="3800.3399999999997"/>
    <n v="92180.34"/>
    <n v="75034.07024793388"/>
    <n v="72309.913419913413"/>
    <n v="3.6305598497043789E-2"/>
  </r>
  <r>
    <x v="379"/>
    <x v="0"/>
    <x v="1"/>
    <x v="369"/>
    <x v="2"/>
    <x v="0"/>
    <x v="1"/>
    <x v="0"/>
    <n v="4.2999999999999997E-2"/>
    <n v="2261.37"/>
    <n v="54851.37"/>
    <n v="75034.07024793388"/>
    <n v="72309.913419913413"/>
    <n v="3.6305598497043789E-2"/>
  </r>
  <r>
    <x v="380"/>
    <x v="0"/>
    <x v="10"/>
    <x v="247"/>
    <x v="4"/>
    <x v="2"/>
    <x v="2"/>
    <x v="0"/>
    <n v="1.4999999999999999E-2"/>
    <n v="714.75"/>
    <n v="48364.75"/>
    <n v="75034.07024793388"/>
    <n v="72309.913419913413"/>
    <n v="3.6305598497043789E-2"/>
  </r>
  <r>
    <x v="381"/>
    <x v="1"/>
    <x v="0"/>
    <x v="370"/>
    <x v="7"/>
    <x v="2"/>
    <x v="1"/>
    <x v="0"/>
    <n v="5.0999999999999997E-2"/>
    <n v="3689.85"/>
    <n v="76039.850000000006"/>
    <n v="75034.07024793388"/>
    <n v="72309.913419913413"/>
    <n v="3.6305598497043789E-2"/>
  </r>
  <r>
    <x v="382"/>
    <x v="1"/>
    <x v="9"/>
    <x v="371"/>
    <x v="5"/>
    <x v="0"/>
    <x v="3"/>
    <x v="0"/>
    <n v="0.02"/>
    <n v="798.80000000000007"/>
    <n v="40738.800000000003"/>
    <n v="75034.07024793388"/>
    <n v="72309.913419913413"/>
    <n v="3.6305598497043789E-2"/>
  </r>
  <r>
    <x v="383"/>
    <x v="0"/>
    <x v="8"/>
    <x v="372"/>
    <x v="9"/>
    <x v="2"/>
    <x v="2"/>
    <x v="0"/>
    <n v="0.02"/>
    <n v="562.6"/>
    <n v="28692.6"/>
    <n v="75034.07024793388"/>
    <n v="72309.913419913413"/>
    <n v="3.6305598497043789E-2"/>
  </r>
  <r>
    <x v="384"/>
    <x v="0"/>
    <x v="1"/>
    <x v="373"/>
    <x v="1"/>
    <x v="2"/>
    <x v="0"/>
    <x v="0"/>
    <n v="6.0999999999999999E-2"/>
    <n v="4237.0599999999995"/>
    <n v="73697.06"/>
    <n v="75034.07024793388"/>
    <n v="72309.913419913413"/>
    <n v="3.6305598497043789E-2"/>
  </r>
  <r>
    <x v="385"/>
    <x v="0"/>
    <x v="10"/>
    <x v="374"/>
    <x v="3"/>
    <x v="2"/>
    <x v="0"/>
    <x v="1"/>
    <n v="7.1999999999999995E-2"/>
    <n v="7850.16"/>
    <n v="116880.16"/>
    <n v="75034.07024793388"/>
    <n v="72309.913419913413"/>
    <n v="3.6305598497043789E-2"/>
  </r>
  <r>
    <x v="386"/>
    <x v="0"/>
    <x v="6"/>
    <x v="375"/>
    <x v="1"/>
    <x v="0"/>
    <x v="3"/>
    <x v="0"/>
    <n v="3.2000000000000001E-2"/>
    <n v="2126.7200000000003"/>
    <n v="68586.720000000001"/>
    <n v="75034.07024793388"/>
    <n v="72309.913419913413"/>
    <n v="3.6305598497043789E-2"/>
  </r>
  <r>
    <x v="387"/>
    <x v="1"/>
    <x v="7"/>
    <x v="376"/>
    <x v="2"/>
    <x v="2"/>
    <x v="5"/>
    <x v="0"/>
    <n v="0"/>
    <n v="0"/>
    <n v="50810"/>
    <n v="75034.07024793388"/>
    <n v="72309.913419913413"/>
    <n v="3.6305598497043789E-2"/>
  </r>
  <r>
    <x v="388"/>
    <x v="0"/>
    <x v="2"/>
    <x v="377"/>
    <x v="6"/>
    <x v="1"/>
    <x v="3"/>
    <x v="1"/>
    <n v="2.1000000000000001E-2"/>
    <n v="2404.71"/>
    <n v="116914.71"/>
    <n v="75034.07024793388"/>
    <n v="72309.913419913413"/>
    <n v="3.6305598497043789E-2"/>
  </r>
  <r>
    <x v="389"/>
    <x v="1"/>
    <x v="5"/>
    <x v="378"/>
    <x v="0"/>
    <x v="2"/>
    <x v="2"/>
    <x v="0"/>
    <n v="1.7999999999999999E-2"/>
    <n v="1552.1399999999999"/>
    <n v="87782.14"/>
    <n v="75034.07024793388"/>
    <n v="72309.913419913413"/>
    <n v="3.6305598497043789E-2"/>
  </r>
  <r>
    <x v="390"/>
    <x v="0"/>
    <x v="3"/>
    <x v="379"/>
    <x v="7"/>
    <x v="1"/>
    <x v="3"/>
    <x v="0"/>
    <n v="2.8000000000000001E-2"/>
    <n v="2050.7200000000003"/>
    <n v="75290.720000000001"/>
    <n v="75034.07024793388"/>
    <n v="72309.913419913413"/>
    <n v="3.6305598497043789E-2"/>
  </r>
  <r>
    <x v="391"/>
    <x v="1"/>
    <x v="5"/>
    <x v="380"/>
    <x v="2"/>
    <x v="1"/>
    <x v="2"/>
    <x v="0"/>
    <n v="1.7999999999999999E-2"/>
    <n v="970.56"/>
    <n v="54890.559999999998"/>
    <n v="75034.07024793388"/>
    <n v="72309.913419913413"/>
    <n v="3.6305598497043789E-2"/>
  </r>
  <r>
    <x v="392"/>
    <x v="1"/>
    <x v="1"/>
    <x v="381"/>
    <x v="6"/>
    <x v="1"/>
    <x v="3"/>
    <x v="1"/>
    <n v="3.5000000000000003E-2"/>
    <n v="3979.1500000000005"/>
    <n v="117669.15"/>
    <n v="75034.07024793388"/>
    <n v="72309.913419913413"/>
    <n v="3.6305598497043789E-2"/>
  </r>
  <r>
    <x v="393"/>
    <x v="0"/>
    <x v="5"/>
    <x v="382"/>
    <x v="3"/>
    <x v="0"/>
    <x v="3"/>
    <x v="1"/>
    <n v="2.4E-2"/>
    <n v="2442.96"/>
    <n v="104232.96000000001"/>
    <n v="75034.07024793388"/>
    <n v="72309.913419913413"/>
    <n v="3.6305598497043789E-2"/>
  </r>
  <r>
    <x v="394"/>
    <x v="1"/>
    <x v="1"/>
    <x v="383"/>
    <x v="5"/>
    <x v="2"/>
    <x v="3"/>
    <x v="0"/>
    <n v="3.5000000000000003E-2"/>
    <n v="1362.5500000000002"/>
    <n v="40292.550000000003"/>
    <n v="75034.07024793388"/>
    <n v="72309.913419913413"/>
    <n v="3.6305598497043789E-2"/>
  </r>
  <r>
    <x v="395"/>
    <x v="0"/>
    <x v="4"/>
    <x v="384"/>
    <x v="2"/>
    <x v="1"/>
    <x v="4"/>
    <x v="0"/>
    <n v="5.0000000000000001E-3"/>
    <n v="285.45"/>
    <n v="57375.45"/>
    <n v="75034.07024793388"/>
    <n v="72309.913419913413"/>
    <n v="3.6305598497043789E-2"/>
  </r>
  <r>
    <x v="396"/>
    <x v="0"/>
    <x v="6"/>
    <x v="385"/>
    <x v="3"/>
    <x v="0"/>
    <x v="2"/>
    <x v="1"/>
    <n v="0.01"/>
    <n v="1061.7"/>
    <n v="107231.7"/>
    <n v="75034.07024793388"/>
    <n v="72309.913419913413"/>
    <n v="3.6305598497043789E-2"/>
  </r>
  <r>
    <x v="397"/>
    <x v="1"/>
    <x v="4"/>
    <x v="386"/>
    <x v="2"/>
    <x v="2"/>
    <x v="3"/>
    <x v="0"/>
    <n v="2.7E-2"/>
    <n v="1607.85"/>
    <n v="61157.85"/>
    <n v="75034.07024793388"/>
    <n v="72309.913419913413"/>
    <n v="3.6305598497043789E-2"/>
  </r>
  <r>
    <x v="398"/>
    <x v="0"/>
    <x v="6"/>
    <x v="387"/>
    <x v="0"/>
    <x v="0"/>
    <x v="2"/>
    <x v="0"/>
    <n v="0.01"/>
    <n v="899.6"/>
    <n v="90859.6"/>
    <n v="75034.07024793388"/>
    <n v="72309.913419913413"/>
    <n v="3.6305598497043789E-2"/>
  </r>
  <r>
    <x v="399"/>
    <x v="1"/>
    <x v="3"/>
    <x v="388"/>
    <x v="2"/>
    <x v="0"/>
    <x v="2"/>
    <x v="0"/>
    <n v="0.01"/>
    <n v="588.5"/>
    <n v="59438.5"/>
    <n v="75034.07024793388"/>
    <n v="72309.913419913413"/>
    <n v="3.6305598497043789E-2"/>
  </r>
  <r>
    <x v="400"/>
    <x v="1"/>
    <x v="6"/>
    <x v="389"/>
    <x v="1"/>
    <x v="0"/>
    <x v="3"/>
    <x v="0"/>
    <n v="3.2000000000000001E-2"/>
    <n v="2182.4"/>
    <n v="70382.399999999994"/>
    <n v="75034.07024793388"/>
    <n v="72309.913419913413"/>
    <n v="3.6305598497043789E-2"/>
  </r>
  <r>
    <x v="401"/>
    <x v="0"/>
    <x v="11"/>
    <x v="390"/>
    <x v="8"/>
    <x v="1"/>
    <x v="1"/>
    <x v="1"/>
    <n v="5.8000000000000003E-2"/>
    <n v="5227.54"/>
    <n v="95357.54"/>
    <n v="75034.07024793388"/>
    <n v="72309.913419913413"/>
    <n v="3.6305598497043789E-2"/>
  </r>
  <r>
    <x v="402"/>
    <x v="1"/>
    <x v="10"/>
    <x v="391"/>
    <x v="4"/>
    <x v="1"/>
    <x v="1"/>
    <x v="0"/>
    <n v="5.2999999999999999E-2"/>
    <n v="2388.1799999999998"/>
    <n v="47448.18"/>
    <n v="75034.07024793388"/>
    <n v="72309.913419913413"/>
    <n v="3.6305598497043789E-2"/>
  </r>
  <r>
    <x v="403"/>
    <x v="0"/>
    <x v="6"/>
    <x v="392"/>
    <x v="1"/>
    <x v="0"/>
    <x v="3"/>
    <x v="0"/>
    <n v="3.2000000000000001E-2"/>
    <n v="2123.84"/>
    <n v="68493.84"/>
    <n v="75034.07024793388"/>
    <n v="72309.913419913413"/>
    <n v="3.6305598497043789E-2"/>
  </r>
  <r>
    <x v="404"/>
    <x v="1"/>
    <x v="10"/>
    <x v="393"/>
    <x v="0"/>
    <x v="2"/>
    <x v="1"/>
    <x v="0"/>
    <n v="5.2999999999999999E-2"/>
    <n v="4551.6399999999994"/>
    <n v="90431.64"/>
    <n v="75034.07024793388"/>
    <n v="72309.913419913413"/>
    <n v="3.6305598497043789E-2"/>
  </r>
  <r>
    <x v="405"/>
    <x v="0"/>
    <x v="3"/>
    <x v="394"/>
    <x v="2"/>
    <x v="0"/>
    <x v="2"/>
    <x v="0"/>
    <n v="0.01"/>
    <n v="592.6"/>
    <n v="59852.6"/>
    <n v="75034.07024793388"/>
    <n v="72309.913419913413"/>
    <n v="3.6305598497043789E-2"/>
  </r>
  <r>
    <x v="406"/>
    <x v="0"/>
    <x v="2"/>
    <x v="395"/>
    <x v="1"/>
    <x v="2"/>
    <x v="3"/>
    <x v="0"/>
    <n v="2.1000000000000001E-2"/>
    <n v="1297.5900000000001"/>
    <n v="63087.59"/>
    <n v="75034.07024793388"/>
    <n v="72309.913419913413"/>
    <n v="3.6305598497043789E-2"/>
  </r>
  <r>
    <x v="407"/>
    <x v="0"/>
    <x v="7"/>
    <x v="396"/>
    <x v="4"/>
    <x v="2"/>
    <x v="1"/>
    <x v="0"/>
    <n v="5.8999999999999997E-2"/>
    <n v="2842.62"/>
    <n v="51022.62"/>
    <n v="75034.07024793388"/>
    <n v="72309.913419913413"/>
    <n v="3.6305598497043789E-2"/>
  </r>
  <r>
    <x v="408"/>
    <x v="1"/>
    <x v="6"/>
    <x v="397"/>
    <x v="7"/>
    <x v="0"/>
    <x v="4"/>
    <x v="0"/>
    <n v="5.0000000000000001E-3"/>
    <n v="374"/>
    <n v="75174"/>
    <n v="75034.07024793388"/>
    <n v="72309.913419913413"/>
    <n v="3.6305598497043789E-2"/>
  </r>
  <r>
    <x v="409"/>
    <x v="1"/>
    <x v="5"/>
    <x v="398"/>
    <x v="5"/>
    <x v="0"/>
    <x v="3"/>
    <x v="0"/>
    <n v="2.4E-2"/>
    <n v="744.48"/>
    <n v="31764.48"/>
    <n v="75034.07024793388"/>
    <n v="72309.913419913413"/>
    <n v="3.6305598497043789E-2"/>
  </r>
  <r>
    <x v="410"/>
    <x v="0"/>
    <x v="6"/>
    <x v="399"/>
    <x v="5"/>
    <x v="2"/>
    <x v="3"/>
    <x v="0"/>
    <n v="3.2000000000000001E-2"/>
    <n v="1201.6000000000001"/>
    <n v="38751.599999999999"/>
    <n v="75034.07024793388"/>
    <n v="72309.913419913413"/>
    <n v="3.6305598497043789E-2"/>
  </r>
  <r>
    <x v="192"/>
    <x v="0"/>
    <x v="11"/>
    <x v="190"/>
    <x v="7"/>
    <x v="2"/>
    <x v="1"/>
    <x v="0"/>
    <n v="5.8000000000000003E-2"/>
    <n v="4178.3200000000006"/>
    <n v="76218.320000000007"/>
    <n v="75034.07024793388"/>
    <n v="72309.913419913413"/>
    <n v="3.6305598497043789E-2"/>
  </r>
  <r>
    <x v="411"/>
    <x v="0"/>
    <x v="3"/>
    <x v="400"/>
    <x v="6"/>
    <x v="2"/>
    <x v="5"/>
    <x v="1"/>
    <n v="0"/>
    <n v="0"/>
    <n v="118840"/>
    <n v="75034.07024793388"/>
    <n v="72309.913419913413"/>
    <n v="3.6305598497043789E-2"/>
  </r>
  <r>
    <x v="412"/>
    <x v="0"/>
    <x v="4"/>
    <x v="309"/>
    <x v="7"/>
    <x v="1"/>
    <x v="3"/>
    <x v="0"/>
    <n v="2.7E-2"/>
    <n v="2148.39"/>
    <n v="81718.39"/>
    <n v="75034.07024793388"/>
    <n v="72309.913419913413"/>
    <n v="3.6305598497043789E-2"/>
  </r>
  <r>
    <x v="413"/>
    <x v="1"/>
    <x v="5"/>
    <x v="401"/>
    <x v="8"/>
    <x v="0"/>
    <x v="5"/>
    <x v="1"/>
    <n v="0"/>
    <n v="0"/>
    <n v="94050"/>
    <n v="75034.07024793388"/>
    <n v="72309.913419913413"/>
    <n v="3.6305598497043789E-2"/>
  </r>
  <r>
    <x v="414"/>
    <x v="0"/>
    <x v="6"/>
    <x v="402"/>
    <x v="0"/>
    <x v="2"/>
    <x v="3"/>
    <x v="0"/>
    <n v="3.2000000000000001E-2"/>
    <n v="2600.3200000000002"/>
    <n v="83860.320000000007"/>
    <n v="75034.07024793388"/>
    <n v="72309.913419913413"/>
    <n v="3.6305598497043789E-2"/>
  </r>
  <r>
    <x v="415"/>
    <x v="0"/>
    <x v="3"/>
    <x v="403"/>
    <x v="5"/>
    <x v="2"/>
    <x v="3"/>
    <x v="0"/>
    <n v="2.8000000000000001E-2"/>
    <n v="1027.8800000000001"/>
    <n v="37737.879999999997"/>
    <n v="75034.07024793388"/>
    <n v="72309.913419913413"/>
    <n v="3.6305598497043789E-2"/>
  </r>
  <r>
    <x v="416"/>
    <x v="1"/>
    <x v="0"/>
    <x v="404"/>
    <x v="8"/>
    <x v="2"/>
    <x v="4"/>
    <x v="1"/>
    <n v="5.0000000000000001E-3"/>
    <n v="491.8"/>
    <n v="98851.8"/>
    <n v="75034.07024793388"/>
    <n v="72309.913419913413"/>
    <n v="3.6305598497043789E-2"/>
  </r>
  <r>
    <x v="417"/>
    <x v="1"/>
    <x v="4"/>
    <x v="405"/>
    <x v="5"/>
    <x v="2"/>
    <x v="2"/>
    <x v="0"/>
    <n v="1.2999999999999999E-2"/>
    <n v="515.84"/>
    <n v="40195.839999999997"/>
    <n v="75034.07024793388"/>
    <n v="72309.913419913413"/>
    <n v="3.6305598497043789E-2"/>
  </r>
  <r>
    <x v="418"/>
    <x v="0"/>
    <x v="0"/>
    <x v="406"/>
    <x v="3"/>
    <x v="1"/>
    <x v="1"/>
    <x v="1"/>
    <n v="5.0999999999999997E-2"/>
    <n v="5170.8899999999994"/>
    <n v="106560.89"/>
    <n v="75034.07024793388"/>
    <n v="72309.913419913413"/>
    <n v="3.6305598497043789E-2"/>
  </r>
  <r>
    <x v="419"/>
    <x v="1"/>
    <x v="5"/>
    <x v="407"/>
    <x v="0"/>
    <x v="2"/>
    <x v="1"/>
    <x v="0"/>
    <n v="0.05"/>
    <n v="4035"/>
    <n v="84735"/>
    <n v="75034.07024793388"/>
    <n v="72309.913419913413"/>
    <n v="3.6305598497043789E-2"/>
  </r>
  <r>
    <x v="420"/>
    <x v="1"/>
    <x v="0"/>
    <x v="408"/>
    <x v="7"/>
    <x v="0"/>
    <x v="3"/>
    <x v="0"/>
    <n v="2.1000000000000001E-2"/>
    <n v="1638.42"/>
    <n v="79658.42"/>
    <n v="75034.07024793388"/>
    <n v="72309.913419913413"/>
    <n v="3.6305598497043789E-2"/>
  </r>
  <r>
    <x v="421"/>
    <x v="0"/>
    <x v="3"/>
    <x v="409"/>
    <x v="6"/>
    <x v="2"/>
    <x v="2"/>
    <x v="1"/>
    <n v="0.01"/>
    <n v="1154.9000000000001"/>
    <n v="116644.9"/>
    <n v="75034.07024793388"/>
    <n v="72309.913419913413"/>
    <n v="3.6305598497043789E-2"/>
  </r>
  <r>
    <x v="422"/>
    <x v="0"/>
    <x v="6"/>
    <x v="410"/>
    <x v="6"/>
    <x v="2"/>
    <x v="1"/>
    <x v="1"/>
    <n v="4.1000000000000002E-2"/>
    <n v="4588.3100000000004"/>
    <n v="116498.31"/>
    <n v="75034.07024793388"/>
    <n v="72309.913419913413"/>
    <n v="3.6305598497043789E-2"/>
  </r>
  <r>
    <x v="423"/>
    <x v="1"/>
    <x v="10"/>
    <x v="411"/>
    <x v="3"/>
    <x v="1"/>
    <x v="3"/>
    <x v="1"/>
    <n v="2.3E-2"/>
    <n v="2508.15"/>
    <n v="111558.15"/>
    <n v="75034.07024793388"/>
    <n v="72309.913419913413"/>
    <n v="3.6305598497043789E-2"/>
  </r>
  <r>
    <x v="317"/>
    <x v="1"/>
    <x v="7"/>
    <x v="310"/>
    <x v="8"/>
    <x v="2"/>
    <x v="3"/>
    <x v="1"/>
    <n v="0.04"/>
    <n v="3827.2000000000003"/>
    <n v="99507.199999999997"/>
    <n v="75034.07024793388"/>
    <n v="72309.913419913413"/>
    <n v="3.6305598497043789E-2"/>
  </r>
  <r>
    <x v="424"/>
    <x v="0"/>
    <x v="10"/>
    <x v="412"/>
    <x v="3"/>
    <x v="1"/>
    <x v="3"/>
    <x v="1"/>
    <n v="2.3E-2"/>
    <n v="2515.7399999999998"/>
    <n v="111895.74"/>
    <n v="75034.07024793388"/>
    <n v="72309.913419913413"/>
    <n v="3.6305598497043789E-2"/>
  </r>
  <r>
    <x v="425"/>
    <x v="0"/>
    <x v="8"/>
    <x v="413"/>
    <x v="1"/>
    <x v="1"/>
    <x v="3"/>
    <x v="0"/>
    <n v="3.3000000000000002E-2"/>
    <n v="2300.4300000000003"/>
    <n v="72010.429999999993"/>
    <n v="75034.07024793388"/>
    <n v="72309.913419913413"/>
    <n v="3.6305598497043789E-2"/>
  </r>
  <r>
    <x v="426"/>
    <x v="1"/>
    <x v="3"/>
    <x v="26"/>
    <x v="5"/>
    <x v="1"/>
    <x v="3"/>
    <x v="0"/>
    <n v="2.8000000000000001E-2"/>
    <n v="840"/>
    <n v="30840"/>
    <n v="75034.07024793388"/>
    <n v="72309.913419913413"/>
    <n v="3.6305598497043789E-2"/>
  </r>
  <r>
    <x v="427"/>
    <x v="0"/>
    <x v="2"/>
    <x v="414"/>
    <x v="2"/>
    <x v="0"/>
    <x v="4"/>
    <x v="0"/>
    <n v="5.0000000000000001E-3"/>
    <n v="288.10000000000002"/>
    <n v="57908.1"/>
    <n v="75034.07024793388"/>
    <n v="72309.913419913413"/>
    <n v="3.6305598497043789E-2"/>
  </r>
  <r>
    <x v="80"/>
    <x v="1"/>
    <x v="4"/>
    <x v="22"/>
    <x v="5"/>
    <x v="0"/>
    <x v="2"/>
    <x v="0"/>
    <n v="1.2999999999999999E-2"/>
    <n v="467.21999999999997"/>
    <n v="36407.22"/>
    <n v="75034.07024793388"/>
    <n v="72309.913419913413"/>
    <n v="3.6305598497043789E-2"/>
  </r>
  <r>
    <x v="428"/>
    <x v="1"/>
    <x v="7"/>
    <x v="415"/>
    <x v="3"/>
    <x v="2"/>
    <x v="3"/>
    <x v="1"/>
    <n v="0.04"/>
    <n v="4047.6"/>
    <n v="105237.6"/>
    <n v="75034.07024793388"/>
    <n v="72309.913419913413"/>
    <n v="3.6305598497043789E-2"/>
  </r>
  <r>
    <x v="429"/>
    <x v="1"/>
    <x v="2"/>
    <x v="364"/>
    <x v="4"/>
    <x v="2"/>
    <x v="0"/>
    <x v="0"/>
    <n v="6.4000000000000001E-2"/>
    <n v="3134.7200000000003"/>
    <n v="52114.720000000001"/>
    <n v="75034.07024793388"/>
    <n v="72309.913419913413"/>
    <n v="3.6305598497043789E-2"/>
  </r>
  <r>
    <x v="430"/>
    <x v="0"/>
    <x v="2"/>
    <x v="416"/>
    <x v="6"/>
    <x v="0"/>
    <x v="5"/>
    <x v="1"/>
    <n v="0"/>
    <n v="0"/>
    <n v="115840"/>
    <n v="75034.07024793388"/>
    <n v="72309.913419913413"/>
    <n v="3.6305598497043789E-2"/>
  </r>
  <r>
    <x v="431"/>
    <x v="1"/>
    <x v="9"/>
    <x v="417"/>
    <x v="4"/>
    <x v="1"/>
    <x v="0"/>
    <x v="0"/>
    <n v="7.0999999999999994E-2"/>
    <n v="3226.95"/>
    <n v="48676.95"/>
    <n v="75034.07024793388"/>
    <n v="72309.913419913413"/>
    <n v="3.6305598497043789E-2"/>
  </r>
  <r>
    <x v="432"/>
    <x v="0"/>
    <x v="3"/>
    <x v="418"/>
    <x v="2"/>
    <x v="2"/>
    <x v="3"/>
    <x v="0"/>
    <n v="2.8000000000000001E-2"/>
    <n v="1515.92"/>
    <n v="55655.92"/>
    <n v="75034.07024793388"/>
    <n v="72309.913419913413"/>
    <n v="3.6305598497043789E-2"/>
  </r>
  <r>
    <x v="433"/>
    <x v="1"/>
    <x v="4"/>
    <x v="419"/>
    <x v="6"/>
    <x v="1"/>
    <x v="3"/>
    <x v="1"/>
    <n v="2.7E-2"/>
    <n v="3173.04"/>
    <n v="120693.04"/>
    <n v="75034.07024793388"/>
    <n v="72309.913419913413"/>
    <n v="3.6305598497043789E-2"/>
  </r>
  <r>
    <x v="434"/>
    <x v="0"/>
    <x v="9"/>
    <x v="420"/>
    <x v="8"/>
    <x v="0"/>
    <x v="2"/>
    <x v="1"/>
    <n v="1.2E-2"/>
    <n v="1118.52"/>
    <n v="94328.52"/>
    <n v="75034.07024793388"/>
    <n v="72309.913419913413"/>
    <n v="3.6305598497043789E-2"/>
  </r>
  <r>
    <x v="435"/>
    <x v="0"/>
    <x v="3"/>
    <x v="421"/>
    <x v="3"/>
    <x v="0"/>
    <x v="5"/>
    <x v="1"/>
    <n v="0"/>
    <n v="0"/>
    <n v="104470"/>
    <n v="75034.07024793388"/>
    <n v="72309.913419913413"/>
    <n v="3.6305598497043789E-2"/>
  </r>
  <r>
    <x v="436"/>
    <x v="0"/>
    <x v="7"/>
    <x v="422"/>
    <x v="6"/>
    <x v="2"/>
    <x v="2"/>
    <x v="1"/>
    <n v="1.9E-2"/>
    <n v="2106.91"/>
    <n v="112996.91"/>
    <n v="75034.07024793388"/>
    <n v="72309.913419913413"/>
    <n v="3.6305598497043789E-2"/>
  </r>
  <r>
    <x v="437"/>
    <x v="1"/>
    <x v="7"/>
    <x v="423"/>
    <x v="8"/>
    <x v="1"/>
    <x v="3"/>
    <x v="1"/>
    <n v="0.04"/>
    <n v="3866.4"/>
    <n v="100526.39999999999"/>
    <n v="75034.07024793388"/>
    <n v="72309.913419913413"/>
    <n v="3.6305598497043789E-2"/>
  </r>
  <r>
    <x v="438"/>
    <x v="0"/>
    <x v="10"/>
    <x v="424"/>
    <x v="6"/>
    <x v="1"/>
    <x v="3"/>
    <x v="1"/>
    <n v="2.3E-2"/>
    <n v="2722.2799999999997"/>
    <n v="121082.28"/>
    <n v="75034.07024793388"/>
    <n v="72309.913419913413"/>
    <n v="3.6305598497043789E-2"/>
  </r>
  <r>
    <x v="439"/>
    <x v="1"/>
    <x v="3"/>
    <x v="425"/>
    <x v="0"/>
    <x v="2"/>
    <x v="3"/>
    <x v="0"/>
    <n v="2.8000000000000001E-2"/>
    <n v="2464.84"/>
    <n v="90494.84"/>
    <n v="75034.07024793388"/>
    <n v="72309.913419913413"/>
    <n v="3.6305598497043789E-2"/>
  </r>
  <r>
    <x v="440"/>
    <x v="0"/>
    <x v="6"/>
    <x v="426"/>
    <x v="0"/>
    <x v="2"/>
    <x v="5"/>
    <x v="0"/>
    <n v="0"/>
    <n v="0"/>
    <n v="87810"/>
    <n v="75034.07024793388"/>
    <n v="72309.913419913413"/>
    <n v="3.6305598497043789E-2"/>
  </r>
  <r>
    <x v="441"/>
    <x v="0"/>
    <x v="5"/>
    <x v="427"/>
    <x v="2"/>
    <x v="2"/>
    <x v="3"/>
    <x v="0"/>
    <n v="2.4E-2"/>
    <n v="1236.48"/>
    <n v="52756.480000000003"/>
    <n v="75034.07024793388"/>
    <n v="72309.913419913413"/>
    <n v="3.6305598497043789E-2"/>
  </r>
  <r>
    <x v="442"/>
    <x v="0"/>
    <x v="0"/>
    <x v="428"/>
    <x v="1"/>
    <x v="2"/>
    <x v="5"/>
    <x v="0"/>
    <n v="0"/>
    <n v="0"/>
    <n v="60260"/>
    <n v="75034.07024793388"/>
    <n v="72309.913419913413"/>
    <n v="3.6305598497043789E-2"/>
  </r>
  <r>
    <x v="443"/>
    <x v="0"/>
    <x v="3"/>
    <x v="429"/>
    <x v="1"/>
    <x v="1"/>
    <x v="3"/>
    <x v="0"/>
    <n v="2.8000000000000001E-2"/>
    <n v="1713.88"/>
    <n v="62923.88"/>
    <n v="75034.07024793388"/>
    <n v="72309.913419913413"/>
    <n v="3.6305598497043789E-2"/>
  </r>
  <r>
    <x v="444"/>
    <x v="0"/>
    <x v="8"/>
    <x v="430"/>
    <x v="2"/>
    <x v="1"/>
    <x v="3"/>
    <x v="0"/>
    <n v="3.3000000000000002E-2"/>
    <n v="1740.75"/>
    <n v="54490.75"/>
    <n v="75034.07024793388"/>
    <n v="72309.913419913413"/>
    <n v="3.6305598497043789E-2"/>
  </r>
  <r>
    <x v="445"/>
    <x v="0"/>
    <x v="6"/>
    <x v="431"/>
    <x v="4"/>
    <x v="1"/>
    <x v="3"/>
    <x v="0"/>
    <n v="3.2000000000000001E-2"/>
    <n v="1512.64"/>
    <n v="48782.64"/>
    <n v="75034.07024793388"/>
    <n v="72309.913419913413"/>
    <n v="3.6305598497043789E-2"/>
  </r>
  <r>
    <x v="446"/>
    <x v="0"/>
    <x v="0"/>
    <x v="432"/>
    <x v="6"/>
    <x v="1"/>
    <x v="1"/>
    <x v="1"/>
    <n v="5.0999999999999997E-2"/>
    <n v="6021.0599999999995"/>
    <n v="124081.06"/>
    <n v="75034.07024793388"/>
    <n v="72309.913419913413"/>
    <n v="3.6305598497043789E-2"/>
  </r>
  <r>
    <x v="447"/>
    <x v="0"/>
    <x v="11"/>
    <x v="433"/>
    <x v="5"/>
    <x v="0"/>
    <x v="3"/>
    <x v="0"/>
    <n v="3.5000000000000003E-2"/>
    <n v="1307.6000000000001"/>
    <n v="38667.599999999999"/>
    <n v="75034.07024793388"/>
    <n v="72309.913419913413"/>
    <n v="3.6305598497043789E-2"/>
  </r>
  <r>
    <x v="448"/>
    <x v="1"/>
    <x v="5"/>
    <x v="434"/>
    <x v="1"/>
    <x v="1"/>
    <x v="3"/>
    <x v="0"/>
    <n v="2.4E-2"/>
    <n v="1596.24"/>
    <n v="68106.240000000005"/>
    <n v="75034.07024793388"/>
    <n v="72309.913419913413"/>
    <n v="3.6305598497043789E-2"/>
  </r>
  <r>
    <x v="449"/>
    <x v="1"/>
    <x v="11"/>
    <x v="435"/>
    <x v="9"/>
    <x v="1"/>
    <x v="4"/>
    <x v="0"/>
    <n v="5.0000000000000001E-3"/>
    <n v="147.65"/>
    <n v="29677.65"/>
    <n v="75034.07024793388"/>
    <n v="72309.913419913413"/>
    <n v="3.6305598497043789E-2"/>
  </r>
  <r>
    <x v="450"/>
    <x v="1"/>
    <x v="8"/>
    <x v="436"/>
    <x v="1"/>
    <x v="0"/>
    <x v="0"/>
    <x v="0"/>
    <n v="8.4000000000000005E-2"/>
    <n v="5076.96"/>
    <n v="65516.959999999999"/>
    <n v="75034.07024793388"/>
    <n v="72309.913419913413"/>
    <n v="3.6305598497043789E-2"/>
  </r>
  <r>
    <x v="451"/>
    <x v="0"/>
    <x v="1"/>
    <x v="437"/>
    <x v="8"/>
    <x v="0"/>
    <x v="4"/>
    <x v="1"/>
    <n v="5.0000000000000001E-3"/>
    <n v="452.65000000000003"/>
    <n v="90982.65"/>
    <n v="75034.07024793388"/>
    <n v="72309.913419913413"/>
    <n v="3.6305598497043789E-2"/>
  </r>
  <r>
    <x v="452"/>
    <x v="0"/>
    <x v="7"/>
    <x v="438"/>
    <x v="1"/>
    <x v="1"/>
    <x v="0"/>
    <x v="0"/>
    <n v="6.3E-2"/>
    <n v="4280.8500000000004"/>
    <n v="72230.850000000006"/>
    <n v="75034.07024793388"/>
    <n v="72309.913419913413"/>
    <n v="3.6305598497043789E-2"/>
  </r>
  <r>
    <x v="453"/>
    <x v="0"/>
    <x v="9"/>
    <x v="439"/>
    <x v="3"/>
    <x v="1"/>
    <x v="3"/>
    <x v="1"/>
    <n v="0.02"/>
    <n v="2102.4"/>
    <n v="107222.39999999999"/>
    <n v="75034.07024793388"/>
    <n v="72309.913419913413"/>
    <n v="3.6305598497043789E-2"/>
  </r>
  <r>
    <x v="454"/>
    <x v="0"/>
    <x v="7"/>
    <x v="440"/>
    <x v="1"/>
    <x v="0"/>
    <x v="1"/>
    <x v="0"/>
    <n v="5.8999999999999997E-2"/>
    <n v="3573.6299999999997"/>
    <n v="64143.63"/>
    <n v="75034.07024793388"/>
    <n v="72309.913419913413"/>
    <n v="3.6305598497043789E-2"/>
  </r>
  <r>
    <x v="455"/>
    <x v="1"/>
    <x v="7"/>
    <x v="441"/>
    <x v="6"/>
    <x v="1"/>
    <x v="1"/>
    <x v="1"/>
    <n v="5.8999999999999997E-2"/>
    <n v="7027.49"/>
    <n v="126137.49"/>
    <n v="75034.07024793388"/>
    <n v="72309.913419913413"/>
    <n v="3.6305598497043789E-2"/>
  </r>
  <r>
    <x v="456"/>
    <x v="0"/>
    <x v="10"/>
    <x v="321"/>
    <x v="3"/>
    <x v="1"/>
    <x v="2"/>
    <x v="1"/>
    <n v="1.4999999999999999E-2"/>
    <n v="1571.55"/>
    <n v="106341.55"/>
    <n v="75034.07024793388"/>
    <n v="72309.913419913413"/>
    <n v="3.6305598497043789E-2"/>
  </r>
  <r>
    <x v="457"/>
    <x v="0"/>
    <x v="0"/>
    <x v="442"/>
    <x v="7"/>
    <x v="0"/>
    <x v="3"/>
    <x v="0"/>
    <n v="2.1000000000000001E-2"/>
    <n v="1477.5600000000002"/>
    <n v="71837.56"/>
    <n v="75034.07024793388"/>
    <n v="72309.913419913413"/>
    <n v="3.6305598497043789E-2"/>
  </r>
  <r>
    <x v="458"/>
    <x v="1"/>
    <x v="3"/>
    <x v="443"/>
    <x v="4"/>
    <x v="2"/>
    <x v="5"/>
    <x v="0"/>
    <n v="0"/>
    <n v="0"/>
    <n v="45110"/>
    <n v="75034.07024793388"/>
    <n v="72309.913419913413"/>
    <n v="3.6305598497043789E-2"/>
  </r>
  <r>
    <x v="459"/>
    <x v="1"/>
    <x v="5"/>
    <x v="444"/>
    <x v="5"/>
    <x v="2"/>
    <x v="2"/>
    <x v="0"/>
    <n v="1.7999999999999999E-2"/>
    <n v="605.33999999999992"/>
    <n v="34235.339999999997"/>
    <n v="75034.07024793388"/>
    <n v="72309.913419913413"/>
    <n v="3.6305598497043789E-2"/>
  </r>
  <r>
    <x v="460"/>
    <x v="0"/>
    <x v="7"/>
    <x v="445"/>
    <x v="2"/>
    <x v="2"/>
    <x v="1"/>
    <x v="0"/>
    <n v="5.8999999999999997E-2"/>
    <n v="3178.33"/>
    <n v="57048.33"/>
    <n v="75034.07024793388"/>
    <n v="72309.913419913413"/>
    <n v="3.6305598497043789E-2"/>
  </r>
  <r>
    <x v="461"/>
    <x v="1"/>
    <x v="1"/>
    <x v="446"/>
    <x v="6"/>
    <x v="0"/>
    <x v="3"/>
    <x v="1"/>
    <n v="3.5000000000000003E-2"/>
    <n v="3891.6500000000005"/>
    <n v="115081.65"/>
    <n v="75034.07024793388"/>
    <n v="72309.913419913413"/>
    <n v="3.6305598497043789E-2"/>
  </r>
  <r>
    <x v="462"/>
    <x v="1"/>
    <x v="2"/>
    <x v="447"/>
    <x v="9"/>
    <x v="1"/>
    <x v="3"/>
    <x v="0"/>
    <n v="2.1000000000000001E-2"/>
    <n v="629.37"/>
    <n v="30599.37"/>
    <n v="75034.07024793388"/>
    <n v="72309.913419913413"/>
    <n v="3.6305598497043789E-2"/>
  </r>
  <r>
    <x v="463"/>
    <x v="0"/>
    <x v="3"/>
    <x v="448"/>
    <x v="1"/>
    <x v="0"/>
    <x v="3"/>
    <x v="0"/>
    <n v="2.8000000000000001E-2"/>
    <n v="1818.88"/>
    <n v="66778.880000000005"/>
    <n v="75034.07024793388"/>
    <n v="72309.913419913413"/>
    <n v="3.6305598497043789E-2"/>
  </r>
  <r>
    <x v="464"/>
    <x v="0"/>
    <x v="6"/>
    <x v="449"/>
    <x v="6"/>
    <x v="2"/>
    <x v="3"/>
    <x v="1"/>
    <n v="3.2000000000000001E-2"/>
    <n v="3559.36"/>
    <n v="114789.36"/>
    <n v="75034.07024793388"/>
    <n v="72309.913419913413"/>
    <n v="3.6305598497043789E-2"/>
  </r>
  <r>
    <x v="465"/>
    <x v="1"/>
    <x v="0"/>
    <x v="450"/>
    <x v="8"/>
    <x v="2"/>
    <x v="3"/>
    <x v="1"/>
    <n v="2.1000000000000001E-2"/>
    <n v="2090.13"/>
    <n v="101620.13"/>
    <n v="75034.07024793388"/>
    <n v="72309.913419913413"/>
    <n v="3.6305598497043789E-2"/>
  </r>
  <r>
    <x v="247"/>
    <x v="0"/>
    <x v="5"/>
    <x v="244"/>
    <x v="8"/>
    <x v="2"/>
    <x v="5"/>
    <x v="1"/>
    <n v="0"/>
    <n v="0"/>
    <n v="90880"/>
    <n v="75034.07024793388"/>
    <n v="72309.913419913413"/>
    <n v="3.6305598497043789E-2"/>
  </r>
  <r>
    <x v="466"/>
    <x v="1"/>
    <x v="8"/>
    <x v="451"/>
    <x v="5"/>
    <x v="0"/>
    <x v="0"/>
    <x v="0"/>
    <n v="8.4000000000000005E-2"/>
    <n v="3022.32"/>
    <n v="39002.32"/>
    <n v="75034.07024793388"/>
    <n v="72309.913419913413"/>
    <n v="3.6305598497043789E-2"/>
  </r>
  <r>
    <x v="273"/>
    <x v="1"/>
    <x v="5"/>
    <x v="132"/>
    <x v="7"/>
    <x v="1"/>
    <x v="1"/>
    <x v="0"/>
    <n v="0.05"/>
    <n v="3625"/>
    <n v="76125"/>
    <n v="75034.07024793388"/>
    <n v="72309.913419913413"/>
    <n v="3.6305598497043789E-2"/>
  </r>
  <r>
    <x v="467"/>
    <x v="0"/>
    <x v="11"/>
    <x v="452"/>
    <x v="1"/>
    <x v="2"/>
    <x v="4"/>
    <x v="0"/>
    <n v="5.0000000000000001E-3"/>
    <n v="328.5"/>
    <n v="66028.5"/>
    <n v="75034.07024793388"/>
    <n v="72309.913419913413"/>
    <n v="3.6305598497043789E-2"/>
  </r>
  <r>
    <x v="468"/>
    <x v="1"/>
    <x v="10"/>
    <x v="453"/>
    <x v="3"/>
    <x v="0"/>
    <x v="1"/>
    <x v="1"/>
    <n v="5.2999999999999999E-2"/>
    <n v="5786.01"/>
    <n v="114956.01"/>
    <n v="75034.07024793388"/>
    <n v="72309.913419913413"/>
    <n v="3.6305598497043789E-2"/>
  </r>
  <r>
    <x v="469"/>
    <x v="0"/>
    <x v="3"/>
    <x v="454"/>
    <x v="8"/>
    <x v="0"/>
    <x v="3"/>
    <x v="1"/>
    <n v="2.8000000000000001E-2"/>
    <n v="2660.56"/>
    <n v="97680.56"/>
    <n v="75034.07024793388"/>
    <n v="72309.913419913413"/>
    <n v="3.6305598497043789E-2"/>
  </r>
  <r>
    <x v="133"/>
    <x v="1"/>
    <x v="6"/>
    <x v="132"/>
    <x v="7"/>
    <x v="2"/>
    <x v="2"/>
    <x v="0"/>
    <n v="0.01"/>
    <n v="725"/>
    <n v="73225"/>
    <n v="75034.07024793388"/>
    <n v="72309.913419913413"/>
    <n v="3.6305598497043789E-2"/>
  </r>
  <r>
    <x v="470"/>
    <x v="1"/>
    <x v="6"/>
    <x v="455"/>
    <x v="0"/>
    <x v="1"/>
    <x v="1"/>
    <x v="0"/>
    <n v="4.1000000000000002E-2"/>
    <n v="3578.8900000000003"/>
    <n v="90868.89"/>
    <n v="75034.07024793388"/>
    <n v="72309.913419913413"/>
    <n v="3.6305598497043789E-2"/>
  </r>
  <r>
    <x v="471"/>
    <x v="1"/>
    <x v="1"/>
    <x v="456"/>
    <x v="8"/>
    <x v="2"/>
    <x v="3"/>
    <x v="1"/>
    <n v="3.5000000000000003E-2"/>
    <n v="3398.8500000000004"/>
    <n v="100508.85"/>
    <n v="75034.07024793388"/>
    <n v="72309.913419913413"/>
    <n v="3.6305598497043789E-2"/>
  </r>
  <r>
    <x v="472"/>
    <x v="1"/>
    <x v="8"/>
    <x v="457"/>
    <x v="2"/>
    <x v="0"/>
    <x v="3"/>
    <x v="0"/>
    <n v="3.3000000000000002E-2"/>
    <n v="1961.19"/>
    <n v="61391.19"/>
    <n v="75034.07024793388"/>
    <n v="72309.913419913413"/>
    <n v="3.6305598497043789E-2"/>
  </r>
  <r>
    <x v="473"/>
    <x v="0"/>
    <x v="11"/>
    <x v="458"/>
    <x v="6"/>
    <x v="0"/>
    <x v="3"/>
    <x v="1"/>
    <n v="3.5000000000000003E-2"/>
    <n v="3924.2000000000003"/>
    <n v="116044.2"/>
    <n v="75034.07024793388"/>
    <n v="72309.913419913413"/>
    <n v="3.6305598497043789E-2"/>
  </r>
  <r>
    <x v="474"/>
    <x v="0"/>
    <x v="8"/>
    <x v="459"/>
    <x v="9"/>
    <x v="2"/>
    <x v="5"/>
    <x v="0"/>
    <n v="0"/>
    <n v="0"/>
    <n v="28160"/>
    <n v="75034.07024793388"/>
    <n v="72309.913419913413"/>
    <n v="3.6305598497043789E-2"/>
  </r>
  <r>
    <x v="475"/>
    <x v="1"/>
    <x v="2"/>
    <x v="460"/>
    <x v="7"/>
    <x v="0"/>
    <x v="3"/>
    <x v="0"/>
    <n v="2.1000000000000001E-2"/>
    <n v="1593.2700000000002"/>
    <n v="77463.27"/>
    <n v="75034.07024793388"/>
    <n v="72309.913419913413"/>
    <n v="3.6305598497043789E-2"/>
  </r>
  <r>
    <x v="476"/>
    <x v="1"/>
    <x v="3"/>
    <x v="461"/>
    <x v="8"/>
    <x v="0"/>
    <x v="3"/>
    <x v="1"/>
    <n v="2.8000000000000001E-2"/>
    <n v="2611.56"/>
    <n v="95881.56"/>
    <n v="75034.07024793388"/>
    <n v="72309.913419913413"/>
    <n v="3.6305598497043789E-2"/>
  </r>
  <r>
    <x v="477"/>
    <x v="1"/>
    <x v="7"/>
    <x v="462"/>
    <x v="4"/>
    <x v="0"/>
    <x v="3"/>
    <x v="0"/>
    <n v="0.04"/>
    <n v="1709.2"/>
    <n v="44439.199999999997"/>
    <n v="75034.07024793388"/>
    <n v="72309.913419913413"/>
    <n v="3.6305598497043789E-2"/>
  </r>
  <r>
    <x v="478"/>
    <x v="1"/>
    <x v="10"/>
    <x v="463"/>
    <x v="0"/>
    <x v="2"/>
    <x v="3"/>
    <x v="0"/>
    <n v="2.3E-2"/>
    <n v="1854.03"/>
    <n v="82464.03"/>
    <n v="75034.07024793388"/>
    <n v="72309.913419913413"/>
    <n v="3.6305598497043789E-2"/>
  </r>
  <r>
    <x v="479"/>
    <x v="1"/>
    <x v="10"/>
    <x v="464"/>
    <x v="1"/>
    <x v="0"/>
    <x v="4"/>
    <x v="0"/>
    <n v="5.0000000000000001E-3"/>
    <n v="345.3"/>
    <n v="69405.3"/>
    <n v="75034.07024793388"/>
    <n v="72309.913419913413"/>
    <n v="3.6305598497043789E-2"/>
  </r>
  <r>
    <x v="480"/>
    <x v="0"/>
    <x v="6"/>
    <x v="465"/>
    <x v="5"/>
    <x v="2"/>
    <x v="3"/>
    <x v="0"/>
    <n v="3.2000000000000001E-2"/>
    <n v="1000.96"/>
    <n v="32280.959999999999"/>
    <n v="75034.07024793388"/>
    <n v="72309.913419913413"/>
    <n v="3.6305598497043789E-2"/>
  </r>
  <r>
    <x v="481"/>
    <x v="0"/>
    <x v="5"/>
    <x v="466"/>
    <x v="8"/>
    <x v="1"/>
    <x v="0"/>
    <x v="1"/>
    <n v="7.2999999999999995E-2"/>
    <n v="7052.53"/>
    <n v="103662.53"/>
    <n v="75034.07024793388"/>
    <n v="72309.913419913413"/>
    <n v="3.6305598497043789E-2"/>
  </r>
  <r>
    <x v="482"/>
    <x v="1"/>
    <x v="5"/>
    <x v="467"/>
    <x v="5"/>
    <x v="1"/>
    <x v="3"/>
    <x v="0"/>
    <n v="2.4E-2"/>
    <n v="888.48"/>
    <n v="37908.480000000003"/>
    <n v="75034.07024793388"/>
    <n v="72309.913419913413"/>
    <n v="3.6305598497043789E-2"/>
  </r>
  <r>
    <x v="483"/>
    <x v="0"/>
    <x v="7"/>
    <x v="468"/>
    <x v="2"/>
    <x v="0"/>
    <x v="3"/>
    <x v="0"/>
    <n v="0.04"/>
    <n v="2198.8000000000002"/>
    <n v="57168.800000000003"/>
    <n v="75034.07024793388"/>
    <n v="72309.913419913413"/>
    <n v="3.6305598497043789E-2"/>
  </r>
  <r>
    <x v="484"/>
    <x v="0"/>
    <x v="10"/>
    <x v="469"/>
    <x v="4"/>
    <x v="0"/>
    <x v="2"/>
    <x v="0"/>
    <n v="1.4999999999999999E-2"/>
    <n v="628.65"/>
    <n v="42538.65"/>
    <n v="75034.07024793388"/>
    <n v="72309.913419913413"/>
    <n v="3.6305598497043789E-2"/>
  </r>
  <r>
    <x v="485"/>
    <x v="0"/>
    <x v="3"/>
    <x v="470"/>
    <x v="6"/>
    <x v="2"/>
    <x v="0"/>
    <x v="1"/>
    <n v="7.5999999999999998E-2"/>
    <n v="8889.7199999999993"/>
    <n v="125859.72"/>
    <n v="75034.07024793388"/>
    <n v="72309.913419913413"/>
    <n v="3.6305598497043789E-2"/>
  </r>
  <r>
    <x v="439"/>
    <x v="1"/>
    <x v="3"/>
    <x v="425"/>
    <x v="0"/>
    <x v="1"/>
    <x v="0"/>
    <x v="0"/>
    <n v="7.5999999999999998E-2"/>
    <n v="6690.28"/>
    <n v="94720.28"/>
    <n v="75034.07024793388"/>
    <n v="72309.913419913413"/>
    <n v="3.6305598497043789E-2"/>
  </r>
  <r>
    <x v="486"/>
    <x v="1"/>
    <x v="4"/>
    <x v="471"/>
    <x v="0"/>
    <x v="2"/>
    <x v="1"/>
    <x v="0"/>
    <n v="5.3999999999999999E-2"/>
    <n v="4665.0600000000004"/>
    <n v="91055.06"/>
    <n v="75034.07024793388"/>
    <n v="72309.913419913413"/>
    <n v="3.6305598497043789E-2"/>
  </r>
  <r>
    <x v="487"/>
    <x v="0"/>
    <x v="10"/>
    <x v="472"/>
    <x v="0"/>
    <x v="2"/>
    <x v="5"/>
    <x v="0"/>
    <n v="0"/>
    <n v="0"/>
    <n v="81150"/>
    <n v="75034.07024793388"/>
    <n v="72309.913419913413"/>
    <n v="3.6305598497043789E-2"/>
  </r>
  <r>
    <x v="488"/>
    <x v="1"/>
    <x v="9"/>
    <x v="473"/>
    <x v="7"/>
    <x v="1"/>
    <x v="3"/>
    <x v="0"/>
    <n v="0.02"/>
    <n v="1436.4"/>
    <n v="73256.399999999994"/>
    <n v="75034.07024793388"/>
    <n v="72309.913419913413"/>
    <n v="3.6305598497043789E-2"/>
  </r>
  <r>
    <x v="489"/>
    <x v="0"/>
    <x v="8"/>
    <x v="474"/>
    <x v="0"/>
    <x v="1"/>
    <x v="3"/>
    <x v="0"/>
    <n v="3.3000000000000002E-2"/>
    <n v="2820.1800000000003"/>
    <n v="88280.18"/>
    <n v="75034.07024793388"/>
    <n v="72309.913419913413"/>
    <n v="3.6305598497043789E-2"/>
  </r>
  <r>
    <x v="490"/>
    <x v="1"/>
    <x v="5"/>
    <x v="475"/>
    <x v="8"/>
    <x v="0"/>
    <x v="2"/>
    <x v="1"/>
    <n v="1.7999999999999999E-2"/>
    <n v="1641.4199999999998"/>
    <n v="92831.42"/>
    <n v="75034.07024793388"/>
    <n v="72309.913419913413"/>
    <n v="3.6305598497043789E-2"/>
  </r>
  <r>
    <x v="491"/>
    <x v="1"/>
    <x v="3"/>
    <x v="476"/>
    <x v="8"/>
    <x v="0"/>
    <x v="3"/>
    <x v="1"/>
    <n v="2.8000000000000001E-2"/>
    <n v="2608.48"/>
    <n v="95768.48"/>
    <n v="75034.07024793388"/>
    <n v="72309.913419913413"/>
    <n v="3.6305598497043789E-2"/>
  </r>
  <r>
    <x v="492"/>
    <x v="0"/>
    <x v="11"/>
    <x v="477"/>
    <x v="6"/>
    <x v="1"/>
    <x v="2"/>
    <x v="1"/>
    <n v="1.2999999999999999E-2"/>
    <n v="1442.35"/>
    <n v="112392.35"/>
    <n v="75034.07024793388"/>
    <n v="72309.913419913413"/>
    <n v="3.6305598497043789E-2"/>
  </r>
  <r>
    <x v="493"/>
    <x v="1"/>
    <x v="6"/>
    <x v="478"/>
    <x v="5"/>
    <x v="2"/>
    <x v="3"/>
    <x v="0"/>
    <n v="3.2000000000000001E-2"/>
    <n v="1151.68"/>
    <n v="37141.68"/>
    <n v="75034.07024793388"/>
    <n v="72309.913419913413"/>
    <n v="3.6305598497043789E-2"/>
  </r>
  <r>
    <x v="494"/>
    <x v="0"/>
    <x v="1"/>
    <x v="479"/>
    <x v="5"/>
    <x v="1"/>
    <x v="3"/>
    <x v="0"/>
    <n v="3.5000000000000003E-2"/>
    <n v="1398.95"/>
    <n v="41368.949999999997"/>
    <n v="75034.07024793388"/>
    <n v="72309.913419913413"/>
    <n v="3.6305598497043789E-2"/>
  </r>
  <r>
    <x v="495"/>
    <x v="0"/>
    <x v="7"/>
    <x v="480"/>
    <x v="7"/>
    <x v="1"/>
    <x v="3"/>
    <x v="0"/>
    <n v="0.04"/>
    <n v="3180.8"/>
    <n v="82700.800000000003"/>
    <n v="75034.07024793388"/>
    <n v="72309.913419913413"/>
    <n v="3.6305598497043789E-2"/>
  </r>
  <r>
    <x v="496"/>
    <x v="0"/>
    <x v="2"/>
    <x v="481"/>
    <x v="2"/>
    <x v="2"/>
    <x v="2"/>
    <x v="0"/>
    <n v="1.9E-2"/>
    <n v="990.28"/>
    <n v="53110.28"/>
    <n v="75034.07024793388"/>
    <n v="72309.913419913413"/>
    <n v="3.6305598497043789E-2"/>
  </r>
  <r>
    <x v="497"/>
    <x v="0"/>
    <x v="3"/>
    <x v="482"/>
    <x v="1"/>
    <x v="0"/>
    <x v="3"/>
    <x v="0"/>
    <n v="2.8000000000000001E-2"/>
    <n v="1680.28"/>
    <n v="61690.28"/>
    <n v="75034.07024793388"/>
    <n v="72309.913419913413"/>
    <n v="3.6305598497043789E-2"/>
  </r>
  <r>
    <x v="498"/>
    <x v="1"/>
    <x v="9"/>
    <x v="483"/>
    <x v="5"/>
    <x v="2"/>
    <x v="1"/>
    <x v="0"/>
    <n v="5.8000000000000003E-2"/>
    <n v="2055.52"/>
    <n v="37495.519999999997"/>
    <n v="75034.07024793388"/>
    <n v="72309.913419913413"/>
    <n v="3.6305598497043789E-2"/>
  </r>
  <r>
    <x v="2"/>
    <x v="0"/>
    <x v="2"/>
    <x v="2"/>
    <x v="2"/>
    <x v="2"/>
    <x v="3"/>
    <x v="0"/>
    <n v="2.1000000000000001E-2"/>
    <n v="1183.77"/>
    <n v="57553.77"/>
    <n v="75034.07024793388"/>
    <n v="72309.913419913413"/>
    <n v="3.6305598497043789E-2"/>
  </r>
  <r>
    <x v="499"/>
    <x v="1"/>
    <x v="2"/>
    <x v="484"/>
    <x v="3"/>
    <x v="0"/>
    <x v="2"/>
    <x v="1"/>
    <n v="1.9E-2"/>
    <n v="2006.59"/>
    <n v="107616.59"/>
    <n v="75034.07024793388"/>
    <n v="72309.913419913413"/>
    <n v="3.6305598497043789E-2"/>
  </r>
  <r>
    <x v="500"/>
    <x v="0"/>
    <x v="9"/>
    <x v="485"/>
    <x v="6"/>
    <x v="2"/>
    <x v="1"/>
    <x v="1"/>
    <n v="5.8000000000000003E-2"/>
    <n v="6570.2400000000007"/>
    <n v="119850.24000000001"/>
    <n v="75034.07024793388"/>
    <n v="72309.913419913413"/>
    <n v="3.6305598497043789E-2"/>
  </r>
  <r>
    <x v="501"/>
    <x v="1"/>
    <x v="1"/>
    <x v="486"/>
    <x v="4"/>
    <x v="0"/>
    <x v="3"/>
    <x v="0"/>
    <n v="3.5000000000000003E-2"/>
    <n v="1469.3000000000002"/>
    <n v="43449.3"/>
    <n v="75034.07024793388"/>
    <n v="72309.913419913413"/>
    <n v="3.6305598497043789E-2"/>
  </r>
  <r>
    <x v="502"/>
    <x v="0"/>
    <x v="5"/>
    <x v="487"/>
    <x v="3"/>
    <x v="0"/>
    <x v="3"/>
    <x v="1"/>
    <n v="2.4E-2"/>
    <n v="2488.08"/>
    <n v="106158.08"/>
    <n v="75034.07024793388"/>
    <n v="72309.913419913413"/>
    <n v="3.6305598497043789E-2"/>
  </r>
  <r>
    <x v="503"/>
    <x v="1"/>
    <x v="10"/>
    <x v="488"/>
    <x v="0"/>
    <x v="1"/>
    <x v="1"/>
    <x v="0"/>
    <n v="5.2999999999999999E-2"/>
    <n v="4753.57"/>
    <n v="94443.57"/>
    <n v="75034.07024793388"/>
    <n v="72309.913419913413"/>
    <n v="3.6305598497043789E-2"/>
  </r>
  <r>
    <x v="292"/>
    <x v="0"/>
    <x v="2"/>
    <x v="286"/>
    <x v="8"/>
    <x v="0"/>
    <x v="5"/>
    <x v="1"/>
    <n v="0"/>
    <n v="0"/>
    <n v="96320"/>
    <n v="75034.07024793388"/>
    <n v="72309.913419913413"/>
    <n v="3.6305598497043789E-2"/>
  </r>
  <r>
    <x v="504"/>
    <x v="1"/>
    <x v="8"/>
    <x v="489"/>
    <x v="0"/>
    <x v="2"/>
    <x v="1"/>
    <x v="0"/>
    <n v="5.3999999999999999E-2"/>
    <n v="4731.4799999999996"/>
    <n v="92351.48"/>
    <n v="75034.07024793388"/>
    <n v="72309.913419913413"/>
    <n v="3.6305598497043789E-2"/>
  </r>
  <r>
    <x v="505"/>
    <x v="1"/>
    <x v="8"/>
    <x v="490"/>
    <x v="4"/>
    <x v="1"/>
    <x v="2"/>
    <x v="0"/>
    <n v="0.02"/>
    <n v="965"/>
    <n v="49215"/>
    <n v="75034.07024793388"/>
    <n v="72309.913419913413"/>
    <n v="3.6305598497043789E-2"/>
  </r>
  <r>
    <x v="506"/>
    <x v="0"/>
    <x v="11"/>
    <x v="491"/>
    <x v="0"/>
    <x v="2"/>
    <x v="2"/>
    <x v="0"/>
    <n v="1.2999999999999999E-2"/>
    <n v="1115.1399999999999"/>
    <n v="86895.14"/>
    <n v="75034.07024793388"/>
    <n v="72309.913419913413"/>
    <n v="3.6305598497043789E-2"/>
  </r>
  <r>
    <x v="507"/>
    <x v="0"/>
    <x v="0"/>
    <x v="492"/>
    <x v="2"/>
    <x v="1"/>
    <x v="2"/>
    <x v="0"/>
    <n v="1.2E-2"/>
    <n v="648.12"/>
    <n v="54658.12"/>
    <n v="75034.07024793388"/>
    <n v="72309.913419913413"/>
    <n v="3.6305598497043789E-2"/>
  </r>
  <r>
    <x v="508"/>
    <x v="1"/>
    <x v="8"/>
    <x v="398"/>
    <x v="5"/>
    <x v="2"/>
    <x v="3"/>
    <x v="0"/>
    <n v="3.3000000000000002E-2"/>
    <n v="1023.6600000000001"/>
    <n v="32043.66"/>
    <n v="75034.07024793388"/>
    <n v="72309.913419913413"/>
    <n v="3.6305598497043789E-2"/>
  </r>
  <r>
    <x v="509"/>
    <x v="1"/>
    <x v="6"/>
    <x v="493"/>
    <x v="7"/>
    <x v="1"/>
    <x v="3"/>
    <x v="0"/>
    <n v="3.2000000000000001E-2"/>
    <n v="2415.36"/>
    <n v="77895.360000000001"/>
    <n v="75034.07024793388"/>
    <n v="72309.913419913413"/>
    <n v="3.6305598497043789E-2"/>
  </r>
  <r>
    <x v="510"/>
    <x v="0"/>
    <x v="4"/>
    <x v="494"/>
    <x v="8"/>
    <x v="2"/>
    <x v="3"/>
    <x v="1"/>
    <n v="2.7E-2"/>
    <n v="2524.5"/>
    <n v="96024.5"/>
    <n v="75034.07024793388"/>
    <n v="72309.913419913413"/>
    <n v="3.6305598497043789E-2"/>
  </r>
  <r>
    <x v="511"/>
    <x v="1"/>
    <x v="10"/>
    <x v="495"/>
    <x v="8"/>
    <x v="0"/>
    <x v="1"/>
    <x v="1"/>
    <n v="5.2999999999999999E-2"/>
    <n v="5227.3899999999994"/>
    <n v="103857.39"/>
    <n v="75034.07024793388"/>
    <n v="72309.913419913413"/>
    <n v="3.6305598497043789E-2"/>
  </r>
  <r>
    <x v="512"/>
    <x v="0"/>
    <x v="10"/>
    <x v="496"/>
    <x v="7"/>
    <x v="0"/>
    <x v="3"/>
    <x v="0"/>
    <n v="2.3E-2"/>
    <n v="1756.97"/>
    <n v="78146.97"/>
    <n v="75034.07024793388"/>
    <n v="72309.913419913413"/>
    <n v="3.6305598497043789E-2"/>
  </r>
  <r>
    <x v="513"/>
    <x v="1"/>
    <x v="11"/>
    <x v="497"/>
    <x v="1"/>
    <x v="2"/>
    <x v="3"/>
    <x v="0"/>
    <n v="3.5000000000000003E-2"/>
    <n v="2380.3500000000004"/>
    <n v="70390.350000000006"/>
    <n v="75034.07024793388"/>
    <n v="72309.913419913413"/>
    <n v="3.6305598497043789E-2"/>
  </r>
  <r>
    <x v="514"/>
    <x v="0"/>
    <x v="4"/>
    <x v="498"/>
    <x v="2"/>
    <x v="1"/>
    <x v="1"/>
    <x v="0"/>
    <n v="5.3999999999999999E-2"/>
    <n v="3133.62"/>
    <n v="61163.62"/>
    <n v="75034.07024793388"/>
    <n v="72309.913419913413"/>
    <n v="3.6305598497043789E-2"/>
  </r>
  <r>
    <x v="515"/>
    <x v="0"/>
    <x v="7"/>
    <x v="499"/>
    <x v="2"/>
    <x v="1"/>
    <x v="1"/>
    <x v="0"/>
    <n v="5.8999999999999997E-2"/>
    <n v="3498.7"/>
    <n v="62798.7"/>
    <n v="75034.07024793388"/>
    <n v="72309.913419913413"/>
    <n v="3.6305598497043789E-2"/>
  </r>
  <r>
    <x v="516"/>
    <x v="1"/>
    <x v="6"/>
    <x v="500"/>
    <x v="2"/>
    <x v="2"/>
    <x v="3"/>
    <x v="0"/>
    <n v="3.2000000000000001E-2"/>
    <n v="1657.6000000000001"/>
    <n v="53457.599999999999"/>
    <n v="75034.07024793388"/>
    <n v="72309.913419913413"/>
    <n v="3.6305598497043789E-2"/>
  </r>
  <r>
    <x v="517"/>
    <x v="0"/>
    <x v="9"/>
    <x v="501"/>
    <x v="2"/>
    <x v="2"/>
    <x v="0"/>
    <x v="0"/>
    <n v="7.0999999999999994E-2"/>
    <n v="4113.03"/>
    <n v="62043.03"/>
    <n v="75034.07024793388"/>
    <n v="72309.913419913413"/>
    <n v="3.6305598497043789E-2"/>
  </r>
  <r>
    <x v="518"/>
    <x v="0"/>
    <x v="1"/>
    <x v="502"/>
    <x v="4"/>
    <x v="0"/>
    <x v="3"/>
    <x v="0"/>
    <n v="3.5000000000000003E-2"/>
    <n v="1418.5500000000002"/>
    <n v="41948.55"/>
    <n v="75034.07024793388"/>
    <n v="72309.913419913413"/>
    <n v="3.6305598497043789E-2"/>
  </r>
  <r>
    <x v="519"/>
    <x v="0"/>
    <x v="8"/>
    <x v="503"/>
    <x v="4"/>
    <x v="1"/>
    <x v="3"/>
    <x v="0"/>
    <n v="3.3000000000000002E-2"/>
    <n v="1593.5700000000002"/>
    <n v="49883.57"/>
    <n v="75034.07024793388"/>
    <n v="72309.913419913413"/>
    <n v="3.6305598497043789E-2"/>
  </r>
  <r>
    <x v="520"/>
    <x v="0"/>
    <x v="3"/>
    <x v="504"/>
    <x v="1"/>
    <x v="1"/>
    <x v="0"/>
    <x v="0"/>
    <n v="7.5999999999999998E-2"/>
    <n v="4842.72"/>
    <n v="68562.720000000001"/>
    <n v="75034.07024793388"/>
    <n v="72309.913419913413"/>
    <n v="3.6305598497043789E-2"/>
  </r>
  <r>
    <x v="521"/>
    <x v="0"/>
    <x v="0"/>
    <x v="505"/>
    <x v="0"/>
    <x v="1"/>
    <x v="3"/>
    <x v="0"/>
    <n v="2.1000000000000001E-2"/>
    <n v="1774.5"/>
    <n v="86274.5"/>
    <n v="75034.07024793388"/>
    <n v="72309.913419913413"/>
    <n v="3.6305598497043789E-2"/>
  </r>
  <r>
    <x v="522"/>
    <x v="0"/>
    <x v="9"/>
    <x v="506"/>
    <x v="1"/>
    <x v="1"/>
    <x v="3"/>
    <x v="0"/>
    <n v="0.02"/>
    <n v="1348.6000000000001"/>
    <n v="68778.600000000006"/>
    <n v="75034.07024793388"/>
    <n v="72309.913419913413"/>
    <n v="3.6305598497043789E-2"/>
  </r>
  <r>
    <x v="523"/>
    <x v="0"/>
    <x v="3"/>
    <x v="507"/>
    <x v="3"/>
    <x v="1"/>
    <x v="5"/>
    <x v="1"/>
    <n v="0"/>
    <n v="0"/>
    <n v="109120"/>
    <n v="75034.07024793388"/>
    <n v="72309.913419913413"/>
    <n v="3.6305598497043789E-2"/>
  </r>
  <r>
    <x v="524"/>
    <x v="0"/>
    <x v="5"/>
    <x v="508"/>
    <x v="1"/>
    <x v="1"/>
    <x v="3"/>
    <x v="0"/>
    <n v="2.4E-2"/>
    <n v="1674.24"/>
    <n v="71434.240000000005"/>
    <n v="75034.07024793388"/>
    <n v="72309.913419913413"/>
    <n v="3.6305598497043789E-2"/>
  </r>
  <r>
    <x v="525"/>
    <x v="1"/>
    <x v="10"/>
    <x v="509"/>
    <x v="4"/>
    <x v="1"/>
    <x v="5"/>
    <x v="0"/>
    <n v="0"/>
    <n v="0"/>
    <n v="45600"/>
    <n v="75034.07024793388"/>
    <n v="72309.913419913413"/>
    <n v="3.6305598497043789E-2"/>
  </r>
  <r>
    <x v="526"/>
    <x v="1"/>
    <x v="5"/>
    <x v="510"/>
    <x v="5"/>
    <x v="0"/>
    <x v="1"/>
    <x v="0"/>
    <n v="0.05"/>
    <n v="1651.5"/>
    <n v="34681.5"/>
    <n v="75034.07024793388"/>
    <n v="72309.913419913413"/>
    <n v="3.6305598497043789E-2"/>
  </r>
  <r>
    <x v="527"/>
    <x v="0"/>
    <x v="5"/>
    <x v="511"/>
    <x v="0"/>
    <x v="0"/>
    <x v="3"/>
    <x v="0"/>
    <n v="2.4E-2"/>
    <n v="1924.08"/>
    <n v="82094.080000000002"/>
    <n v="75034.07024793388"/>
    <n v="72309.913419913413"/>
    <n v="3.6305598497043789E-2"/>
  </r>
  <r>
    <x v="528"/>
    <x v="0"/>
    <x v="7"/>
    <x v="512"/>
    <x v="4"/>
    <x v="1"/>
    <x v="3"/>
    <x v="0"/>
    <n v="0.04"/>
    <n v="1740.4"/>
    <n v="45250.400000000001"/>
    <n v="75034.07024793388"/>
    <n v="72309.913419913413"/>
    <n v="3.6305598497043789E-2"/>
  </r>
  <r>
    <x v="529"/>
    <x v="1"/>
    <x v="0"/>
    <x v="513"/>
    <x v="4"/>
    <x v="0"/>
    <x v="3"/>
    <x v="0"/>
    <n v="2.1000000000000001E-2"/>
    <n v="1037.19"/>
    <n v="50427.19"/>
    <n v="75034.07024793388"/>
    <n v="72309.913419913413"/>
    <n v="3.6305598497043789E-2"/>
  </r>
  <r>
    <x v="530"/>
    <x v="1"/>
    <x v="8"/>
    <x v="514"/>
    <x v="4"/>
    <x v="1"/>
    <x v="3"/>
    <x v="0"/>
    <n v="3.3000000000000002E-2"/>
    <n v="1581.03"/>
    <n v="49491.03"/>
    <n v="75034.07024793388"/>
    <n v="72309.913419913413"/>
    <n v="3.6305598497043789E-2"/>
  </r>
  <r>
    <x v="531"/>
    <x v="0"/>
    <x v="0"/>
    <x v="515"/>
    <x v="5"/>
    <x v="1"/>
    <x v="1"/>
    <x v="0"/>
    <n v="5.0999999999999997E-2"/>
    <n v="1822.7399999999998"/>
    <n v="37562.74"/>
    <n v="75034.07024793388"/>
    <n v="72309.913419913413"/>
    <n v="3.6305598497043789E-2"/>
  </r>
  <r>
    <x v="532"/>
    <x v="0"/>
    <x v="3"/>
    <x v="516"/>
    <x v="4"/>
    <x v="2"/>
    <x v="0"/>
    <x v="0"/>
    <n v="7.5999999999999998E-2"/>
    <n v="3210.24"/>
    <n v="45450.239999999998"/>
    <n v="75034.07024793388"/>
    <n v="72309.913419913413"/>
    <n v="3.6305598497043789E-2"/>
  </r>
  <r>
    <x v="533"/>
    <x v="1"/>
    <x v="10"/>
    <x v="116"/>
    <x v="6"/>
    <x v="0"/>
    <x v="3"/>
    <x v="1"/>
    <n v="2.3E-2"/>
    <n v="2694.45"/>
    <n v="119844.45"/>
    <n v="75034.07024793388"/>
    <n v="72309.913419913413"/>
    <n v="3.6305598497043789E-2"/>
  </r>
  <r>
    <x v="534"/>
    <x v="0"/>
    <x v="1"/>
    <x v="517"/>
    <x v="5"/>
    <x v="1"/>
    <x v="1"/>
    <x v="0"/>
    <n v="4.2999999999999997E-2"/>
    <n v="1571.2199999999998"/>
    <n v="38111.22"/>
    <n v="75034.07024793388"/>
    <n v="72309.913419913413"/>
    <n v="3.6305598497043789E-2"/>
  </r>
  <r>
    <x v="535"/>
    <x v="0"/>
    <x v="8"/>
    <x v="455"/>
    <x v="0"/>
    <x v="1"/>
    <x v="1"/>
    <x v="0"/>
    <n v="5.3999999999999999E-2"/>
    <n v="4713.66"/>
    <n v="92003.66"/>
    <n v="75034.07024793388"/>
    <n v="72309.913419913413"/>
    <n v="3.6305598497043789E-2"/>
  </r>
  <r>
    <x v="536"/>
    <x v="1"/>
    <x v="8"/>
    <x v="518"/>
    <x v="0"/>
    <x v="2"/>
    <x v="3"/>
    <x v="0"/>
    <n v="3.3000000000000002E-2"/>
    <n v="2828.76"/>
    <n v="88548.76"/>
    <n v="75034.07024793388"/>
    <n v="72309.913419913413"/>
    <n v="3.6305598497043789E-2"/>
  </r>
  <r>
    <x v="537"/>
    <x v="1"/>
    <x v="1"/>
    <x v="519"/>
    <x v="5"/>
    <x v="1"/>
    <x v="0"/>
    <x v="0"/>
    <n v="6.0999999999999999E-2"/>
    <n v="2111.8200000000002"/>
    <n v="36731.82"/>
    <n v="75034.07024793388"/>
    <n v="72309.913419913413"/>
    <n v="3.6305598497043789E-2"/>
  </r>
  <r>
    <x v="538"/>
    <x v="0"/>
    <x v="7"/>
    <x v="520"/>
    <x v="1"/>
    <x v="0"/>
    <x v="2"/>
    <x v="0"/>
    <n v="1.9E-2"/>
    <n v="1191.1099999999999"/>
    <n v="63881.11"/>
    <n v="75034.07024793388"/>
    <n v="72309.913419913413"/>
    <n v="3.6305598497043789E-2"/>
  </r>
  <r>
    <x v="418"/>
    <x v="0"/>
    <x v="0"/>
    <x v="406"/>
    <x v="3"/>
    <x v="1"/>
    <x v="3"/>
    <x v="1"/>
    <n v="2.1000000000000001E-2"/>
    <n v="2129.19"/>
    <n v="103519.19"/>
    <n v="75034.07024793388"/>
    <n v="72309.913419913413"/>
    <n v="3.6305598497043789E-2"/>
  </r>
  <r>
    <x v="539"/>
    <x v="1"/>
    <x v="8"/>
    <x v="521"/>
    <x v="5"/>
    <x v="1"/>
    <x v="3"/>
    <x v="0"/>
    <n v="3.3000000000000002E-2"/>
    <n v="998.25"/>
    <n v="31248.25"/>
    <n v="75034.07024793388"/>
    <n v="72309.913419913413"/>
    <n v="3.6305598497043789E-2"/>
  </r>
  <r>
    <x v="540"/>
    <x v="0"/>
    <x v="5"/>
    <x v="435"/>
    <x v="9"/>
    <x v="0"/>
    <x v="5"/>
    <x v="0"/>
    <n v="0"/>
    <n v="0"/>
    <n v="29530"/>
    <n v="75034.07024793388"/>
    <n v="72309.913419913413"/>
    <n v="3.6305598497043789E-2"/>
  </r>
  <r>
    <x v="541"/>
    <x v="0"/>
    <x v="5"/>
    <x v="522"/>
    <x v="3"/>
    <x v="1"/>
    <x v="1"/>
    <x v="1"/>
    <n v="0.05"/>
    <n v="5158"/>
    <n v="108318"/>
    <n v="75034.07024793388"/>
    <n v="72309.913419913413"/>
    <n v="3.6305598497043789E-2"/>
  </r>
  <r>
    <x v="542"/>
    <x v="1"/>
    <x v="2"/>
    <x v="523"/>
    <x v="3"/>
    <x v="1"/>
    <x v="3"/>
    <x v="1"/>
    <n v="2.1000000000000001E-2"/>
    <n v="2305.59"/>
    <n v="112095.59"/>
    <n v="75034.07024793388"/>
    <n v="72309.913419913413"/>
    <n v="3.6305598497043789E-2"/>
  </r>
  <r>
    <x v="543"/>
    <x v="1"/>
    <x v="9"/>
    <x v="524"/>
    <x v="5"/>
    <x v="2"/>
    <x v="3"/>
    <x v="0"/>
    <n v="0.02"/>
    <n v="675.2"/>
    <n v="34435.199999999997"/>
    <n v="75034.07024793388"/>
    <n v="72309.913419913413"/>
    <n v="3.6305598497043789E-2"/>
  </r>
  <r>
    <x v="544"/>
    <x v="1"/>
    <x v="2"/>
    <x v="525"/>
    <x v="5"/>
    <x v="1"/>
    <x v="3"/>
    <x v="0"/>
    <n v="2.1000000000000001E-2"/>
    <n v="771.54000000000008"/>
    <n v="37511.54"/>
    <n v="75034.07024793388"/>
    <n v="72309.913419913413"/>
    <n v="3.6305598497043789E-2"/>
  </r>
  <r>
    <x v="422"/>
    <x v="0"/>
    <x v="6"/>
    <x v="410"/>
    <x v="6"/>
    <x v="2"/>
    <x v="5"/>
    <x v="1"/>
    <n v="0"/>
    <n v="0"/>
    <n v="111910"/>
    <n v="75034.07024793388"/>
    <n v="72309.913419913413"/>
    <n v="3.6305598497043789E-2"/>
  </r>
  <r>
    <x v="545"/>
    <x v="0"/>
    <x v="6"/>
    <x v="526"/>
    <x v="5"/>
    <x v="2"/>
    <x v="2"/>
    <x v="0"/>
    <n v="0.01"/>
    <n v="312.40000000000003"/>
    <n v="31552.400000000001"/>
    <n v="75034.07024793388"/>
    <n v="72309.913419913413"/>
    <n v="3.6305598497043789E-2"/>
  </r>
  <r>
    <x v="546"/>
    <x v="1"/>
    <x v="2"/>
    <x v="527"/>
    <x v="7"/>
    <x v="1"/>
    <x v="5"/>
    <x v="0"/>
    <n v="0"/>
    <n v="0"/>
    <n v="75730"/>
    <n v="75034.07024793388"/>
    <n v="72309.913419913413"/>
    <n v="3.6305598497043789E-2"/>
  </r>
  <r>
    <x v="547"/>
    <x v="0"/>
    <x v="1"/>
    <x v="528"/>
    <x v="2"/>
    <x v="2"/>
    <x v="5"/>
    <x v="0"/>
    <n v="0"/>
    <n v="0"/>
    <n v="50860"/>
    <n v="75034.07024793388"/>
    <n v="72309.913419913413"/>
    <n v="3.6305598497043789E-2"/>
  </r>
  <r>
    <x v="465"/>
    <x v="1"/>
    <x v="0"/>
    <x v="450"/>
    <x v="8"/>
    <x v="0"/>
    <x v="5"/>
    <x v="1"/>
    <n v="0"/>
    <n v="0"/>
    <n v="99530"/>
    <n v="75034.07024793388"/>
    <n v="72309.913419913413"/>
    <n v="3.6305598497043789E-2"/>
  </r>
  <r>
    <x v="184"/>
    <x v="1"/>
    <x v="3"/>
    <x v="182"/>
    <x v="4"/>
    <x v="2"/>
    <x v="0"/>
    <x v="0"/>
    <n v="7.5999999999999998E-2"/>
    <n v="3283.2"/>
    <n v="46483.199999999997"/>
    <n v="75034.07024793388"/>
    <n v="72309.913419913413"/>
    <n v="3.6305598497043789E-2"/>
  </r>
  <r>
    <x v="548"/>
    <x v="1"/>
    <x v="10"/>
    <x v="529"/>
    <x v="0"/>
    <x v="2"/>
    <x v="1"/>
    <x v="0"/>
    <n v="5.2999999999999999E-2"/>
    <n v="4462.5999999999995"/>
    <n v="88662.6"/>
    <n v="75034.07024793388"/>
    <n v="72309.913419913413"/>
    <n v="3.6305598497043789E-2"/>
  </r>
  <r>
    <x v="549"/>
    <x v="1"/>
    <x v="2"/>
    <x v="530"/>
    <x v="8"/>
    <x v="0"/>
    <x v="3"/>
    <x v="1"/>
    <n v="2.1000000000000001E-2"/>
    <n v="2015.5800000000002"/>
    <n v="97995.58"/>
    <n v="75034.07024793388"/>
    <n v="72309.913419913413"/>
    <n v="3.6305598497043789E-2"/>
  </r>
  <r>
    <x v="139"/>
    <x v="1"/>
    <x v="5"/>
    <x v="138"/>
    <x v="1"/>
    <x v="1"/>
    <x v="1"/>
    <x v="0"/>
    <n v="0.05"/>
    <n v="3459.5"/>
    <n v="72649.5"/>
    <n v="75034.07024793388"/>
    <n v="72309.913419913413"/>
    <n v="3.6305598497043789E-2"/>
  </r>
  <r>
    <x v="550"/>
    <x v="1"/>
    <x v="6"/>
    <x v="531"/>
    <x v="1"/>
    <x v="1"/>
    <x v="1"/>
    <x v="0"/>
    <n v="4.1000000000000002E-2"/>
    <n v="2702.7200000000003"/>
    <n v="68622.720000000001"/>
    <n v="75034.07024793388"/>
    <n v="72309.913419913413"/>
    <n v="3.6305598497043789E-2"/>
  </r>
  <r>
    <x v="551"/>
    <x v="0"/>
    <x v="2"/>
    <x v="532"/>
    <x v="6"/>
    <x v="0"/>
    <x v="2"/>
    <x v="1"/>
    <n v="1.9E-2"/>
    <n v="2158.7799999999997"/>
    <n v="115778.78"/>
    <n v="75034.07024793388"/>
    <n v="72309.913419913413"/>
    <n v="3.6305598497043789E-2"/>
  </r>
  <r>
    <x v="552"/>
    <x v="0"/>
    <x v="0"/>
    <x v="533"/>
    <x v="1"/>
    <x v="2"/>
    <x v="3"/>
    <x v="0"/>
    <n v="2.1000000000000001E-2"/>
    <n v="1262.94"/>
    <n v="61402.94"/>
    <n v="75034.07024793388"/>
    <n v="72309.913419913413"/>
    <n v="3.6305598497043789E-2"/>
  </r>
  <r>
    <x v="553"/>
    <x v="1"/>
    <x v="8"/>
    <x v="534"/>
    <x v="8"/>
    <x v="1"/>
    <x v="5"/>
    <x v="1"/>
    <n v="0"/>
    <n v="0"/>
    <n v="92450"/>
    <n v="75034.07024793388"/>
    <n v="72309.913419913413"/>
    <n v="3.6305598497043789E-2"/>
  </r>
  <r>
    <x v="554"/>
    <x v="0"/>
    <x v="4"/>
    <x v="535"/>
    <x v="5"/>
    <x v="2"/>
    <x v="3"/>
    <x v="0"/>
    <n v="2.7E-2"/>
    <n v="935.55"/>
    <n v="35585.550000000003"/>
    <n v="75034.07024793388"/>
    <n v="72309.913419913413"/>
    <n v="3.6305598497043789E-2"/>
  </r>
  <r>
    <x v="555"/>
    <x v="0"/>
    <x v="10"/>
    <x v="536"/>
    <x v="0"/>
    <x v="0"/>
    <x v="3"/>
    <x v="0"/>
    <n v="2.3E-2"/>
    <n v="1949.02"/>
    <n v="86689.02"/>
    <n v="75034.07024793388"/>
    <n v="72309.913419913413"/>
    <n v="3.6305598497043789E-2"/>
  </r>
  <r>
    <x v="556"/>
    <x v="1"/>
    <x v="5"/>
    <x v="537"/>
    <x v="0"/>
    <x v="0"/>
    <x v="3"/>
    <x v="0"/>
    <n v="2.4E-2"/>
    <n v="2120.64"/>
    <n v="90480.639999999999"/>
    <n v="75034.07024793388"/>
    <n v="72309.913419913413"/>
    <n v="3.6305598497043789E-2"/>
  </r>
  <r>
    <x v="557"/>
    <x v="1"/>
    <x v="10"/>
    <x v="538"/>
    <x v="6"/>
    <x v="0"/>
    <x v="2"/>
    <x v="1"/>
    <n v="1.4999999999999999E-2"/>
    <n v="1743.3"/>
    <n v="117963.3"/>
    <n v="75034.07024793388"/>
    <n v="72309.913419913413"/>
    <n v="3.6305598497043789E-2"/>
  </r>
  <r>
    <x v="402"/>
    <x v="1"/>
    <x v="10"/>
    <x v="391"/>
    <x v="4"/>
    <x v="0"/>
    <x v="3"/>
    <x v="0"/>
    <n v="2.3E-2"/>
    <n v="1036.3799999999999"/>
    <n v="46096.38"/>
    <n v="75034.07024793388"/>
    <n v="72309.913419913413"/>
    <n v="3.6305598497043789E-2"/>
  </r>
  <r>
    <x v="558"/>
    <x v="0"/>
    <x v="10"/>
    <x v="539"/>
    <x v="3"/>
    <x v="1"/>
    <x v="3"/>
    <x v="1"/>
    <n v="2.3E-2"/>
    <n v="2458.4699999999998"/>
    <n v="109348.47"/>
    <n v="75034.07024793388"/>
    <n v="72309.913419913413"/>
    <n v="3.6305598497043789E-2"/>
  </r>
  <r>
    <x v="57"/>
    <x v="0"/>
    <x v="2"/>
    <x v="57"/>
    <x v="9"/>
    <x v="1"/>
    <x v="2"/>
    <x v="0"/>
    <n v="1.9E-2"/>
    <n v="541.12"/>
    <n v="29021.119999999999"/>
    <n v="75034.07024793388"/>
    <n v="72309.913419913413"/>
    <n v="3.6305598497043789E-2"/>
  </r>
  <r>
    <x v="559"/>
    <x v="1"/>
    <x v="11"/>
    <x v="540"/>
    <x v="3"/>
    <x v="1"/>
    <x v="2"/>
    <x v="1"/>
    <n v="1.2999999999999999E-2"/>
    <n v="1396.72"/>
    <n v="108836.72"/>
    <n v="75034.07024793388"/>
    <n v="72309.913419913413"/>
    <n v="3.6305598497043789E-2"/>
  </r>
  <r>
    <x v="427"/>
    <x v="0"/>
    <x v="2"/>
    <x v="414"/>
    <x v="2"/>
    <x v="2"/>
    <x v="1"/>
    <x v="0"/>
    <n v="5.3999999999999999E-2"/>
    <n v="3111.48"/>
    <n v="60731.48"/>
    <n v="75034.07024793388"/>
    <n v="72309.913419913413"/>
    <n v="3.6305598497043789E-2"/>
  </r>
  <r>
    <x v="560"/>
    <x v="1"/>
    <x v="4"/>
    <x v="541"/>
    <x v="9"/>
    <x v="1"/>
    <x v="3"/>
    <x v="0"/>
    <n v="2.7E-2"/>
    <n v="804.87"/>
    <n v="30614.87"/>
    <n v="75034.07024793388"/>
    <n v="72309.913419913413"/>
    <n v="3.6305598497043789E-2"/>
  </r>
  <r>
    <x v="561"/>
    <x v="0"/>
    <x v="7"/>
    <x v="542"/>
    <x v="3"/>
    <x v="0"/>
    <x v="2"/>
    <x v="1"/>
    <n v="1.9E-2"/>
    <n v="2001.27"/>
    <n v="107331.27"/>
    <n v="75034.07024793388"/>
    <n v="72309.913419913413"/>
    <n v="3.6305598497043789E-2"/>
  </r>
  <r>
    <x v="562"/>
    <x v="1"/>
    <x v="2"/>
    <x v="543"/>
    <x v="4"/>
    <x v="0"/>
    <x v="3"/>
    <x v="0"/>
    <n v="2.1000000000000001E-2"/>
    <n v="905.31000000000006"/>
    <n v="44015.31"/>
    <n v="75034.07024793388"/>
    <n v="72309.913419913413"/>
    <n v="3.6305598497043789E-2"/>
  </r>
  <r>
    <x v="563"/>
    <x v="0"/>
    <x v="3"/>
    <x v="544"/>
    <x v="2"/>
    <x v="2"/>
    <x v="3"/>
    <x v="0"/>
    <n v="2.8000000000000001E-2"/>
    <n v="1473.64"/>
    <n v="54103.64"/>
    <n v="75034.07024793388"/>
    <n v="72309.913419913413"/>
    <n v="3.6305598497043789E-2"/>
  </r>
  <r>
    <x v="564"/>
    <x v="0"/>
    <x v="0"/>
    <x v="545"/>
    <x v="4"/>
    <x v="1"/>
    <x v="3"/>
    <x v="0"/>
    <n v="2.1000000000000001E-2"/>
    <n v="973.35"/>
    <n v="47323.35"/>
    <n v="75034.07024793388"/>
    <n v="72309.913419913413"/>
    <n v="3.6305598497043789E-2"/>
  </r>
  <r>
    <x v="565"/>
    <x v="0"/>
    <x v="4"/>
    <x v="546"/>
    <x v="3"/>
    <x v="1"/>
    <x v="5"/>
    <x v="1"/>
    <n v="0"/>
    <n v="0"/>
    <n v="108170"/>
    <n v="75034.07024793388"/>
    <n v="72309.913419913413"/>
    <n v="3.6305598497043789E-2"/>
  </r>
  <r>
    <x v="566"/>
    <x v="0"/>
    <x v="10"/>
    <x v="547"/>
    <x v="1"/>
    <x v="1"/>
    <x v="4"/>
    <x v="0"/>
    <n v="5.0000000000000001E-3"/>
    <n v="348.65000000000003"/>
    <n v="70078.649999999994"/>
    <n v="75034.07024793388"/>
    <n v="72309.913419913413"/>
    <n v="3.6305598497043789E-2"/>
  </r>
  <r>
    <x v="567"/>
    <x v="0"/>
    <x v="6"/>
    <x v="548"/>
    <x v="6"/>
    <x v="2"/>
    <x v="3"/>
    <x v="1"/>
    <n v="3.2000000000000001E-2"/>
    <n v="3526.4"/>
    <n v="113726.39999999999"/>
    <n v="75034.07024793388"/>
    <n v="72309.913419913413"/>
    <n v="3.6305598497043789E-2"/>
  </r>
  <r>
    <x v="568"/>
    <x v="0"/>
    <x v="2"/>
    <x v="549"/>
    <x v="6"/>
    <x v="1"/>
    <x v="5"/>
    <x v="1"/>
    <n v="0"/>
    <n v="0"/>
    <n v="116090"/>
    <n v="75034.07024793388"/>
    <n v="72309.913419913413"/>
    <n v="3.6305598497043789E-2"/>
  </r>
  <r>
    <x v="569"/>
    <x v="0"/>
    <x v="5"/>
    <x v="550"/>
    <x v="2"/>
    <x v="2"/>
    <x v="3"/>
    <x v="0"/>
    <n v="2.4E-2"/>
    <n v="1251.3600000000001"/>
    <n v="53391.360000000001"/>
    <n v="75034.07024793388"/>
    <n v="72309.913419913413"/>
    <n v="3.6305598497043789E-2"/>
  </r>
  <r>
    <x v="570"/>
    <x v="0"/>
    <x v="1"/>
    <x v="551"/>
    <x v="5"/>
    <x v="1"/>
    <x v="3"/>
    <x v="0"/>
    <n v="3.5000000000000003E-2"/>
    <n v="1148.3500000000001"/>
    <n v="33958.35"/>
    <n v="75034.07024793388"/>
    <n v="72309.913419913413"/>
    <n v="3.6305598497043789E-2"/>
  </r>
  <r>
    <x v="571"/>
    <x v="0"/>
    <x v="0"/>
    <x v="457"/>
    <x v="2"/>
    <x v="0"/>
    <x v="3"/>
    <x v="0"/>
    <n v="2.1000000000000001E-2"/>
    <n v="1248.03"/>
    <n v="60678.03"/>
    <n v="75034.07024793388"/>
    <n v="72309.913419913413"/>
    <n v="3.6305598497043789E-2"/>
  </r>
  <r>
    <x v="572"/>
    <x v="0"/>
    <x v="2"/>
    <x v="552"/>
    <x v="4"/>
    <x v="1"/>
    <x v="3"/>
    <x v="0"/>
    <n v="2.1000000000000001E-2"/>
    <n v="986.79000000000008"/>
    <n v="47976.79"/>
    <n v="75034.07024793388"/>
    <n v="72309.913419913413"/>
    <n v="3.6305598497043789E-2"/>
  </r>
  <r>
    <x v="573"/>
    <x v="0"/>
    <x v="0"/>
    <x v="553"/>
    <x v="5"/>
    <x v="1"/>
    <x v="3"/>
    <x v="0"/>
    <n v="2.1000000000000001E-2"/>
    <n v="704.76"/>
    <n v="34264.76"/>
    <n v="75034.07024793388"/>
    <n v="72309.913419913413"/>
    <n v="3.6305598497043789E-2"/>
  </r>
  <r>
    <x v="574"/>
    <x v="0"/>
    <x v="0"/>
    <x v="554"/>
    <x v="5"/>
    <x v="2"/>
    <x v="3"/>
    <x v="0"/>
    <n v="2.1000000000000001E-2"/>
    <n v="711.69"/>
    <n v="34601.69"/>
    <n v="75034.07024793388"/>
    <n v="72309.913419913413"/>
    <n v="3.6305598497043789E-2"/>
  </r>
  <r>
    <x v="575"/>
    <x v="0"/>
    <x v="7"/>
    <x v="555"/>
    <x v="2"/>
    <x v="1"/>
    <x v="2"/>
    <x v="0"/>
    <n v="1.9E-2"/>
    <n v="983.06"/>
    <n v="52723.06"/>
    <n v="75034.07024793388"/>
    <n v="72309.913419913413"/>
    <n v="3.6305598497043789E-2"/>
  </r>
  <r>
    <x v="576"/>
    <x v="1"/>
    <x v="9"/>
    <x v="556"/>
    <x v="2"/>
    <x v="2"/>
    <x v="1"/>
    <x v="0"/>
    <n v="5.8000000000000003E-2"/>
    <n v="2995.7000000000003"/>
    <n v="54645.7"/>
    <n v="75034.07024793388"/>
    <n v="72309.913419913413"/>
    <n v="3.6305598497043789E-2"/>
  </r>
  <r>
    <x v="577"/>
    <x v="1"/>
    <x v="8"/>
    <x v="557"/>
    <x v="6"/>
    <x v="2"/>
    <x v="1"/>
    <x v="1"/>
    <n v="5.3999999999999999E-2"/>
    <n v="6262.92"/>
    <n v="122242.92"/>
    <n v="75034.07024793388"/>
    <n v="72309.913419913413"/>
    <n v="3.6305598497043789E-2"/>
  </r>
  <r>
    <x v="578"/>
    <x v="1"/>
    <x v="0"/>
    <x v="558"/>
    <x v="2"/>
    <x v="1"/>
    <x v="1"/>
    <x v="0"/>
    <n v="5.0999999999999997E-2"/>
    <n v="2976.87"/>
    <n v="61346.87"/>
    <n v="75034.07024793388"/>
    <n v="72309.913419913413"/>
    <n v="3.6305598497043789E-2"/>
  </r>
  <r>
    <x v="472"/>
    <x v="1"/>
    <x v="8"/>
    <x v="457"/>
    <x v="2"/>
    <x v="2"/>
    <x v="3"/>
    <x v="0"/>
    <n v="3.3000000000000002E-2"/>
    <n v="1961.19"/>
    <n v="61391.19"/>
    <n v="75034.07024793388"/>
    <n v="72309.913419913413"/>
    <n v="3.6305598497043789E-2"/>
  </r>
  <r>
    <x v="579"/>
    <x v="1"/>
    <x v="6"/>
    <x v="559"/>
    <x v="3"/>
    <x v="0"/>
    <x v="3"/>
    <x v="1"/>
    <n v="3.2000000000000001E-2"/>
    <n v="3413.44"/>
    <n v="110083.44"/>
    <n v="75034.07024793388"/>
    <n v="72309.913419913413"/>
    <n v="3.6305598497043789E-2"/>
  </r>
  <r>
    <x v="580"/>
    <x v="1"/>
    <x v="9"/>
    <x v="560"/>
    <x v="4"/>
    <x v="1"/>
    <x v="0"/>
    <x v="0"/>
    <n v="7.0999999999999994E-2"/>
    <n v="3184.35"/>
    <n v="48034.35"/>
    <n v="75034.07024793388"/>
    <n v="72309.913419913413"/>
    <n v="3.6305598497043789E-2"/>
  </r>
  <r>
    <x v="581"/>
    <x v="0"/>
    <x v="9"/>
    <x v="561"/>
    <x v="7"/>
    <x v="2"/>
    <x v="3"/>
    <x v="0"/>
    <n v="0.02"/>
    <n v="1512"/>
    <n v="77112"/>
    <n v="75034.07024793388"/>
    <n v="72309.913419913413"/>
    <n v="3.6305598497043789E-2"/>
  </r>
  <r>
    <x v="582"/>
    <x v="0"/>
    <x v="6"/>
    <x v="562"/>
    <x v="1"/>
    <x v="2"/>
    <x v="3"/>
    <x v="0"/>
    <n v="3.2000000000000001E-2"/>
    <n v="2211.84"/>
    <n v="71331.839999999997"/>
    <n v="75034.07024793388"/>
    <n v="72309.913419913413"/>
    <n v="3.6305598497043789E-2"/>
  </r>
  <r>
    <x v="583"/>
    <x v="1"/>
    <x v="4"/>
    <x v="563"/>
    <x v="5"/>
    <x v="2"/>
    <x v="4"/>
    <x v="0"/>
    <n v="5.0000000000000001E-3"/>
    <n v="156"/>
    <n v="31356"/>
    <n v="75034.07024793388"/>
    <n v="72309.913419913413"/>
    <n v="3.6305598497043789E-2"/>
  </r>
  <r>
    <x v="584"/>
    <x v="1"/>
    <x v="10"/>
    <x v="564"/>
    <x v="4"/>
    <x v="0"/>
    <x v="0"/>
    <x v="0"/>
    <n v="7.1999999999999995E-2"/>
    <n v="3035.52"/>
    <n v="45195.519999999997"/>
    <n v="75034.07024793388"/>
    <n v="72309.913419913413"/>
    <n v="3.6305598497043789E-2"/>
  </r>
  <r>
    <x v="585"/>
    <x v="0"/>
    <x v="10"/>
    <x v="565"/>
    <x v="6"/>
    <x v="1"/>
    <x v="3"/>
    <x v="1"/>
    <n v="2.3E-2"/>
    <n v="2549.09"/>
    <n v="113379.09"/>
    <n v="75034.07024793388"/>
    <n v="72309.913419913413"/>
    <n v="3.6305598497043789E-2"/>
  </r>
  <r>
    <x v="586"/>
    <x v="1"/>
    <x v="11"/>
    <x v="566"/>
    <x v="0"/>
    <x v="1"/>
    <x v="3"/>
    <x v="0"/>
    <n v="3.5000000000000003E-2"/>
    <n v="2911.3"/>
    <n v="86091.3"/>
    <n v="75034.07024793388"/>
    <n v="72309.913419913413"/>
    <n v="3.6305598497043789E-2"/>
  </r>
  <r>
    <x v="504"/>
    <x v="1"/>
    <x v="8"/>
    <x v="489"/>
    <x v="0"/>
    <x v="2"/>
    <x v="0"/>
    <x v="0"/>
    <n v="8.4000000000000005E-2"/>
    <n v="7360.0800000000008"/>
    <n v="94980.08"/>
    <n v="75034.07024793388"/>
    <n v="72309.913419913413"/>
    <n v="3.6305598497043789E-2"/>
  </r>
  <r>
    <x v="587"/>
    <x v="1"/>
    <x v="8"/>
    <x v="567"/>
    <x v="4"/>
    <x v="2"/>
    <x v="1"/>
    <x v="0"/>
    <n v="5.3999999999999999E-2"/>
    <n v="2524.5"/>
    <n v="49274.5"/>
    <n v="75034.07024793388"/>
    <n v="72309.913419913413"/>
    <n v="3.6305598497043789E-2"/>
  </r>
  <r>
    <x v="588"/>
    <x v="1"/>
    <x v="5"/>
    <x v="568"/>
    <x v="7"/>
    <x v="1"/>
    <x v="3"/>
    <x v="0"/>
    <n v="2.4E-2"/>
    <n v="1884.96"/>
    <n v="80424.960000000006"/>
    <n v="75034.07024793388"/>
    <n v="72309.913419913413"/>
    <n v="3.6305598497043789E-2"/>
  </r>
  <r>
    <x v="589"/>
    <x v="0"/>
    <x v="4"/>
    <x v="231"/>
    <x v="3"/>
    <x v="2"/>
    <x v="4"/>
    <x v="1"/>
    <n v="5.0000000000000001E-3"/>
    <n v="534.65"/>
    <n v="107464.65"/>
    <n v="75034.07024793388"/>
    <n v="72309.913419913413"/>
    <n v="3.6305598497043789E-2"/>
  </r>
  <r>
    <x v="590"/>
    <x v="1"/>
    <x v="8"/>
    <x v="569"/>
    <x v="7"/>
    <x v="0"/>
    <x v="3"/>
    <x v="0"/>
    <n v="3.3000000000000002E-2"/>
    <n v="2541"/>
    <n v="79541"/>
    <n v="75034.07024793388"/>
    <n v="72309.913419913413"/>
    <n v="3.6305598497043789E-2"/>
  </r>
  <r>
    <x v="591"/>
    <x v="0"/>
    <x v="6"/>
    <x v="570"/>
    <x v="7"/>
    <x v="0"/>
    <x v="3"/>
    <x v="0"/>
    <n v="3.2000000000000001E-2"/>
    <n v="2397.44"/>
    <n v="77317.440000000002"/>
    <n v="75034.07024793388"/>
    <n v="72309.913419913413"/>
    <n v="3.6305598497043789E-2"/>
  </r>
  <r>
    <x v="592"/>
    <x v="0"/>
    <x v="9"/>
    <x v="571"/>
    <x v="5"/>
    <x v="1"/>
    <x v="3"/>
    <x v="0"/>
    <n v="0.02"/>
    <n v="731"/>
    <n v="37281"/>
    <n v="75034.07024793388"/>
    <n v="72309.913419913413"/>
    <n v="3.6305598497043789E-2"/>
  </r>
  <r>
    <x v="593"/>
    <x v="0"/>
    <x v="9"/>
    <x v="572"/>
    <x v="8"/>
    <x v="2"/>
    <x v="3"/>
    <x v="1"/>
    <n v="0.02"/>
    <n v="1919"/>
    <n v="97869"/>
    <n v="75034.07024793388"/>
    <n v="72309.913419913413"/>
    <n v="3.6305598497043789E-2"/>
  </r>
  <r>
    <x v="594"/>
    <x v="0"/>
    <x v="10"/>
    <x v="393"/>
    <x v="0"/>
    <x v="0"/>
    <x v="0"/>
    <x v="0"/>
    <n v="7.1999999999999995E-2"/>
    <n v="6183.36"/>
    <n v="92063.360000000001"/>
    <n v="75034.07024793388"/>
    <n v="72309.913419913413"/>
    <n v="3.6305598497043789E-2"/>
  </r>
  <r>
    <x v="595"/>
    <x v="0"/>
    <x v="0"/>
    <x v="573"/>
    <x v="7"/>
    <x v="1"/>
    <x v="3"/>
    <x v="0"/>
    <n v="2.1000000000000001E-2"/>
    <n v="1636.1100000000001"/>
    <n v="79546.11"/>
    <n v="75034.07024793388"/>
    <n v="72309.913419913413"/>
    <n v="3.6305598497043789E-2"/>
  </r>
  <r>
    <x v="596"/>
    <x v="0"/>
    <x v="4"/>
    <x v="574"/>
    <x v="6"/>
    <x v="1"/>
    <x v="3"/>
    <x v="1"/>
    <n v="2.7E-2"/>
    <n v="3150.09"/>
    <n v="119820.09"/>
    <n v="75034.07024793388"/>
    <n v="72309.913419913413"/>
    <n v="3.6305598497043789E-2"/>
  </r>
  <r>
    <x v="286"/>
    <x v="0"/>
    <x v="3"/>
    <x v="281"/>
    <x v="8"/>
    <x v="1"/>
    <x v="5"/>
    <x v="1"/>
    <n v="0"/>
    <n v="0"/>
    <n v="92190"/>
    <n v="75034.07024793388"/>
    <n v="72309.913419913413"/>
    <n v="3.6305598497043789E-2"/>
  </r>
  <r>
    <x v="597"/>
    <x v="1"/>
    <x v="3"/>
    <x v="575"/>
    <x v="7"/>
    <x v="2"/>
    <x v="2"/>
    <x v="0"/>
    <n v="0.01"/>
    <n v="719.2"/>
    <n v="72639.199999999997"/>
    <n v="75034.07024793388"/>
    <n v="72309.913419913413"/>
    <n v="3.6305598497043789E-2"/>
  </r>
  <r>
    <x v="403"/>
    <x v="0"/>
    <x v="6"/>
    <x v="392"/>
    <x v="1"/>
    <x v="2"/>
    <x v="3"/>
    <x v="0"/>
    <n v="3.2000000000000001E-2"/>
    <n v="2123.84"/>
    <n v="68493.84"/>
    <n v="75034.07024793388"/>
    <n v="72309.913419913413"/>
    <n v="3.6305598497043789E-2"/>
  </r>
  <r>
    <x v="598"/>
    <x v="1"/>
    <x v="0"/>
    <x v="576"/>
    <x v="5"/>
    <x v="1"/>
    <x v="1"/>
    <x v="0"/>
    <n v="5.0999999999999997E-2"/>
    <n v="2006.34"/>
    <n v="41346.339999999997"/>
    <n v="75034.07024793388"/>
    <n v="72309.913419913413"/>
    <n v="3.6305598497043789E-2"/>
  </r>
  <r>
    <x v="599"/>
    <x v="0"/>
    <x v="4"/>
    <x v="577"/>
    <x v="3"/>
    <x v="2"/>
    <x v="1"/>
    <x v="1"/>
    <n v="5.3999999999999999E-2"/>
    <n v="5588.46"/>
    <n v="109078.46"/>
    <n v="75034.07024793388"/>
    <n v="72309.913419913413"/>
    <n v="3.6305598497043789E-2"/>
  </r>
  <r>
    <x v="600"/>
    <x v="1"/>
    <x v="2"/>
    <x v="578"/>
    <x v="0"/>
    <x v="1"/>
    <x v="3"/>
    <x v="0"/>
    <n v="2.1000000000000001E-2"/>
    <n v="1842.5400000000002"/>
    <n v="89582.54"/>
    <n v="75034.07024793388"/>
    <n v="72309.913419913413"/>
    <n v="3.6305598497043789E-2"/>
  </r>
  <r>
    <x v="601"/>
    <x v="1"/>
    <x v="11"/>
    <x v="579"/>
    <x v="6"/>
    <x v="0"/>
    <x v="2"/>
    <x v="1"/>
    <n v="1.2999999999999999E-2"/>
    <n v="1481.74"/>
    <n v="115461.74"/>
    <n v="75034.07024793388"/>
    <n v="72309.913419913413"/>
    <n v="3.6305598497043789E-2"/>
  </r>
  <r>
    <x v="602"/>
    <x v="1"/>
    <x v="1"/>
    <x v="234"/>
    <x v="4"/>
    <x v="2"/>
    <x v="1"/>
    <x v="0"/>
    <n v="4.2999999999999997E-2"/>
    <n v="1788.8"/>
    <n v="43388.800000000003"/>
    <n v="75034.07024793388"/>
    <n v="72309.913419913413"/>
    <n v="3.6305598497043789E-2"/>
  </r>
  <r>
    <x v="231"/>
    <x v="1"/>
    <x v="9"/>
    <x v="16"/>
    <x v="7"/>
    <x v="1"/>
    <x v="1"/>
    <x v="0"/>
    <n v="5.8000000000000003E-2"/>
    <n v="4425.4000000000005"/>
    <n v="80725.399999999994"/>
    <n v="75034.07024793388"/>
    <n v="72309.913419913413"/>
    <n v="3.6305598497043789E-2"/>
  </r>
  <r>
    <x v="603"/>
    <x v="0"/>
    <x v="1"/>
    <x v="580"/>
    <x v="6"/>
    <x v="0"/>
    <x v="0"/>
    <x v="1"/>
    <n v="6.0999999999999999E-2"/>
    <n v="6982.67"/>
    <n v="121452.67"/>
    <n v="75034.07024793388"/>
    <n v="72309.913419913413"/>
    <n v="3.6305598497043789E-2"/>
  </r>
  <r>
    <x v="604"/>
    <x v="1"/>
    <x v="11"/>
    <x v="581"/>
    <x v="5"/>
    <x v="1"/>
    <x v="1"/>
    <x v="0"/>
    <n v="5.8000000000000003E-2"/>
    <n v="1800.9"/>
    <n v="32850.9"/>
    <n v="75034.07024793388"/>
    <n v="72309.913419913413"/>
    <n v="3.6305598497043789E-2"/>
  </r>
  <r>
    <x v="605"/>
    <x v="1"/>
    <x v="7"/>
    <x v="582"/>
    <x v="7"/>
    <x v="2"/>
    <x v="3"/>
    <x v="0"/>
    <n v="0.04"/>
    <n v="3064.8"/>
    <n v="79684.800000000003"/>
    <n v="75034.07024793388"/>
    <n v="72309.913419913413"/>
    <n v="3.6305598497043789E-2"/>
  </r>
  <r>
    <x v="606"/>
    <x v="0"/>
    <x v="1"/>
    <x v="583"/>
    <x v="7"/>
    <x v="2"/>
    <x v="2"/>
    <x v="0"/>
    <n v="1.0999999999999999E-2"/>
    <n v="838.08999999999992"/>
    <n v="77028.09"/>
    <n v="75034.07024793388"/>
    <n v="72309.913419913413"/>
    <n v="3.6305598497043789E-2"/>
  </r>
  <r>
    <x v="607"/>
    <x v="1"/>
    <x v="8"/>
    <x v="584"/>
    <x v="2"/>
    <x v="0"/>
    <x v="3"/>
    <x v="0"/>
    <n v="3.3000000000000002E-2"/>
    <n v="1664.8500000000001"/>
    <n v="52114.85"/>
    <n v="75034.07024793388"/>
    <n v="72309.913419913413"/>
    <n v="3.6305598497043789E-2"/>
  </r>
  <r>
    <x v="608"/>
    <x v="0"/>
    <x v="10"/>
    <x v="585"/>
    <x v="9"/>
    <x v="1"/>
    <x v="3"/>
    <x v="0"/>
    <n v="2.3E-2"/>
    <n v="674.59"/>
    <n v="30004.59"/>
    <n v="75034.07024793388"/>
    <n v="72309.913419913413"/>
    <n v="3.6305598497043789E-2"/>
  </r>
  <r>
    <x v="609"/>
    <x v="0"/>
    <x v="11"/>
    <x v="586"/>
    <x v="7"/>
    <x v="2"/>
    <x v="3"/>
    <x v="0"/>
    <n v="3.5000000000000003E-2"/>
    <n v="2692.55"/>
    <n v="79622.55"/>
    <n v="75034.07024793388"/>
    <n v="72309.913419913413"/>
    <n v="3.6305598497043789E-2"/>
  </r>
  <r>
    <x v="610"/>
    <x v="1"/>
    <x v="4"/>
    <x v="587"/>
    <x v="5"/>
    <x v="2"/>
    <x v="3"/>
    <x v="0"/>
    <n v="2.7E-2"/>
    <n v="912.6"/>
    <n v="34712.6"/>
    <n v="75034.07024793388"/>
    <n v="72309.913419913413"/>
    <n v="3.6305598497043789E-2"/>
  </r>
  <r>
    <x v="611"/>
    <x v="1"/>
    <x v="11"/>
    <x v="588"/>
    <x v="4"/>
    <x v="2"/>
    <x v="3"/>
    <x v="0"/>
    <n v="3.5000000000000003E-2"/>
    <n v="1568.7"/>
    <n v="46388.7"/>
    <n v="75034.07024793388"/>
    <n v="72309.913419913413"/>
    <n v="3.6305598497043789E-2"/>
  </r>
  <r>
    <x v="299"/>
    <x v="1"/>
    <x v="1"/>
    <x v="293"/>
    <x v="1"/>
    <x v="2"/>
    <x v="1"/>
    <x v="0"/>
    <n v="4.2999999999999997E-2"/>
    <n v="2881.43"/>
    <n v="69891.429999999993"/>
    <n v="75034.07024793388"/>
    <n v="72309.913419913413"/>
    <n v="3.6305598497043789E-2"/>
  </r>
  <r>
    <x v="612"/>
    <x v="1"/>
    <x v="8"/>
    <x v="589"/>
    <x v="0"/>
    <x v="0"/>
    <x v="3"/>
    <x v="0"/>
    <n v="3.3000000000000002E-2"/>
    <n v="2782.23"/>
    <n v="87092.23"/>
    <n v="75034.07024793388"/>
    <n v="72309.913419913413"/>
    <n v="3.6305598497043789E-2"/>
  </r>
  <r>
    <x v="613"/>
    <x v="0"/>
    <x v="2"/>
    <x v="590"/>
    <x v="3"/>
    <x v="2"/>
    <x v="0"/>
    <x v="1"/>
    <n v="6.4000000000000001E-2"/>
    <n v="6950.4000000000005"/>
    <n v="115550.39999999999"/>
    <n v="75034.07024793388"/>
    <n v="72309.913419913413"/>
    <n v="3.6305598497043789E-2"/>
  </r>
  <r>
    <x v="614"/>
    <x v="0"/>
    <x v="6"/>
    <x v="591"/>
    <x v="4"/>
    <x v="2"/>
    <x v="1"/>
    <x v="0"/>
    <n v="4.1000000000000002E-2"/>
    <n v="1927"/>
    <n v="48927"/>
    <n v="75034.07024793388"/>
    <n v="72309.913419913413"/>
    <n v="3.6305598497043789E-2"/>
  </r>
  <r>
    <x v="615"/>
    <x v="0"/>
    <x v="6"/>
    <x v="592"/>
    <x v="2"/>
    <x v="0"/>
    <x v="3"/>
    <x v="0"/>
    <n v="3.2000000000000001E-2"/>
    <n v="1913.92"/>
    <n v="61723.92"/>
    <n v="75034.07024793388"/>
    <n v="72309.913419913413"/>
    <n v="3.6305598497043789E-2"/>
  </r>
  <r>
    <x v="616"/>
    <x v="0"/>
    <x v="2"/>
    <x v="593"/>
    <x v="8"/>
    <x v="1"/>
    <x v="3"/>
    <x v="1"/>
    <n v="2.1000000000000001E-2"/>
    <n v="1897.14"/>
    <n v="92237.14"/>
    <n v="75034.07024793388"/>
    <n v="72309.913419913413"/>
    <n v="3.6305598497043789E-2"/>
  </r>
  <r>
    <x v="237"/>
    <x v="1"/>
    <x v="7"/>
    <x v="234"/>
    <x v="4"/>
    <x v="1"/>
    <x v="2"/>
    <x v="0"/>
    <n v="1.9E-2"/>
    <n v="790.4"/>
    <n v="42390.400000000001"/>
    <n v="75034.07024793388"/>
    <n v="72309.913419913413"/>
    <n v="3.6305598497043789E-2"/>
  </r>
  <r>
    <x v="381"/>
    <x v="1"/>
    <x v="0"/>
    <x v="370"/>
    <x v="7"/>
    <x v="1"/>
    <x v="2"/>
    <x v="0"/>
    <n v="1.2E-2"/>
    <n v="868.2"/>
    <n v="73218.2"/>
    <n v="75034.07024793388"/>
    <n v="72309.913419913413"/>
    <n v="3.6305598497043789E-2"/>
  </r>
  <r>
    <x v="617"/>
    <x v="0"/>
    <x v="2"/>
    <x v="594"/>
    <x v="1"/>
    <x v="2"/>
    <x v="3"/>
    <x v="0"/>
    <n v="2.1000000000000001E-2"/>
    <n v="1349.67"/>
    <n v="65619.67"/>
    <n v="75034.07024793388"/>
    <n v="72309.913419913413"/>
    <n v="3.6305598497043789E-2"/>
  </r>
  <r>
    <x v="618"/>
    <x v="1"/>
    <x v="9"/>
    <x v="595"/>
    <x v="3"/>
    <x v="1"/>
    <x v="0"/>
    <x v="1"/>
    <n v="7.0999999999999994E-2"/>
    <n v="7383.2899999999991"/>
    <n v="111373.29"/>
    <n v="75034.07024793388"/>
    <n v="72309.913419913413"/>
    <n v="3.6305598497043789E-2"/>
  </r>
  <r>
    <x v="619"/>
    <x v="0"/>
    <x v="0"/>
    <x v="596"/>
    <x v="7"/>
    <x v="0"/>
    <x v="1"/>
    <x v="0"/>
    <n v="5.0999999999999997E-2"/>
    <n v="3589.3799999999997"/>
    <n v="73969.38"/>
    <n v="75034.07024793388"/>
    <n v="72309.913419913413"/>
    <n v="3.6305598497043789E-2"/>
  </r>
  <r>
    <x v="620"/>
    <x v="0"/>
    <x v="2"/>
    <x v="597"/>
    <x v="0"/>
    <x v="0"/>
    <x v="3"/>
    <x v="0"/>
    <n v="2.1000000000000001E-2"/>
    <n v="1869.42"/>
    <n v="90889.42"/>
    <n v="75034.07024793388"/>
    <n v="72309.913419913413"/>
    <n v="3.6305598497043789E-2"/>
  </r>
  <r>
    <x v="621"/>
    <x v="0"/>
    <x v="2"/>
    <x v="598"/>
    <x v="6"/>
    <x v="1"/>
    <x v="3"/>
    <x v="1"/>
    <n v="2.1000000000000001E-2"/>
    <n v="2388.75"/>
    <n v="116138.75"/>
    <n v="75034.07024793388"/>
    <n v="72309.913419913413"/>
    <n v="3.6305598497043789E-2"/>
  </r>
  <r>
    <x v="622"/>
    <x v="1"/>
    <x v="1"/>
    <x v="599"/>
    <x v="5"/>
    <x v="1"/>
    <x v="3"/>
    <x v="0"/>
    <n v="3.5000000000000003E-2"/>
    <n v="1145.2"/>
    <n v="33865.199999999997"/>
    <n v="75034.07024793388"/>
    <n v="72309.913419913413"/>
    <n v="3.6305598497043789E-2"/>
  </r>
  <r>
    <x v="623"/>
    <x v="0"/>
    <x v="10"/>
    <x v="600"/>
    <x v="1"/>
    <x v="1"/>
    <x v="3"/>
    <x v="0"/>
    <n v="2.3E-2"/>
    <n v="1424.16"/>
    <n v="63344.160000000003"/>
    <n v="75034.07024793388"/>
    <n v="72309.913419913413"/>
    <n v="3.6305598497043789E-2"/>
  </r>
  <r>
    <x v="624"/>
    <x v="1"/>
    <x v="11"/>
    <x v="601"/>
    <x v="7"/>
    <x v="0"/>
    <x v="0"/>
    <x v="0"/>
    <n v="9.9000000000000005E-2"/>
    <n v="7385.4000000000005"/>
    <n v="81985.399999999994"/>
    <n v="75034.07024793388"/>
    <n v="72309.913419913413"/>
    <n v="3.6305598497043789E-2"/>
  </r>
  <r>
    <x v="625"/>
    <x v="0"/>
    <x v="7"/>
    <x v="602"/>
    <x v="5"/>
    <x v="2"/>
    <x v="3"/>
    <x v="0"/>
    <n v="0.04"/>
    <n v="1521.2"/>
    <n v="39551.199999999997"/>
    <n v="75034.07024793388"/>
    <n v="72309.913419913413"/>
    <n v="3.6305598497043789E-2"/>
  </r>
  <r>
    <x v="626"/>
    <x v="1"/>
    <x v="10"/>
    <x v="603"/>
    <x v="5"/>
    <x v="1"/>
    <x v="4"/>
    <x v="0"/>
    <n v="5.0000000000000001E-3"/>
    <n v="154.70000000000002"/>
    <n v="31094.7"/>
    <n v="75034.07024793388"/>
    <n v="72309.913419913413"/>
    <n v="3.6305598497043789E-2"/>
  </r>
  <r>
    <x v="627"/>
    <x v="0"/>
    <x v="10"/>
    <x v="604"/>
    <x v="9"/>
    <x v="1"/>
    <x v="3"/>
    <x v="0"/>
    <n v="2.3E-2"/>
    <n v="664.01"/>
    <n v="29534.01"/>
    <n v="75034.07024793388"/>
    <n v="72309.913419913413"/>
    <n v="3.6305598497043789E-2"/>
  </r>
  <r>
    <x v="628"/>
    <x v="1"/>
    <x v="11"/>
    <x v="338"/>
    <x v="7"/>
    <x v="2"/>
    <x v="0"/>
    <x v="0"/>
    <n v="9.9000000000000005E-2"/>
    <n v="7049.79"/>
    <n v="78259.789999999994"/>
    <n v="75034.07024793388"/>
    <n v="72309.913419913413"/>
    <n v="3.6305598497043789E-2"/>
  </r>
  <r>
    <x v="629"/>
    <x v="0"/>
    <x v="7"/>
    <x v="225"/>
    <x v="1"/>
    <x v="1"/>
    <x v="1"/>
    <x v="0"/>
    <n v="5.8999999999999997E-2"/>
    <n v="3743.5499999999997"/>
    <n v="67193.55"/>
    <n v="75034.07024793388"/>
    <n v="72309.913419913413"/>
    <n v="3.6305598497043789E-2"/>
  </r>
  <r>
    <x v="630"/>
    <x v="1"/>
    <x v="10"/>
    <x v="605"/>
    <x v="0"/>
    <x v="2"/>
    <x v="4"/>
    <x v="0"/>
    <n v="5.0000000000000001E-3"/>
    <n v="439.65000000000003"/>
    <n v="88369.65"/>
    <n v="75034.07024793388"/>
    <n v="72309.913419913413"/>
    <n v="3.6305598497043789E-2"/>
  </r>
  <r>
    <x v="29"/>
    <x v="0"/>
    <x v="8"/>
    <x v="29"/>
    <x v="1"/>
    <x v="2"/>
    <x v="3"/>
    <x v="0"/>
    <n v="3.3000000000000002E-2"/>
    <n v="2279.31"/>
    <n v="71349.31"/>
    <n v="75034.07024793388"/>
    <n v="72309.913419913413"/>
    <n v="3.6305598497043789E-2"/>
  </r>
  <r>
    <x v="631"/>
    <x v="0"/>
    <x v="5"/>
    <x v="606"/>
    <x v="3"/>
    <x v="1"/>
    <x v="3"/>
    <x v="1"/>
    <n v="2.4E-2"/>
    <n v="2438.64"/>
    <n v="104048.64"/>
    <n v="75034.07024793388"/>
    <n v="72309.913419913413"/>
    <n v="3.6305598497043789E-2"/>
  </r>
  <r>
    <x v="632"/>
    <x v="1"/>
    <x v="10"/>
    <x v="607"/>
    <x v="9"/>
    <x v="2"/>
    <x v="3"/>
    <x v="0"/>
    <n v="2.3E-2"/>
    <n v="651.13"/>
    <n v="28961.13"/>
    <n v="75034.07024793388"/>
    <n v="72309.913419913413"/>
    <n v="3.6305598497043789E-2"/>
  </r>
  <r>
    <x v="633"/>
    <x v="0"/>
    <x v="2"/>
    <x v="608"/>
    <x v="0"/>
    <x v="2"/>
    <x v="0"/>
    <x v="0"/>
    <n v="6.4000000000000001E-2"/>
    <n v="5749.76"/>
    <n v="95589.759999999995"/>
    <n v="75034.07024793388"/>
    <n v="72309.913419913413"/>
    <n v="3.6305598497043789E-2"/>
  </r>
  <r>
    <x v="634"/>
    <x v="0"/>
    <x v="3"/>
    <x v="609"/>
    <x v="8"/>
    <x v="0"/>
    <x v="3"/>
    <x v="1"/>
    <n v="2.8000000000000001E-2"/>
    <n v="2695"/>
    <n v="98945"/>
    <n v="75034.07024793388"/>
    <n v="72309.913419913413"/>
    <n v="3.6305598497043789E-2"/>
  </r>
  <r>
    <x v="635"/>
    <x v="0"/>
    <x v="6"/>
    <x v="610"/>
    <x v="6"/>
    <x v="1"/>
    <x v="2"/>
    <x v="1"/>
    <n v="0.01"/>
    <n v="1124.6000000000001"/>
    <n v="113584.6"/>
    <n v="75034.07024793388"/>
    <n v="72309.913419913413"/>
    <n v="3.6305598497043789E-2"/>
  </r>
  <r>
    <x v="636"/>
    <x v="0"/>
    <x v="4"/>
    <x v="611"/>
    <x v="6"/>
    <x v="2"/>
    <x v="3"/>
    <x v="1"/>
    <n v="2.7E-2"/>
    <n v="3116.88"/>
    <n v="118556.88"/>
    <n v="75034.07024793388"/>
    <n v="72309.913419913413"/>
    <n v="3.6305598497043789E-2"/>
  </r>
  <r>
    <x v="637"/>
    <x v="1"/>
    <x v="7"/>
    <x v="612"/>
    <x v="5"/>
    <x v="1"/>
    <x v="3"/>
    <x v="0"/>
    <n v="0.04"/>
    <n v="1356.8"/>
    <n v="35276.800000000003"/>
    <n v="75034.07024793388"/>
    <n v="72309.913419913413"/>
    <n v="3.6305598497043789E-2"/>
  </r>
  <r>
    <x v="638"/>
    <x v="0"/>
    <x v="3"/>
    <x v="613"/>
    <x v="4"/>
    <x v="0"/>
    <x v="3"/>
    <x v="0"/>
    <n v="2.8000000000000001E-2"/>
    <n v="1295.8399999999999"/>
    <n v="47575.839999999997"/>
    <n v="75034.07024793388"/>
    <n v="72309.913419913413"/>
    <n v="3.6305598497043789E-2"/>
  </r>
  <r>
    <x v="639"/>
    <x v="1"/>
    <x v="3"/>
    <x v="614"/>
    <x v="2"/>
    <x v="1"/>
    <x v="3"/>
    <x v="0"/>
    <n v="2.8000000000000001E-2"/>
    <n v="1650.32"/>
    <n v="60590.32"/>
    <n v="75034.07024793388"/>
    <n v="72309.913419913413"/>
    <n v="3.6305598497043789E-2"/>
  </r>
  <r>
    <x v="640"/>
    <x v="1"/>
    <x v="11"/>
    <x v="615"/>
    <x v="6"/>
    <x v="2"/>
    <x v="5"/>
    <x v="1"/>
    <n v="0"/>
    <n v="0"/>
    <n v="118980"/>
    <n v="75034.07024793388"/>
    <n v="72309.913419913413"/>
    <n v="3.6305598497043789E-2"/>
  </r>
  <r>
    <x v="641"/>
    <x v="0"/>
    <x v="0"/>
    <x v="616"/>
    <x v="8"/>
    <x v="1"/>
    <x v="3"/>
    <x v="1"/>
    <n v="2.1000000000000001E-2"/>
    <n v="2031.7500000000002"/>
    <n v="98781.75"/>
    <n v="75034.07024793388"/>
    <n v="72309.913419913413"/>
    <n v="3.6305598497043789E-2"/>
  </r>
  <r>
    <x v="642"/>
    <x v="0"/>
    <x v="2"/>
    <x v="617"/>
    <x v="3"/>
    <x v="1"/>
    <x v="1"/>
    <x v="1"/>
    <n v="5.3999999999999999E-2"/>
    <n v="5465.88"/>
    <n v="106685.88"/>
    <n v="75034.07024793388"/>
    <n v="72309.913419913413"/>
    <n v="3.6305598497043789E-2"/>
  </r>
  <r>
    <x v="643"/>
    <x v="0"/>
    <x v="6"/>
    <x v="618"/>
    <x v="1"/>
    <x v="2"/>
    <x v="3"/>
    <x v="0"/>
    <n v="3.2000000000000001E-2"/>
    <n v="2016.64"/>
    <n v="65036.639999999999"/>
    <n v="75034.07024793388"/>
    <n v="72309.913419913413"/>
    <n v="3.6305598497043789E-2"/>
  </r>
  <r>
    <x v="644"/>
    <x v="0"/>
    <x v="5"/>
    <x v="619"/>
    <x v="7"/>
    <x v="1"/>
    <x v="1"/>
    <x v="0"/>
    <n v="0.05"/>
    <n v="3796"/>
    <n v="79716"/>
    <n v="75034.07024793388"/>
    <n v="72309.913419913413"/>
    <n v="3.6305598497043789E-2"/>
  </r>
  <r>
    <x v="645"/>
    <x v="0"/>
    <x v="2"/>
    <x v="620"/>
    <x v="8"/>
    <x v="0"/>
    <x v="3"/>
    <x v="1"/>
    <n v="2.1000000000000001E-2"/>
    <n v="1954.68"/>
    <n v="95034.68"/>
    <n v="75034.07024793388"/>
    <n v="72309.913419913413"/>
    <n v="3.6305598497043789E-2"/>
  </r>
  <r>
    <x v="646"/>
    <x v="0"/>
    <x v="0"/>
    <x v="621"/>
    <x v="1"/>
    <x v="0"/>
    <x v="1"/>
    <x v="0"/>
    <n v="5.0999999999999997E-2"/>
    <n v="3511.8599999999997"/>
    <n v="72371.86"/>
    <n v="75034.07024793388"/>
    <n v="72309.913419913413"/>
    <n v="3.6305598497043789E-2"/>
  </r>
  <r>
    <x v="647"/>
    <x v="0"/>
    <x v="1"/>
    <x v="615"/>
    <x v="6"/>
    <x v="2"/>
    <x v="2"/>
    <x v="1"/>
    <n v="1.0999999999999999E-2"/>
    <n v="1308.78"/>
    <n v="120288.78"/>
    <n v="75034.07024793388"/>
    <n v="72309.913419913413"/>
    <n v="3.6305598497043789E-2"/>
  </r>
  <r>
    <x v="648"/>
    <x v="1"/>
    <x v="2"/>
    <x v="329"/>
    <x v="3"/>
    <x v="0"/>
    <x v="1"/>
    <x v="1"/>
    <n v="5.3999999999999999E-2"/>
    <n v="5748.84"/>
    <n v="112208.84"/>
    <n v="75034.07024793388"/>
    <n v="72309.913419913413"/>
    <n v="3.6305598497043789E-2"/>
  </r>
  <r>
    <x v="649"/>
    <x v="1"/>
    <x v="5"/>
    <x v="622"/>
    <x v="7"/>
    <x v="1"/>
    <x v="1"/>
    <x v="0"/>
    <n v="0.05"/>
    <n v="3532.5"/>
    <n v="74182.5"/>
    <n v="75034.07024793388"/>
    <n v="72309.913419913413"/>
    <n v="3.6305598497043789E-2"/>
  </r>
  <r>
    <x v="650"/>
    <x v="1"/>
    <x v="0"/>
    <x v="623"/>
    <x v="7"/>
    <x v="2"/>
    <x v="1"/>
    <x v="0"/>
    <n v="5.0999999999999997E-2"/>
    <n v="3929.5499999999997"/>
    <n v="80979.55"/>
    <n v="75034.07024793388"/>
    <n v="72309.913419913413"/>
    <n v="3.6305598497043789E-2"/>
  </r>
  <r>
    <x v="243"/>
    <x v="1"/>
    <x v="0"/>
    <x v="240"/>
    <x v="4"/>
    <x v="2"/>
    <x v="2"/>
    <x v="0"/>
    <n v="1.2E-2"/>
    <n v="503.16"/>
    <n v="42433.16"/>
    <n v="75034.07024793388"/>
    <n v="72309.913419913413"/>
    <n v="3.6305598497043789E-2"/>
  </r>
  <r>
    <x v="651"/>
    <x v="1"/>
    <x v="2"/>
    <x v="624"/>
    <x v="0"/>
    <x v="2"/>
    <x v="1"/>
    <x v="0"/>
    <n v="5.3999999999999999E-2"/>
    <n v="4825.4399999999996"/>
    <n v="94185.44"/>
    <n v="75034.07024793388"/>
    <n v="72309.913419913413"/>
    <n v="3.6305598497043789E-2"/>
  </r>
  <r>
    <x v="652"/>
    <x v="1"/>
    <x v="2"/>
    <x v="625"/>
    <x v="5"/>
    <x v="1"/>
    <x v="2"/>
    <x v="0"/>
    <n v="1.9E-2"/>
    <n v="718.96"/>
    <n v="38558.959999999999"/>
    <n v="75034.07024793388"/>
    <n v="72309.913419913413"/>
    <n v="3.6305598497043789E-2"/>
  </r>
  <r>
    <x v="653"/>
    <x v="0"/>
    <x v="5"/>
    <x v="626"/>
    <x v="0"/>
    <x v="2"/>
    <x v="3"/>
    <x v="0"/>
    <n v="2.4E-2"/>
    <n v="2139.84"/>
    <n v="91299.839999999997"/>
    <n v="75034.07024793388"/>
    <n v="72309.913419913413"/>
    <n v="3.6305598497043789E-2"/>
  </r>
  <r>
    <x v="654"/>
    <x v="1"/>
    <x v="7"/>
    <x v="627"/>
    <x v="7"/>
    <x v="1"/>
    <x v="0"/>
    <x v="0"/>
    <n v="6.3E-2"/>
    <n v="4668.93"/>
    <n v="78778.929999999993"/>
    <n v="75034.07024793388"/>
    <n v="72309.913419913413"/>
    <n v="3.6305598497043789E-2"/>
  </r>
  <r>
    <x v="655"/>
    <x v="0"/>
    <x v="10"/>
    <x v="628"/>
    <x v="5"/>
    <x v="1"/>
    <x v="2"/>
    <x v="0"/>
    <n v="1.4999999999999999E-2"/>
    <n v="474.45"/>
    <n v="32104.45"/>
    <n v="75034.07024793388"/>
    <n v="72309.913419913413"/>
    <n v="3.6305598497043789E-2"/>
  </r>
  <r>
    <x v="656"/>
    <x v="1"/>
    <x v="8"/>
    <x v="629"/>
    <x v="4"/>
    <x v="2"/>
    <x v="2"/>
    <x v="0"/>
    <n v="0.02"/>
    <n v="818.2"/>
    <n v="41728.199999999997"/>
    <n v="75034.07024793388"/>
    <n v="72309.913419913413"/>
    <n v="3.6305598497043789E-2"/>
  </r>
  <r>
    <x v="657"/>
    <x v="0"/>
    <x v="0"/>
    <x v="630"/>
    <x v="5"/>
    <x v="1"/>
    <x v="3"/>
    <x v="0"/>
    <n v="2.1000000000000001E-2"/>
    <n v="675.99"/>
    <n v="32865.99"/>
    <n v="75034.07024793388"/>
    <n v="72309.913419913413"/>
    <n v="3.6305598497043789E-2"/>
  </r>
  <r>
    <x v="658"/>
    <x v="1"/>
    <x v="4"/>
    <x v="631"/>
    <x v="7"/>
    <x v="1"/>
    <x v="2"/>
    <x v="0"/>
    <n v="1.2999999999999999E-2"/>
    <n v="955.37"/>
    <n v="74445.37"/>
    <n v="75034.07024793388"/>
    <n v="72309.913419913413"/>
    <n v="3.6305598497043789E-2"/>
  </r>
  <r>
    <x v="659"/>
    <x v="0"/>
    <x v="6"/>
    <x v="632"/>
    <x v="2"/>
    <x v="1"/>
    <x v="3"/>
    <x v="0"/>
    <n v="3.2000000000000001E-2"/>
    <n v="1671.04"/>
    <n v="53891.040000000001"/>
    <n v="75034.07024793388"/>
    <n v="72309.913419913413"/>
    <n v="3.6305598497043789E-2"/>
  </r>
  <r>
    <x v="660"/>
    <x v="1"/>
    <x v="3"/>
    <x v="633"/>
    <x v="1"/>
    <x v="2"/>
    <x v="3"/>
    <x v="0"/>
    <n v="2.8000000000000001E-2"/>
    <n v="1929.2"/>
    <n v="70829.2"/>
    <n v="75034.07024793388"/>
    <n v="72309.913419913413"/>
    <n v="3.6305598497043789E-2"/>
  </r>
  <r>
    <x v="661"/>
    <x v="1"/>
    <x v="0"/>
    <x v="634"/>
    <x v="0"/>
    <x v="2"/>
    <x v="3"/>
    <x v="0"/>
    <n v="2.1000000000000001E-2"/>
    <n v="1758.75"/>
    <n v="85508.75"/>
    <n v="75034.07024793388"/>
    <n v="72309.913419913413"/>
    <n v="3.6305598497043789E-2"/>
  </r>
  <r>
    <x v="662"/>
    <x v="0"/>
    <x v="3"/>
    <x v="635"/>
    <x v="6"/>
    <x v="1"/>
    <x v="5"/>
    <x v="1"/>
    <n v="0"/>
    <n v="0"/>
    <n v="110970"/>
    <n v="75034.07024793388"/>
    <n v="72309.913419913413"/>
    <n v="3.6305598497043789E-2"/>
  </r>
  <r>
    <x v="663"/>
    <x v="1"/>
    <x v="5"/>
    <x v="636"/>
    <x v="4"/>
    <x v="2"/>
    <x v="3"/>
    <x v="0"/>
    <n v="2.4E-2"/>
    <n v="1188.48"/>
    <n v="50708.480000000003"/>
    <n v="75034.07024793388"/>
    <n v="72309.913419913413"/>
    <n v="3.6305598497043789E-2"/>
  </r>
  <r>
    <x v="664"/>
    <x v="1"/>
    <x v="5"/>
    <x v="213"/>
    <x v="0"/>
    <x v="1"/>
    <x v="3"/>
    <x v="0"/>
    <n v="2.4E-2"/>
    <n v="2077.44"/>
    <n v="88637.440000000002"/>
    <n v="75034.07024793388"/>
    <n v="72309.913419913413"/>
    <n v="3.6305598497043789E-2"/>
  </r>
  <r>
    <x v="665"/>
    <x v="1"/>
    <x v="3"/>
    <x v="95"/>
    <x v="5"/>
    <x v="1"/>
    <x v="3"/>
    <x v="0"/>
    <n v="2.8000000000000001E-2"/>
    <n v="1003.24"/>
    <n v="36833.24"/>
    <n v="75034.07024793388"/>
    <n v="72309.913419913413"/>
    <n v="3.6305598497043789E-2"/>
  </r>
  <r>
    <x v="666"/>
    <x v="1"/>
    <x v="3"/>
    <x v="637"/>
    <x v="2"/>
    <x v="1"/>
    <x v="1"/>
    <x v="0"/>
    <n v="4.9000000000000002E-2"/>
    <n v="2641.59"/>
    <n v="56551.59"/>
    <n v="75034.07024793388"/>
    <n v="72309.913419913413"/>
    <n v="3.6305598497043789E-2"/>
  </r>
  <r>
    <x v="667"/>
    <x v="1"/>
    <x v="1"/>
    <x v="638"/>
    <x v="3"/>
    <x v="1"/>
    <x v="3"/>
    <x v="1"/>
    <n v="3.5000000000000003E-2"/>
    <n v="3845.4500000000003"/>
    <n v="113715.45"/>
    <n v="75034.07024793388"/>
    <n v="72309.913419913413"/>
    <n v="3.6305598497043789E-2"/>
  </r>
  <r>
    <x v="668"/>
    <x v="0"/>
    <x v="1"/>
    <x v="639"/>
    <x v="1"/>
    <x v="2"/>
    <x v="3"/>
    <x v="0"/>
    <n v="3.5000000000000003E-2"/>
    <n v="2156.7000000000003"/>
    <n v="63776.7"/>
    <n v="75034.07024793388"/>
    <n v="72309.913419913413"/>
    <n v="3.6305598497043789E-2"/>
  </r>
  <r>
    <x v="669"/>
    <x v="1"/>
    <x v="4"/>
    <x v="288"/>
    <x v="1"/>
    <x v="2"/>
    <x v="3"/>
    <x v="0"/>
    <n v="2.7E-2"/>
    <n v="1834.92"/>
    <n v="69794.92"/>
    <n v="75034.07024793388"/>
    <n v="72309.913419913413"/>
    <n v="3.6305598497043789E-2"/>
  </r>
  <r>
    <x v="670"/>
    <x v="1"/>
    <x v="7"/>
    <x v="640"/>
    <x v="2"/>
    <x v="2"/>
    <x v="4"/>
    <x v="0"/>
    <n v="5.0000000000000001E-3"/>
    <n v="285"/>
    <n v="57285"/>
    <n v="75034.07024793388"/>
    <n v="72309.913419913413"/>
    <n v="3.6305598497043789E-2"/>
  </r>
  <r>
    <x v="671"/>
    <x v="0"/>
    <x v="0"/>
    <x v="641"/>
    <x v="7"/>
    <x v="0"/>
    <x v="3"/>
    <x v="0"/>
    <n v="2.1000000000000001E-2"/>
    <n v="1482.8100000000002"/>
    <n v="72092.81"/>
    <n v="75034.07024793388"/>
    <n v="72309.913419913413"/>
    <n v="3.6305598497043789E-2"/>
  </r>
  <r>
    <x v="672"/>
    <x v="1"/>
    <x v="7"/>
    <x v="642"/>
    <x v="2"/>
    <x v="2"/>
    <x v="1"/>
    <x v="0"/>
    <n v="5.8999999999999997E-2"/>
    <n v="3059.74"/>
    <n v="54919.74"/>
    <n v="75034.07024793388"/>
    <n v="72309.913419913413"/>
    <n v="3.6305598497043789E-2"/>
  </r>
  <r>
    <x v="673"/>
    <x v="1"/>
    <x v="1"/>
    <x v="643"/>
    <x v="1"/>
    <x v="2"/>
    <x v="3"/>
    <x v="0"/>
    <n v="3.5000000000000003E-2"/>
    <n v="2104.5500000000002"/>
    <n v="62234.55"/>
    <n v="75034.07024793388"/>
    <n v="72309.913419913413"/>
    <n v="3.6305598497043789E-2"/>
  </r>
  <r>
    <x v="674"/>
    <x v="0"/>
    <x v="8"/>
    <x v="190"/>
    <x v="7"/>
    <x v="1"/>
    <x v="2"/>
    <x v="0"/>
    <n v="0.02"/>
    <n v="1440.8"/>
    <n v="73480.800000000003"/>
    <n v="75034.07024793388"/>
    <n v="72309.913419913413"/>
    <n v="3.6305598497043789E-2"/>
  </r>
  <r>
    <x v="675"/>
    <x v="1"/>
    <x v="6"/>
    <x v="4"/>
    <x v="3"/>
    <x v="0"/>
    <x v="1"/>
    <x v="1"/>
    <n v="4.1000000000000002E-2"/>
    <n v="4446.45"/>
    <n v="112896.45"/>
    <n v="75034.07024793388"/>
    <n v="72309.913419913413"/>
    <n v="3.6305598497043789E-2"/>
  </r>
  <r>
    <x v="676"/>
    <x v="0"/>
    <x v="11"/>
    <x v="644"/>
    <x v="2"/>
    <x v="2"/>
    <x v="3"/>
    <x v="0"/>
    <n v="3.5000000000000003E-2"/>
    <n v="2039.1000000000001"/>
    <n v="60299.1"/>
    <n v="75034.07024793388"/>
    <n v="72309.913419913413"/>
    <n v="3.6305598497043789E-2"/>
  </r>
  <r>
    <x v="589"/>
    <x v="0"/>
    <x v="4"/>
    <x v="231"/>
    <x v="3"/>
    <x v="1"/>
    <x v="3"/>
    <x v="1"/>
    <n v="2.7E-2"/>
    <n v="2887.11"/>
    <n v="109817.11"/>
    <n v="75034.07024793388"/>
    <n v="72309.913419913413"/>
    <n v="3.6305598497043789E-2"/>
  </r>
  <r>
    <x v="677"/>
    <x v="1"/>
    <x v="8"/>
    <x v="645"/>
    <x v="7"/>
    <x v="2"/>
    <x v="3"/>
    <x v="0"/>
    <n v="3.3000000000000002E-2"/>
    <n v="2310.6600000000003"/>
    <n v="72330.66"/>
    <n v="75034.07024793388"/>
    <n v="72309.913419913413"/>
    <n v="3.6305598497043789E-2"/>
  </r>
  <r>
    <x v="678"/>
    <x v="1"/>
    <x v="4"/>
    <x v="646"/>
    <x v="5"/>
    <x v="1"/>
    <x v="3"/>
    <x v="0"/>
    <n v="2.7E-2"/>
    <n v="963.09"/>
    <n v="36633.089999999997"/>
    <n v="75034.07024793388"/>
    <n v="72309.913419913413"/>
    <n v="3.6305598497043789E-2"/>
  </r>
  <r>
    <x v="679"/>
    <x v="0"/>
    <x v="9"/>
    <x v="647"/>
    <x v="1"/>
    <x v="2"/>
    <x v="3"/>
    <x v="0"/>
    <n v="0.02"/>
    <n v="1352.6000000000001"/>
    <n v="68982.600000000006"/>
    <n v="75034.07024793388"/>
    <n v="72309.913419913413"/>
    <n v="3.6305598497043789E-2"/>
  </r>
  <r>
    <x v="680"/>
    <x v="1"/>
    <x v="4"/>
    <x v="648"/>
    <x v="0"/>
    <x v="1"/>
    <x v="5"/>
    <x v="0"/>
    <n v="0"/>
    <n v="0"/>
    <n v="82300"/>
    <n v="75034.07024793388"/>
    <n v="72309.913419913413"/>
    <n v="3.6305598497043789E-2"/>
  </r>
  <r>
    <x v="681"/>
    <x v="1"/>
    <x v="5"/>
    <x v="649"/>
    <x v="6"/>
    <x v="0"/>
    <x v="5"/>
    <x v="1"/>
    <n v="0"/>
    <n v="0"/>
    <n v="114870"/>
    <n v="75034.07024793388"/>
    <n v="72309.913419913413"/>
    <n v="3.6305598497043789E-2"/>
  </r>
  <r>
    <x v="682"/>
    <x v="0"/>
    <x v="0"/>
    <x v="650"/>
    <x v="7"/>
    <x v="0"/>
    <x v="3"/>
    <x v="0"/>
    <n v="2.1000000000000001E-2"/>
    <n v="1491.63"/>
    <n v="72521.63"/>
    <n v="75034.07024793388"/>
    <n v="72309.913419913413"/>
    <n v="3.6305598497043789E-2"/>
  </r>
  <r>
    <x v="444"/>
    <x v="0"/>
    <x v="8"/>
    <x v="430"/>
    <x v="2"/>
    <x v="2"/>
    <x v="3"/>
    <x v="0"/>
    <n v="3.3000000000000002E-2"/>
    <n v="1740.75"/>
    <n v="54490.75"/>
    <n v="75034.07024793388"/>
    <n v="72309.913419913413"/>
    <n v="3.6305598497043789E-2"/>
  </r>
  <r>
    <x v="683"/>
    <x v="1"/>
    <x v="3"/>
    <x v="651"/>
    <x v="0"/>
    <x v="1"/>
    <x v="3"/>
    <x v="0"/>
    <n v="2.8000000000000001E-2"/>
    <n v="2398.7600000000002"/>
    <n v="88068.76"/>
    <n v="75034.07024793388"/>
    <n v="72309.913419913413"/>
    <n v="3.6305598497043789E-2"/>
  </r>
  <r>
    <x v="684"/>
    <x v="0"/>
    <x v="5"/>
    <x v="652"/>
    <x v="1"/>
    <x v="1"/>
    <x v="3"/>
    <x v="0"/>
    <n v="2.4E-2"/>
    <n v="1480.8"/>
    <n v="63180.800000000003"/>
    <n v="75034.07024793388"/>
    <n v="72309.913419913413"/>
    <n v="3.6305598497043789E-2"/>
  </r>
  <r>
    <x v="685"/>
    <x v="0"/>
    <x v="2"/>
    <x v="653"/>
    <x v="1"/>
    <x v="2"/>
    <x v="1"/>
    <x v="0"/>
    <n v="5.3999999999999999E-2"/>
    <n v="3571.56"/>
    <n v="69711.56"/>
    <n v="75034.07024793388"/>
    <n v="72309.913419913413"/>
    <n v="3.6305598497043789E-2"/>
  </r>
  <r>
    <x v="686"/>
    <x v="0"/>
    <x v="11"/>
    <x v="642"/>
    <x v="2"/>
    <x v="1"/>
    <x v="1"/>
    <x v="0"/>
    <n v="5.8000000000000003E-2"/>
    <n v="3007.88"/>
    <n v="54867.88"/>
    <n v="75034.07024793388"/>
    <n v="72309.913419913413"/>
    <n v="3.6305598497043789E-2"/>
  </r>
  <r>
    <x v="221"/>
    <x v="0"/>
    <x v="4"/>
    <x v="219"/>
    <x v="2"/>
    <x v="2"/>
    <x v="3"/>
    <x v="0"/>
    <n v="2.7E-2"/>
    <n v="1422.09"/>
    <n v="54092.09"/>
    <n v="75034.07024793388"/>
    <n v="72309.913419913413"/>
    <n v="3.6305598497043789E-2"/>
  </r>
  <r>
    <x v="687"/>
    <x v="1"/>
    <x v="2"/>
    <x v="429"/>
    <x v="1"/>
    <x v="1"/>
    <x v="5"/>
    <x v="0"/>
    <n v="0"/>
    <n v="0"/>
    <n v="61210"/>
    <n v="75034.07024793388"/>
    <n v="72309.913419913413"/>
    <n v="3.6305598497043789E-2"/>
  </r>
  <r>
    <x v="688"/>
    <x v="1"/>
    <x v="5"/>
    <x v="654"/>
    <x v="1"/>
    <x v="1"/>
    <x v="3"/>
    <x v="0"/>
    <n v="2.4E-2"/>
    <n v="1655.52"/>
    <n v="70635.520000000004"/>
    <n v="75034.07024793388"/>
    <n v="72309.913419913413"/>
    <n v="3.6305598497043789E-2"/>
  </r>
  <r>
    <x v="689"/>
    <x v="1"/>
    <x v="9"/>
    <x v="279"/>
    <x v="9"/>
    <x v="2"/>
    <x v="3"/>
    <x v="0"/>
    <n v="0.02"/>
    <n v="592.20000000000005"/>
    <n v="30202.2"/>
    <n v="75034.07024793388"/>
    <n v="72309.913419913413"/>
    <n v="3.6305598497043789E-2"/>
  </r>
  <r>
    <x v="690"/>
    <x v="1"/>
    <x v="1"/>
    <x v="655"/>
    <x v="6"/>
    <x v="0"/>
    <x v="1"/>
    <x v="1"/>
    <n v="4.2999999999999997E-2"/>
    <n v="4920.49"/>
    <n v="119350.49"/>
    <n v="75034.07024793388"/>
    <n v="72309.913419913413"/>
    <n v="3.6305598497043789E-2"/>
  </r>
  <r>
    <x v="691"/>
    <x v="0"/>
    <x v="6"/>
    <x v="656"/>
    <x v="2"/>
    <x v="2"/>
    <x v="3"/>
    <x v="0"/>
    <n v="3.2000000000000001E-2"/>
    <n v="1720.32"/>
    <n v="55480.32"/>
    <n v="75034.07024793388"/>
    <n v="72309.913419913413"/>
    <n v="3.6305598497043789E-2"/>
  </r>
  <r>
    <x v="692"/>
    <x v="0"/>
    <x v="0"/>
    <x v="657"/>
    <x v="8"/>
    <x v="2"/>
    <x v="3"/>
    <x v="1"/>
    <n v="2.1000000000000001E-2"/>
    <n v="1917.5100000000002"/>
    <n v="93227.51"/>
    <n v="75034.07024793388"/>
    <n v="72309.913419913413"/>
    <n v="3.6305598497043789E-2"/>
  </r>
  <r>
    <x v="693"/>
    <x v="0"/>
    <x v="10"/>
    <x v="658"/>
    <x v="6"/>
    <x v="1"/>
    <x v="3"/>
    <x v="1"/>
    <n v="2.3E-2"/>
    <n v="2710.32"/>
    <n v="120550.32"/>
    <n v="75034.07024793388"/>
    <n v="72309.913419913413"/>
    <n v="3.6305598497043789E-2"/>
  </r>
  <r>
    <x v="694"/>
    <x v="1"/>
    <x v="6"/>
    <x v="659"/>
    <x v="5"/>
    <x v="0"/>
    <x v="3"/>
    <x v="0"/>
    <n v="3.2000000000000001E-2"/>
    <n v="1018.5600000000001"/>
    <n v="32848.559999999998"/>
    <n v="75034.07024793388"/>
    <n v="72309.913419913413"/>
    <n v="3.6305598497043789E-2"/>
  </r>
  <r>
    <x v="695"/>
    <x v="0"/>
    <x v="2"/>
    <x v="660"/>
    <x v="5"/>
    <x v="0"/>
    <x v="5"/>
    <x v="0"/>
    <n v="0"/>
    <n v="0"/>
    <n v="32980"/>
    <n v="75034.07024793388"/>
    <n v="72309.913419913413"/>
    <n v="3.6305598497043789E-2"/>
  </r>
  <r>
    <x v="696"/>
    <x v="0"/>
    <x v="1"/>
    <x v="661"/>
    <x v="4"/>
    <x v="2"/>
    <x v="2"/>
    <x v="0"/>
    <n v="1.0999999999999999E-2"/>
    <n v="520.95999999999992"/>
    <n v="47880.959999999999"/>
    <n v="75034.07024793388"/>
    <n v="72309.913419913413"/>
    <n v="3.6305598497043789E-2"/>
  </r>
  <r>
    <x v="697"/>
    <x v="1"/>
    <x v="1"/>
    <x v="662"/>
    <x v="0"/>
    <x v="0"/>
    <x v="0"/>
    <x v="0"/>
    <n v="6.0999999999999999E-2"/>
    <n v="5291.14"/>
    <n v="92031.14"/>
    <n v="75034.07024793388"/>
    <n v="72309.913419913413"/>
    <n v="3.6305598497043789E-2"/>
  </r>
  <r>
    <x v="698"/>
    <x v="1"/>
    <x v="3"/>
    <x v="663"/>
    <x v="0"/>
    <x v="1"/>
    <x v="3"/>
    <x v="0"/>
    <n v="2.8000000000000001E-2"/>
    <n v="2447.2000000000003"/>
    <n v="89847.2"/>
    <n v="75034.07024793388"/>
    <n v="72309.913419913413"/>
    <n v="3.6305598497043789E-2"/>
  </r>
  <r>
    <x v="668"/>
    <x v="0"/>
    <x v="1"/>
    <x v="639"/>
    <x v="1"/>
    <x v="0"/>
    <x v="2"/>
    <x v="0"/>
    <n v="1.0999999999999999E-2"/>
    <n v="677.81999999999994"/>
    <n v="62297.82"/>
    <n v="75034.07024793388"/>
    <n v="72309.913419913413"/>
    <n v="3.6305598497043789E-2"/>
  </r>
  <r>
    <x v="699"/>
    <x v="1"/>
    <x v="5"/>
    <x v="664"/>
    <x v="7"/>
    <x v="0"/>
    <x v="3"/>
    <x v="0"/>
    <n v="2.4E-2"/>
    <n v="1802.16"/>
    <n v="76892.160000000003"/>
    <n v="75034.07024793388"/>
    <n v="72309.913419913413"/>
    <n v="3.6305598497043789E-2"/>
  </r>
  <r>
    <x v="700"/>
    <x v="0"/>
    <x v="9"/>
    <x v="408"/>
    <x v="7"/>
    <x v="1"/>
    <x v="3"/>
    <x v="0"/>
    <n v="0.02"/>
    <n v="1560.4"/>
    <n v="79580.399999999994"/>
    <n v="75034.07024793388"/>
    <n v="72309.913419913413"/>
    <n v="3.6305598497043789E-2"/>
  </r>
  <r>
    <x v="79"/>
    <x v="0"/>
    <x v="10"/>
    <x v="79"/>
    <x v="0"/>
    <x v="2"/>
    <x v="0"/>
    <x v="0"/>
    <n v="7.1999999999999995E-2"/>
    <n v="6385.6799999999994"/>
    <n v="95075.68"/>
    <n v="75034.07024793388"/>
    <n v="72309.913419913413"/>
    <n v="3.6305598497043789E-2"/>
  </r>
  <r>
    <x v="701"/>
    <x v="1"/>
    <x v="8"/>
    <x v="665"/>
    <x v="8"/>
    <x v="1"/>
    <x v="1"/>
    <x v="1"/>
    <n v="5.3999999999999999E-2"/>
    <n v="4986.3599999999997"/>
    <n v="97326.36"/>
    <n v="75034.07024793388"/>
    <n v="72309.913419913413"/>
    <n v="3.6305598497043789E-2"/>
  </r>
  <r>
    <x v="419"/>
    <x v="1"/>
    <x v="5"/>
    <x v="407"/>
    <x v="0"/>
    <x v="2"/>
    <x v="2"/>
    <x v="0"/>
    <n v="1.7999999999999999E-2"/>
    <n v="1452.6"/>
    <n v="82152.600000000006"/>
    <n v="75034.07024793388"/>
    <n v="72309.913419913413"/>
    <n v="3.6305598497043789E-2"/>
  </r>
  <r>
    <x v="702"/>
    <x v="1"/>
    <x v="5"/>
    <x v="666"/>
    <x v="2"/>
    <x v="2"/>
    <x v="2"/>
    <x v="0"/>
    <n v="1.7999999999999999E-2"/>
    <n v="1058.9399999999998"/>
    <n v="59888.94"/>
    <n v="75034.07024793388"/>
    <n v="72309.913419913413"/>
    <n v="3.6305598497043789E-2"/>
  </r>
  <r>
    <x v="703"/>
    <x v="1"/>
    <x v="8"/>
    <x v="667"/>
    <x v="5"/>
    <x v="1"/>
    <x v="1"/>
    <x v="0"/>
    <n v="5.3999999999999999E-2"/>
    <n v="1735.56"/>
    <n v="33875.56"/>
    <n v="75034.07024793388"/>
    <n v="72309.913419913413"/>
    <n v="3.6305598497043789E-2"/>
  </r>
  <r>
    <x v="704"/>
    <x v="0"/>
    <x v="9"/>
    <x v="668"/>
    <x v="3"/>
    <x v="2"/>
    <x v="2"/>
    <x v="1"/>
    <n v="1.2E-2"/>
    <n v="1230.24"/>
    <n v="103750.24"/>
    <n v="75034.07024793388"/>
    <n v="72309.913419913413"/>
    <n v="3.6305598497043789E-2"/>
  </r>
  <r>
    <x v="705"/>
    <x v="0"/>
    <x v="4"/>
    <x v="669"/>
    <x v="7"/>
    <x v="2"/>
    <x v="4"/>
    <x v="0"/>
    <n v="5.0000000000000001E-3"/>
    <n v="397.95"/>
    <n v="79987.95"/>
    <n v="75034.07024793388"/>
    <n v="72309.913419913413"/>
    <n v="3.6305598497043789E-2"/>
  </r>
  <r>
    <x v="706"/>
    <x v="1"/>
    <x v="3"/>
    <x v="670"/>
    <x v="9"/>
    <x v="0"/>
    <x v="0"/>
    <x v="0"/>
    <n v="7.5999999999999998E-2"/>
    <n v="2201.7199999999998"/>
    <n v="31171.72"/>
    <n v="75034.07024793388"/>
    <n v="72309.913419913413"/>
    <n v="3.6305598497043789E-2"/>
  </r>
  <r>
    <x v="707"/>
    <x v="1"/>
    <x v="4"/>
    <x v="671"/>
    <x v="8"/>
    <x v="1"/>
    <x v="3"/>
    <x v="1"/>
    <n v="2.7E-2"/>
    <n v="2502.9"/>
    <n v="95202.9"/>
    <n v="75034.07024793388"/>
    <n v="72309.913419913413"/>
    <n v="3.6305598497043789E-2"/>
  </r>
  <r>
    <x v="708"/>
    <x v="1"/>
    <x v="9"/>
    <x v="672"/>
    <x v="5"/>
    <x v="1"/>
    <x v="2"/>
    <x v="0"/>
    <n v="1.2E-2"/>
    <n v="433.8"/>
    <n v="36583.800000000003"/>
    <n v="75034.07024793388"/>
    <n v="72309.913419913413"/>
    <n v="3.6305598497043789E-2"/>
  </r>
  <r>
    <x v="687"/>
    <x v="1"/>
    <x v="2"/>
    <x v="429"/>
    <x v="1"/>
    <x v="2"/>
    <x v="3"/>
    <x v="0"/>
    <n v="2.1000000000000001E-2"/>
    <n v="1285.4100000000001"/>
    <n v="62495.41"/>
    <n v="75034.07024793388"/>
    <n v="72309.913419913413"/>
    <n v="3.6305598497043789E-2"/>
  </r>
  <r>
    <x v="709"/>
    <x v="0"/>
    <x v="9"/>
    <x v="673"/>
    <x v="2"/>
    <x v="0"/>
    <x v="3"/>
    <x v="0"/>
    <n v="0.02"/>
    <n v="1059.2"/>
    <n v="54019.199999999997"/>
    <n v="75034.07024793388"/>
    <n v="72309.913419913413"/>
    <n v="3.6305598497043789E-2"/>
  </r>
  <r>
    <x v="285"/>
    <x v="0"/>
    <x v="7"/>
    <x v="280"/>
    <x v="0"/>
    <x v="0"/>
    <x v="5"/>
    <x v="0"/>
    <n v="0"/>
    <n v="0"/>
    <n v="84170"/>
    <n v="75034.07024793388"/>
    <n v="72309.913419913413"/>
    <n v="3.6305598497043789E-2"/>
  </r>
  <r>
    <x v="710"/>
    <x v="1"/>
    <x v="6"/>
    <x v="674"/>
    <x v="5"/>
    <x v="1"/>
    <x v="3"/>
    <x v="0"/>
    <n v="3.2000000000000001E-2"/>
    <n v="1021.44"/>
    <n v="32941.440000000002"/>
    <n v="75034.07024793388"/>
    <n v="72309.913419913413"/>
    <n v="3.6305598497043789E-2"/>
  </r>
  <r>
    <x v="711"/>
    <x v="1"/>
    <x v="6"/>
    <x v="675"/>
    <x v="3"/>
    <x v="2"/>
    <x v="0"/>
    <x v="1"/>
    <n v="6.2E-2"/>
    <n v="6461.0199999999995"/>
    <n v="110671.02"/>
    <n v="75034.07024793388"/>
    <n v="72309.913419913413"/>
    <n v="3.6305598497043789E-2"/>
  </r>
  <r>
    <x v="306"/>
    <x v="1"/>
    <x v="6"/>
    <x v="299"/>
    <x v="5"/>
    <x v="2"/>
    <x v="2"/>
    <x v="0"/>
    <n v="0.01"/>
    <n v="384.40000000000003"/>
    <n v="38824.400000000001"/>
    <n v="75034.07024793388"/>
    <n v="72309.913419913413"/>
    <n v="3.6305598497043789E-2"/>
  </r>
  <r>
    <x v="690"/>
    <x v="1"/>
    <x v="1"/>
    <x v="655"/>
    <x v="6"/>
    <x v="1"/>
    <x v="0"/>
    <x v="1"/>
    <n v="6.0999999999999999E-2"/>
    <n v="6980.23"/>
    <n v="121410.23"/>
    <n v="75034.07024793388"/>
    <n v="72309.913419913413"/>
    <n v="3.6305598497043789E-2"/>
  </r>
  <r>
    <x v="305"/>
    <x v="0"/>
    <x v="6"/>
    <x v="298"/>
    <x v="3"/>
    <x v="1"/>
    <x v="2"/>
    <x v="1"/>
    <n v="0.01"/>
    <n v="1043.4000000000001"/>
    <n v="105383.4"/>
    <n v="75034.07024793388"/>
    <n v="72309.913419913413"/>
    <n v="3.6305598497043789E-2"/>
  </r>
  <r>
    <x v="712"/>
    <x v="0"/>
    <x v="11"/>
    <x v="676"/>
    <x v="4"/>
    <x v="0"/>
    <x v="4"/>
    <x v="0"/>
    <n v="5.0000000000000001E-3"/>
    <n v="203.75"/>
    <n v="40953.75"/>
    <n v="75034.07024793388"/>
    <n v="72309.913419913413"/>
    <n v="3.6305598497043789E-2"/>
  </r>
  <r>
    <x v="713"/>
    <x v="1"/>
    <x v="7"/>
    <x v="677"/>
    <x v="8"/>
    <x v="2"/>
    <x v="0"/>
    <x v="1"/>
    <n v="6.3E-2"/>
    <n v="6175.26"/>
    <n v="104195.26"/>
    <n v="75034.07024793388"/>
    <n v="72309.913419913413"/>
    <n v="3.6305598497043789E-2"/>
  </r>
  <r>
    <x v="714"/>
    <x v="1"/>
    <x v="0"/>
    <x v="678"/>
    <x v="8"/>
    <x v="0"/>
    <x v="2"/>
    <x v="1"/>
    <n v="1.2E-2"/>
    <n v="1159.44"/>
    <n v="97779.44"/>
    <n v="75034.07024793388"/>
    <n v="72309.913419913413"/>
    <n v="3.6305598497043789E-2"/>
  </r>
  <r>
    <x v="715"/>
    <x v="0"/>
    <x v="8"/>
    <x v="679"/>
    <x v="4"/>
    <x v="2"/>
    <x v="0"/>
    <x v="0"/>
    <n v="8.4000000000000005E-2"/>
    <n v="3393.6000000000004"/>
    <n v="43793.599999999999"/>
    <n v="75034.07024793388"/>
    <n v="72309.913419913413"/>
    <n v="3.6305598497043789E-2"/>
  </r>
  <r>
    <x v="716"/>
    <x v="0"/>
    <x v="6"/>
    <x v="680"/>
    <x v="0"/>
    <x v="0"/>
    <x v="2"/>
    <x v="0"/>
    <n v="0.01"/>
    <n v="812.2"/>
    <n v="82032.2"/>
    <n v="75034.07024793388"/>
    <n v="72309.913419913413"/>
    <n v="3.6305598497043789E-2"/>
  </r>
  <r>
    <x v="717"/>
    <x v="0"/>
    <x v="7"/>
    <x v="681"/>
    <x v="5"/>
    <x v="0"/>
    <x v="5"/>
    <x v="0"/>
    <n v="0"/>
    <n v="0"/>
    <n v="33840"/>
    <n v="75034.07024793388"/>
    <n v="72309.913419913413"/>
    <n v="3.6305598497043789E-2"/>
  </r>
  <r>
    <x v="718"/>
    <x v="0"/>
    <x v="8"/>
    <x v="682"/>
    <x v="7"/>
    <x v="0"/>
    <x v="3"/>
    <x v="0"/>
    <n v="3.3000000000000002E-2"/>
    <n v="2504.04"/>
    <n v="78384.039999999994"/>
    <n v="75034.07024793388"/>
    <n v="72309.913419913413"/>
    <n v="3.6305598497043789E-2"/>
  </r>
  <r>
    <x v="719"/>
    <x v="0"/>
    <x v="1"/>
    <x v="683"/>
    <x v="0"/>
    <x v="0"/>
    <x v="5"/>
    <x v="0"/>
    <n v="0"/>
    <n v="0"/>
    <n v="81380"/>
    <n v="75034.07024793388"/>
    <n v="72309.913419913413"/>
    <n v="3.6305598497043789E-2"/>
  </r>
  <r>
    <x v="720"/>
    <x v="0"/>
    <x v="8"/>
    <x v="684"/>
    <x v="7"/>
    <x v="2"/>
    <x v="5"/>
    <x v="0"/>
    <n v="0"/>
    <n v="0"/>
    <n v="71490"/>
    <n v="75034.07024793388"/>
    <n v="72309.913419913413"/>
    <n v="3.6305598497043789E-2"/>
  </r>
  <r>
    <x v="721"/>
    <x v="1"/>
    <x v="6"/>
    <x v="685"/>
    <x v="8"/>
    <x v="1"/>
    <x v="3"/>
    <x v="1"/>
    <n v="3.2000000000000001E-2"/>
    <n v="2941.76"/>
    <n v="94871.76"/>
    <n v="75034.07024793388"/>
    <n v="72309.913419913413"/>
    <n v="3.6305598497043789E-2"/>
  </r>
  <r>
    <x v="722"/>
    <x v="1"/>
    <x v="1"/>
    <x v="686"/>
    <x v="3"/>
    <x v="1"/>
    <x v="3"/>
    <x v="1"/>
    <n v="3.5000000000000003E-2"/>
    <n v="3772.6500000000005"/>
    <n v="111562.65"/>
    <n v="75034.07024793388"/>
    <n v="72309.913419913413"/>
    <n v="3.6305598497043789E-2"/>
  </r>
  <r>
    <x v="723"/>
    <x v="1"/>
    <x v="6"/>
    <x v="687"/>
    <x v="1"/>
    <x v="2"/>
    <x v="3"/>
    <x v="0"/>
    <n v="3.2000000000000001E-2"/>
    <n v="2239.04"/>
    <n v="72209.039999999994"/>
    <n v="75034.07024793388"/>
    <n v="72309.913419913413"/>
    <n v="3.6305598497043789E-2"/>
  </r>
  <r>
    <x v="147"/>
    <x v="1"/>
    <x v="1"/>
    <x v="146"/>
    <x v="4"/>
    <x v="0"/>
    <x v="2"/>
    <x v="0"/>
    <n v="1.0999999999999999E-2"/>
    <n v="487.29999999999995"/>
    <n v="44787.3"/>
    <n v="75034.07024793388"/>
    <n v="72309.913419913413"/>
    <n v="3.6305598497043789E-2"/>
  </r>
  <r>
    <x v="724"/>
    <x v="1"/>
    <x v="9"/>
    <x v="688"/>
    <x v="6"/>
    <x v="0"/>
    <x v="0"/>
    <x v="1"/>
    <n v="7.0999999999999994E-2"/>
    <n v="8106.7799999999988"/>
    <n v="122286.78"/>
    <n v="75034.07024793388"/>
    <n v="72309.913419913413"/>
    <n v="3.6305598497043789E-2"/>
  </r>
  <r>
    <x v="725"/>
    <x v="0"/>
    <x v="4"/>
    <x v="689"/>
    <x v="0"/>
    <x v="2"/>
    <x v="3"/>
    <x v="0"/>
    <n v="2.7E-2"/>
    <n v="2303.91"/>
    <n v="87633.91"/>
    <n v="75034.07024793388"/>
    <n v="72309.913419913413"/>
    <n v="3.6305598497043789E-2"/>
  </r>
  <r>
    <x v="726"/>
    <x v="1"/>
    <x v="0"/>
    <x v="690"/>
    <x v="5"/>
    <x v="2"/>
    <x v="1"/>
    <x v="0"/>
    <n v="5.0999999999999997E-2"/>
    <n v="1877.82"/>
    <n v="38697.82"/>
    <n v="75034.07024793388"/>
    <n v="72309.913419913413"/>
    <n v="3.6305598497043789E-2"/>
  </r>
  <r>
    <x v="727"/>
    <x v="0"/>
    <x v="11"/>
    <x v="691"/>
    <x v="6"/>
    <x v="1"/>
    <x v="3"/>
    <x v="1"/>
    <n v="3.5000000000000003E-2"/>
    <n v="4091.1500000000005"/>
    <n v="120981.15"/>
    <n v="75034.07024793388"/>
    <n v="72309.913419913413"/>
    <n v="3.6305598497043789E-2"/>
  </r>
  <r>
    <x v="728"/>
    <x v="0"/>
    <x v="8"/>
    <x v="692"/>
    <x v="7"/>
    <x v="1"/>
    <x v="2"/>
    <x v="0"/>
    <n v="0.02"/>
    <n v="1574.2"/>
    <n v="80284.2"/>
    <n v="75034.07024793388"/>
    <n v="72309.913419913413"/>
    <n v="3.6305598497043789E-2"/>
  </r>
  <r>
    <x v="729"/>
    <x v="1"/>
    <x v="9"/>
    <x v="693"/>
    <x v="0"/>
    <x v="1"/>
    <x v="3"/>
    <x v="0"/>
    <n v="0.02"/>
    <n v="1729.4"/>
    <n v="88199.4"/>
    <n v="75034.07024793388"/>
    <n v="72309.913419913413"/>
    <n v="3.6305598497043789E-2"/>
  </r>
  <r>
    <x v="466"/>
    <x v="1"/>
    <x v="8"/>
    <x v="451"/>
    <x v="5"/>
    <x v="0"/>
    <x v="1"/>
    <x v="0"/>
    <n v="5.3999999999999999E-2"/>
    <n v="1942.92"/>
    <n v="37922.92"/>
    <n v="75034.07024793388"/>
    <n v="72309.913419913413"/>
    <n v="3.6305598497043789E-2"/>
  </r>
  <r>
    <x v="730"/>
    <x v="1"/>
    <x v="3"/>
    <x v="694"/>
    <x v="7"/>
    <x v="2"/>
    <x v="3"/>
    <x v="0"/>
    <n v="2.8000000000000001E-2"/>
    <n v="2159.08"/>
    <n v="79269.08"/>
    <n v="75034.07024793388"/>
    <n v="72309.913419913413"/>
    <n v="3.6305598497043789E-2"/>
  </r>
  <r>
    <x v="731"/>
    <x v="1"/>
    <x v="6"/>
    <x v="695"/>
    <x v="0"/>
    <x v="1"/>
    <x v="4"/>
    <x v="0"/>
    <n v="5.0000000000000001E-3"/>
    <n v="432.85"/>
    <n v="87002.85"/>
    <n v="75034.07024793388"/>
    <n v="72309.913419913413"/>
    <n v="3.6305598497043789E-2"/>
  </r>
  <r>
    <x v="732"/>
    <x v="0"/>
    <x v="5"/>
    <x v="696"/>
    <x v="6"/>
    <x v="1"/>
    <x v="1"/>
    <x v="1"/>
    <n v="0.05"/>
    <n v="5892.5"/>
    <n v="123742.5"/>
    <n v="75034.07024793388"/>
    <n v="72309.913419913413"/>
    <n v="3.6305598497043789E-2"/>
  </r>
  <r>
    <x v="733"/>
    <x v="1"/>
    <x v="11"/>
    <x v="697"/>
    <x v="6"/>
    <x v="0"/>
    <x v="5"/>
    <x v="1"/>
    <n v="0"/>
    <n v="0"/>
    <n v="116500"/>
    <n v="75034.07024793388"/>
    <n v="72309.913419913413"/>
    <n v="3.6305598497043789E-2"/>
  </r>
  <r>
    <x v="734"/>
    <x v="1"/>
    <x v="9"/>
    <x v="698"/>
    <x v="0"/>
    <x v="1"/>
    <x v="2"/>
    <x v="0"/>
    <n v="1.2E-2"/>
    <n v="960.36"/>
    <n v="80990.36"/>
    <n v="75034.07024793388"/>
    <n v="72309.913419913413"/>
    <n v="3.6305598497043789E-2"/>
  </r>
  <r>
    <x v="639"/>
    <x v="1"/>
    <x v="3"/>
    <x v="614"/>
    <x v="2"/>
    <x v="1"/>
    <x v="3"/>
    <x v="0"/>
    <n v="2.8000000000000001E-2"/>
    <n v="1650.32"/>
    <n v="60590.32"/>
    <n v="75034.07024793388"/>
    <n v="72309.913419913413"/>
    <n v="3.6305598497043789E-2"/>
  </r>
  <r>
    <x v="735"/>
    <x v="0"/>
    <x v="4"/>
    <x v="699"/>
    <x v="7"/>
    <x v="0"/>
    <x v="1"/>
    <x v="0"/>
    <n v="5.3999999999999999E-2"/>
    <n v="4121.28"/>
    <n v="80441.279999999999"/>
    <n v="75034.07024793388"/>
    <n v="72309.913419913413"/>
    <n v="3.6305598497043789E-2"/>
  </r>
  <r>
    <x v="736"/>
    <x v="0"/>
    <x v="3"/>
    <x v="700"/>
    <x v="6"/>
    <x v="2"/>
    <x v="0"/>
    <x v="1"/>
    <n v="7.5999999999999998E-2"/>
    <n v="8415.48"/>
    <n v="119145.48"/>
    <n v="75034.07024793388"/>
    <n v="72309.913419913413"/>
    <n v="3.6305598497043789E-2"/>
  </r>
  <r>
    <x v="737"/>
    <x v="1"/>
    <x v="7"/>
    <x v="701"/>
    <x v="0"/>
    <x v="2"/>
    <x v="2"/>
    <x v="0"/>
    <n v="1.9E-2"/>
    <n v="1652.81"/>
    <n v="88642.81"/>
    <n v="75034.07024793388"/>
    <n v="72309.913419913413"/>
    <n v="3.6305598497043789E-2"/>
  </r>
  <r>
    <x v="738"/>
    <x v="0"/>
    <x v="11"/>
    <x v="702"/>
    <x v="7"/>
    <x v="2"/>
    <x v="1"/>
    <x v="0"/>
    <n v="5.8000000000000003E-2"/>
    <n v="4315.7800000000007"/>
    <n v="78725.78"/>
    <n v="75034.07024793388"/>
    <n v="72309.913419913413"/>
    <n v="3.6305598497043789E-2"/>
  </r>
  <r>
    <x v="739"/>
    <x v="0"/>
    <x v="11"/>
    <x v="703"/>
    <x v="0"/>
    <x v="0"/>
    <x v="1"/>
    <x v="0"/>
    <n v="5.8000000000000003E-2"/>
    <n v="5081.38"/>
    <n v="92691.38"/>
    <n v="75034.07024793388"/>
    <n v="72309.913419913413"/>
    <n v="3.6305598497043789E-2"/>
  </r>
  <r>
    <x v="740"/>
    <x v="1"/>
    <x v="5"/>
    <x v="704"/>
    <x v="3"/>
    <x v="2"/>
    <x v="1"/>
    <x v="1"/>
    <n v="0.05"/>
    <n v="5167"/>
    <n v="108507"/>
    <n v="75034.07024793388"/>
    <n v="72309.913419913413"/>
    <n v="3.6305598497043789E-2"/>
  </r>
  <r>
    <x v="741"/>
    <x v="1"/>
    <x v="5"/>
    <x v="705"/>
    <x v="4"/>
    <x v="1"/>
    <x v="3"/>
    <x v="0"/>
    <n v="2.4E-2"/>
    <n v="1115.28"/>
    <n v="47585.279999999999"/>
    <n v="75034.07024793388"/>
    <n v="72309.913419913413"/>
    <n v="3.6305598497043789E-2"/>
  </r>
  <r>
    <x v="742"/>
    <x v="0"/>
    <x v="2"/>
    <x v="706"/>
    <x v="3"/>
    <x v="2"/>
    <x v="4"/>
    <x v="1"/>
    <n v="5.0000000000000001E-3"/>
    <n v="541.45000000000005"/>
    <n v="108831.45"/>
    <n v="75034.07024793388"/>
    <n v="72309.913419913413"/>
    <n v="3.6305598497043789E-2"/>
  </r>
  <r>
    <x v="743"/>
    <x v="0"/>
    <x v="1"/>
    <x v="707"/>
    <x v="7"/>
    <x v="0"/>
    <x v="1"/>
    <x v="0"/>
    <n v="4.2999999999999997E-2"/>
    <n v="3381.5199999999995"/>
    <n v="82021.52"/>
    <n v="75034.07024793388"/>
    <n v="72309.913419913413"/>
    <n v="3.6305598497043789E-2"/>
  </r>
  <r>
    <x v="744"/>
    <x v="1"/>
    <x v="0"/>
    <x v="708"/>
    <x v="7"/>
    <x v="1"/>
    <x v="3"/>
    <x v="0"/>
    <n v="2.1000000000000001E-2"/>
    <n v="1595.7900000000002"/>
    <n v="77585.789999999994"/>
    <n v="75034.07024793388"/>
    <n v="72309.913419913413"/>
    <n v="3.6305598497043789E-2"/>
  </r>
  <r>
    <x v="745"/>
    <x v="0"/>
    <x v="0"/>
    <x v="709"/>
    <x v="2"/>
    <x v="1"/>
    <x v="3"/>
    <x v="0"/>
    <n v="2.1000000000000001E-2"/>
    <n v="1160.8800000000001"/>
    <n v="56440.88"/>
    <n v="75034.07024793388"/>
    <n v="72309.913419913413"/>
    <n v="3.6305598497043789E-2"/>
  </r>
  <r>
    <x v="746"/>
    <x v="1"/>
    <x v="9"/>
    <x v="710"/>
    <x v="8"/>
    <x v="0"/>
    <x v="3"/>
    <x v="1"/>
    <n v="0.02"/>
    <n v="1960.2"/>
    <n v="99970.2"/>
    <n v="75034.07024793388"/>
    <n v="72309.913419913413"/>
    <n v="3.6305598497043789E-2"/>
  </r>
  <r>
    <x v="747"/>
    <x v="0"/>
    <x v="4"/>
    <x v="711"/>
    <x v="2"/>
    <x v="1"/>
    <x v="3"/>
    <x v="0"/>
    <n v="2.7E-2"/>
    <n v="1358.37"/>
    <n v="51668.37"/>
    <n v="75034.07024793388"/>
    <n v="72309.913419913413"/>
    <n v="3.6305598497043789E-2"/>
  </r>
  <r>
    <x v="748"/>
    <x v="0"/>
    <x v="11"/>
    <x v="712"/>
    <x v="8"/>
    <x v="1"/>
    <x v="3"/>
    <x v="1"/>
    <n v="3.5000000000000003E-2"/>
    <n v="3197.6000000000004"/>
    <n v="94557.6"/>
    <n v="75034.07024793388"/>
    <n v="72309.913419913413"/>
    <n v="3.6305598497043789E-2"/>
  </r>
  <r>
    <x v="749"/>
    <x v="0"/>
    <x v="9"/>
    <x v="713"/>
    <x v="6"/>
    <x v="2"/>
    <x v="1"/>
    <x v="1"/>
    <n v="5.8000000000000003E-2"/>
    <n v="6723.3600000000006"/>
    <n v="122643.36"/>
    <n v="75034.07024793388"/>
    <n v="72309.913419913413"/>
    <n v="3.6305598497043789E-2"/>
  </r>
  <r>
    <x v="750"/>
    <x v="1"/>
    <x v="1"/>
    <x v="714"/>
    <x v="2"/>
    <x v="0"/>
    <x v="2"/>
    <x v="0"/>
    <n v="1.0999999999999999E-2"/>
    <n v="625.56999999999994"/>
    <n v="57495.57"/>
    <n v="75034.07024793388"/>
    <n v="72309.913419913413"/>
    <n v="3.6305598497043789E-2"/>
  </r>
  <r>
    <x v="751"/>
    <x v="1"/>
    <x v="3"/>
    <x v="715"/>
    <x v="7"/>
    <x v="2"/>
    <x v="0"/>
    <x v="0"/>
    <n v="7.5999999999999998E-2"/>
    <n v="5773.72"/>
    <n v="81743.72"/>
    <n v="75034.07024793388"/>
    <n v="72309.913419913413"/>
    <n v="3.6305598497043789E-2"/>
  </r>
  <r>
    <x v="752"/>
    <x v="0"/>
    <x v="9"/>
    <x v="716"/>
    <x v="2"/>
    <x v="1"/>
    <x v="1"/>
    <x v="0"/>
    <n v="5.8000000000000003E-2"/>
    <n v="3031.6600000000003"/>
    <n v="55301.66"/>
    <n v="75034.07024793388"/>
    <n v="72309.913419913413"/>
    <n v="3.6305598497043789E-2"/>
  </r>
  <r>
    <x v="753"/>
    <x v="0"/>
    <x v="5"/>
    <x v="717"/>
    <x v="5"/>
    <x v="0"/>
    <x v="5"/>
    <x v="0"/>
    <n v="0"/>
    <n v="0"/>
    <n v="39780"/>
    <n v="75034.07024793388"/>
    <n v="72309.913419913413"/>
    <n v="3.6305598497043789E-2"/>
  </r>
  <r>
    <x v="754"/>
    <x v="0"/>
    <x v="10"/>
    <x v="718"/>
    <x v="2"/>
    <x v="0"/>
    <x v="3"/>
    <x v="0"/>
    <n v="2.3E-2"/>
    <n v="1356.08"/>
    <n v="60316.08"/>
    <n v="75034.07024793388"/>
    <n v="72309.913419913413"/>
    <n v="3.6305598497043789E-2"/>
  </r>
  <r>
    <x v="755"/>
    <x v="1"/>
    <x v="7"/>
    <x v="719"/>
    <x v="5"/>
    <x v="2"/>
    <x v="1"/>
    <x v="0"/>
    <n v="5.8999999999999997E-2"/>
    <n v="2236.1"/>
    <n v="40136.1"/>
    <n v="75034.07024793388"/>
    <n v="72309.913419913413"/>
    <n v="3.6305598497043789E-2"/>
  </r>
  <r>
    <x v="653"/>
    <x v="0"/>
    <x v="5"/>
    <x v="626"/>
    <x v="0"/>
    <x v="0"/>
    <x v="1"/>
    <x v="0"/>
    <n v="0.05"/>
    <n v="4458"/>
    <n v="93618"/>
    <n v="75034.07024793388"/>
    <n v="72309.913419913413"/>
    <n v="3.6305598497043789E-2"/>
  </r>
  <r>
    <x v="756"/>
    <x v="1"/>
    <x v="0"/>
    <x v="39"/>
    <x v="4"/>
    <x v="2"/>
    <x v="1"/>
    <x v="0"/>
    <n v="5.0999999999999997E-2"/>
    <n v="2321.0099999999998"/>
    <n v="47831.01"/>
    <n v="75034.07024793388"/>
    <n v="72309.913419913413"/>
    <n v="3.6305598497043789E-2"/>
  </r>
  <r>
    <x v="757"/>
    <x v="1"/>
    <x v="6"/>
    <x v="720"/>
    <x v="1"/>
    <x v="2"/>
    <x v="3"/>
    <x v="0"/>
    <n v="3.2000000000000001E-2"/>
    <n v="2131.52"/>
    <n v="68741.52"/>
    <n v="75034.07024793388"/>
    <n v="72309.913419913413"/>
    <n v="3.6305598497043789E-2"/>
  </r>
  <r>
    <x v="758"/>
    <x v="0"/>
    <x v="0"/>
    <x v="721"/>
    <x v="4"/>
    <x v="0"/>
    <x v="4"/>
    <x v="0"/>
    <n v="5.0000000000000001E-3"/>
    <n v="220.6"/>
    <n v="44340.6"/>
    <n v="75034.07024793388"/>
    <n v="72309.913419913413"/>
    <n v="3.6305598497043789E-2"/>
  </r>
  <r>
    <x v="759"/>
    <x v="1"/>
    <x v="10"/>
    <x v="722"/>
    <x v="5"/>
    <x v="2"/>
    <x v="3"/>
    <x v="0"/>
    <n v="2.3E-2"/>
    <n v="742.21"/>
    <n v="33012.21"/>
    <n v="75034.07024793388"/>
    <n v="72309.913419913413"/>
    <n v="3.6305598497043789E-2"/>
  </r>
  <r>
    <x v="760"/>
    <x v="1"/>
    <x v="1"/>
    <x v="723"/>
    <x v="5"/>
    <x v="0"/>
    <x v="5"/>
    <x v="0"/>
    <n v="0"/>
    <n v="0"/>
    <n v="37130"/>
    <n v="75034.07024793388"/>
    <n v="72309.913419913413"/>
    <n v="3.6305598497043789E-2"/>
  </r>
  <r>
    <x v="761"/>
    <x v="1"/>
    <x v="0"/>
    <x v="724"/>
    <x v="4"/>
    <x v="2"/>
    <x v="1"/>
    <x v="0"/>
    <n v="5.0999999999999997E-2"/>
    <n v="2325.0899999999997"/>
    <n v="47915.09"/>
    <n v="75034.07024793388"/>
    <n v="72309.913419913413"/>
    <n v="3.6305598497043789E-2"/>
  </r>
  <r>
    <x v="762"/>
    <x v="0"/>
    <x v="9"/>
    <x v="725"/>
    <x v="8"/>
    <x v="2"/>
    <x v="3"/>
    <x v="1"/>
    <n v="0.02"/>
    <n v="1881.4"/>
    <n v="95951.4"/>
    <n v="75034.07024793388"/>
    <n v="72309.913419913413"/>
    <n v="3.6305598497043789E-2"/>
  </r>
  <r>
    <x v="503"/>
    <x v="1"/>
    <x v="10"/>
    <x v="488"/>
    <x v="0"/>
    <x v="1"/>
    <x v="5"/>
    <x v="0"/>
    <n v="0"/>
    <n v="0"/>
    <n v="89690"/>
    <n v="75034.07024793388"/>
    <n v="72309.913419913413"/>
    <n v="3.6305598497043789E-2"/>
  </r>
  <r>
    <x v="763"/>
    <x v="1"/>
    <x v="10"/>
    <x v="726"/>
    <x v="4"/>
    <x v="0"/>
    <x v="3"/>
    <x v="0"/>
    <n v="2.3E-2"/>
    <n v="948.06"/>
    <n v="42168.06"/>
    <n v="75034.07024793388"/>
    <n v="72309.913419913413"/>
    <n v="3.6305598497043789E-2"/>
  </r>
  <r>
    <x v="764"/>
    <x v="1"/>
    <x v="9"/>
    <x v="727"/>
    <x v="6"/>
    <x v="0"/>
    <x v="3"/>
    <x v="1"/>
    <n v="0.02"/>
    <n v="2398.6"/>
    <n v="122328.6"/>
    <n v="75034.07024793388"/>
    <n v="72309.913419913413"/>
    <n v="3.6305598497043789E-2"/>
  </r>
  <r>
    <x v="38"/>
    <x v="1"/>
    <x v="4"/>
    <x v="38"/>
    <x v="1"/>
    <x v="1"/>
    <x v="5"/>
    <x v="0"/>
    <n v="0"/>
    <n v="0"/>
    <n v="60580"/>
    <n v="75034.07024793388"/>
    <n v="72309.913419913413"/>
    <n v="3.6305598497043789E-2"/>
  </r>
  <r>
    <x v="765"/>
    <x v="1"/>
    <x v="1"/>
    <x v="728"/>
    <x v="8"/>
    <x v="2"/>
    <x v="3"/>
    <x v="1"/>
    <n v="3.5000000000000003E-2"/>
    <n v="3318.7000000000003"/>
    <n v="98138.7"/>
    <n v="75034.07024793388"/>
    <n v="72309.913419913413"/>
    <n v="3.6305598497043789E-2"/>
  </r>
  <r>
    <x v="766"/>
    <x v="0"/>
    <x v="9"/>
    <x v="729"/>
    <x v="5"/>
    <x v="1"/>
    <x v="1"/>
    <x v="0"/>
    <n v="5.8000000000000003E-2"/>
    <n v="2252.1400000000003"/>
    <n v="41082.14"/>
    <n v="75034.07024793388"/>
    <n v="72309.913419913413"/>
    <n v="3.6305598497043789E-2"/>
  </r>
  <r>
    <x v="767"/>
    <x v="1"/>
    <x v="1"/>
    <x v="604"/>
    <x v="9"/>
    <x v="2"/>
    <x v="0"/>
    <x v="0"/>
    <n v="6.0999999999999999E-2"/>
    <n v="1761.07"/>
    <n v="30631.07"/>
    <n v="75034.07024793388"/>
    <n v="72309.913419913413"/>
    <n v="3.6305598497043789E-2"/>
  </r>
  <r>
    <x v="768"/>
    <x v="1"/>
    <x v="11"/>
    <x v="730"/>
    <x v="7"/>
    <x v="0"/>
    <x v="1"/>
    <x v="0"/>
    <n v="5.8000000000000003E-2"/>
    <n v="4104.08"/>
    <n v="74864.08"/>
    <n v="75034.07024793388"/>
    <n v="72309.913419913413"/>
    <n v="3.6305598497043789E-2"/>
  </r>
  <r>
    <x v="396"/>
    <x v="0"/>
    <x v="6"/>
    <x v="385"/>
    <x v="3"/>
    <x v="2"/>
    <x v="1"/>
    <x v="1"/>
    <n v="4.1000000000000002E-2"/>
    <n v="4352.97"/>
    <n v="110522.97"/>
    <n v="75034.07024793388"/>
    <n v="72309.913419913413"/>
    <n v="3.6305598497043789E-2"/>
  </r>
  <r>
    <x v="769"/>
    <x v="0"/>
    <x v="8"/>
    <x v="731"/>
    <x v="7"/>
    <x v="1"/>
    <x v="3"/>
    <x v="0"/>
    <n v="3.3000000000000002E-2"/>
    <n v="2360.8200000000002"/>
    <n v="73900.820000000007"/>
    <n v="75034.07024793388"/>
    <n v="72309.913419913413"/>
    <n v="3.6305598497043789E-2"/>
  </r>
  <r>
    <x v="770"/>
    <x v="1"/>
    <x v="8"/>
    <x v="732"/>
    <x v="3"/>
    <x v="0"/>
    <x v="3"/>
    <x v="1"/>
    <n v="3.3000000000000002E-2"/>
    <n v="3454.44"/>
    <n v="108134.44"/>
    <n v="75034.07024793388"/>
    <n v="72309.913419913413"/>
    <n v="3.6305598497043789E-2"/>
  </r>
  <r>
    <x v="771"/>
    <x v="0"/>
    <x v="7"/>
    <x v="733"/>
    <x v="1"/>
    <x v="0"/>
    <x v="3"/>
    <x v="0"/>
    <n v="0.04"/>
    <n v="2534.8000000000002"/>
    <n v="65904.800000000003"/>
    <n v="75034.07024793388"/>
    <n v="72309.913419913413"/>
    <n v="3.6305598497043789E-2"/>
  </r>
  <r>
    <x v="337"/>
    <x v="0"/>
    <x v="9"/>
    <x v="329"/>
    <x v="3"/>
    <x v="0"/>
    <x v="1"/>
    <x v="1"/>
    <n v="5.8000000000000003E-2"/>
    <n v="6174.68"/>
    <n v="112634.68"/>
    <n v="75034.07024793388"/>
    <n v="72309.913419913413"/>
    <n v="3.6305598497043789E-2"/>
  </r>
  <r>
    <x v="772"/>
    <x v="0"/>
    <x v="5"/>
    <x v="734"/>
    <x v="3"/>
    <x v="0"/>
    <x v="3"/>
    <x v="1"/>
    <n v="2.4E-2"/>
    <n v="2553.6"/>
    <n v="108953.60000000001"/>
    <n v="75034.07024793388"/>
    <n v="72309.913419913413"/>
    <n v="3.6305598497043789E-2"/>
  </r>
  <r>
    <x v="773"/>
    <x v="1"/>
    <x v="11"/>
    <x v="735"/>
    <x v="5"/>
    <x v="1"/>
    <x v="3"/>
    <x v="0"/>
    <n v="3.5000000000000003E-2"/>
    <n v="1292.2"/>
    <n v="38212.199999999997"/>
    <n v="75034.07024793388"/>
    <n v="72309.913419913413"/>
    <n v="3.6305598497043789E-2"/>
  </r>
  <r>
    <x v="584"/>
    <x v="1"/>
    <x v="10"/>
    <x v="564"/>
    <x v="4"/>
    <x v="2"/>
    <x v="3"/>
    <x v="0"/>
    <n v="2.3E-2"/>
    <n v="969.68"/>
    <n v="43129.68"/>
    <n v="75034.07024793388"/>
    <n v="72309.913419913413"/>
    <n v="3.6305598497043789E-2"/>
  </r>
  <r>
    <x v="774"/>
    <x v="1"/>
    <x v="4"/>
    <x v="736"/>
    <x v="2"/>
    <x v="1"/>
    <x v="3"/>
    <x v="0"/>
    <n v="2.7E-2"/>
    <n v="1561.1399999999999"/>
    <n v="59381.14"/>
    <n v="75034.07024793388"/>
    <n v="72309.913419913413"/>
    <n v="3.6305598497043789E-2"/>
  </r>
  <r>
    <x v="775"/>
    <x v="1"/>
    <x v="5"/>
    <x v="737"/>
    <x v="8"/>
    <x v="1"/>
    <x v="3"/>
    <x v="1"/>
    <n v="2.4E-2"/>
    <n v="2249.7600000000002"/>
    <n v="95989.759999999995"/>
    <n v="75034.07024793388"/>
    <n v="72309.913419913413"/>
    <n v="3.6305598497043789E-2"/>
  </r>
  <r>
    <x v="776"/>
    <x v="1"/>
    <x v="7"/>
    <x v="738"/>
    <x v="8"/>
    <x v="1"/>
    <x v="2"/>
    <x v="1"/>
    <n v="1.9E-2"/>
    <n v="1785.24"/>
    <n v="95745.24"/>
    <n v="75034.07024793388"/>
    <n v="72309.913419913413"/>
    <n v="3.6305598497043789E-2"/>
  </r>
  <r>
    <x v="777"/>
    <x v="0"/>
    <x v="11"/>
    <x v="739"/>
    <x v="3"/>
    <x v="0"/>
    <x v="3"/>
    <x v="1"/>
    <n v="3.5000000000000003E-2"/>
    <n v="3752.7000000000003"/>
    <n v="110972.7"/>
    <n v="75034.07024793388"/>
    <n v="72309.913419913413"/>
    <n v="3.6305598497043789E-2"/>
  </r>
  <r>
    <x v="778"/>
    <x v="1"/>
    <x v="7"/>
    <x v="740"/>
    <x v="8"/>
    <x v="2"/>
    <x v="0"/>
    <x v="1"/>
    <n v="6.3E-2"/>
    <n v="5679.45"/>
    <n v="95829.45"/>
    <n v="75034.07024793388"/>
    <n v="72309.913419913413"/>
    <n v="3.6305598497043789E-2"/>
  </r>
  <r>
    <x v="779"/>
    <x v="0"/>
    <x v="1"/>
    <x v="741"/>
    <x v="8"/>
    <x v="2"/>
    <x v="1"/>
    <x v="1"/>
    <n v="4.2999999999999997E-2"/>
    <n v="4042.8599999999997"/>
    <n v="98062.86"/>
    <n v="75034.07024793388"/>
    <n v="72309.913419913413"/>
    <n v="3.6305598497043789E-2"/>
  </r>
  <r>
    <x v="780"/>
    <x v="1"/>
    <x v="11"/>
    <x v="742"/>
    <x v="4"/>
    <x v="0"/>
    <x v="1"/>
    <x v="0"/>
    <n v="5.8000000000000003E-2"/>
    <n v="2492.2600000000002"/>
    <n v="45462.26"/>
    <n v="75034.07024793388"/>
    <n v="72309.913419913413"/>
    <n v="3.6305598497043789E-2"/>
  </r>
  <r>
    <x v="781"/>
    <x v="0"/>
    <x v="2"/>
    <x v="743"/>
    <x v="5"/>
    <x v="1"/>
    <x v="3"/>
    <x v="0"/>
    <n v="2.1000000000000001E-2"/>
    <n v="701.61"/>
    <n v="34111.61"/>
    <n v="75034.07024793388"/>
    <n v="72309.913419913413"/>
    <n v="3.6305598497043789E-2"/>
  </r>
  <r>
    <x v="782"/>
    <x v="0"/>
    <x v="6"/>
    <x v="744"/>
    <x v="6"/>
    <x v="0"/>
    <x v="3"/>
    <x v="1"/>
    <n v="3.2000000000000001E-2"/>
    <n v="3829.44"/>
    <n v="123499.44"/>
    <n v="75034.07024793388"/>
    <n v="72309.913419913413"/>
    <n v="3.6305598497043789E-2"/>
  </r>
  <r>
    <x v="783"/>
    <x v="0"/>
    <x v="9"/>
    <x v="745"/>
    <x v="6"/>
    <x v="1"/>
    <x v="3"/>
    <x v="1"/>
    <n v="0.02"/>
    <n v="2307.6"/>
    <n v="117687.6"/>
    <n v="75034.07024793388"/>
    <n v="72309.913419913413"/>
    <n v="3.6305598497043789E-2"/>
  </r>
  <r>
    <x v="784"/>
    <x v="0"/>
    <x v="3"/>
    <x v="746"/>
    <x v="7"/>
    <x v="1"/>
    <x v="1"/>
    <x v="0"/>
    <n v="4.9000000000000002E-2"/>
    <n v="3675.4900000000002"/>
    <n v="78685.490000000005"/>
    <n v="75034.07024793388"/>
    <n v="72309.913419913413"/>
    <n v="3.6305598497043789E-2"/>
  </r>
  <r>
    <x v="785"/>
    <x v="1"/>
    <x v="9"/>
    <x v="747"/>
    <x v="3"/>
    <x v="2"/>
    <x v="1"/>
    <x v="1"/>
    <n v="5.8000000000000003E-2"/>
    <n v="6038.96"/>
    <n v="110158.96"/>
    <n v="75034.07024793388"/>
    <n v="72309.913419913413"/>
    <n v="3.6305598497043789E-2"/>
  </r>
  <r>
    <x v="786"/>
    <x v="0"/>
    <x v="8"/>
    <x v="748"/>
    <x v="0"/>
    <x v="0"/>
    <x v="4"/>
    <x v="0"/>
    <n v="5.0000000000000001E-3"/>
    <n v="413.40000000000003"/>
    <n v="83093.399999999994"/>
    <n v="75034.07024793388"/>
    <n v="72309.913419913413"/>
    <n v="3.6305598497043789E-2"/>
  </r>
  <r>
    <x v="787"/>
    <x v="0"/>
    <x v="9"/>
    <x v="749"/>
    <x v="2"/>
    <x v="1"/>
    <x v="4"/>
    <x v="0"/>
    <n v="5.0000000000000001E-3"/>
    <n v="261.25"/>
    <n v="52511.25"/>
    <n v="75034.07024793388"/>
    <n v="72309.913419913413"/>
    <n v="3.6305598497043789E-2"/>
  </r>
  <r>
    <x v="788"/>
    <x v="0"/>
    <x v="0"/>
    <x v="750"/>
    <x v="0"/>
    <x v="0"/>
    <x v="3"/>
    <x v="0"/>
    <n v="2.1000000000000001E-2"/>
    <n v="1746.99"/>
    <n v="84936.99"/>
    <n v="75034.07024793388"/>
    <n v="72309.913419913413"/>
    <n v="3.6305598497043789E-2"/>
  </r>
  <r>
    <x v="582"/>
    <x v="0"/>
    <x v="6"/>
    <x v="562"/>
    <x v="1"/>
    <x v="1"/>
    <x v="3"/>
    <x v="0"/>
    <n v="3.2000000000000001E-2"/>
    <n v="2211.84"/>
    <n v="71331.839999999997"/>
    <n v="75034.07024793388"/>
    <n v="72309.913419913413"/>
    <n v="3.6305598497043789E-2"/>
  </r>
  <r>
    <x v="789"/>
    <x v="0"/>
    <x v="9"/>
    <x v="751"/>
    <x v="0"/>
    <x v="2"/>
    <x v="2"/>
    <x v="0"/>
    <n v="1.2E-2"/>
    <n v="1003.08"/>
    <n v="84593.08"/>
    <n v="75034.07024793388"/>
    <n v="72309.913419913413"/>
    <n v="3.6305598497043789E-2"/>
  </r>
  <r>
    <x v="790"/>
    <x v="0"/>
    <x v="8"/>
    <x v="752"/>
    <x v="3"/>
    <x v="2"/>
    <x v="0"/>
    <x v="1"/>
    <n v="8.4000000000000005E-2"/>
    <n v="9046.8000000000011"/>
    <n v="116746.8"/>
    <n v="75034.07024793388"/>
    <n v="72309.913419913413"/>
    <n v="3.6305598497043789E-2"/>
  </r>
  <r>
    <x v="791"/>
    <x v="1"/>
    <x v="0"/>
    <x v="753"/>
    <x v="3"/>
    <x v="1"/>
    <x v="3"/>
    <x v="1"/>
    <n v="2.1000000000000001E-2"/>
    <n v="2144.73"/>
    <n v="104274.73"/>
    <n v="75034.07024793388"/>
    <n v="72309.913419913413"/>
    <n v="3.6305598497043789E-2"/>
  </r>
  <r>
    <x v="568"/>
    <x v="0"/>
    <x v="2"/>
    <x v="549"/>
    <x v="6"/>
    <x v="1"/>
    <x v="3"/>
    <x v="1"/>
    <n v="2.1000000000000001E-2"/>
    <n v="2437.8900000000003"/>
    <n v="118527.89"/>
    <n v="75034.07024793388"/>
    <n v="72309.913419913413"/>
    <n v="3.6305598497043789E-2"/>
  </r>
  <r>
    <x v="792"/>
    <x v="0"/>
    <x v="1"/>
    <x v="754"/>
    <x v="7"/>
    <x v="0"/>
    <x v="1"/>
    <x v="0"/>
    <n v="4.2999999999999997E-2"/>
    <n v="3197.4799999999996"/>
    <n v="77557.48"/>
    <n v="75034.07024793388"/>
    <n v="72309.913419913413"/>
    <n v="3.6305598497043789E-2"/>
  </r>
  <r>
    <x v="793"/>
    <x v="1"/>
    <x v="10"/>
    <x v="755"/>
    <x v="4"/>
    <x v="2"/>
    <x v="5"/>
    <x v="0"/>
    <n v="0"/>
    <n v="0"/>
    <n v="42310"/>
    <n v="75034.07024793388"/>
    <n v="72309.913419913413"/>
    <n v="3.6305598497043789E-2"/>
  </r>
  <r>
    <x v="794"/>
    <x v="0"/>
    <x v="1"/>
    <x v="756"/>
    <x v="7"/>
    <x v="0"/>
    <x v="2"/>
    <x v="0"/>
    <n v="1.0999999999999999E-2"/>
    <n v="862.83999999999992"/>
    <n v="79302.84"/>
    <n v="75034.07024793388"/>
    <n v="72309.913419913413"/>
    <n v="3.6305598497043789E-2"/>
  </r>
  <r>
    <x v="795"/>
    <x v="1"/>
    <x v="3"/>
    <x v="757"/>
    <x v="6"/>
    <x v="1"/>
    <x v="1"/>
    <x v="1"/>
    <n v="4.9000000000000002E-2"/>
    <n v="5574.24"/>
    <n v="119334.24"/>
    <n v="75034.07024793388"/>
    <n v="72309.913419913413"/>
    <n v="3.6305598497043789E-2"/>
  </r>
  <r>
    <x v="796"/>
    <x v="1"/>
    <x v="10"/>
    <x v="758"/>
    <x v="8"/>
    <x v="1"/>
    <x v="3"/>
    <x v="1"/>
    <n v="2.3E-2"/>
    <n v="2159.2399999999998"/>
    <n v="96039.24"/>
    <n v="75034.07024793388"/>
    <n v="72309.913419913413"/>
    <n v="3.6305598497043789E-2"/>
  </r>
  <r>
    <x v="797"/>
    <x v="1"/>
    <x v="2"/>
    <x v="759"/>
    <x v="0"/>
    <x v="1"/>
    <x v="2"/>
    <x v="0"/>
    <n v="1.9E-2"/>
    <n v="1615"/>
    <n v="86615"/>
    <n v="75034.07024793388"/>
    <n v="72309.913419913413"/>
    <n v="3.6305598497043789E-2"/>
  </r>
  <r>
    <x v="798"/>
    <x v="0"/>
    <x v="4"/>
    <x v="760"/>
    <x v="7"/>
    <x v="0"/>
    <x v="3"/>
    <x v="0"/>
    <n v="2.7E-2"/>
    <n v="1958.85"/>
    <n v="74508.850000000006"/>
    <n v="75034.07024793388"/>
    <n v="72309.913419913413"/>
    <n v="3.6305598497043789E-2"/>
  </r>
  <r>
    <x v="799"/>
    <x v="1"/>
    <x v="2"/>
    <x v="761"/>
    <x v="7"/>
    <x v="1"/>
    <x v="2"/>
    <x v="0"/>
    <n v="1.9E-2"/>
    <n v="1374.84"/>
    <n v="73734.84"/>
    <n v="75034.07024793388"/>
    <n v="72309.913419913413"/>
    <n v="3.6305598497043789E-2"/>
  </r>
  <r>
    <x v="800"/>
    <x v="1"/>
    <x v="9"/>
    <x v="762"/>
    <x v="6"/>
    <x v="2"/>
    <x v="3"/>
    <x v="1"/>
    <n v="0.02"/>
    <n v="2297.8000000000002"/>
    <n v="117187.8"/>
    <n v="75034.07024793388"/>
    <n v="72309.913419913413"/>
    <n v="3.6305598497043789E-2"/>
  </r>
  <r>
    <x v="801"/>
    <x v="1"/>
    <x v="11"/>
    <x v="763"/>
    <x v="3"/>
    <x v="2"/>
    <x v="2"/>
    <x v="1"/>
    <n v="1.2999999999999999E-2"/>
    <n v="1398.54"/>
    <n v="108978.54"/>
    <n v="75034.07024793388"/>
    <n v="72309.913419913413"/>
    <n v="3.6305598497043789E-2"/>
  </r>
  <r>
    <x v="802"/>
    <x v="0"/>
    <x v="8"/>
    <x v="764"/>
    <x v="5"/>
    <x v="2"/>
    <x v="3"/>
    <x v="0"/>
    <n v="3.3000000000000002E-2"/>
    <n v="1189.3200000000002"/>
    <n v="37229.32"/>
    <n v="75034.07024793388"/>
    <n v="72309.913419913413"/>
    <n v="3.6305598497043789E-2"/>
  </r>
  <r>
    <x v="803"/>
    <x v="0"/>
    <x v="6"/>
    <x v="765"/>
    <x v="5"/>
    <x v="1"/>
    <x v="3"/>
    <x v="0"/>
    <n v="3.2000000000000001E-2"/>
    <n v="1120.32"/>
    <n v="36130.32"/>
    <n v="75034.07024793388"/>
    <n v="72309.913419913413"/>
    <n v="3.6305598497043789E-2"/>
  </r>
  <r>
    <x v="804"/>
    <x v="0"/>
    <x v="8"/>
    <x v="766"/>
    <x v="7"/>
    <x v="0"/>
    <x v="3"/>
    <x v="0"/>
    <n v="3.3000000000000002E-2"/>
    <n v="2451.2400000000002"/>
    <n v="76731.240000000005"/>
    <n v="75034.07024793388"/>
    <n v="72309.913419913413"/>
    <n v="3.6305598497043789E-2"/>
  </r>
  <r>
    <x v="805"/>
    <x v="0"/>
    <x v="8"/>
    <x v="767"/>
    <x v="6"/>
    <x v="0"/>
    <x v="4"/>
    <x v="1"/>
    <n v="5.0000000000000001E-3"/>
    <n v="578.95000000000005"/>
    <n v="116368.95"/>
    <n v="75034.07024793388"/>
    <n v="72309.913419913413"/>
    <n v="3.6305598497043789E-2"/>
  </r>
  <r>
    <x v="806"/>
    <x v="0"/>
    <x v="3"/>
    <x v="768"/>
    <x v="5"/>
    <x v="0"/>
    <x v="3"/>
    <x v="0"/>
    <n v="2.8000000000000001E-2"/>
    <n v="1073.24"/>
    <n v="39403.24"/>
    <n v="75034.07024793388"/>
    <n v="72309.913419913413"/>
    <n v="3.6305598497043789E-2"/>
  </r>
  <r>
    <x v="807"/>
    <x v="0"/>
    <x v="5"/>
    <x v="769"/>
    <x v="7"/>
    <x v="2"/>
    <x v="0"/>
    <x v="0"/>
    <n v="7.2999999999999995E-2"/>
    <n v="5129.71"/>
    <n v="75399.710000000006"/>
    <n v="75034.07024793388"/>
    <n v="72309.913419913413"/>
    <n v="3.6305598497043789E-2"/>
  </r>
  <r>
    <x v="808"/>
    <x v="0"/>
    <x v="3"/>
    <x v="770"/>
    <x v="5"/>
    <x v="1"/>
    <x v="3"/>
    <x v="0"/>
    <n v="2.8000000000000001E-2"/>
    <n v="1037.68"/>
    <n v="38097.68"/>
    <n v="75034.07024793388"/>
    <n v="72309.913419913413"/>
    <n v="3.6305598497043789E-2"/>
  </r>
  <r>
    <x v="460"/>
    <x v="0"/>
    <x v="7"/>
    <x v="445"/>
    <x v="2"/>
    <x v="2"/>
    <x v="1"/>
    <x v="0"/>
    <n v="5.8999999999999997E-2"/>
    <n v="3178.33"/>
    <n v="57048.33"/>
    <n v="75034.07024793388"/>
    <n v="72309.913419913413"/>
    <n v="3.6305598497043789E-2"/>
  </r>
  <r>
    <x v="612"/>
    <x v="1"/>
    <x v="8"/>
    <x v="589"/>
    <x v="0"/>
    <x v="2"/>
    <x v="1"/>
    <x v="0"/>
    <n v="5.3999999999999999E-2"/>
    <n v="4552.74"/>
    <n v="88862.74"/>
    <n v="75034.07024793388"/>
    <n v="72309.913419913413"/>
    <n v="3.6305598497043789E-2"/>
  </r>
  <r>
    <x v="809"/>
    <x v="1"/>
    <x v="8"/>
    <x v="771"/>
    <x v="2"/>
    <x v="1"/>
    <x v="0"/>
    <x v="0"/>
    <n v="8.4000000000000005E-2"/>
    <n v="4880.4000000000005"/>
    <n v="62980.4"/>
    <n v="75034.07024793388"/>
    <n v="72309.913419913413"/>
    <n v="3.6305598497043789E-2"/>
  </r>
  <r>
    <x v="810"/>
    <x v="0"/>
    <x v="3"/>
    <x v="772"/>
    <x v="8"/>
    <x v="1"/>
    <x v="0"/>
    <x v="1"/>
    <n v="7.5999999999999998E-2"/>
    <n v="7583.28"/>
    <n v="107363.28"/>
    <n v="75034.07024793388"/>
    <n v="72309.913419913413"/>
    <n v="3.6305598497043789E-2"/>
  </r>
  <r>
    <x v="811"/>
    <x v="0"/>
    <x v="9"/>
    <x v="773"/>
    <x v="6"/>
    <x v="0"/>
    <x v="2"/>
    <x v="1"/>
    <n v="1.2E-2"/>
    <n v="1428.24"/>
    <n v="120448.24"/>
    <n v="75034.07024793388"/>
    <n v="72309.913419913413"/>
    <n v="3.6305598497043789E-2"/>
  </r>
  <r>
    <x v="812"/>
    <x v="0"/>
    <x v="1"/>
    <x v="774"/>
    <x v="8"/>
    <x v="0"/>
    <x v="1"/>
    <x v="1"/>
    <n v="4.2999999999999997E-2"/>
    <n v="3996.4199999999996"/>
    <n v="96936.42"/>
    <n v="75034.07024793388"/>
    <n v="72309.913419913413"/>
    <n v="3.6305598497043789E-2"/>
  </r>
  <r>
    <x v="813"/>
    <x v="0"/>
    <x v="7"/>
    <x v="775"/>
    <x v="2"/>
    <x v="1"/>
    <x v="5"/>
    <x v="0"/>
    <n v="0"/>
    <n v="0"/>
    <n v="59670"/>
    <n v="75034.07024793388"/>
    <n v="72309.913419913413"/>
    <n v="3.6305598497043789E-2"/>
  </r>
  <r>
    <x v="814"/>
    <x v="0"/>
    <x v="11"/>
    <x v="776"/>
    <x v="7"/>
    <x v="1"/>
    <x v="1"/>
    <x v="0"/>
    <n v="5.8000000000000003E-2"/>
    <n v="4493.26"/>
    <n v="81963.259999999995"/>
    <n v="75034.07024793388"/>
    <n v="72309.913419913413"/>
    <n v="3.6305598497043789E-2"/>
  </r>
  <r>
    <x v="815"/>
    <x v="0"/>
    <x v="1"/>
    <x v="777"/>
    <x v="4"/>
    <x v="0"/>
    <x v="1"/>
    <x v="0"/>
    <n v="4.2999999999999997E-2"/>
    <n v="1962.9499999999998"/>
    <n v="47612.95"/>
    <n v="75034.07024793388"/>
    <n v="72309.913419913413"/>
    <n v="3.6305598497043789E-2"/>
  </r>
  <r>
    <x v="816"/>
    <x v="1"/>
    <x v="1"/>
    <x v="778"/>
    <x v="0"/>
    <x v="0"/>
    <x v="3"/>
    <x v="0"/>
    <n v="3.5000000000000003E-2"/>
    <n v="3095.05"/>
    <n v="91525.05"/>
    <n v="75034.07024793388"/>
    <n v="72309.913419913413"/>
    <n v="3.6305598497043789E-2"/>
  </r>
  <r>
    <x v="817"/>
    <x v="0"/>
    <x v="4"/>
    <x v="779"/>
    <x v="5"/>
    <x v="1"/>
    <x v="1"/>
    <x v="0"/>
    <n v="5.3999999999999999E-2"/>
    <n v="1991.52"/>
    <n v="38871.519999999997"/>
    <n v="75034.07024793388"/>
    <n v="72309.913419913413"/>
    <n v="3.6305598497043789E-2"/>
  </r>
  <r>
    <x v="772"/>
    <x v="0"/>
    <x v="5"/>
    <x v="734"/>
    <x v="3"/>
    <x v="2"/>
    <x v="2"/>
    <x v="1"/>
    <n v="1.7999999999999999E-2"/>
    <n v="1915.1999999999998"/>
    <n v="108315.2"/>
    <n v="75034.07024793388"/>
    <n v="72309.913419913413"/>
    <n v="3.6305598497043789E-2"/>
  </r>
  <r>
    <x v="818"/>
    <x v="0"/>
    <x v="10"/>
    <x v="780"/>
    <x v="6"/>
    <x v="0"/>
    <x v="0"/>
    <x v="1"/>
    <n v="7.1999999999999995E-2"/>
    <n v="8051.0399999999991"/>
    <n v="119871.03999999999"/>
    <n v="75034.07024793388"/>
    <n v="72309.913419913413"/>
    <n v="3.6305598497043789E-2"/>
  </r>
  <r>
    <x v="819"/>
    <x v="0"/>
    <x v="4"/>
    <x v="781"/>
    <x v="8"/>
    <x v="2"/>
    <x v="3"/>
    <x v="1"/>
    <n v="2.7E-2"/>
    <n v="2507.4899999999998"/>
    <n v="95377.49"/>
    <n v="75034.07024793388"/>
    <n v="72309.913419913413"/>
    <n v="3.6305598497043789E-2"/>
  </r>
  <r>
    <x v="820"/>
    <x v="0"/>
    <x v="5"/>
    <x v="782"/>
    <x v="3"/>
    <x v="0"/>
    <x v="3"/>
    <x v="1"/>
    <n v="2.4E-2"/>
    <n v="2408.64"/>
    <n v="102768.64"/>
    <n v="75034.07024793388"/>
    <n v="72309.913419913413"/>
    <n v="3.6305598497043789E-2"/>
  </r>
  <r>
    <x v="587"/>
    <x v="1"/>
    <x v="8"/>
    <x v="567"/>
    <x v="4"/>
    <x v="0"/>
    <x v="3"/>
    <x v="0"/>
    <n v="3.3000000000000002E-2"/>
    <n v="1542.75"/>
    <n v="48292.75"/>
    <n v="75034.07024793388"/>
    <n v="72309.913419913413"/>
    <n v="3.6305598497043789E-2"/>
  </r>
  <r>
    <x v="821"/>
    <x v="0"/>
    <x v="5"/>
    <x v="783"/>
    <x v="4"/>
    <x v="2"/>
    <x v="1"/>
    <x v="0"/>
    <n v="0.05"/>
    <n v="2447.5"/>
    <n v="51397.5"/>
    <n v="75034.07024793388"/>
    <n v="72309.913419913413"/>
    <n v="3.6305598497043789E-2"/>
  </r>
  <r>
    <x v="822"/>
    <x v="0"/>
    <x v="0"/>
    <x v="784"/>
    <x v="2"/>
    <x v="2"/>
    <x v="2"/>
    <x v="0"/>
    <n v="1.2E-2"/>
    <n v="633.72"/>
    <n v="53443.72"/>
    <n v="75034.07024793388"/>
    <n v="72309.913419913413"/>
    <n v="3.6305598497043789E-2"/>
  </r>
  <r>
    <x v="823"/>
    <x v="0"/>
    <x v="2"/>
    <x v="785"/>
    <x v="7"/>
    <x v="1"/>
    <x v="4"/>
    <x v="0"/>
    <n v="5.0000000000000001E-3"/>
    <n v="392.8"/>
    <n v="78952.800000000003"/>
    <n v="75034.07024793388"/>
    <n v="72309.913419913413"/>
    <n v="3.6305598497043789E-2"/>
  </r>
  <r>
    <x v="824"/>
    <x v="1"/>
    <x v="3"/>
    <x v="786"/>
    <x v="7"/>
    <x v="1"/>
    <x v="3"/>
    <x v="0"/>
    <n v="2.8000000000000001E-2"/>
    <n v="2107.84"/>
    <n v="77387.839999999997"/>
    <n v="75034.07024793388"/>
    <n v="72309.913419913413"/>
    <n v="3.6305598497043789E-2"/>
  </r>
  <r>
    <x v="825"/>
    <x v="1"/>
    <x v="7"/>
    <x v="787"/>
    <x v="8"/>
    <x v="1"/>
    <x v="2"/>
    <x v="1"/>
    <n v="1.9E-2"/>
    <n v="1769.47"/>
    <n v="94899.47"/>
    <n v="75034.07024793388"/>
    <n v="72309.913419913413"/>
    <n v="3.6305598497043789E-2"/>
  </r>
  <r>
    <x v="826"/>
    <x v="1"/>
    <x v="5"/>
    <x v="788"/>
    <x v="3"/>
    <x v="1"/>
    <x v="4"/>
    <x v="1"/>
    <n v="5.0000000000000001E-3"/>
    <n v="526.45000000000005"/>
    <n v="105816.45"/>
    <n v="75034.07024793388"/>
    <n v="72309.913419913413"/>
    <n v="3.6305598497043789E-2"/>
  </r>
  <r>
    <x v="827"/>
    <x v="0"/>
    <x v="7"/>
    <x v="789"/>
    <x v="3"/>
    <x v="1"/>
    <x v="5"/>
    <x v="1"/>
    <n v="0"/>
    <n v="0"/>
    <n v="108340"/>
    <n v="75034.07024793388"/>
    <n v="72309.913419913413"/>
    <n v="3.6305598497043789E-2"/>
  </r>
  <r>
    <x v="171"/>
    <x v="1"/>
    <x v="2"/>
    <x v="169"/>
    <x v="5"/>
    <x v="1"/>
    <x v="3"/>
    <x v="0"/>
    <n v="2.1000000000000001E-2"/>
    <n v="652.89"/>
    <n v="31742.89"/>
    <n v="75034.07024793388"/>
    <n v="72309.913419913413"/>
    <n v="3.6305598497043789E-2"/>
  </r>
  <r>
    <x v="828"/>
    <x v="0"/>
    <x v="5"/>
    <x v="790"/>
    <x v="3"/>
    <x v="0"/>
    <x v="3"/>
    <x v="1"/>
    <n v="2.4E-2"/>
    <n v="2434.08"/>
    <n v="103854.08"/>
    <n v="75034.07024793388"/>
    <n v="72309.913419913413"/>
    <n v="3.6305598497043789E-2"/>
  </r>
  <r>
    <x v="829"/>
    <x v="1"/>
    <x v="5"/>
    <x v="791"/>
    <x v="2"/>
    <x v="1"/>
    <x v="0"/>
    <x v="0"/>
    <n v="7.2999999999999995E-2"/>
    <n v="3998.9399999999996"/>
    <n v="58778.94"/>
    <n v="75034.07024793388"/>
    <n v="72309.913419913413"/>
    <n v="3.6305598497043789E-2"/>
  </r>
  <r>
    <x v="830"/>
    <x v="1"/>
    <x v="3"/>
    <x v="792"/>
    <x v="1"/>
    <x v="2"/>
    <x v="0"/>
    <x v="0"/>
    <n v="7.5999999999999998E-2"/>
    <n v="4830.5599999999995"/>
    <n v="68390.559999999998"/>
    <n v="75034.07024793388"/>
    <n v="72309.913419913413"/>
    <n v="3.6305598497043789E-2"/>
  </r>
  <r>
    <x v="831"/>
    <x v="0"/>
    <x v="8"/>
    <x v="793"/>
    <x v="1"/>
    <x v="0"/>
    <x v="2"/>
    <x v="0"/>
    <n v="0.02"/>
    <n v="1369.6000000000001"/>
    <n v="69849.600000000006"/>
    <n v="75034.07024793388"/>
    <n v="72309.913419913413"/>
    <n v="3.6305598497043789E-2"/>
  </r>
  <r>
    <x v="832"/>
    <x v="0"/>
    <x v="2"/>
    <x v="794"/>
    <x v="8"/>
    <x v="2"/>
    <x v="3"/>
    <x v="1"/>
    <n v="2.1000000000000001E-2"/>
    <n v="2088.6600000000003"/>
    <n v="101548.66"/>
    <n v="75034.07024793388"/>
    <n v="72309.913419913413"/>
    <n v="3.6305598497043789E-2"/>
  </r>
  <r>
    <x v="833"/>
    <x v="0"/>
    <x v="10"/>
    <x v="795"/>
    <x v="3"/>
    <x v="2"/>
    <x v="2"/>
    <x v="1"/>
    <n v="1.4999999999999999E-2"/>
    <n v="1506.3"/>
    <n v="101926.3"/>
    <n v="75034.07024793388"/>
    <n v="72309.913419913413"/>
    <n v="3.6305598497043789E-2"/>
  </r>
  <r>
    <x v="834"/>
    <x v="1"/>
    <x v="4"/>
    <x v="796"/>
    <x v="5"/>
    <x v="2"/>
    <x v="3"/>
    <x v="0"/>
    <n v="2.7E-2"/>
    <n v="1070.55"/>
    <n v="40720.550000000003"/>
    <n v="75034.07024793388"/>
    <n v="72309.913419913413"/>
    <n v="3.6305598497043789E-2"/>
  </r>
  <r>
    <x v="835"/>
    <x v="1"/>
    <x v="7"/>
    <x v="797"/>
    <x v="2"/>
    <x v="2"/>
    <x v="3"/>
    <x v="0"/>
    <n v="0.04"/>
    <n v="2250"/>
    <n v="58500"/>
    <n v="75034.07024793388"/>
    <n v="72309.913419913413"/>
    <n v="3.6305598497043789E-2"/>
  </r>
  <r>
    <x v="836"/>
    <x v="1"/>
    <x v="11"/>
    <x v="798"/>
    <x v="2"/>
    <x v="2"/>
    <x v="3"/>
    <x v="0"/>
    <n v="3.5000000000000003E-2"/>
    <n v="2017.4"/>
    <n v="59657.4"/>
    <n v="75034.07024793388"/>
    <n v="72309.913419913413"/>
    <n v="3.6305598497043789E-2"/>
  </r>
  <r>
    <x v="837"/>
    <x v="0"/>
    <x v="1"/>
    <x v="799"/>
    <x v="4"/>
    <x v="2"/>
    <x v="0"/>
    <x v="0"/>
    <n v="6.0999999999999999E-2"/>
    <n v="2632.15"/>
    <n v="45782.15"/>
    <n v="75034.07024793388"/>
    <n v="72309.913419913413"/>
    <n v="3.6305598497043789E-2"/>
  </r>
  <r>
    <x v="838"/>
    <x v="1"/>
    <x v="9"/>
    <x v="800"/>
    <x v="3"/>
    <x v="2"/>
    <x v="5"/>
    <x v="1"/>
    <n v="0"/>
    <n v="0"/>
    <n v="106080"/>
    <n v="75034.07024793388"/>
    <n v="72309.913419913413"/>
    <n v="3.6305598497043789E-2"/>
  </r>
  <r>
    <x v="839"/>
    <x v="0"/>
    <x v="0"/>
    <x v="801"/>
    <x v="9"/>
    <x v="1"/>
    <x v="1"/>
    <x v="0"/>
    <n v="5.0999999999999997E-2"/>
    <n v="1509.09"/>
    <n v="31099.09"/>
    <n v="75034.07024793388"/>
    <n v="72309.913419913413"/>
    <n v="3.6305598497043789E-2"/>
  </r>
  <r>
    <x v="840"/>
    <x v="1"/>
    <x v="9"/>
    <x v="802"/>
    <x v="0"/>
    <x v="0"/>
    <x v="3"/>
    <x v="0"/>
    <n v="0.02"/>
    <n v="1724.8"/>
    <n v="87964.800000000003"/>
    <n v="75034.07024793388"/>
    <n v="72309.913419913413"/>
    <n v="3.6305598497043789E-2"/>
  </r>
  <r>
    <x v="841"/>
    <x v="1"/>
    <x v="6"/>
    <x v="803"/>
    <x v="5"/>
    <x v="2"/>
    <x v="3"/>
    <x v="0"/>
    <n v="3.2000000000000001E-2"/>
    <n v="1167.3600000000001"/>
    <n v="37647.360000000001"/>
    <n v="75034.07024793388"/>
    <n v="72309.913419913413"/>
    <n v="3.6305598497043789E-2"/>
  </r>
  <r>
    <x v="842"/>
    <x v="1"/>
    <x v="11"/>
    <x v="804"/>
    <x v="4"/>
    <x v="1"/>
    <x v="4"/>
    <x v="0"/>
    <n v="5.0000000000000001E-3"/>
    <n v="242.95000000000002"/>
    <n v="48832.95"/>
    <n v="75034.07024793388"/>
    <n v="72309.913419913413"/>
    <n v="3.6305598497043789E-2"/>
  </r>
  <r>
    <x v="843"/>
    <x v="0"/>
    <x v="1"/>
    <x v="805"/>
    <x v="4"/>
    <x v="0"/>
    <x v="3"/>
    <x v="0"/>
    <n v="3.5000000000000003E-2"/>
    <n v="1458.45"/>
    <n v="43128.45"/>
    <n v="75034.07024793388"/>
    <n v="72309.913419913413"/>
    <n v="3.6305598497043789E-2"/>
  </r>
  <r>
    <x v="216"/>
    <x v="1"/>
    <x v="3"/>
    <x v="214"/>
    <x v="3"/>
    <x v="0"/>
    <x v="0"/>
    <x v="1"/>
    <n v="7.5999999999999998E-2"/>
    <n v="8157.84"/>
    <n v="115497.84"/>
    <n v="75034.07024793388"/>
    <n v="72309.913419913413"/>
    <n v="3.6305598497043789E-2"/>
  </r>
  <r>
    <x v="844"/>
    <x v="0"/>
    <x v="8"/>
    <x v="806"/>
    <x v="1"/>
    <x v="1"/>
    <x v="5"/>
    <x v="0"/>
    <n v="0"/>
    <n v="0"/>
    <n v="62280"/>
    <n v="75034.07024793388"/>
    <n v="72309.913419913413"/>
    <n v="3.6305598497043789E-2"/>
  </r>
  <r>
    <x v="140"/>
    <x v="0"/>
    <x v="10"/>
    <x v="139"/>
    <x v="5"/>
    <x v="2"/>
    <x v="5"/>
    <x v="0"/>
    <n v="0"/>
    <n v="0"/>
    <n v="37920"/>
    <n v="75034.07024793388"/>
    <n v="72309.913419913413"/>
    <n v="3.6305598497043789E-2"/>
  </r>
  <r>
    <x v="751"/>
    <x v="1"/>
    <x v="3"/>
    <x v="715"/>
    <x v="7"/>
    <x v="1"/>
    <x v="3"/>
    <x v="0"/>
    <n v="2.8000000000000001E-2"/>
    <n v="2127.16"/>
    <n v="78097.16"/>
    <n v="75034.07024793388"/>
    <n v="72309.913419913413"/>
    <n v="3.6305598497043789E-2"/>
  </r>
  <r>
    <x v="845"/>
    <x v="0"/>
    <x v="10"/>
    <x v="807"/>
    <x v="8"/>
    <x v="2"/>
    <x v="4"/>
    <x v="1"/>
    <n v="5.0000000000000001E-3"/>
    <n v="460.05"/>
    <n v="92470.05"/>
    <n v="75034.07024793388"/>
    <n v="72309.913419913413"/>
    <n v="3.6305598497043789E-2"/>
  </r>
  <r>
    <x v="71"/>
    <x v="0"/>
    <x v="4"/>
    <x v="71"/>
    <x v="1"/>
    <x v="0"/>
    <x v="2"/>
    <x v="0"/>
    <n v="1.2999999999999999E-2"/>
    <n v="908.18"/>
    <n v="70768.179999999993"/>
    <n v="75034.07024793388"/>
    <n v="72309.913419913413"/>
    <n v="3.6305598497043789E-2"/>
  </r>
  <r>
    <x v="846"/>
    <x v="1"/>
    <x v="7"/>
    <x v="808"/>
    <x v="2"/>
    <x v="1"/>
    <x v="0"/>
    <x v="0"/>
    <n v="6.3E-2"/>
    <n v="3752.28"/>
    <n v="63312.28"/>
    <n v="75034.07024793388"/>
    <n v="72309.913419913413"/>
    <n v="3.6305598497043789E-2"/>
  </r>
  <r>
    <x v="847"/>
    <x v="1"/>
    <x v="1"/>
    <x v="809"/>
    <x v="6"/>
    <x v="1"/>
    <x v="3"/>
    <x v="1"/>
    <n v="3.5000000000000003E-2"/>
    <n v="4018.3500000000004"/>
    <n v="118828.35"/>
    <n v="75034.07024793388"/>
    <n v="72309.913419913413"/>
    <n v="3.6305598497043789E-2"/>
  </r>
  <r>
    <x v="848"/>
    <x v="1"/>
    <x v="6"/>
    <x v="810"/>
    <x v="1"/>
    <x v="2"/>
    <x v="5"/>
    <x v="0"/>
    <n v="0"/>
    <n v="0"/>
    <n v="66870"/>
    <n v="75034.07024793388"/>
    <n v="72309.913419913413"/>
    <n v="3.6305598497043789E-2"/>
  </r>
  <r>
    <x v="849"/>
    <x v="0"/>
    <x v="4"/>
    <x v="811"/>
    <x v="6"/>
    <x v="1"/>
    <x v="4"/>
    <x v="1"/>
    <n v="5.0000000000000001E-3"/>
    <n v="568.95000000000005"/>
    <n v="114358.95"/>
    <n v="75034.07024793388"/>
    <n v="72309.913419913413"/>
    <n v="3.6305598497043789E-2"/>
  </r>
  <r>
    <x v="850"/>
    <x v="1"/>
    <x v="2"/>
    <x v="812"/>
    <x v="5"/>
    <x v="1"/>
    <x v="3"/>
    <x v="0"/>
    <n v="2.1000000000000001E-2"/>
    <n v="803.25"/>
    <n v="39053.25"/>
    <n v="75034.07024793388"/>
    <n v="72309.913419913413"/>
    <n v="3.6305598497043789E-2"/>
  </r>
  <r>
    <x v="851"/>
    <x v="0"/>
    <x v="3"/>
    <x v="813"/>
    <x v="4"/>
    <x v="2"/>
    <x v="5"/>
    <x v="0"/>
    <n v="0"/>
    <n v="0"/>
    <n v="48090"/>
    <n v="75034.07024793388"/>
    <n v="72309.913419913413"/>
    <n v="3.6305598497043789E-2"/>
  </r>
  <r>
    <x v="852"/>
    <x v="0"/>
    <x v="9"/>
    <x v="814"/>
    <x v="8"/>
    <x v="2"/>
    <x v="3"/>
    <x v="1"/>
    <n v="0.02"/>
    <n v="1992.6000000000001"/>
    <n v="101622.6"/>
    <n v="75034.07024793388"/>
    <n v="72309.913419913413"/>
    <n v="3.6305598497043789E-2"/>
  </r>
  <r>
    <x v="853"/>
    <x v="1"/>
    <x v="6"/>
    <x v="815"/>
    <x v="0"/>
    <x v="2"/>
    <x v="2"/>
    <x v="0"/>
    <n v="0.01"/>
    <n v="863.4"/>
    <n v="87203.4"/>
    <n v="75034.07024793388"/>
    <n v="72309.913419913413"/>
    <n v="3.6305598497043789E-2"/>
  </r>
  <r>
    <x v="854"/>
    <x v="0"/>
    <x v="0"/>
    <x v="816"/>
    <x v="0"/>
    <x v="2"/>
    <x v="3"/>
    <x v="0"/>
    <n v="2.1000000000000001E-2"/>
    <n v="1860.39"/>
    <n v="90450.39"/>
    <n v="75034.07024793388"/>
    <n v="72309.913419913413"/>
    <n v="3.6305598497043789E-2"/>
  </r>
  <r>
    <x v="855"/>
    <x v="0"/>
    <x v="3"/>
    <x v="817"/>
    <x v="1"/>
    <x v="1"/>
    <x v="3"/>
    <x v="0"/>
    <n v="2.8000000000000001E-2"/>
    <n v="1710.8"/>
    <n v="62810.8"/>
    <n v="75034.07024793388"/>
    <n v="72309.913419913413"/>
    <n v="3.6305598497043789E-2"/>
  </r>
  <r>
    <x v="856"/>
    <x v="0"/>
    <x v="6"/>
    <x v="818"/>
    <x v="7"/>
    <x v="2"/>
    <x v="3"/>
    <x v="0"/>
    <n v="3.2000000000000001E-2"/>
    <n v="2279.6799999999998"/>
    <n v="73519.679999999993"/>
    <n v="75034.07024793388"/>
    <n v="72309.913419913413"/>
    <n v="3.6305598497043789E-2"/>
  </r>
  <r>
    <x v="857"/>
    <x v="0"/>
    <x v="0"/>
    <x v="819"/>
    <x v="6"/>
    <x v="1"/>
    <x v="4"/>
    <x v="1"/>
    <n v="5.0000000000000001E-3"/>
    <n v="573.25"/>
    <n v="115223.25"/>
    <n v="75034.07024793388"/>
    <n v="72309.913419913413"/>
    <n v="3.6305598497043789E-2"/>
  </r>
  <r>
    <x v="27"/>
    <x v="1"/>
    <x v="0"/>
    <x v="27"/>
    <x v="7"/>
    <x v="1"/>
    <x v="1"/>
    <x v="0"/>
    <n v="5.0999999999999997E-2"/>
    <n v="3886.7099999999996"/>
    <n v="80096.710000000006"/>
    <n v="75034.07024793388"/>
    <n v="72309.913419913413"/>
    <n v="3.6305598497043789E-2"/>
  </r>
  <r>
    <x v="858"/>
    <x v="1"/>
    <x v="4"/>
    <x v="820"/>
    <x v="7"/>
    <x v="2"/>
    <x v="0"/>
    <x v="0"/>
    <n v="7.5999999999999998E-2"/>
    <n v="5844.4"/>
    <n v="82744.399999999994"/>
    <n v="75034.07024793388"/>
    <n v="72309.913419913413"/>
    <n v="3.6305598497043789E-2"/>
  </r>
  <r>
    <x v="859"/>
    <x v="1"/>
    <x v="5"/>
    <x v="821"/>
    <x v="6"/>
    <x v="0"/>
    <x v="0"/>
    <x v="1"/>
    <n v="7.2999999999999995E-2"/>
    <n v="8511.07"/>
    <n v="125101.07"/>
    <n v="75034.07024793388"/>
    <n v="72309.913419913413"/>
    <n v="3.6305598497043789E-2"/>
  </r>
  <r>
    <x v="860"/>
    <x v="1"/>
    <x v="1"/>
    <x v="822"/>
    <x v="7"/>
    <x v="2"/>
    <x v="3"/>
    <x v="0"/>
    <n v="3.5000000000000003E-2"/>
    <n v="2743.65"/>
    <n v="81133.649999999994"/>
    <n v="75034.07024793388"/>
    <n v="72309.913419913413"/>
    <n v="3.6305598497043789E-2"/>
  </r>
  <r>
    <x v="861"/>
    <x v="1"/>
    <x v="9"/>
    <x v="823"/>
    <x v="3"/>
    <x v="1"/>
    <x v="2"/>
    <x v="1"/>
    <n v="1.2E-2"/>
    <n v="1243.32"/>
    <n v="104853.32"/>
    <n v="75034.07024793388"/>
    <n v="72309.913419913413"/>
    <n v="3.6305598497043789E-2"/>
  </r>
  <r>
    <x v="862"/>
    <x v="0"/>
    <x v="1"/>
    <x v="824"/>
    <x v="8"/>
    <x v="2"/>
    <x v="1"/>
    <x v="1"/>
    <n v="4.2999999999999997E-2"/>
    <n v="4218.7299999999996"/>
    <n v="102328.73"/>
    <n v="75034.07024793388"/>
    <n v="72309.913419913413"/>
    <n v="3.6305598497043789E-2"/>
  </r>
  <r>
    <x v="863"/>
    <x v="1"/>
    <x v="4"/>
    <x v="825"/>
    <x v="5"/>
    <x v="0"/>
    <x v="5"/>
    <x v="0"/>
    <n v="0"/>
    <n v="0"/>
    <n v="33960"/>
    <n v="75034.07024793388"/>
    <n v="72309.913419913413"/>
    <n v="3.6305598497043789E-2"/>
  </r>
  <r>
    <x v="864"/>
    <x v="0"/>
    <x v="5"/>
    <x v="826"/>
    <x v="6"/>
    <x v="1"/>
    <x v="5"/>
    <x v="1"/>
    <n v="0"/>
    <n v="0"/>
    <n v="112110"/>
    <n v="75034.07024793388"/>
    <n v="72309.913419913413"/>
    <n v="3.6305598497043789E-2"/>
  </r>
  <r>
    <x v="615"/>
    <x v="0"/>
    <x v="6"/>
    <x v="592"/>
    <x v="2"/>
    <x v="0"/>
    <x v="1"/>
    <x v="0"/>
    <n v="4.1000000000000002E-2"/>
    <n v="2452.21"/>
    <n v="62262.21"/>
    <n v="75034.07024793388"/>
    <n v="72309.913419913413"/>
    <n v="3.6305598497043789E-2"/>
  </r>
  <r>
    <x v="865"/>
    <x v="1"/>
    <x v="7"/>
    <x v="657"/>
    <x v="8"/>
    <x v="1"/>
    <x v="3"/>
    <x v="1"/>
    <n v="0.04"/>
    <n v="3652.4"/>
    <n v="94962.4"/>
    <n v="75034.07024793388"/>
    <n v="72309.913419913413"/>
    <n v="3.6305598497043789E-2"/>
  </r>
  <r>
    <x v="866"/>
    <x v="0"/>
    <x v="5"/>
    <x v="827"/>
    <x v="7"/>
    <x v="0"/>
    <x v="3"/>
    <x v="0"/>
    <n v="2.4E-2"/>
    <n v="1712.88"/>
    <n v="73082.880000000005"/>
    <n v="75034.07024793388"/>
    <n v="72309.913419913413"/>
    <n v="3.6305598497043789E-2"/>
  </r>
  <r>
    <x v="867"/>
    <x v="1"/>
    <x v="7"/>
    <x v="828"/>
    <x v="7"/>
    <x v="2"/>
    <x v="5"/>
    <x v="0"/>
    <n v="0"/>
    <n v="0"/>
    <n v="71570"/>
    <n v="75034.07024793388"/>
    <n v="72309.913419913413"/>
    <n v="3.6305598497043789E-2"/>
  </r>
  <r>
    <x v="782"/>
    <x v="0"/>
    <x v="6"/>
    <x v="744"/>
    <x v="6"/>
    <x v="0"/>
    <x v="5"/>
    <x v="1"/>
    <n v="0"/>
    <n v="0"/>
    <n v="119670"/>
    <n v="75034.07024793388"/>
    <n v="72309.913419913413"/>
    <n v="3.6305598497043789E-2"/>
  </r>
  <r>
    <x v="868"/>
    <x v="1"/>
    <x v="11"/>
    <x v="829"/>
    <x v="1"/>
    <x v="1"/>
    <x v="3"/>
    <x v="0"/>
    <n v="3.5000000000000003E-2"/>
    <n v="2376.8500000000004"/>
    <n v="70286.850000000006"/>
    <n v="75034.07024793388"/>
    <n v="72309.913419913413"/>
    <n v="3.6305598497043789E-2"/>
  </r>
  <r>
    <x v="869"/>
    <x v="1"/>
    <x v="3"/>
    <x v="830"/>
    <x v="3"/>
    <x v="2"/>
    <x v="3"/>
    <x v="1"/>
    <n v="2.8000000000000001E-2"/>
    <n v="2810.36"/>
    <n v="103180.36"/>
    <n v="75034.07024793388"/>
    <n v="72309.913419913413"/>
    <n v="3.6305598497043789E-2"/>
  </r>
  <r>
    <x v="870"/>
    <x v="1"/>
    <x v="5"/>
    <x v="831"/>
    <x v="8"/>
    <x v="2"/>
    <x v="2"/>
    <x v="1"/>
    <n v="1.7999999999999999E-2"/>
    <n v="1624.32"/>
    <n v="91864.320000000007"/>
    <n v="75034.07024793388"/>
    <n v="72309.913419913413"/>
    <n v="3.6305598497043789E-2"/>
  </r>
  <r>
    <x v="871"/>
    <x v="1"/>
    <x v="1"/>
    <x v="460"/>
    <x v="7"/>
    <x v="1"/>
    <x v="3"/>
    <x v="0"/>
    <n v="3.5000000000000003E-2"/>
    <n v="2655.4500000000003"/>
    <n v="78525.45"/>
    <n v="75034.07024793388"/>
    <n v="72309.913419913413"/>
    <n v="3.6305598497043789E-2"/>
  </r>
  <r>
    <x v="872"/>
    <x v="1"/>
    <x v="7"/>
    <x v="832"/>
    <x v="2"/>
    <x v="1"/>
    <x v="5"/>
    <x v="0"/>
    <n v="0"/>
    <n v="0"/>
    <n v="58740"/>
    <n v="75034.07024793388"/>
    <n v="72309.913419913413"/>
    <n v="3.6305598497043789E-2"/>
  </r>
  <r>
    <x v="873"/>
    <x v="1"/>
    <x v="2"/>
    <x v="254"/>
    <x v="5"/>
    <x v="0"/>
    <x v="3"/>
    <x v="0"/>
    <n v="2.1000000000000001E-2"/>
    <n v="682.5"/>
    <n v="33182.5"/>
    <n v="75034.07024793388"/>
    <n v="72309.913419913413"/>
    <n v="3.6305598497043789E-2"/>
  </r>
  <r>
    <x v="874"/>
    <x v="2"/>
    <x v="12"/>
    <x v="833"/>
    <x v="10"/>
    <x v="3"/>
    <x v="6"/>
    <x v="2"/>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510A08-3E76-443F-B40C-1E6CBCA98770}"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rowHeaderCaption="Department">
  <location ref="A1:F40" firstHeaderRow="1" firstDataRow="2" firstDataCol="2"/>
  <pivotFields count="15">
    <pivotField compact="0" outline="0" showAll="0" defaultSubtotal="0"/>
    <pivotField axis="axisCol" dataField="1" compact="0" outline="0" showAll="0" defaultSubtotal="0">
      <items count="3">
        <item x="1"/>
        <item x="0"/>
        <item x="2"/>
      </items>
    </pivotField>
    <pivotField axis="axisRow" compact="0" outline="0" showAll="0" defaultSubtotal="0">
      <items count="13">
        <item x="9"/>
        <item x="5"/>
        <item x="1"/>
        <item x="4"/>
        <item x="2"/>
        <item x="11"/>
        <item x="6"/>
        <item x="8"/>
        <item x="0"/>
        <item x="10"/>
        <item x="3"/>
        <item x="7"/>
        <item x="12"/>
      </items>
    </pivotField>
    <pivotField compact="0" outline="0" showAll="0" defaultSubtotal="0">
      <items count="834">
        <item x="372"/>
        <item x="459"/>
        <item x="607"/>
        <item x="37"/>
        <item x="57"/>
        <item x="356"/>
        <item x="604"/>
        <item x="670"/>
        <item x="89"/>
        <item x="585"/>
        <item x="350"/>
        <item x="218"/>
        <item x="435"/>
        <item x="801"/>
        <item x="279"/>
        <item x="185"/>
        <item x="135"/>
        <item x="541"/>
        <item x="84"/>
        <item x="314"/>
        <item x="447"/>
        <item x="26"/>
        <item x="167"/>
        <item x="521"/>
        <item x="603"/>
        <item x="398"/>
        <item x="304"/>
        <item x="581"/>
        <item x="169"/>
        <item x="306"/>
        <item x="563"/>
        <item x="526"/>
        <item x="465"/>
        <item x="628"/>
        <item x="284"/>
        <item x="659"/>
        <item x="674"/>
        <item x="667"/>
        <item x="630"/>
        <item x="722"/>
        <item x="254"/>
        <item x="189"/>
        <item x="599"/>
        <item x="551"/>
        <item x="660"/>
        <item x="510"/>
        <item x="334"/>
        <item x="743"/>
        <item x="553"/>
        <item x="444"/>
        <item x="524"/>
        <item x="587"/>
        <item x="681"/>
        <item x="554"/>
        <item x="612"/>
        <item x="825"/>
        <item x="78"/>
        <item x="266"/>
        <item x="325"/>
        <item x="519"/>
        <item x="535"/>
        <item x="119"/>
        <item x="301"/>
        <item x="765"/>
        <item x="483"/>
        <item x="646"/>
        <item x="515"/>
        <item x="95"/>
        <item x="209"/>
        <item x="22"/>
        <item x="451"/>
        <item x="478"/>
        <item x="764"/>
        <item x="672"/>
        <item x="178"/>
        <item x="32"/>
        <item x="803"/>
        <item x="517"/>
        <item x="571"/>
        <item x="403"/>
        <item x="525"/>
        <item x="690"/>
        <item x="43"/>
        <item x="779"/>
        <item x="735"/>
        <item x="467"/>
        <item x="770"/>
        <item x="96"/>
        <item x="723"/>
        <item x="433"/>
        <item x="399"/>
        <item x="8"/>
        <item x="625"/>
        <item x="719"/>
        <item x="139"/>
        <item x="602"/>
        <item x="267"/>
        <item x="812"/>
        <item x="768"/>
        <item x="299"/>
        <item x="277"/>
        <item x="120"/>
        <item x="729"/>
        <item x="383"/>
        <item x="576"/>
        <item x="328"/>
        <item x="796"/>
        <item x="405"/>
        <item x="347"/>
        <item x="149"/>
        <item x="717"/>
        <item x="371"/>
        <item x="313"/>
        <item x="479"/>
        <item x="102"/>
        <item x="679"/>
        <item x="68"/>
        <item x="502"/>
        <item x="147"/>
        <item x="676"/>
        <item x="64"/>
        <item x="629"/>
        <item x="363"/>
        <item x="345"/>
        <item x="5"/>
        <item x="726"/>
        <item x="165"/>
        <item x="263"/>
        <item x="234"/>
        <item x="805"/>
        <item x="114"/>
        <item x="259"/>
        <item x="469"/>
        <item x="240"/>
        <item x="486"/>
        <item x="564"/>
        <item x="516"/>
        <item x="755"/>
        <item x="188"/>
        <item x="462"/>
        <item x="154"/>
        <item x="153"/>
        <item x="742"/>
        <item x="110"/>
        <item x="7"/>
        <item x="543"/>
        <item x="799"/>
        <item x="182"/>
        <item x="157"/>
        <item x="512"/>
        <item x="357"/>
        <item x="105"/>
        <item x="283"/>
        <item x="348"/>
        <item x="721"/>
        <item x="146"/>
        <item x="90"/>
        <item x="17"/>
        <item x="588"/>
        <item x="560"/>
        <item x="391"/>
        <item x="443"/>
        <item x="417"/>
        <item x="39"/>
        <item x="724"/>
        <item x="509"/>
        <item x="777"/>
        <item x="239"/>
        <item x="613"/>
        <item x="545"/>
        <item x="705"/>
        <item x="567"/>
        <item x="552"/>
        <item x="591"/>
        <item x="431"/>
        <item x="179"/>
        <item x="661"/>
        <item x="175"/>
        <item x="247"/>
        <item x="245"/>
        <item x="246"/>
        <item x="514"/>
        <item x="202"/>
        <item x="130"/>
        <item x="813"/>
        <item x="141"/>
        <item x="315"/>
        <item x="396"/>
        <item x="490"/>
        <item x="503"/>
        <item x="220"/>
        <item x="804"/>
        <item x="193"/>
        <item x="136"/>
        <item x="783"/>
        <item x="364"/>
        <item x="342"/>
        <item x="513"/>
        <item x="636"/>
        <item x="278"/>
        <item x="63"/>
        <item x="353"/>
        <item x="346"/>
        <item x="337"/>
        <item x="711"/>
        <item x="584"/>
        <item x="300"/>
        <item x="376"/>
        <item x="528"/>
        <item x="33"/>
        <item x="51"/>
        <item x="72"/>
        <item x="427"/>
        <item x="556"/>
        <item x="555"/>
        <item x="500"/>
        <item x="642"/>
        <item x="77"/>
        <item x="125"/>
        <item x="481"/>
        <item x="550"/>
        <item x="632"/>
        <item x="749"/>
        <item x="716"/>
        <item x="369"/>
        <item x="224"/>
        <item x="544"/>
        <item x="219"/>
        <item x="430"/>
        <item x="784"/>
        <item x="673"/>
        <item x="339"/>
        <item x="243"/>
        <item x="74"/>
        <item x="656"/>
        <item x="445"/>
        <item x="637"/>
        <item x="380"/>
        <item x="344"/>
        <item x="492"/>
        <item x="45"/>
        <item x="418"/>
        <item x="106"/>
        <item x="791"/>
        <item x="468"/>
        <item x="709"/>
        <item x="62"/>
        <item x="797"/>
        <item x="368"/>
        <item x="2"/>
        <item x="58"/>
        <item x="203"/>
        <item x="152"/>
        <item x="131"/>
        <item x="714"/>
        <item x="323"/>
        <item x="640"/>
        <item x="133"/>
        <item x="384"/>
        <item x="50"/>
        <item x="414"/>
        <item x="798"/>
        <item x="107"/>
        <item x="736"/>
        <item x="217"/>
        <item x="501"/>
        <item x="498"/>
        <item x="771"/>
        <item x="112"/>
        <item x="644"/>
        <item x="351"/>
        <item x="558"/>
        <item x="341"/>
        <item x="832"/>
        <item x="666"/>
        <item x="92"/>
        <item x="388"/>
        <item x="614"/>
        <item x="718"/>
        <item x="394"/>
        <item x="499"/>
        <item x="457"/>
        <item x="386"/>
        <item x="808"/>
        <item x="290"/>
        <item x="775"/>
        <item x="592"/>
        <item x="482"/>
        <item x="643"/>
        <item x="533"/>
        <item x="428"/>
        <item x="227"/>
        <item x="436"/>
        <item x="69"/>
        <item x="440"/>
        <item x="38"/>
        <item x="252"/>
        <item x="250"/>
        <item x="228"/>
        <item x="177"/>
        <item x="817"/>
        <item x="429"/>
        <item x="233"/>
        <item x="158"/>
        <item x="639"/>
        <item x="366"/>
        <item x="652"/>
        <item x="395"/>
        <item x="600"/>
        <item x="359"/>
        <item x="232"/>
        <item x="109"/>
        <item x="806"/>
        <item x="520"/>
        <item x="19"/>
        <item x="618"/>
        <item x="733"/>
        <item x="225"/>
        <item x="792"/>
        <item x="18"/>
        <item x="504"/>
        <item x="594"/>
        <item x="448"/>
        <item x="124"/>
        <item x="261"/>
        <item x="452"/>
        <item x="531"/>
        <item x="361"/>
        <item x="312"/>
        <item x="653"/>
        <item x="392"/>
        <item x="375"/>
        <item x="434"/>
        <item x="291"/>
        <item x="720"/>
        <item x="810"/>
        <item x="293"/>
        <item x="506"/>
        <item x="118"/>
        <item x="144"/>
        <item x="647"/>
        <item x="265"/>
        <item x="129"/>
        <item x="829"/>
        <item x="438"/>
        <item x="288"/>
        <item x="352"/>
        <item x="497"/>
        <item x="122"/>
        <item x="85"/>
        <item x="389"/>
        <item x="1"/>
        <item x="13"/>
        <item x="793"/>
        <item x="212"/>
        <item x="621"/>
        <item x="161"/>
        <item x="633"/>
        <item x="317"/>
        <item x="654"/>
        <item x="464"/>
        <item x="29"/>
        <item x="562"/>
        <item x="262"/>
        <item x="138"/>
        <item x="142"/>
        <item x="373"/>
        <item x="413"/>
        <item x="547"/>
        <item x="145"/>
        <item x="508"/>
        <item x="71"/>
        <item x="354"/>
        <item x="687"/>
        <item x="645"/>
        <item x="137"/>
        <item x="285"/>
        <item x="769"/>
        <item x="442"/>
        <item x="596"/>
        <item x="322"/>
        <item x="641"/>
        <item x="622"/>
        <item x="730"/>
        <item x="362"/>
        <item x="650"/>
        <item x="204"/>
        <item x="338"/>
        <item x="53"/>
        <item x="818"/>
        <item x="143"/>
        <item x="827"/>
        <item x="684"/>
        <item x="172"/>
        <item x="731"/>
        <item x="828"/>
        <item x="331"/>
        <item x="473"/>
        <item x="575"/>
        <item x="190"/>
        <item x="249"/>
        <item x="370"/>
        <item x="761"/>
        <item x="324"/>
        <item x="132"/>
        <item x="760"/>
        <item x="349"/>
        <item x="316"/>
        <item x="115"/>
        <item x="379"/>
        <item x="241"/>
        <item x="631"/>
        <item x="251"/>
        <item x="627"/>
        <item x="766"/>
        <item x="754"/>
        <item x="292"/>
        <item x="702"/>
        <item x="253"/>
        <item x="601"/>
        <item x="67"/>
        <item x="226"/>
        <item x="397"/>
        <item x="570"/>
        <item x="746"/>
        <item x="664"/>
        <item x="55"/>
        <item x="786"/>
        <item x="216"/>
        <item x="34"/>
        <item x="493"/>
        <item x="25"/>
        <item x="561"/>
        <item x="186"/>
        <item x="527"/>
        <item x="460"/>
        <item x="682"/>
        <item x="619"/>
        <item x="715"/>
        <item x="708"/>
        <item x="583"/>
        <item x="27"/>
        <item x="16"/>
        <item x="699"/>
        <item x="496"/>
        <item x="208"/>
        <item x="582"/>
        <item x="820"/>
        <item x="586"/>
        <item x="569"/>
        <item x="623"/>
        <item x="93"/>
        <item x="360"/>
        <item x="694"/>
        <item x="230"/>
        <item x="302"/>
        <item x="776"/>
        <item x="191"/>
        <item x="273"/>
        <item x="573"/>
        <item x="408"/>
        <item x="205"/>
        <item x="268"/>
        <item x="822"/>
        <item x="756"/>
        <item x="176"/>
        <item x="60"/>
        <item x="568"/>
        <item x="785"/>
        <item x="707"/>
        <item x="692"/>
        <item x="358"/>
        <item x="480"/>
        <item x="309"/>
        <item x="669"/>
        <item x="180"/>
        <item x="698"/>
        <item x="296"/>
        <item x="511"/>
        <item x="320"/>
        <item x="463"/>
        <item x="407"/>
        <item x="128"/>
        <item x="472"/>
        <item x="680"/>
        <item x="402"/>
        <item x="683"/>
        <item x="46"/>
        <item x="333"/>
        <item x="187"/>
        <item x="270"/>
        <item x="36"/>
        <item x="648"/>
        <item x="197"/>
        <item x="748"/>
        <item x="566"/>
        <item x="750"/>
        <item x="264"/>
        <item x="751"/>
        <item x="634"/>
        <item x="280"/>
        <item x="529"/>
        <item x="589"/>
        <item x="10"/>
        <item x="47"/>
        <item x="505"/>
        <item x="211"/>
        <item x="42"/>
        <item x="536"/>
        <item x="206"/>
        <item x="35"/>
        <item x="200"/>
        <item x="759"/>
        <item x="274"/>
        <item x="52"/>
        <item x="689"/>
        <item x="474"/>
        <item x="343"/>
        <item x="651"/>
        <item x="518"/>
        <item x="126"/>
        <item x="491"/>
        <item x="393"/>
        <item x="275"/>
        <item x="166"/>
        <item x="378"/>
        <item x="802"/>
        <item x="815"/>
        <item x="260"/>
        <item x="471"/>
        <item x="693"/>
        <item x="173"/>
        <item x="213"/>
        <item x="695"/>
        <item x="662"/>
        <item x="113"/>
        <item x="41"/>
        <item x="162"/>
        <item x="701"/>
        <item x="86"/>
        <item x="455"/>
        <item x="663"/>
        <item x="703"/>
        <item x="489"/>
        <item x="578"/>
        <item x="426"/>
        <item x="282"/>
        <item x="605"/>
        <item x="425"/>
        <item x="0"/>
        <item x="100"/>
        <item x="537"/>
        <item x="9"/>
        <item x="778"/>
        <item x="123"/>
        <item x="816"/>
        <item x="79"/>
        <item x="597"/>
        <item x="318"/>
        <item x="140"/>
        <item x="626"/>
        <item x="624"/>
        <item x="81"/>
        <item x="488"/>
        <item x="183"/>
        <item x="608"/>
        <item x="387"/>
        <item x="94"/>
        <item x="390"/>
        <item x="740"/>
        <item x="831"/>
        <item x="593"/>
        <item x="437"/>
        <item x="287"/>
        <item x="87"/>
        <item x="244"/>
        <item x="164"/>
        <item x="475"/>
        <item x="657"/>
        <item x="712"/>
        <item x="184"/>
        <item x="685"/>
        <item x="807"/>
        <item x="281"/>
        <item x="665"/>
        <item x="534"/>
        <item x="257"/>
        <item x="127"/>
        <item x="671"/>
        <item x="781"/>
        <item x="774"/>
        <item x="620"/>
        <item x="787"/>
        <item x="476"/>
        <item x="420"/>
        <item x="461"/>
        <item x="494"/>
        <item x="737"/>
        <item x="758"/>
        <item x="61"/>
        <item x="738"/>
        <item x="741"/>
        <item x="401"/>
        <item x="725"/>
        <item x="330"/>
        <item x="728"/>
        <item x="454"/>
        <item x="201"/>
        <item x="310"/>
        <item x="572"/>
        <item x="530"/>
        <item x="98"/>
        <item x="170"/>
        <item x="609"/>
        <item x="286"/>
        <item x="305"/>
        <item x="31"/>
        <item x="466"/>
        <item x="678"/>
        <item x="103"/>
        <item x="423"/>
        <item x="616"/>
        <item x="121"/>
        <item x="168"/>
        <item x="335"/>
        <item x="117"/>
        <item x="456"/>
        <item x="91"/>
        <item x="195"/>
        <item x="710"/>
        <item x="677"/>
        <item x="824"/>
        <item x="222"/>
        <item x="404"/>
        <item x="336"/>
        <item x="495"/>
        <item x="171"/>
        <item x="75"/>
        <item x="207"/>
        <item x="198"/>
        <item x="196"/>
        <item x="794"/>
        <item x="160"/>
        <item x="450"/>
        <item x="814"/>
        <item x="237"/>
        <item x="256"/>
        <item x="772"/>
        <item x="108"/>
        <item x="782"/>
        <item x="830"/>
        <item x="795"/>
        <item x="66"/>
        <item x="415"/>
        <item x="617"/>
        <item x="406"/>
        <item x="790"/>
        <item x="238"/>
        <item x="606"/>
        <item x="155"/>
        <item x="11"/>
        <item x="382"/>
        <item x="753"/>
        <item x="192"/>
        <item x="668"/>
        <item x="88"/>
        <item x="289"/>
        <item x="522"/>
        <item x="174"/>
        <item x="704"/>
        <item x="248"/>
        <item x="577"/>
        <item x="59"/>
        <item x="73"/>
        <item x="823"/>
        <item x="487"/>
        <item x="595"/>
        <item x="134"/>
        <item x="747"/>
        <item x="675"/>
        <item x="298"/>
        <item x="210"/>
        <item x="421"/>
        <item x="732"/>
        <item x="156"/>
        <item x="321"/>
        <item x="367"/>
        <item x="332"/>
        <item x="439"/>
        <item x="788"/>
        <item x="542"/>
        <item x="14"/>
        <item x="221"/>
        <item x="484"/>
        <item x="159"/>
        <item x="235"/>
        <item x="194"/>
        <item x="800"/>
        <item x="385"/>
        <item x="223"/>
        <item x="734"/>
        <item x="329"/>
        <item x="276"/>
        <item x="559"/>
        <item x="65"/>
        <item x="539"/>
        <item x="231"/>
        <item x="340"/>
        <item x="3"/>
        <item x="311"/>
        <item x="739"/>
        <item x="214"/>
        <item x="540"/>
        <item x="763"/>
        <item x="54"/>
        <item x="752"/>
        <item x="686"/>
        <item x="56"/>
        <item x="271"/>
        <item x="546"/>
        <item x="297"/>
        <item x="706"/>
        <item x="789"/>
        <item x="272"/>
        <item x="83"/>
        <item x="4"/>
        <item x="28"/>
        <item x="590"/>
        <item x="150"/>
        <item x="6"/>
        <item x="374"/>
        <item x="23"/>
        <item x="411"/>
        <item x="507"/>
        <item x="24"/>
        <item x="453"/>
        <item x="80"/>
        <item x="412"/>
        <item x="294"/>
        <item x="82"/>
        <item x="523"/>
        <item x="638"/>
        <item x="258"/>
        <item x="255"/>
        <item x="548"/>
        <item x="700"/>
        <item x="40"/>
        <item x="12"/>
        <item x="365"/>
        <item x="565"/>
        <item x="422"/>
        <item x="295"/>
        <item x="477"/>
        <item x="635"/>
        <item x="215"/>
        <item x="446"/>
        <item x="449"/>
        <item x="199"/>
        <item x="780"/>
        <item x="410"/>
        <item x="826"/>
        <item x="458"/>
        <item x="355"/>
        <item x="610"/>
        <item x="99"/>
        <item x="151"/>
        <item x="97"/>
        <item x="485"/>
        <item x="532"/>
        <item x="381"/>
        <item x="598"/>
        <item x="757"/>
        <item x="811"/>
        <item x="15"/>
        <item x="579"/>
        <item x="44"/>
        <item x="688"/>
        <item x="655"/>
        <item x="580"/>
        <item x="377"/>
        <item x="48"/>
        <item x="819"/>
        <item x="49"/>
        <item x="809"/>
        <item x="649"/>
        <item x="762"/>
        <item x="70"/>
        <item x="327"/>
        <item x="76"/>
        <item x="308"/>
        <item x="148"/>
        <item x="745"/>
        <item x="611"/>
        <item x="409"/>
        <item x="269"/>
        <item x="767"/>
        <item x="416"/>
        <item x="713"/>
        <item x="557"/>
        <item x="549"/>
        <item x="538"/>
        <item x="307"/>
        <item x="697"/>
        <item x="30"/>
        <item x="821"/>
        <item x="574"/>
        <item x="101"/>
        <item x="691"/>
        <item x="470"/>
        <item x="21"/>
        <item x="229"/>
        <item x="116"/>
        <item x="419"/>
        <item x="111"/>
        <item x="658"/>
        <item x="696"/>
        <item x="303"/>
        <item x="432"/>
        <item x="104"/>
        <item x="163"/>
        <item x="236"/>
        <item x="424"/>
        <item x="319"/>
        <item x="326"/>
        <item x="400"/>
        <item x="615"/>
        <item x="773"/>
        <item x="441"/>
        <item x="242"/>
        <item x="181"/>
        <item x="744"/>
        <item x="20"/>
        <item x="727"/>
        <item x="833"/>
      </items>
    </pivotField>
    <pivotField compact="0" outline="0" showAll="0" defaultSubtotal="0">
      <items count="11">
        <item x="3"/>
        <item x="6"/>
        <item x="9"/>
        <item x="5"/>
        <item x="4"/>
        <item x="2"/>
        <item x="1"/>
        <item x="7"/>
        <item x="0"/>
        <item x="8"/>
        <item x="10"/>
      </items>
    </pivotField>
    <pivotField axis="axisRow" compact="0" outline="0" showAll="0" defaultSubtotal="0">
      <items count="4">
        <item x="2"/>
        <item x="1"/>
        <item x="0"/>
        <item x="3"/>
      </items>
    </pivotField>
    <pivotField compact="0" outline="0" showAll="0" defaultSubtotal="0">
      <items count="7">
        <item x="3"/>
        <item x="1"/>
        <item x="5"/>
        <item x="2"/>
        <item x="0"/>
        <item x="4"/>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dragToRow="0" dragToCol="0" dragToPage="0" showAll="0" defaultSubtotal="0"/>
  </pivotFields>
  <rowFields count="2">
    <field x="2"/>
    <field x="5"/>
  </rowFields>
  <rowItems count="38">
    <i>
      <x/>
      <x/>
    </i>
    <i r="1">
      <x v="1"/>
    </i>
    <i r="1">
      <x v="2"/>
    </i>
    <i>
      <x v="1"/>
      <x/>
    </i>
    <i r="1">
      <x v="1"/>
    </i>
    <i r="1">
      <x v="2"/>
    </i>
    <i>
      <x v="2"/>
      <x/>
    </i>
    <i r="1">
      <x v="1"/>
    </i>
    <i r="1">
      <x v="2"/>
    </i>
    <i>
      <x v="3"/>
      <x/>
    </i>
    <i r="1">
      <x v="1"/>
    </i>
    <i r="1">
      <x v="2"/>
    </i>
    <i>
      <x v="4"/>
      <x/>
    </i>
    <i r="1">
      <x v="1"/>
    </i>
    <i r="1">
      <x v="2"/>
    </i>
    <i>
      <x v="5"/>
      <x/>
    </i>
    <i r="1">
      <x v="1"/>
    </i>
    <i r="1">
      <x v="2"/>
    </i>
    <i>
      <x v="6"/>
      <x/>
    </i>
    <i r="1">
      <x v="1"/>
    </i>
    <i r="1">
      <x v="2"/>
    </i>
    <i>
      <x v="7"/>
      <x/>
    </i>
    <i r="1">
      <x v="1"/>
    </i>
    <i r="1">
      <x v="2"/>
    </i>
    <i>
      <x v="8"/>
      <x/>
    </i>
    <i r="1">
      <x v="1"/>
    </i>
    <i r="1">
      <x v="2"/>
    </i>
    <i>
      <x v="9"/>
      <x/>
    </i>
    <i r="1">
      <x v="1"/>
    </i>
    <i r="1">
      <x v="2"/>
    </i>
    <i>
      <x v="10"/>
      <x/>
    </i>
    <i r="1">
      <x v="1"/>
    </i>
    <i r="1">
      <x v="2"/>
    </i>
    <i>
      <x v="11"/>
      <x/>
    </i>
    <i r="1">
      <x v="1"/>
    </i>
    <i r="1">
      <x v="2"/>
    </i>
    <i>
      <x v="12"/>
      <x v="3"/>
    </i>
    <i t="grand">
      <x/>
    </i>
  </rowItems>
  <colFields count="1">
    <field x="1"/>
  </colFields>
  <colItems count="4">
    <i>
      <x/>
    </i>
    <i>
      <x v="1"/>
    </i>
    <i>
      <x v="2"/>
    </i>
    <i t="grand">
      <x/>
    </i>
  </colItems>
  <dataFields count="1">
    <dataField name="Count of Gend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45FA1F9-E503-4026-AF7A-59EE96AEDDDC}" name="PivotTable14"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rowHeaderCaption="Department">
  <location ref="A3:E18" firstHeaderRow="1" firstDataRow="2" firstDataCol="1"/>
  <pivotFields count="15">
    <pivotField showAll="0" defaultSubtotal="0"/>
    <pivotField showAll="0" defaultSubtotal="0">
      <items count="3">
        <item x="1"/>
        <item x="0"/>
        <item x="2"/>
      </items>
    </pivotField>
    <pivotField axis="axisRow" showAll="0" defaultSubtotal="0">
      <items count="13">
        <item x="9"/>
        <item x="5"/>
        <item x="1"/>
        <item x="4"/>
        <item x="2"/>
        <item x="11"/>
        <item x="6"/>
        <item x="8"/>
        <item x="0"/>
        <item x="10"/>
        <item x="3"/>
        <item x="7"/>
        <item x="12"/>
      </items>
    </pivotField>
    <pivotField dataField="1" showAll="0" defaultSubtotal="0"/>
    <pivotField showAll="0" defaultSubtotal="0">
      <items count="11">
        <item x="3"/>
        <item x="6"/>
        <item x="9"/>
        <item x="5"/>
        <item x="4"/>
        <item x="2"/>
        <item x="1"/>
        <item x="7"/>
        <item x="0"/>
        <item x="8"/>
        <item x="10"/>
      </items>
    </pivotField>
    <pivotField axis="axisCol" showAll="0" defaultSubtotal="0">
      <items count="4">
        <item x="2"/>
        <item x="1"/>
        <item x="0"/>
        <item x="3"/>
      </items>
    </pivotField>
    <pivotField showAll="0" defaultSubtotal="0">
      <items count="7">
        <item x="3"/>
        <item x="1"/>
        <item x="5"/>
        <item x="2"/>
        <item x="0"/>
        <item x="4"/>
        <item x="6"/>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ubtotalTop="0" dragToRow="0" dragToCol="0" dragToPage="0" showAll="0" defaultSubtotal="0"/>
  </pivotFields>
  <rowFields count="1">
    <field x="2"/>
  </rowFields>
  <rowItems count="14">
    <i>
      <x/>
    </i>
    <i>
      <x v="1"/>
    </i>
    <i>
      <x v="2"/>
    </i>
    <i>
      <x v="3"/>
    </i>
    <i>
      <x v="4"/>
    </i>
    <i>
      <x v="5"/>
    </i>
    <i>
      <x v="6"/>
    </i>
    <i>
      <x v="7"/>
    </i>
    <i>
      <x v="8"/>
    </i>
    <i>
      <x v="9"/>
    </i>
    <i>
      <x v="10"/>
    </i>
    <i>
      <x v="11"/>
    </i>
    <i>
      <x v="12"/>
    </i>
    <i t="grand">
      <x/>
    </i>
  </rowItems>
  <colFields count="1">
    <field x="5"/>
  </colFields>
  <colItems count="4">
    <i>
      <x/>
    </i>
    <i>
      <x v="1"/>
    </i>
    <i>
      <x v="2"/>
    </i>
    <i>
      <x v="3"/>
    </i>
  </colItems>
  <dataFields count="1">
    <dataField name="Sum of Salary" fld="3" baseField="0" baseItem="0" numFmtId="164"/>
  </dataFields>
  <formats count="1">
    <format dxfId="3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EF679DA-F4BE-40CA-8F46-751FD06C5B62}" name="PivotTable3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F26:I30" firstHeaderRow="0" firstDataRow="1" firstDataCol="1"/>
  <pivotFields count="15">
    <pivotField dataField="1" compact="0" outline="0" showAll="0" defaultSubtotal="0">
      <items count="875">
        <item x="30"/>
        <item x="668"/>
        <item x="590"/>
        <item x="622"/>
        <item x="133"/>
        <item x="383"/>
        <item x="386"/>
        <item x="469"/>
        <item x="39"/>
        <item x="5"/>
        <item x="873"/>
        <item x="842"/>
        <item x="398"/>
        <item x="280"/>
        <item x="794"/>
        <item x="410"/>
        <item x="742"/>
        <item x="661"/>
        <item x="440"/>
        <item x="48"/>
        <item x="527"/>
        <item x="206"/>
        <item x="247"/>
        <item x="442"/>
        <item x="546"/>
        <item x="229"/>
        <item x="603"/>
        <item x="760"/>
        <item x="38"/>
        <item x="384"/>
        <item x="621"/>
        <item x="679"/>
        <item x="71"/>
        <item x="797"/>
        <item x="841"/>
        <item x="860"/>
        <item x="828"/>
        <item x="167"/>
        <item x="483"/>
        <item x="305"/>
        <item x="31"/>
        <item x="652"/>
        <item x="633"/>
        <item x="648"/>
        <item x="138"/>
        <item x="852"/>
        <item x="671"/>
        <item x="302"/>
        <item x="217"/>
        <item x="391"/>
        <item x="733"/>
        <item x="710"/>
        <item x="343"/>
        <item x="242"/>
        <item x="291"/>
        <item x="582"/>
        <item x="387"/>
        <item x="164"/>
        <item x="669"/>
        <item x="746"/>
        <item x="743"/>
        <item x="782"/>
        <item x="599"/>
        <item x="306"/>
        <item x="374"/>
        <item x="641"/>
        <item x="403"/>
        <item x="796"/>
        <item x="103"/>
        <item x="643"/>
        <item x="715"/>
        <item x="146"/>
        <item x="649"/>
        <item x="261"/>
        <item x="543"/>
        <item x="613"/>
        <item x="335"/>
        <item x="236"/>
        <item x="428"/>
        <item x="223"/>
        <item x="93"/>
        <item x="511"/>
        <item x="759"/>
        <item x="711"/>
        <item x="346"/>
        <item x="12"/>
        <item x="439"/>
        <item x="65"/>
        <item x="334"/>
        <item x="131"/>
        <item x="233"/>
        <item x="513"/>
        <item x="840"/>
        <item x="388"/>
        <item x="417"/>
        <item x="372"/>
        <item x="44"/>
        <item x="326"/>
        <item x="600"/>
        <item x="290"/>
        <item x="32"/>
        <item x="805"/>
        <item x="636"/>
        <item x="134"/>
        <item x="360"/>
        <item x="566"/>
        <item x="109"/>
        <item x="205"/>
        <item x="674"/>
        <item x="136"/>
        <item x="332"/>
        <item x="510"/>
        <item x="864"/>
        <item x="751"/>
        <item x="802"/>
        <item x="688"/>
        <item x="55"/>
        <item x="684"/>
        <item x="678"/>
        <item x="727"/>
        <item x="396"/>
        <item x="675"/>
        <item x="766"/>
        <item x="228"/>
        <item x="311"/>
        <item x="809"/>
        <item x="304"/>
        <item x="666"/>
        <item x="25"/>
        <item x="732"/>
        <item x="80"/>
        <item x="745"/>
        <item x="560"/>
        <item x="557"/>
        <item x="691"/>
        <item x="91"/>
        <item x="509"/>
        <item x="115"/>
        <item x="638"/>
        <item x="859"/>
        <item x="82"/>
        <item x="405"/>
        <item x="507"/>
        <item x="296"/>
        <item x="259"/>
        <item x="245"/>
        <item x="212"/>
        <item x="814"/>
        <item x="773"/>
        <item x="365"/>
        <item x="768"/>
        <item x="354"/>
        <item x="177"/>
        <item x="422"/>
        <item x="263"/>
        <item x="758"/>
        <item x="529"/>
        <item x="434"/>
        <item x="640"/>
        <item x="300"/>
        <item x="278"/>
        <item x="819"/>
        <item x="446"/>
        <item x="338"/>
        <item x="153"/>
        <item x="664"/>
        <item x="626"/>
        <item x="216"/>
        <item x="855"/>
        <item x="785"/>
        <item x="531"/>
        <item x="0"/>
        <item x="870"/>
        <item x="62"/>
        <item x="792"/>
        <item x="200"/>
        <item x="251"/>
        <item x="630"/>
        <item x="323"/>
        <item x="491"/>
        <item x="107"/>
        <item x="45"/>
        <item x="690"/>
        <item x="624"/>
        <item x="427"/>
        <item x="441"/>
        <item x="148"/>
        <item x="789"/>
        <item x="393"/>
        <item x="647"/>
        <item x="190"/>
        <item x="833"/>
        <item x="533"/>
        <item x="738"/>
        <item x="170"/>
        <item x="774"/>
        <item x="125"/>
        <item x="319"/>
        <item x="784"/>
        <item x="723"/>
        <item x="204"/>
        <item x="106"/>
        <item x="856"/>
        <item x="116"/>
        <item x="267"/>
        <item x="381"/>
        <item x="86"/>
        <item x="761"/>
        <item x="615"/>
        <item x="563"/>
        <item x="536"/>
        <item x="820"/>
        <item x="538"/>
        <item x="368"/>
        <item x="747"/>
        <item x="862"/>
        <item x="734"/>
        <item x="503"/>
        <item x="23"/>
        <item x="771"/>
        <item x="596"/>
        <item x="753"/>
        <item x="100"/>
        <item x="84"/>
        <item x="307"/>
        <item x="587"/>
        <item x="416"/>
        <item x="867"/>
        <item x="355"/>
        <item x="574"/>
        <item x="299"/>
        <item x="696"/>
        <item x="145"/>
        <item x="488"/>
        <item x="188"/>
        <item x="716"/>
        <item x="293"/>
        <item x="475"/>
        <item x="171"/>
        <item x="494"/>
        <item x="700"/>
        <item x="224"/>
        <item x="496"/>
        <item x="602"/>
        <item x="130"/>
        <item x="429"/>
        <item x="757"/>
        <item x="426"/>
        <item x="631"/>
        <item x="423"/>
        <item x="16"/>
        <item x="501"/>
        <item x="421"/>
        <item x="528"/>
        <item x="230"/>
        <item x="194"/>
        <item x="584"/>
        <item x="268"/>
        <item x="15"/>
        <item x="59"/>
        <item x="317"/>
        <item x="108"/>
        <item x="452"/>
        <item x="811"/>
        <item x="249"/>
        <item x="173"/>
        <item x="535"/>
        <item x="474"/>
        <item x="497"/>
        <item x="348"/>
        <item x="227"/>
        <item x="315"/>
        <item x="572"/>
        <item x="620"/>
        <item x="471"/>
        <item x="824"/>
        <item x="17"/>
        <item x="480"/>
        <item x="762"/>
        <item x="698"/>
        <item x="271"/>
        <item x="385"/>
        <item x="126"/>
        <item x="298"/>
        <item x="252"/>
        <item x="508"/>
        <item x="187"/>
        <item x="838"/>
        <item x="373"/>
        <item x="657"/>
        <item x="161"/>
        <item x="327"/>
        <item x="443"/>
        <item x="817"/>
        <item x="189"/>
        <item x="95"/>
        <item x="843"/>
        <item x="102"/>
        <item x="455"/>
        <item x="857"/>
        <item x="854"/>
        <item x="593"/>
        <item x="42"/>
        <item x="165"/>
        <item x="514"/>
        <item x="591"/>
        <item x="149"/>
        <item x="836"/>
        <item x="128"/>
        <item x="254"/>
        <item x="848"/>
        <item x="778"/>
        <item x="629"/>
        <item x="539"/>
        <item x="420"/>
        <item x="697"/>
        <item x="312"/>
        <item x="565"/>
        <item x="241"/>
        <item x="211"/>
        <item x="756"/>
        <item x="808"/>
        <item x="328"/>
        <item x="181"/>
        <item x="286"/>
        <item x="689"/>
        <item x="564"/>
        <item x="866"/>
        <item x="851"/>
        <item x="79"/>
        <item x="791"/>
        <item x="463"/>
        <item x="825"/>
        <item x="235"/>
        <item x="362"/>
        <item x="183"/>
        <item x="182"/>
        <item x="3"/>
        <item x="258"/>
        <item x="694"/>
        <item x="112"/>
        <item x="1"/>
        <item x="104"/>
        <item x="783"/>
        <item x="22"/>
        <item x="468"/>
        <item x="225"/>
        <item x="607"/>
        <item x="253"/>
        <item x="101"/>
        <item x="525"/>
        <item x="676"/>
        <item x="515"/>
        <item x="567"/>
        <item x="438"/>
        <item x="448"/>
        <item x="701"/>
        <item x="257"/>
        <item x="597"/>
        <item x="231"/>
        <item x="313"/>
        <item x="450"/>
        <item x="399"/>
        <item x="380"/>
        <item x="83"/>
        <item x="578"/>
        <item x="163"/>
        <item x="595"/>
        <item x="266"/>
        <item x="832"/>
        <item x="461"/>
        <item x="588"/>
        <item x="637"/>
        <item x="516"/>
        <item x="248"/>
        <item x="67"/>
        <item x="821"/>
        <item x="826"/>
        <item x="623"/>
        <item x="265"/>
        <item x="152"/>
        <item x="540"/>
        <item x="823"/>
        <item x="477"/>
        <item x="364"/>
        <item x="314"/>
        <item x="141"/>
        <item x="485"/>
        <item x="610"/>
        <item x="850"/>
        <item x="295"/>
        <item x="619"/>
        <item x="632"/>
        <item x="585"/>
        <item x="763"/>
        <item x="456"/>
        <item x="707"/>
        <item x="568"/>
        <item x="41"/>
        <item x="812"/>
        <item x="724"/>
        <item x="274"/>
        <item x="356"/>
        <item x="868"/>
        <item x="660"/>
        <item x="35"/>
        <item x="736"/>
        <item x="392"/>
        <item x="57"/>
        <item x="479"/>
        <item x="318"/>
        <item x="612"/>
        <item x="390"/>
        <item x="449"/>
        <item x="705"/>
        <item x="708"/>
        <item x="33"/>
        <item x="447"/>
        <item x="178"/>
        <item x="837"/>
        <item x="777"/>
        <item x="719"/>
        <item x="46"/>
        <item x="202"/>
        <item x="730"/>
        <item x="56"/>
        <item x="737"/>
        <item x="72"/>
        <item x="382"/>
        <item x="77"/>
        <item x="665"/>
        <item x="592"/>
        <item x="322"/>
        <item x="342"/>
        <item x="487"/>
        <item x="329"/>
        <item x="240"/>
        <item x="530"/>
        <item x="583"/>
        <item x="21"/>
        <item x="147"/>
        <item x="765"/>
        <item x="520"/>
        <item x="673"/>
        <item x="498"/>
        <item x="282"/>
        <item x="92"/>
        <item x="370"/>
        <item x="361"/>
        <item x="709"/>
        <item x="748"/>
        <item x="122"/>
        <item x="433"/>
        <item x="221"/>
        <item x="755"/>
        <item x="646"/>
        <item x="255"/>
        <item x="598"/>
        <item x="27"/>
        <item x="559"/>
        <item x="369"/>
        <item x="279"/>
        <item x="677"/>
        <item x="871"/>
        <item x="54"/>
        <item x="617"/>
        <item x="111"/>
        <item x="544"/>
        <item x="654"/>
        <item x="418"/>
        <item x="400"/>
        <item x="829"/>
        <item x="486"/>
        <item x="117"/>
        <item x="120"/>
        <item x="601"/>
        <item x="682"/>
        <item x="764"/>
        <item x="790"/>
        <item x="118"/>
        <item x="680"/>
        <item x="645"/>
        <item x="53"/>
        <item x="473"/>
        <item x="534"/>
        <item x="76"/>
        <item x="845"/>
        <item x="467"/>
        <item x="124"/>
        <item x="806"/>
        <item x="226"/>
        <item x="157"/>
        <item x="395"/>
        <item x="847"/>
        <item x="316"/>
        <item x="52"/>
        <item x="831"/>
        <item x="166"/>
        <item x="537"/>
        <item x="481"/>
        <item x="570"/>
        <item x="337"/>
        <item x="577"/>
        <item x="835"/>
        <item x="88"/>
        <item x="209"/>
        <item x="169"/>
        <item x="518"/>
        <item x="143"/>
        <item x="589"/>
        <item x="237"/>
        <item x="250"/>
        <item x="484"/>
        <item x="451"/>
        <item x="262"/>
        <item x="50"/>
        <item x="458"/>
        <item x="121"/>
        <item x="844"/>
        <item x="506"/>
        <item x="63"/>
        <item x="349"/>
        <item x="43"/>
        <item x="68"/>
        <item x="849"/>
        <item x="658"/>
        <item x="616"/>
        <item x="804"/>
        <item x="553"/>
        <item x="672"/>
        <item x="787"/>
        <item x="618"/>
        <item x="740"/>
        <item x="213"/>
        <item x="406"/>
        <item x="635"/>
        <item x="309"/>
        <item x="605"/>
        <item x="644"/>
        <item x="754"/>
        <item x="830"/>
        <item x="554"/>
        <item x="162"/>
        <item x="98"/>
        <item x="330"/>
        <item x="18"/>
        <item x="693"/>
        <item x="744"/>
        <item x="389"/>
        <item x="466"/>
        <item x="339"/>
        <item x="320"/>
        <item x="377"/>
        <item x="99"/>
        <item x="476"/>
        <item x="243"/>
        <item x="347"/>
        <item x="407"/>
        <item x="294"/>
        <item x="813"/>
        <item x="545"/>
        <item x="26"/>
        <item x="670"/>
        <item x="81"/>
        <item x="865"/>
        <item x="532"/>
        <item x="394"/>
        <item x="827"/>
        <item x="793"/>
        <item x="500"/>
        <item x="628"/>
        <item x="220"/>
        <item x="454"/>
        <item x="284"/>
        <item x="872"/>
        <item x="378"/>
        <item x="60"/>
        <item x="174"/>
        <item x="351"/>
        <item x="651"/>
        <item x="662"/>
        <item x="779"/>
        <item x="234"/>
        <item x="502"/>
        <item x="191"/>
        <item x="465"/>
        <item x="367"/>
        <item x="444"/>
        <item x="129"/>
        <item x="4"/>
        <item x="324"/>
        <item x="69"/>
        <item x="272"/>
        <item x="550"/>
        <item x="548"/>
        <item x="495"/>
        <item x="341"/>
        <item x="704"/>
        <item x="402"/>
        <item x="489"/>
        <item x="119"/>
        <item x="482"/>
        <item x="634"/>
        <item x="606"/>
        <item x="168"/>
        <item x="523"/>
        <item x="699"/>
        <item x="214"/>
        <item x="37"/>
        <item x="430"/>
        <item x="275"/>
        <item x="504"/>
        <item x="94"/>
        <item x="414"/>
        <item x="203"/>
        <item x="218"/>
        <item x="818"/>
        <item x="404"/>
        <item x="197"/>
        <item x="561"/>
        <item x="287"/>
        <item x="547"/>
        <item x="575"/>
        <item x="210"/>
        <item x="156"/>
        <item x="741"/>
        <item x="40"/>
        <item x="14"/>
        <item x="462"/>
        <item x="78"/>
        <item x="834"/>
        <item x="283"/>
        <item x="499"/>
        <item x="219"/>
        <item x="201"/>
        <item x="273"/>
        <item x="29"/>
        <item x="571"/>
        <item x="425"/>
        <item x="437"/>
        <item x="110"/>
        <item x="376"/>
        <item x="614"/>
        <item x="238"/>
        <item x="769"/>
        <item x="464"/>
        <item x="453"/>
        <item x="667"/>
        <item x="285"/>
        <item x="522"/>
        <item x="132"/>
        <item x="113"/>
        <item x="308"/>
        <item x="301"/>
        <item x="150"/>
        <item x="775"/>
        <item x="846"/>
        <item x="815"/>
        <item x="816"/>
        <item x="345"/>
        <item x="415"/>
        <item x="424"/>
        <item x="720"/>
        <item x="36"/>
        <item x="154"/>
        <item x="340"/>
        <item x="239"/>
        <item x="752"/>
        <item x="770"/>
        <item x="28"/>
        <item x="639"/>
        <item x="780"/>
        <item x="137"/>
        <item x="722"/>
        <item x="659"/>
        <item x="556"/>
        <item x="750"/>
        <item x="712"/>
        <item x="358"/>
        <item x="140"/>
        <item x="625"/>
        <item x="333"/>
        <item x="686"/>
        <item x="810"/>
        <item x="594"/>
        <item x="663"/>
        <item x="186"/>
        <item x="555"/>
        <item x="573"/>
        <item x="232"/>
        <item x="363"/>
        <item x="353"/>
        <item x="58"/>
        <item x="397"/>
        <item x="608"/>
        <item x="435"/>
        <item x="176"/>
        <item x="655"/>
        <item x="581"/>
        <item x="127"/>
        <item x="144"/>
        <item x="10"/>
        <item x="541"/>
        <item x="281"/>
        <item x="580"/>
        <item x="409"/>
        <item x="642"/>
        <item x="457"/>
        <item x="717"/>
        <item x="350"/>
        <item x="175"/>
        <item x="256"/>
        <item x="24"/>
        <item x="863"/>
        <item x="6"/>
        <item x="158"/>
        <item x="558"/>
        <item x="739"/>
        <item x="64"/>
        <item x="767"/>
        <item x="244"/>
        <item x="401"/>
        <item x="776"/>
        <item x="472"/>
        <item x="70"/>
        <item x="73"/>
        <item x="215"/>
        <item x="185"/>
        <item x="493"/>
        <item x="713"/>
        <item x="66"/>
        <item x="749"/>
        <item x="650"/>
        <item x="310"/>
        <item x="490"/>
        <item x="160"/>
        <item x="505"/>
        <item x="289"/>
        <item x="264"/>
        <item x="11"/>
        <item x="431"/>
        <item x="726"/>
        <item x="276"/>
        <item x="114"/>
        <item x="703"/>
        <item x="692"/>
        <item x="627"/>
        <item x="412"/>
        <item x="728"/>
        <item x="357"/>
        <item x="861"/>
        <item x="366"/>
        <item x="371"/>
        <item x="408"/>
        <item x="552"/>
        <item x="781"/>
        <item x="549"/>
        <item x="801"/>
        <item x="702"/>
        <item x="96"/>
        <item x="2"/>
        <item x="725"/>
        <item x="8"/>
        <item x="159"/>
        <item x="196"/>
        <item x="123"/>
        <item x="207"/>
        <item x="718"/>
        <item x="292"/>
        <item x="135"/>
        <item x="459"/>
        <item x="470"/>
        <item x="803"/>
        <item x="798"/>
        <item x="331"/>
        <item x="869"/>
        <item x="807"/>
        <item x="786"/>
        <item x="653"/>
        <item x="61"/>
        <item x="656"/>
        <item x="512"/>
        <item x="277"/>
        <item x="270"/>
        <item x="49"/>
        <item x="87"/>
        <item x="731"/>
        <item x="687"/>
        <item x="822"/>
        <item x="303"/>
        <item x="683"/>
        <item x="729"/>
        <item x="586"/>
        <item x="222"/>
        <item x="336"/>
        <item x="9"/>
        <item x="519"/>
        <item x="97"/>
        <item x="85"/>
        <item x="321"/>
        <item x="192"/>
        <item x="75"/>
        <item x="198"/>
        <item x="721"/>
        <item x="788"/>
        <item x="445"/>
        <item x="179"/>
        <item x="375"/>
        <item x="611"/>
        <item x="853"/>
        <item x="246"/>
        <item x="411"/>
        <item x="524"/>
        <item x="492"/>
        <item x="352"/>
        <item x="579"/>
        <item x="526"/>
        <item x="20"/>
        <item x="13"/>
        <item x="288"/>
        <item x="344"/>
        <item x="695"/>
        <item x="199"/>
        <item x="172"/>
        <item x="195"/>
        <item x="51"/>
        <item x="800"/>
        <item x="799"/>
        <item x="90"/>
        <item x="772"/>
        <item x="562"/>
        <item x="714"/>
        <item x="359"/>
        <item x="155"/>
        <item x="105"/>
        <item x="478"/>
        <item x="419"/>
        <item x="47"/>
        <item x="151"/>
        <item x="208"/>
        <item x="297"/>
        <item x="432"/>
        <item x="521"/>
        <item x="89"/>
        <item x="19"/>
        <item x="325"/>
        <item x="436"/>
        <item x="858"/>
        <item x="193"/>
        <item x="180"/>
        <item x="706"/>
        <item x="795"/>
        <item x="269"/>
        <item x="551"/>
        <item x="7"/>
        <item x="685"/>
        <item x="460"/>
        <item x="681"/>
        <item x="260"/>
        <item x="184"/>
        <item x="413"/>
        <item x="379"/>
        <item x="139"/>
        <item x="604"/>
        <item x="542"/>
        <item x="609"/>
        <item x="142"/>
        <item x="576"/>
        <item x="839"/>
        <item x="34"/>
        <item x="517"/>
        <item x="735"/>
        <item x="74"/>
        <item x="569"/>
        <item x="874"/>
      </items>
    </pivotField>
    <pivotField axis="axisRow" compact="0" outline="0" showAll="0" defaultSubtotal="0">
      <items count="3">
        <item x="1"/>
        <item x="0"/>
        <item x="2"/>
      </items>
    </pivotField>
    <pivotField compact="0" outline="0" showAll="0" defaultSubtotal="0">
      <items count="13">
        <item x="9"/>
        <item x="5"/>
        <item x="1"/>
        <item x="4"/>
        <item x="2"/>
        <item x="11"/>
        <item x="6"/>
        <item x="8"/>
        <item x="0"/>
        <item x="10"/>
        <item x="3"/>
        <item x="7"/>
        <item x="12"/>
      </items>
    </pivotField>
    <pivotField dataField="1" compact="0" outline="0" showAll="0" defaultSubtotal="0">
      <items count="834">
        <item x="372"/>
        <item x="459"/>
        <item x="607"/>
        <item x="37"/>
        <item x="57"/>
        <item x="356"/>
        <item x="604"/>
        <item x="670"/>
        <item x="89"/>
        <item x="585"/>
        <item x="350"/>
        <item x="218"/>
        <item x="435"/>
        <item x="801"/>
        <item x="279"/>
        <item x="185"/>
        <item x="135"/>
        <item x="541"/>
        <item x="84"/>
        <item x="314"/>
        <item x="447"/>
        <item x="26"/>
        <item x="167"/>
        <item x="521"/>
        <item x="603"/>
        <item x="398"/>
        <item x="304"/>
        <item x="581"/>
        <item x="169"/>
        <item x="306"/>
        <item x="563"/>
        <item x="526"/>
        <item x="465"/>
        <item x="628"/>
        <item x="284"/>
        <item x="659"/>
        <item x="674"/>
        <item x="667"/>
        <item x="630"/>
        <item x="722"/>
        <item x="254"/>
        <item x="189"/>
        <item x="599"/>
        <item x="551"/>
        <item x="660"/>
        <item x="510"/>
        <item x="334"/>
        <item x="743"/>
        <item x="553"/>
        <item x="444"/>
        <item x="524"/>
        <item x="587"/>
        <item x="681"/>
        <item x="554"/>
        <item x="612"/>
        <item x="825"/>
        <item x="78"/>
        <item x="266"/>
        <item x="325"/>
        <item x="519"/>
        <item x="535"/>
        <item x="119"/>
        <item x="301"/>
        <item x="765"/>
        <item x="483"/>
        <item x="646"/>
        <item x="515"/>
        <item x="95"/>
        <item x="209"/>
        <item x="22"/>
        <item x="451"/>
        <item x="478"/>
        <item x="764"/>
        <item x="672"/>
        <item x="178"/>
        <item x="32"/>
        <item x="803"/>
        <item x="517"/>
        <item x="571"/>
        <item x="403"/>
        <item x="525"/>
        <item x="690"/>
        <item x="43"/>
        <item x="779"/>
        <item x="735"/>
        <item x="467"/>
        <item x="770"/>
        <item x="96"/>
        <item x="723"/>
        <item x="433"/>
        <item x="399"/>
        <item x="8"/>
        <item x="625"/>
        <item x="719"/>
        <item x="139"/>
        <item x="602"/>
        <item x="267"/>
        <item x="812"/>
        <item x="768"/>
        <item x="299"/>
        <item x="277"/>
        <item x="120"/>
        <item x="729"/>
        <item x="383"/>
        <item x="576"/>
        <item x="328"/>
        <item x="796"/>
        <item x="405"/>
        <item x="347"/>
        <item x="149"/>
        <item x="717"/>
        <item x="371"/>
        <item x="313"/>
        <item x="479"/>
        <item x="102"/>
        <item x="679"/>
        <item x="68"/>
        <item x="502"/>
        <item x="147"/>
        <item x="676"/>
        <item x="64"/>
        <item x="629"/>
        <item x="363"/>
        <item x="345"/>
        <item x="5"/>
        <item x="726"/>
        <item x="165"/>
        <item x="263"/>
        <item x="234"/>
        <item x="805"/>
        <item x="114"/>
        <item x="259"/>
        <item x="469"/>
        <item x="240"/>
        <item x="486"/>
        <item x="564"/>
        <item x="516"/>
        <item x="755"/>
        <item x="188"/>
        <item x="462"/>
        <item x="154"/>
        <item x="153"/>
        <item x="742"/>
        <item x="110"/>
        <item x="7"/>
        <item x="543"/>
        <item x="799"/>
        <item x="182"/>
        <item x="157"/>
        <item x="512"/>
        <item x="357"/>
        <item x="105"/>
        <item x="283"/>
        <item x="348"/>
        <item x="721"/>
        <item x="146"/>
        <item x="90"/>
        <item x="17"/>
        <item x="588"/>
        <item x="560"/>
        <item x="391"/>
        <item x="443"/>
        <item x="417"/>
        <item x="39"/>
        <item x="724"/>
        <item x="509"/>
        <item x="777"/>
        <item x="239"/>
        <item x="613"/>
        <item x="545"/>
        <item x="705"/>
        <item x="567"/>
        <item x="552"/>
        <item x="591"/>
        <item x="431"/>
        <item x="179"/>
        <item x="661"/>
        <item x="175"/>
        <item x="247"/>
        <item x="245"/>
        <item x="246"/>
        <item x="514"/>
        <item x="202"/>
        <item x="130"/>
        <item x="813"/>
        <item x="141"/>
        <item x="315"/>
        <item x="396"/>
        <item x="490"/>
        <item x="503"/>
        <item x="220"/>
        <item x="804"/>
        <item x="193"/>
        <item x="136"/>
        <item x="783"/>
        <item x="364"/>
        <item x="342"/>
        <item x="513"/>
        <item x="636"/>
        <item x="278"/>
        <item x="63"/>
        <item x="353"/>
        <item x="346"/>
        <item x="337"/>
        <item x="711"/>
        <item x="584"/>
        <item x="300"/>
        <item x="376"/>
        <item x="528"/>
        <item x="33"/>
        <item x="51"/>
        <item x="72"/>
        <item x="427"/>
        <item x="556"/>
        <item x="555"/>
        <item x="500"/>
        <item x="642"/>
        <item x="77"/>
        <item x="125"/>
        <item x="481"/>
        <item x="550"/>
        <item x="632"/>
        <item x="749"/>
        <item x="716"/>
        <item x="369"/>
        <item x="224"/>
        <item x="544"/>
        <item x="219"/>
        <item x="430"/>
        <item x="784"/>
        <item x="673"/>
        <item x="339"/>
        <item x="243"/>
        <item x="74"/>
        <item x="656"/>
        <item x="445"/>
        <item x="637"/>
        <item x="380"/>
        <item x="344"/>
        <item x="492"/>
        <item x="45"/>
        <item x="418"/>
        <item x="106"/>
        <item x="791"/>
        <item x="468"/>
        <item x="709"/>
        <item x="62"/>
        <item x="797"/>
        <item x="368"/>
        <item x="2"/>
        <item x="58"/>
        <item x="203"/>
        <item x="152"/>
        <item x="131"/>
        <item x="714"/>
        <item x="323"/>
        <item x="640"/>
        <item x="133"/>
        <item x="384"/>
        <item x="50"/>
        <item x="414"/>
        <item x="798"/>
        <item x="107"/>
        <item x="736"/>
        <item x="217"/>
        <item x="501"/>
        <item x="498"/>
        <item x="771"/>
        <item x="112"/>
        <item x="644"/>
        <item x="351"/>
        <item x="558"/>
        <item x="341"/>
        <item x="832"/>
        <item x="666"/>
        <item x="92"/>
        <item x="388"/>
        <item x="614"/>
        <item x="718"/>
        <item x="394"/>
        <item x="499"/>
        <item x="457"/>
        <item x="386"/>
        <item x="808"/>
        <item x="290"/>
        <item x="775"/>
        <item x="592"/>
        <item x="482"/>
        <item x="643"/>
        <item x="533"/>
        <item x="428"/>
        <item x="227"/>
        <item x="436"/>
        <item x="69"/>
        <item x="440"/>
        <item x="38"/>
        <item x="252"/>
        <item x="250"/>
        <item x="228"/>
        <item x="177"/>
        <item x="817"/>
        <item x="429"/>
        <item x="233"/>
        <item x="158"/>
        <item x="639"/>
        <item x="366"/>
        <item x="652"/>
        <item x="395"/>
        <item x="600"/>
        <item x="359"/>
        <item x="232"/>
        <item x="109"/>
        <item x="806"/>
        <item x="520"/>
        <item x="19"/>
        <item x="618"/>
        <item x="733"/>
        <item x="225"/>
        <item x="792"/>
        <item x="18"/>
        <item x="504"/>
        <item x="594"/>
        <item x="448"/>
        <item x="124"/>
        <item x="261"/>
        <item x="452"/>
        <item x="531"/>
        <item x="361"/>
        <item x="312"/>
        <item x="653"/>
        <item x="392"/>
        <item x="375"/>
        <item x="434"/>
        <item x="291"/>
        <item x="720"/>
        <item x="810"/>
        <item x="293"/>
        <item x="506"/>
        <item x="118"/>
        <item x="144"/>
        <item x="647"/>
        <item x="265"/>
        <item x="129"/>
        <item x="829"/>
        <item x="438"/>
        <item x="288"/>
        <item x="352"/>
        <item x="497"/>
        <item x="122"/>
        <item x="85"/>
        <item x="389"/>
        <item x="1"/>
        <item x="13"/>
        <item x="793"/>
        <item x="212"/>
        <item x="621"/>
        <item x="161"/>
        <item x="633"/>
        <item x="317"/>
        <item x="654"/>
        <item x="464"/>
        <item x="29"/>
        <item x="562"/>
        <item x="262"/>
        <item x="138"/>
        <item x="142"/>
        <item x="373"/>
        <item x="413"/>
        <item x="547"/>
        <item x="145"/>
        <item x="508"/>
        <item x="71"/>
        <item x="354"/>
        <item x="687"/>
        <item x="645"/>
        <item x="137"/>
        <item x="285"/>
        <item x="769"/>
        <item x="442"/>
        <item x="596"/>
        <item x="322"/>
        <item x="641"/>
        <item x="622"/>
        <item x="730"/>
        <item x="362"/>
        <item x="650"/>
        <item x="204"/>
        <item x="338"/>
        <item x="53"/>
        <item x="818"/>
        <item x="143"/>
        <item x="827"/>
        <item x="684"/>
        <item x="172"/>
        <item x="731"/>
        <item x="828"/>
        <item x="331"/>
        <item x="473"/>
        <item x="575"/>
        <item x="190"/>
        <item x="249"/>
        <item x="370"/>
        <item x="761"/>
        <item x="324"/>
        <item x="132"/>
        <item x="760"/>
        <item x="349"/>
        <item x="316"/>
        <item x="115"/>
        <item x="379"/>
        <item x="241"/>
        <item x="631"/>
        <item x="251"/>
        <item x="627"/>
        <item x="766"/>
        <item x="754"/>
        <item x="292"/>
        <item x="702"/>
        <item x="253"/>
        <item x="601"/>
        <item x="67"/>
        <item x="226"/>
        <item x="397"/>
        <item x="570"/>
        <item x="746"/>
        <item x="664"/>
        <item x="55"/>
        <item x="786"/>
        <item x="216"/>
        <item x="34"/>
        <item x="493"/>
        <item x="25"/>
        <item x="561"/>
        <item x="186"/>
        <item x="527"/>
        <item x="460"/>
        <item x="682"/>
        <item x="619"/>
        <item x="715"/>
        <item x="708"/>
        <item x="583"/>
        <item x="27"/>
        <item x="16"/>
        <item x="699"/>
        <item x="496"/>
        <item x="208"/>
        <item x="582"/>
        <item x="820"/>
        <item x="586"/>
        <item x="569"/>
        <item x="623"/>
        <item x="93"/>
        <item x="360"/>
        <item x="694"/>
        <item x="230"/>
        <item x="302"/>
        <item x="776"/>
        <item x="191"/>
        <item x="273"/>
        <item x="573"/>
        <item x="408"/>
        <item x="205"/>
        <item x="268"/>
        <item x="822"/>
        <item x="756"/>
        <item x="176"/>
        <item x="60"/>
        <item x="568"/>
        <item x="785"/>
        <item x="707"/>
        <item x="692"/>
        <item x="358"/>
        <item x="480"/>
        <item x="309"/>
        <item x="669"/>
        <item x="180"/>
        <item x="698"/>
        <item x="296"/>
        <item x="511"/>
        <item x="320"/>
        <item x="463"/>
        <item x="407"/>
        <item x="128"/>
        <item x="472"/>
        <item x="680"/>
        <item x="402"/>
        <item x="683"/>
        <item x="46"/>
        <item x="333"/>
        <item x="187"/>
        <item x="270"/>
        <item x="36"/>
        <item x="648"/>
        <item x="197"/>
        <item x="748"/>
        <item x="566"/>
        <item x="750"/>
        <item x="264"/>
        <item x="751"/>
        <item x="634"/>
        <item x="280"/>
        <item x="529"/>
        <item x="589"/>
        <item x="10"/>
        <item x="47"/>
        <item x="505"/>
        <item x="211"/>
        <item x="42"/>
        <item x="536"/>
        <item x="206"/>
        <item x="35"/>
        <item x="200"/>
        <item x="759"/>
        <item x="274"/>
        <item x="52"/>
        <item x="689"/>
        <item x="474"/>
        <item x="343"/>
        <item x="651"/>
        <item x="518"/>
        <item x="126"/>
        <item x="491"/>
        <item x="393"/>
        <item x="275"/>
        <item x="166"/>
        <item x="378"/>
        <item x="802"/>
        <item x="815"/>
        <item x="260"/>
        <item x="471"/>
        <item x="693"/>
        <item x="173"/>
        <item x="213"/>
        <item x="695"/>
        <item x="662"/>
        <item x="113"/>
        <item x="41"/>
        <item x="162"/>
        <item x="701"/>
        <item x="86"/>
        <item x="455"/>
        <item x="663"/>
        <item x="703"/>
        <item x="489"/>
        <item x="578"/>
        <item x="426"/>
        <item x="282"/>
        <item x="605"/>
        <item x="425"/>
        <item x="0"/>
        <item x="100"/>
        <item x="537"/>
        <item x="9"/>
        <item x="778"/>
        <item x="123"/>
        <item x="816"/>
        <item x="79"/>
        <item x="597"/>
        <item x="318"/>
        <item x="140"/>
        <item x="626"/>
        <item x="624"/>
        <item x="81"/>
        <item x="488"/>
        <item x="183"/>
        <item x="608"/>
        <item x="387"/>
        <item x="94"/>
        <item x="390"/>
        <item x="740"/>
        <item x="831"/>
        <item x="593"/>
        <item x="437"/>
        <item x="287"/>
        <item x="87"/>
        <item x="244"/>
        <item x="164"/>
        <item x="475"/>
        <item x="657"/>
        <item x="712"/>
        <item x="184"/>
        <item x="685"/>
        <item x="807"/>
        <item x="281"/>
        <item x="665"/>
        <item x="534"/>
        <item x="257"/>
        <item x="127"/>
        <item x="671"/>
        <item x="781"/>
        <item x="774"/>
        <item x="620"/>
        <item x="787"/>
        <item x="476"/>
        <item x="420"/>
        <item x="461"/>
        <item x="494"/>
        <item x="737"/>
        <item x="758"/>
        <item x="61"/>
        <item x="738"/>
        <item x="741"/>
        <item x="401"/>
        <item x="725"/>
        <item x="330"/>
        <item x="728"/>
        <item x="454"/>
        <item x="201"/>
        <item x="310"/>
        <item x="572"/>
        <item x="530"/>
        <item x="98"/>
        <item x="170"/>
        <item x="609"/>
        <item x="286"/>
        <item x="305"/>
        <item x="31"/>
        <item x="466"/>
        <item x="678"/>
        <item x="103"/>
        <item x="423"/>
        <item x="616"/>
        <item x="121"/>
        <item x="168"/>
        <item x="335"/>
        <item x="117"/>
        <item x="456"/>
        <item x="91"/>
        <item x="195"/>
        <item x="710"/>
        <item x="677"/>
        <item x="824"/>
        <item x="222"/>
        <item x="404"/>
        <item x="336"/>
        <item x="495"/>
        <item x="171"/>
        <item x="75"/>
        <item x="207"/>
        <item x="198"/>
        <item x="196"/>
        <item x="794"/>
        <item x="160"/>
        <item x="450"/>
        <item x="814"/>
        <item x="237"/>
        <item x="256"/>
        <item x="772"/>
        <item x="108"/>
        <item x="782"/>
        <item x="830"/>
        <item x="795"/>
        <item x="66"/>
        <item x="415"/>
        <item x="617"/>
        <item x="406"/>
        <item x="790"/>
        <item x="238"/>
        <item x="606"/>
        <item x="155"/>
        <item x="11"/>
        <item x="382"/>
        <item x="753"/>
        <item x="192"/>
        <item x="668"/>
        <item x="88"/>
        <item x="289"/>
        <item x="522"/>
        <item x="174"/>
        <item x="704"/>
        <item x="248"/>
        <item x="577"/>
        <item x="59"/>
        <item x="73"/>
        <item x="823"/>
        <item x="487"/>
        <item x="595"/>
        <item x="134"/>
        <item x="747"/>
        <item x="675"/>
        <item x="298"/>
        <item x="210"/>
        <item x="421"/>
        <item x="732"/>
        <item x="156"/>
        <item x="321"/>
        <item x="367"/>
        <item x="332"/>
        <item x="439"/>
        <item x="788"/>
        <item x="542"/>
        <item x="14"/>
        <item x="221"/>
        <item x="484"/>
        <item x="159"/>
        <item x="235"/>
        <item x="194"/>
        <item x="800"/>
        <item x="385"/>
        <item x="223"/>
        <item x="734"/>
        <item x="329"/>
        <item x="276"/>
        <item x="559"/>
        <item x="65"/>
        <item x="539"/>
        <item x="231"/>
        <item x="340"/>
        <item x="3"/>
        <item x="311"/>
        <item x="739"/>
        <item x="214"/>
        <item x="540"/>
        <item x="763"/>
        <item x="54"/>
        <item x="752"/>
        <item x="686"/>
        <item x="56"/>
        <item x="271"/>
        <item x="546"/>
        <item x="297"/>
        <item x="706"/>
        <item x="789"/>
        <item x="272"/>
        <item x="83"/>
        <item x="4"/>
        <item x="28"/>
        <item x="590"/>
        <item x="150"/>
        <item x="6"/>
        <item x="374"/>
        <item x="23"/>
        <item x="411"/>
        <item x="507"/>
        <item x="24"/>
        <item x="453"/>
        <item x="80"/>
        <item x="412"/>
        <item x="294"/>
        <item x="82"/>
        <item x="523"/>
        <item x="638"/>
        <item x="258"/>
        <item x="255"/>
        <item x="548"/>
        <item x="700"/>
        <item x="40"/>
        <item x="12"/>
        <item x="365"/>
        <item x="565"/>
        <item x="422"/>
        <item x="295"/>
        <item x="477"/>
        <item x="635"/>
        <item x="215"/>
        <item x="446"/>
        <item x="449"/>
        <item x="199"/>
        <item x="780"/>
        <item x="410"/>
        <item x="826"/>
        <item x="458"/>
        <item x="355"/>
        <item x="610"/>
        <item x="99"/>
        <item x="151"/>
        <item x="97"/>
        <item x="485"/>
        <item x="532"/>
        <item x="381"/>
        <item x="598"/>
        <item x="757"/>
        <item x="811"/>
        <item x="15"/>
        <item x="579"/>
        <item x="44"/>
        <item x="688"/>
        <item x="655"/>
        <item x="580"/>
        <item x="377"/>
        <item x="48"/>
        <item x="819"/>
        <item x="49"/>
        <item x="809"/>
        <item x="649"/>
        <item x="762"/>
        <item x="70"/>
        <item x="327"/>
        <item x="76"/>
        <item x="308"/>
        <item x="148"/>
        <item x="745"/>
        <item x="611"/>
        <item x="409"/>
        <item x="269"/>
        <item x="767"/>
        <item x="416"/>
        <item x="713"/>
        <item x="557"/>
        <item x="549"/>
        <item x="538"/>
        <item x="307"/>
        <item x="697"/>
        <item x="30"/>
        <item x="821"/>
        <item x="574"/>
        <item x="101"/>
        <item x="691"/>
        <item x="470"/>
        <item x="21"/>
        <item x="229"/>
        <item x="116"/>
        <item x="419"/>
        <item x="111"/>
        <item x="658"/>
        <item x="696"/>
        <item x="303"/>
        <item x="432"/>
        <item x="104"/>
        <item x="163"/>
        <item x="236"/>
        <item x="424"/>
        <item x="319"/>
        <item x="326"/>
        <item x="400"/>
        <item x="615"/>
        <item x="773"/>
        <item x="441"/>
        <item x="242"/>
        <item x="181"/>
        <item x="744"/>
        <item x="20"/>
        <item x="727"/>
        <item x="833"/>
      </items>
    </pivotField>
    <pivotField compact="0" outline="0" showAll="0" defaultSubtotal="0">
      <items count="11">
        <item x="3"/>
        <item x="6"/>
        <item x="9"/>
        <item x="5"/>
        <item x="4"/>
        <item x="2"/>
        <item x="1"/>
        <item x="7"/>
        <item x="0"/>
        <item x="8"/>
        <item x="10"/>
      </items>
    </pivotField>
    <pivotField compact="0" outline="0" showAll="0" defaultSubtotal="0">
      <items count="4">
        <item x="2"/>
        <item x="1"/>
        <item x="0"/>
        <item x="3"/>
      </items>
    </pivotField>
    <pivotField compact="0" outline="0" showAll="0" defaultSubtotal="0">
      <items count="7">
        <item x="3"/>
        <item x="1"/>
        <item x="5"/>
        <item x="2"/>
        <item x="0"/>
        <item x="4"/>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dragToRow="0" dragToCol="0" dragToPage="0" showAll="0" defaultSubtotal="0"/>
  </pivotFields>
  <rowFields count="1">
    <field x="1"/>
  </rowFields>
  <rowItems count="4">
    <i>
      <x/>
    </i>
    <i>
      <x v="1"/>
    </i>
    <i>
      <x v="2"/>
    </i>
    <i t="grand">
      <x/>
    </i>
  </rowItems>
  <colFields count="1">
    <field x="-2"/>
  </colFields>
  <colItems count="3">
    <i>
      <x/>
    </i>
    <i i="1">
      <x v="1"/>
    </i>
    <i i="2">
      <x v="2"/>
    </i>
  </colItems>
  <dataFields count="3">
    <dataField name="Sum of Salary" fld="3" baseField="0" baseItem="0"/>
    <dataField name="Numbers of employees" fld="0" subtotal="count" baseField="0" baseItem="0"/>
    <dataField name="Average of Salary" fld="3"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28C27C1-7C2B-4EF2-B2F4-F0C8EB26C7C6}" name="PivotTable21" cacheId="0" applyNumberFormats="0" applyBorderFormats="0" applyFontFormats="0" applyPatternFormats="0" applyAlignmentFormats="0" applyWidthHeightFormats="1" dataCaption="Values" grandTotalCaption="Residual" updatedVersion="8" minRefreshableVersion="3" useAutoFormatting="1" itemPrintTitles="1" createdVersion="8" indent="0" outline="1" outlineData="1" multipleFieldFilters="0" chartFormat="41" rowHeaderCaption="Minmimum wage">
  <location ref="D1:E4" firstHeaderRow="1" firstDataRow="1" firstDataCol="1"/>
  <pivotFields count="15">
    <pivotField showAll="0"/>
    <pivotField showAll="0">
      <items count="4">
        <item x="1"/>
        <item x="0"/>
        <item x="2"/>
        <item t="default"/>
      </items>
    </pivotField>
    <pivotField showAll="0">
      <items count="14">
        <item x="9"/>
        <item x="5"/>
        <item x="1"/>
        <item x="4"/>
        <item x="2"/>
        <item x="11"/>
        <item x="6"/>
        <item x="8"/>
        <item x="0"/>
        <item x="10"/>
        <item x="3"/>
        <item x="7"/>
        <item x="12"/>
        <item t="default"/>
      </items>
    </pivotField>
    <pivotField showAll="0"/>
    <pivotField showAll="0">
      <items count="12">
        <item x="3"/>
        <item x="6"/>
        <item x="9"/>
        <item x="5"/>
        <item x="4"/>
        <item x="2"/>
        <item x="1"/>
        <item x="7"/>
        <item x="0"/>
        <item x="8"/>
        <item x="10"/>
        <item t="default"/>
      </items>
    </pivotField>
    <pivotField showAll="0">
      <items count="5">
        <item x="2"/>
        <item x="1"/>
        <item x="0"/>
        <item x="3"/>
        <item t="default"/>
      </items>
    </pivotField>
    <pivotField showAll="0">
      <items count="8">
        <item x="3"/>
        <item x="1"/>
        <item x="5"/>
        <item x="2"/>
        <item x="0"/>
        <item x="4"/>
        <item x="6"/>
        <item t="default"/>
      </items>
    </pivotField>
    <pivotField axis="axisRow" dataField="1" showAll="0">
      <items count="4">
        <item x="1"/>
        <item x="0"/>
        <item h="1" x="2"/>
        <item t="default"/>
      </items>
    </pivotField>
    <pivotField showAll="0"/>
    <pivotField showAll="0"/>
    <pivotField showAll="0"/>
    <pivotField showAll="0"/>
    <pivotField showAll="0"/>
    <pivotField showAll="0"/>
    <pivotField dragToRow="0" dragToCol="0" dragToPage="0" showAll="0" defaultSubtotal="0"/>
  </pivotFields>
  <rowFields count="1">
    <field x="7"/>
  </rowFields>
  <rowItems count="3">
    <i>
      <x/>
    </i>
    <i>
      <x v="1"/>
    </i>
    <i t="grand">
      <x/>
    </i>
  </rowItems>
  <colItems count="1">
    <i/>
  </colItems>
  <dataFields count="1">
    <dataField name="Count of Minimum wage" fld="7" subtotal="count" baseField="0" baseItem="0"/>
  </dataFields>
  <chartFormats count="22">
    <chartFormat chart="11" format="2" series="1">
      <pivotArea type="data" outline="0" fieldPosition="0">
        <references count="2">
          <reference field="4294967294" count="1" selected="0">
            <x v="0"/>
          </reference>
          <reference field="7" count="1" selected="0">
            <x v="0"/>
          </reference>
        </references>
      </pivotArea>
    </chartFormat>
    <chartFormat chart="11" format="3" series="1">
      <pivotArea type="data" outline="0" fieldPosition="0">
        <references count="2">
          <reference field="4294967294" count="1" selected="0">
            <x v="0"/>
          </reference>
          <reference field="7" count="1" selected="0">
            <x v="1"/>
          </reference>
        </references>
      </pivotArea>
    </chartFormat>
    <chartFormat chart="7" format="2" series="1">
      <pivotArea type="data" outline="0" fieldPosition="0">
        <references count="2">
          <reference field="4294967294" count="1" selected="0">
            <x v="0"/>
          </reference>
          <reference field="7" count="1" selected="0">
            <x v="0"/>
          </reference>
        </references>
      </pivotArea>
    </chartFormat>
    <chartFormat chart="7" format="3" series="1">
      <pivotArea type="data" outline="0" fieldPosition="0">
        <references count="2">
          <reference field="4294967294" count="1" selected="0">
            <x v="0"/>
          </reference>
          <reference field="7" count="1" selected="0">
            <x v="1"/>
          </reference>
        </references>
      </pivotArea>
    </chartFormat>
    <chartFormat chart="14" format="0" series="1">
      <pivotArea type="data" outline="0" fieldPosition="0">
        <references count="2">
          <reference field="4294967294" count="1" selected="0">
            <x v="0"/>
          </reference>
          <reference field="7" count="1" selected="0">
            <x v="0"/>
          </reference>
        </references>
      </pivotArea>
    </chartFormat>
    <chartFormat chart="14" format="1" series="1">
      <pivotArea type="data" outline="0" fieldPosition="0">
        <references count="2">
          <reference field="4294967294" count="1" selected="0">
            <x v="0"/>
          </reference>
          <reference field="7" count="1" selected="0">
            <x v="1"/>
          </reference>
        </references>
      </pivotArea>
    </chartFormat>
    <chartFormat chart="14"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8" format="1" series="1">
      <pivotArea type="data" outline="0" fieldPosition="0">
        <references count="2">
          <reference field="4294967294" count="1" selected="0">
            <x v="0"/>
          </reference>
          <reference field="7" count="1" selected="0">
            <x v="1"/>
          </reference>
        </references>
      </pivotArea>
    </chartFormat>
    <chartFormat chart="25" format="0" series="1">
      <pivotArea type="data" outline="0" fieldPosition="0">
        <references count="2">
          <reference field="4294967294" count="1" selected="0">
            <x v="0"/>
          </reference>
          <reference field="7" count="1" selected="0">
            <x v="0"/>
          </reference>
        </references>
      </pivotArea>
    </chartFormat>
    <chartFormat chart="25" format="1" series="1">
      <pivotArea type="data" outline="0" fieldPosition="0">
        <references count="2">
          <reference field="4294967294" count="1" selected="0">
            <x v="0"/>
          </reference>
          <reference field="7" count="1" selected="0">
            <x v="1"/>
          </reference>
        </references>
      </pivotArea>
    </chartFormat>
    <chartFormat chart="25" format="2"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0" format="1" series="1">
      <pivotArea type="data" outline="0" fieldPosition="0">
        <references count="2">
          <reference field="4294967294" count="1" selected="0">
            <x v="0"/>
          </reference>
          <reference field="7" count="1" selected="0">
            <x v="1"/>
          </reference>
        </references>
      </pivotArea>
    </chartFormat>
    <chartFormat chart="32" format="0" series="1">
      <pivotArea type="data" outline="0" fieldPosition="0">
        <references count="1">
          <reference field="4294967294" count="1" selected="0">
            <x v="0"/>
          </reference>
        </references>
      </pivotArea>
    </chartFormat>
    <chartFormat chart="32" format="1" series="1">
      <pivotArea type="data" outline="0" fieldPosition="0">
        <references count="2">
          <reference field="4294967294" count="1" selected="0">
            <x v="0"/>
          </reference>
          <reference field="7" count="1" selected="0">
            <x v="1"/>
          </reference>
        </references>
      </pivotArea>
    </chartFormat>
    <chartFormat chart="32" format="2" series="1">
      <pivotArea type="data" outline="0" fieldPosition="0">
        <references count="2">
          <reference field="4294967294" count="1" selected="0">
            <x v="0"/>
          </reference>
          <reference field="7" count="1" selected="0">
            <x v="2"/>
          </reference>
        </references>
      </pivotArea>
    </chartFormat>
    <chartFormat chart="36" format="0" series="1">
      <pivotArea type="data" outline="0" fieldPosition="0">
        <references count="2">
          <reference field="4294967294" count="1" selected="0">
            <x v="0"/>
          </reference>
          <reference field="7" count="1" selected="0">
            <x v="0"/>
          </reference>
        </references>
      </pivotArea>
    </chartFormat>
    <chartFormat chart="36" format="1" series="1">
      <pivotArea type="data" outline="0" fieldPosition="0">
        <references count="2">
          <reference field="4294967294" count="1" selected="0">
            <x v="0"/>
          </reference>
          <reference field="7" count="1" selected="0">
            <x v="1"/>
          </reference>
        </references>
      </pivotArea>
    </chartFormat>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7ECFA46-299C-4D1F-99A5-B3A0F2F35A14}"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Gender">
  <location ref="A1:B5" firstHeaderRow="1" firstDataRow="1" firstDataCol="1"/>
  <pivotFields count="15">
    <pivotField showAll="0"/>
    <pivotField axis="axisRow" dataField="1" showAll="0">
      <items count="4">
        <item x="1"/>
        <item x="0"/>
        <item x="2"/>
        <item t="default"/>
      </items>
    </pivotField>
    <pivotField showAll="0">
      <items count="14">
        <item x="9"/>
        <item x="5"/>
        <item x="1"/>
        <item x="4"/>
        <item x="2"/>
        <item x="11"/>
        <item x="6"/>
        <item x="8"/>
        <item x="0"/>
        <item x="10"/>
        <item x="3"/>
        <item x="7"/>
        <item x="12"/>
        <item t="default"/>
      </items>
    </pivotField>
    <pivotField showAll="0"/>
    <pivotField showAll="0">
      <items count="12">
        <item x="3"/>
        <item x="6"/>
        <item x="9"/>
        <item x="5"/>
        <item x="4"/>
        <item x="2"/>
        <item x="1"/>
        <item x="7"/>
        <item x="0"/>
        <item x="8"/>
        <item x="10"/>
        <item t="default"/>
      </items>
    </pivotField>
    <pivotField showAll="0">
      <items count="5">
        <item x="2"/>
        <item x="1"/>
        <item x="0"/>
        <item x="3"/>
        <item t="default"/>
      </items>
    </pivotField>
    <pivotField showAll="0">
      <items count="8">
        <item x="3"/>
        <item x="1"/>
        <item x="5"/>
        <item x="2"/>
        <item x="0"/>
        <item x="4"/>
        <item x="6"/>
        <item t="default"/>
      </items>
    </pivotField>
    <pivotField showAll="0"/>
    <pivotField showAll="0"/>
    <pivotField showAll="0"/>
    <pivotField showAll="0"/>
    <pivotField showAll="0"/>
    <pivotField showAll="0"/>
    <pivotField showAll="0"/>
    <pivotField dragToRow="0" dragToCol="0" dragToPage="0" showAll="0" defaultSubtotal="0"/>
  </pivotFields>
  <rowFields count="1">
    <field x="1"/>
  </rowFields>
  <rowItems count="4">
    <i>
      <x/>
    </i>
    <i>
      <x v="1"/>
    </i>
    <i>
      <x v="2"/>
    </i>
    <i t="grand">
      <x/>
    </i>
  </rowItems>
  <colItems count="1">
    <i/>
  </colItems>
  <dataFields count="1">
    <dataField name="Count of Gender" fld="1" subtotal="count" baseField="0" baseItem="0"/>
  </dataFields>
  <chartFormats count="7">
    <chartFormat chart="13" format="3" series="1">
      <pivotArea type="data" outline="0" fieldPosition="0">
        <references count="1">
          <reference field="4294967294" count="1" selected="0">
            <x v="0"/>
          </reference>
        </references>
      </pivotArea>
    </chartFormat>
    <chartFormat chart="13" format="4">
      <pivotArea type="data" outline="0" fieldPosition="0">
        <references count="2">
          <reference field="4294967294" count="1" selected="0">
            <x v="0"/>
          </reference>
          <reference field="1" count="1" selected="0">
            <x v="0"/>
          </reference>
        </references>
      </pivotArea>
    </chartFormat>
    <chartFormat chart="13" format="5">
      <pivotArea type="data" outline="0" fieldPosition="0">
        <references count="2">
          <reference field="4294967294" count="1" selected="0">
            <x v="0"/>
          </reference>
          <reference field="1" count="1" selected="0">
            <x v="1"/>
          </reference>
        </references>
      </pivotArea>
    </chartFormat>
    <chartFormat chart="14" format="6" series="1">
      <pivotArea type="data" outline="0" fieldPosition="0">
        <references count="1">
          <reference field="4294967294" count="1" selected="0">
            <x v="0"/>
          </reference>
        </references>
      </pivotArea>
    </chartFormat>
    <chartFormat chart="14" format="7">
      <pivotArea type="data" outline="0" fieldPosition="0">
        <references count="2">
          <reference field="4294967294" count="1" selected="0">
            <x v="0"/>
          </reference>
          <reference field="1" count="1" selected="0">
            <x v="0"/>
          </reference>
        </references>
      </pivotArea>
    </chartFormat>
    <chartFormat chart="14" format="8">
      <pivotArea type="data" outline="0" fieldPosition="0">
        <references count="2">
          <reference field="4294967294" count="1" selected="0">
            <x v="0"/>
          </reference>
          <reference field="1" count="1" selected="0">
            <x v="1"/>
          </reference>
        </references>
      </pivotArea>
    </chartFormat>
    <chartFormat chart="14" format="9">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EA0ACDA-D56C-4137-96B1-3962DBA11A6C}" name="PivotTable34" cacheId="0"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multipleFieldFilters="0">
  <location ref="A3:I948" firstHeaderRow="0" firstDataRow="1" firstDataCol="6"/>
  <pivotFields count="15">
    <pivotField axis="axisRow" compact="0" outline="0" showAll="0" defaultSubtotal="0">
      <items count="875">
        <item x="30"/>
        <item x="668"/>
        <item x="590"/>
        <item x="622"/>
        <item x="133"/>
        <item x="383"/>
        <item x="386"/>
        <item x="469"/>
        <item x="39"/>
        <item x="5"/>
        <item x="873"/>
        <item x="842"/>
        <item x="398"/>
        <item x="280"/>
        <item x="794"/>
        <item x="410"/>
        <item x="742"/>
        <item x="661"/>
        <item x="440"/>
        <item x="48"/>
        <item x="527"/>
        <item x="206"/>
        <item x="247"/>
        <item x="442"/>
        <item x="546"/>
        <item x="229"/>
        <item x="603"/>
        <item x="760"/>
        <item x="38"/>
        <item x="384"/>
        <item x="621"/>
        <item x="679"/>
        <item x="71"/>
        <item x="797"/>
        <item x="841"/>
        <item x="860"/>
        <item x="828"/>
        <item x="167"/>
        <item x="483"/>
        <item x="305"/>
        <item x="31"/>
        <item x="652"/>
        <item x="633"/>
        <item x="648"/>
        <item x="138"/>
        <item x="852"/>
        <item x="671"/>
        <item x="302"/>
        <item x="217"/>
        <item x="391"/>
        <item x="733"/>
        <item x="710"/>
        <item x="343"/>
        <item x="242"/>
        <item x="291"/>
        <item x="582"/>
        <item x="387"/>
        <item x="164"/>
        <item x="669"/>
        <item x="746"/>
        <item x="743"/>
        <item x="782"/>
        <item x="599"/>
        <item x="306"/>
        <item x="374"/>
        <item x="641"/>
        <item x="403"/>
        <item x="796"/>
        <item x="103"/>
        <item x="643"/>
        <item x="715"/>
        <item x="146"/>
        <item x="649"/>
        <item x="261"/>
        <item x="543"/>
        <item x="613"/>
        <item x="335"/>
        <item x="236"/>
        <item x="428"/>
        <item x="223"/>
        <item x="93"/>
        <item x="511"/>
        <item x="759"/>
        <item x="711"/>
        <item x="346"/>
        <item x="12"/>
        <item x="439"/>
        <item x="65"/>
        <item x="334"/>
        <item x="131"/>
        <item x="233"/>
        <item x="513"/>
        <item x="840"/>
        <item x="388"/>
        <item x="417"/>
        <item x="372"/>
        <item x="44"/>
        <item x="326"/>
        <item x="600"/>
        <item x="290"/>
        <item x="32"/>
        <item x="805"/>
        <item x="636"/>
        <item x="134"/>
        <item x="360"/>
        <item x="566"/>
        <item x="109"/>
        <item x="205"/>
        <item x="674"/>
        <item x="136"/>
        <item x="332"/>
        <item x="510"/>
        <item x="864"/>
        <item x="751"/>
        <item x="802"/>
        <item x="688"/>
        <item x="55"/>
        <item x="684"/>
        <item x="678"/>
        <item x="727"/>
        <item x="396"/>
        <item x="675"/>
        <item x="766"/>
        <item x="228"/>
        <item x="311"/>
        <item x="809"/>
        <item x="304"/>
        <item x="666"/>
        <item x="25"/>
        <item x="732"/>
        <item x="80"/>
        <item x="745"/>
        <item x="560"/>
        <item x="557"/>
        <item x="691"/>
        <item x="91"/>
        <item x="509"/>
        <item x="115"/>
        <item x="638"/>
        <item x="859"/>
        <item x="82"/>
        <item x="405"/>
        <item x="507"/>
        <item x="296"/>
        <item x="259"/>
        <item x="245"/>
        <item x="212"/>
        <item x="814"/>
        <item x="773"/>
        <item x="365"/>
        <item x="768"/>
        <item x="354"/>
        <item x="177"/>
        <item x="422"/>
        <item x="263"/>
        <item x="758"/>
        <item x="529"/>
        <item x="434"/>
        <item x="640"/>
        <item x="300"/>
        <item x="278"/>
        <item x="819"/>
        <item x="446"/>
        <item x="338"/>
        <item x="153"/>
        <item x="664"/>
        <item x="626"/>
        <item x="216"/>
        <item x="855"/>
        <item x="785"/>
        <item x="531"/>
        <item x="0"/>
        <item x="870"/>
        <item x="62"/>
        <item x="792"/>
        <item x="200"/>
        <item x="251"/>
        <item x="630"/>
        <item x="323"/>
        <item x="491"/>
        <item x="107"/>
        <item x="45"/>
        <item x="690"/>
        <item x="624"/>
        <item x="427"/>
        <item x="441"/>
        <item x="148"/>
        <item x="789"/>
        <item x="393"/>
        <item x="647"/>
        <item x="190"/>
        <item x="833"/>
        <item x="533"/>
        <item x="738"/>
        <item x="170"/>
        <item x="774"/>
        <item x="125"/>
        <item x="319"/>
        <item x="784"/>
        <item x="723"/>
        <item x="204"/>
        <item x="106"/>
        <item x="856"/>
        <item x="116"/>
        <item x="267"/>
        <item x="381"/>
        <item x="86"/>
        <item x="761"/>
        <item x="615"/>
        <item x="563"/>
        <item x="536"/>
        <item x="820"/>
        <item x="538"/>
        <item x="368"/>
        <item x="747"/>
        <item x="862"/>
        <item x="734"/>
        <item x="503"/>
        <item x="23"/>
        <item x="771"/>
        <item x="596"/>
        <item x="753"/>
        <item x="100"/>
        <item x="84"/>
        <item x="307"/>
        <item x="587"/>
        <item x="416"/>
        <item x="867"/>
        <item x="355"/>
        <item x="574"/>
        <item x="299"/>
        <item x="696"/>
        <item x="145"/>
        <item x="488"/>
        <item x="188"/>
        <item x="716"/>
        <item x="293"/>
        <item x="475"/>
        <item x="171"/>
        <item x="494"/>
        <item x="700"/>
        <item x="224"/>
        <item x="496"/>
        <item x="602"/>
        <item x="130"/>
        <item x="429"/>
        <item x="757"/>
        <item x="426"/>
        <item x="631"/>
        <item x="423"/>
        <item x="16"/>
        <item x="501"/>
        <item x="421"/>
        <item x="528"/>
        <item x="230"/>
        <item x="194"/>
        <item x="584"/>
        <item x="268"/>
        <item x="15"/>
        <item x="59"/>
        <item x="317"/>
        <item x="108"/>
        <item x="452"/>
        <item x="811"/>
        <item x="249"/>
        <item x="173"/>
        <item x="535"/>
        <item x="474"/>
        <item x="497"/>
        <item x="348"/>
        <item x="227"/>
        <item x="315"/>
        <item x="572"/>
        <item x="620"/>
        <item x="471"/>
        <item x="824"/>
        <item x="17"/>
        <item x="480"/>
        <item x="762"/>
        <item x="698"/>
        <item x="271"/>
        <item x="385"/>
        <item x="126"/>
        <item x="298"/>
        <item x="252"/>
        <item x="508"/>
        <item x="187"/>
        <item x="838"/>
        <item x="373"/>
        <item x="657"/>
        <item x="161"/>
        <item x="327"/>
        <item x="443"/>
        <item x="817"/>
        <item x="189"/>
        <item x="95"/>
        <item x="843"/>
        <item x="102"/>
        <item x="455"/>
        <item x="857"/>
        <item x="854"/>
        <item x="593"/>
        <item x="42"/>
        <item x="165"/>
        <item x="514"/>
        <item x="591"/>
        <item x="149"/>
        <item x="836"/>
        <item x="128"/>
        <item x="254"/>
        <item x="848"/>
        <item x="778"/>
        <item x="629"/>
        <item x="539"/>
        <item x="420"/>
        <item x="697"/>
        <item x="312"/>
        <item x="565"/>
        <item x="241"/>
        <item x="211"/>
        <item x="756"/>
        <item x="808"/>
        <item x="328"/>
        <item x="181"/>
        <item x="286"/>
        <item x="689"/>
        <item x="564"/>
        <item x="866"/>
        <item x="851"/>
        <item x="79"/>
        <item x="791"/>
        <item x="463"/>
        <item x="825"/>
        <item x="235"/>
        <item x="362"/>
        <item x="183"/>
        <item x="182"/>
        <item x="3"/>
        <item x="258"/>
        <item x="694"/>
        <item x="112"/>
        <item x="1"/>
        <item x="104"/>
        <item x="783"/>
        <item x="22"/>
        <item x="468"/>
        <item x="225"/>
        <item x="607"/>
        <item x="253"/>
        <item x="101"/>
        <item x="525"/>
        <item x="676"/>
        <item x="515"/>
        <item x="567"/>
        <item x="438"/>
        <item x="448"/>
        <item x="701"/>
        <item x="257"/>
        <item x="597"/>
        <item x="231"/>
        <item x="313"/>
        <item x="450"/>
        <item x="399"/>
        <item x="380"/>
        <item x="83"/>
        <item x="578"/>
        <item x="163"/>
        <item x="595"/>
        <item x="266"/>
        <item x="832"/>
        <item x="461"/>
        <item x="588"/>
        <item x="637"/>
        <item x="516"/>
        <item x="248"/>
        <item x="67"/>
        <item x="821"/>
        <item x="826"/>
        <item x="623"/>
        <item x="265"/>
        <item x="152"/>
        <item x="540"/>
        <item x="823"/>
        <item x="477"/>
        <item x="364"/>
        <item x="314"/>
        <item x="141"/>
        <item x="485"/>
        <item x="610"/>
        <item x="850"/>
        <item x="295"/>
        <item x="619"/>
        <item x="632"/>
        <item x="585"/>
        <item x="763"/>
        <item x="456"/>
        <item x="707"/>
        <item x="568"/>
        <item x="41"/>
        <item x="812"/>
        <item x="724"/>
        <item x="274"/>
        <item x="356"/>
        <item x="868"/>
        <item x="660"/>
        <item x="35"/>
        <item x="736"/>
        <item x="392"/>
        <item x="57"/>
        <item x="479"/>
        <item x="318"/>
        <item x="612"/>
        <item x="390"/>
        <item x="449"/>
        <item x="705"/>
        <item x="708"/>
        <item x="33"/>
        <item x="447"/>
        <item x="178"/>
        <item x="837"/>
        <item x="777"/>
        <item x="719"/>
        <item x="46"/>
        <item x="202"/>
        <item x="730"/>
        <item x="56"/>
        <item x="737"/>
        <item x="72"/>
        <item x="382"/>
        <item x="77"/>
        <item x="665"/>
        <item x="592"/>
        <item x="322"/>
        <item x="342"/>
        <item x="487"/>
        <item x="329"/>
        <item x="240"/>
        <item x="530"/>
        <item x="583"/>
        <item x="21"/>
        <item x="147"/>
        <item x="765"/>
        <item x="520"/>
        <item x="673"/>
        <item x="498"/>
        <item x="282"/>
        <item x="92"/>
        <item x="370"/>
        <item x="361"/>
        <item x="709"/>
        <item x="748"/>
        <item x="122"/>
        <item x="433"/>
        <item x="221"/>
        <item x="755"/>
        <item x="646"/>
        <item x="255"/>
        <item x="598"/>
        <item x="27"/>
        <item x="559"/>
        <item x="369"/>
        <item x="279"/>
        <item x="677"/>
        <item x="871"/>
        <item x="54"/>
        <item x="617"/>
        <item x="111"/>
        <item x="544"/>
        <item x="654"/>
        <item x="418"/>
        <item x="400"/>
        <item x="829"/>
        <item x="486"/>
        <item x="117"/>
        <item x="120"/>
        <item x="601"/>
        <item x="682"/>
        <item x="764"/>
        <item x="790"/>
        <item x="118"/>
        <item x="680"/>
        <item x="645"/>
        <item x="53"/>
        <item x="473"/>
        <item x="534"/>
        <item x="76"/>
        <item x="845"/>
        <item x="467"/>
        <item x="124"/>
        <item x="806"/>
        <item x="226"/>
        <item x="157"/>
        <item x="395"/>
        <item x="847"/>
        <item x="316"/>
        <item x="52"/>
        <item x="831"/>
        <item x="166"/>
        <item x="537"/>
        <item x="481"/>
        <item x="570"/>
        <item x="337"/>
        <item x="577"/>
        <item x="835"/>
        <item x="88"/>
        <item x="209"/>
        <item x="169"/>
        <item x="518"/>
        <item x="143"/>
        <item x="589"/>
        <item x="237"/>
        <item x="250"/>
        <item x="484"/>
        <item x="451"/>
        <item x="262"/>
        <item x="50"/>
        <item x="458"/>
        <item x="121"/>
        <item x="844"/>
        <item x="506"/>
        <item x="63"/>
        <item x="349"/>
        <item x="43"/>
        <item x="68"/>
        <item x="849"/>
        <item x="658"/>
        <item x="616"/>
        <item x="804"/>
        <item x="553"/>
        <item x="672"/>
        <item x="787"/>
        <item x="618"/>
        <item x="740"/>
        <item x="213"/>
        <item x="406"/>
        <item x="635"/>
        <item x="309"/>
        <item x="605"/>
        <item x="644"/>
        <item x="754"/>
        <item x="830"/>
        <item x="554"/>
        <item x="162"/>
        <item x="98"/>
        <item x="330"/>
        <item x="18"/>
        <item x="693"/>
        <item x="744"/>
        <item x="389"/>
        <item x="466"/>
        <item x="339"/>
        <item x="320"/>
        <item x="377"/>
        <item x="99"/>
        <item x="476"/>
        <item x="243"/>
        <item x="347"/>
        <item x="407"/>
        <item x="294"/>
        <item x="813"/>
        <item x="545"/>
        <item x="26"/>
        <item x="670"/>
        <item x="81"/>
        <item x="865"/>
        <item x="532"/>
        <item x="394"/>
        <item x="827"/>
        <item x="793"/>
        <item x="500"/>
        <item x="628"/>
        <item x="220"/>
        <item x="454"/>
        <item x="284"/>
        <item x="872"/>
        <item x="378"/>
        <item x="60"/>
        <item x="174"/>
        <item x="351"/>
        <item x="651"/>
        <item x="662"/>
        <item x="779"/>
        <item x="234"/>
        <item x="502"/>
        <item x="191"/>
        <item x="465"/>
        <item x="367"/>
        <item x="444"/>
        <item x="129"/>
        <item x="4"/>
        <item x="324"/>
        <item x="69"/>
        <item x="272"/>
        <item x="550"/>
        <item x="548"/>
        <item x="495"/>
        <item x="341"/>
        <item x="704"/>
        <item x="402"/>
        <item x="489"/>
        <item x="119"/>
        <item x="482"/>
        <item x="634"/>
        <item x="606"/>
        <item x="168"/>
        <item x="523"/>
        <item x="699"/>
        <item x="214"/>
        <item x="37"/>
        <item x="430"/>
        <item x="275"/>
        <item x="504"/>
        <item x="94"/>
        <item x="414"/>
        <item x="203"/>
        <item x="218"/>
        <item x="818"/>
        <item x="404"/>
        <item x="197"/>
        <item x="561"/>
        <item x="287"/>
        <item x="547"/>
        <item x="575"/>
        <item x="210"/>
        <item x="156"/>
        <item x="741"/>
        <item x="40"/>
        <item x="14"/>
        <item x="462"/>
        <item x="78"/>
        <item x="834"/>
        <item x="283"/>
        <item x="499"/>
        <item x="219"/>
        <item x="201"/>
        <item x="273"/>
        <item x="29"/>
        <item x="571"/>
        <item x="425"/>
        <item x="437"/>
        <item x="110"/>
        <item x="376"/>
        <item x="614"/>
        <item x="238"/>
        <item x="769"/>
        <item x="464"/>
        <item x="453"/>
        <item x="667"/>
        <item x="285"/>
        <item x="522"/>
        <item x="132"/>
        <item x="113"/>
        <item x="308"/>
        <item x="301"/>
        <item x="150"/>
        <item x="775"/>
        <item x="846"/>
        <item x="815"/>
        <item x="816"/>
        <item x="345"/>
        <item x="415"/>
        <item x="424"/>
        <item x="720"/>
        <item x="36"/>
        <item x="154"/>
        <item x="340"/>
        <item x="239"/>
        <item x="752"/>
        <item x="770"/>
        <item x="28"/>
        <item x="639"/>
        <item x="780"/>
        <item x="137"/>
        <item x="722"/>
        <item x="659"/>
        <item x="556"/>
        <item x="750"/>
        <item x="712"/>
        <item x="358"/>
        <item x="140"/>
        <item x="625"/>
        <item x="333"/>
        <item x="686"/>
        <item x="810"/>
        <item x="594"/>
        <item x="663"/>
        <item x="186"/>
        <item x="555"/>
        <item x="573"/>
        <item x="232"/>
        <item x="363"/>
        <item x="353"/>
        <item x="58"/>
        <item x="397"/>
        <item x="608"/>
        <item x="435"/>
        <item x="176"/>
        <item x="655"/>
        <item x="581"/>
        <item x="127"/>
        <item x="144"/>
        <item x="10"/>
        <item x="541"/>
        <item x="281"/>
        <item x="580"/>
        <item x="409"/>
        <item x="642"/>
        <item x="457"/>
        <item x="717"/>
        <item x="350"/>
        <item x="175"/>
        <item x="256"/>
        <item x="24"/>
        <item x="863"/>
        <item x="6"/>
        <item x="158"/>
        <item x="558"/>
        <item x="739"/>
        <item x="64"/>
        <item x="767"/>
        <item x="244"/>
        <item x="401"/>
        <item x="776"/>
        <item x="472"/>
        <item x="70"/>
        <item x="73"/>
        <item x="215"/>
        <item x="185"/>
        <item x="493"/>
        <item x="713"/>
        <item x="66"/>
        <item x="749"/>
        <item x="650"/>
        <item x="310"/>
        <item x="490"/>
        <item x="160"/>
        <item x="505"/>
        <item x="289"/>
        <item x="264"/>
        <item x="11"/>
        <item x="431"/>
        <item x="726"/>
        <item x="276"/>
        <item x="114"/>
        <item x="703"/>
        <item x="692"/>
        <item x="627"/>
        <item x="412"/>
        <item x="728"/>
        <item x="357"/>
        <item x="861"/>
        <item x="366"/>
        <item x="371"/>
        <item x="408"/>
        <item x="552"/>
        <item x="781"/>
        <item x="549"/>
        <item x="801"/>
        <item x="702"/>
        <item x="96"/>
        <item x="2"/>
        <item x="725"/>
        <item x="8"/>
        <item x="159"/>
        <item x="196"/>
        <item x="123"/>
        <item x="207"/>
        <item x="718"/>
        <item x="292"/>
        <item x="135"/>
        <item x="459"/>
        <item x="470"/>
        <item x="803"/>
        <item x="798"/>
        <item x="331"/>
        <item x="869"/>
        <item x="807"/>
        <item x="786"/>
        <item x="653"/>
        <item x="61"/>
        <item x="656"/>
        <item x="512"/>
        <item x="277"/>
        <item x="270"/>
        <item x="49"/>
        <item x="87"/>
        <item x="731"/>
        <item x="687"/>
        <item x="822"/>
        <item x="303"/>
        <item x="683"/>
        <item x="729"/>
        <item x="586"/>
        <item x="222"/>
        <item x="336"/>
        <item x="9"/>
        <item x="519"/>
        <item x="97"/>
        <item x="85"/>
        <item x="321"/>
        <item x="192"/>
        <item x="75"/>
        <item x="198"/>
        <item x="721"/>
        <item x="788"/>
        <item x="445"/>
        <item x="179"/>
        <item x="375"/>
        <item x="611"/>
        <item x="853"/>
        <item x="246"/>
        <item x="411"/>
        <item x="524"/>
        <item x="492"/>
        <item x="352"/>
        <item x="579"/>
        <item x="526"/>
        <item x="20"/>
        <item x="13"/>
        <item x="288"/>
        <item x="344"/>
        <item x="695"/>
        <item x="199"/>
        <item x="172"/>
        <item x="195"/>
        <item x="51"/>
        <item x="800"/>
        <item x="799"/>
        <item x="90"/>
        <item x="772"/>
        <item x="562"/>
        <item x="714"/>
        <item x="359"/>
        <item x="155"/>
        <item x="105"/>
        <item x="478"/>
        <item x="419"/>
        <item x="47"/>
        <item x="151"/>
        <item x="208"/>
        <item x="297"/>
        <item x="432"/>
        <item x="521"/>
        <item x="89"/>
        <item x="19"/>
        <item x="325"/>
        <item x="436"/>
        <item x="858"/>
        <item x="193"/>
        <item x="180"/>
        <item x="706"/>
        <item x="795"/>
        <item x="269"/>
        <item x="551"/>
        <item x="7"/>
        <item x="685"/>
        <item x="460"/>
        <item x="681"/>
        <item x="260"/>
        <item x="184"/>
        <item x="413"/>
        <item x="379"/>
        <item x="139"/>
        <item x="604"/>
        <item x="542"/>
        <item x="609"/>
        <item x="142"/>
        <item x="576"/>
        <item x="839"/>
        <item x="34"/>
        <item x="517"/>
        <item x="735"/>
        <item x="74"/>
        <item x="569"/>
        <item x="874"/>
      </items>
    </pivotField>
    <pivotField axis="axisRow" compact="0" outline="0" showAll="0" defaultSubtotal="0">
      <items count="3">
        <item x="1"/>
        <item x="0"/>
        <item x="2"/>
      </items>
    </pivotField>
    <pivotField axis="axisRow" compact="0" outline="0" showAll="0" defaultSubtotal="0">
      <items count="13">
        <item x="9"/>
        <item x="5"/>
        <item x="1"/>
        <item x="4"/>
        <item x="2"/>
        <item x="11"/>
        <item x="6"/>
        <item x="8"/>
        <item x="0"/>
        <item x="10"/>
        <item x="3"/>
        <item x="7"/>
        <item x="12"/>
      </items>
    </pivotField>
    <pivotField dataField="1" compact="0" outline="0" showAll="0" defaultSubtotal="0"/>
    <pivotField axis="axisRow" compact="0" outline="0" showAll="0" defaultSubtotal="0">
      <items count="11">
        <item x="3"/>
        <item x="6"/>
        <item x="9"/>
        <item x="5"/>
        <item x="4"/>
        <item x="2"/>
        <item x="1"/>
        <item x="7"/>
        <item x="0"/>
        <item x="8"/>
        <item x="10"/>
      </items>
    </pivotField>
    <pivotField axis="axisRow" compact="0" outline="0" showAll="0" defaultSubtotal="0">
      <items count="4">
        <item x="2"/>
        <item x="1"/>
        <item x="0"/>
        <item x="3"/>
      </items>
    </pivotField>
    <pivotField axis="axisRow" compact="0" outline="0" showAll="0" defaultSubtotal="0">
      <items count="7">
        <item x="3"/>
        <item x="1"/>
        <item x="5"/>
        <item x="2"/>
        <item x="0"/>
        <item x="4"/>
        <item x="6"/>
      </items>
    </pivotField>
    <pivotField compact="0" outline="0" showAll="0" defaultSubtotal="0"/>
    <pivotField compact="0" outline="0" showAll="0" defaultSubtotal="0"/>
    <pivotField dataField="1"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dragToRow="0" dragToCol="0" dragToPage="0" showAll="0" defaultSubtotal="0"/>
  </pivotFields>
  <rowFields count="6">
    <field x="0"/>
    <field x="1"/>
    <field x="2"/>
    <field x="4"/>
    <field x="5"/>
    <field x="6"/>
  </rowFields>
  <rowItems count="945">
    <i>
      <x/>
      <x/>
      <x v="1"/>
      <x v="1"/>
      <x v="2"/>
      <x v="1"/>
    </i>
    <i>
      <x v="1"/>
      <x v="1"/>
      <x v="2"/>
      <x v="6"/>
      <x/>
      <x/>
    </i>
    <i r="4">
      <x v="2"/>
      <x v="3"/>
    </i>
    <i>
      <x v="2"/>
      <x/>
      <x v="7"/>
      <x v="7"/>
      <x v="2"/>
      <x/>
    </i>
    <i>
      <x v="3"/>
      <x/>
      <x v="2"/>
      <x v="3"/>
      <x v="1"/>
      <x/>
    </i>
    <i>
      <x v="4"/>
      <x/>
      <x v="6"/>
      <x v="7"/>
      <x/>
      <x v="3"/>
    </i>
    <i r="4">
      <x v="2"/>
      <x v="5"/>
    </i>
    <i>
      <x v="5"/>
      <x v="1"/>
      <x v="7"/>
      <x v="2"/>
      <x/>
      <x v="3"/>
    </i>
    <i>
      <x v="6"/>
      <x v="1"/>
      <x v="6"/>
      <x v="6"/>
      <x v="2"/>
      <x/>
    </i>
    <i>
      <x v="7"/>
      <x v="1"/>
      <x v="10"/>
      <x v="9"/>
      <x v="2"/>
      <x/>
    </i>
    <i>
      <x v="8"/>
      <x v="1"/>
      <x v="10"/>
      <x v="4"/>
      <x v="1"/>
      <x v="4"/>
    </i>
    <i>
      <x v="9"/>
      <x/>
      <x v="3"/>
      <x v="4"/>
      <x/>
      <x v="1"/>
    </i>
    <i r="4">
      <x v="2"/>
      <x/>
    </i>
    <i>
      <x v="10"/>
      <x/>
      <x v="4"/>
      <x v="3"/>
      <x v="2"/>
      <x/>
    </i>
    <i>
      <x v="11"/>
      <x/>
      <x v="5"/>
      <x v="4"/>
      <x v="1"/>
      <x v="5"/>
    </i>
    <i>
      <x v="12"/>
      <x v="1"/>
      <x v="6"/>
      <x v="8"/>
      <x v="2"/>
      <x v="3"/>
    </i>
    <i>
      <x v="13"/>
      <x v="1"/>
      <x v="1"/>
      <x v="8"/>
      <x/>
      <x v="3"/>
    </i>
    <i>
      <x v="14"/>
      <x v="1"/>
      <x v="2"/>
      <x v="7"/>
      <x v="2"/>
      <x v="3"/>
    </i>
    <i>
      <x v="15"/>
      <x v="1"/>
      <x v="6"/>
      <x v="3"/>
      <x/>
      <x/>
    </i>
    <i>
      <x v="16"/>
      <x v="1"/>
      <x v="4"/>
      <x/>
      <x/>
      <x v="5"/>
    </i>
    <i>
      <x v="17"/>
      <x/>
      <x v="8"/>
      <x v="8"/>
      <x/>
      <x/>
    </i>
    <i>
      <x v="18"/>
      <x v="1"/>
      <x v="6"/>
      <x v="8"/>
      <x/>
      <x v="2"/>
    </i>
    <i>
      <x v="19"/>
      <x/>
      <x v="5"/>
      <x v="1"/>
      <x v="2"/>
      <x v="1"/>
    </i>
    <i>
      <x v="20"/>
      <x v="1"/>
      <x v="1"/>
      <x v="8"/>
      <x v="2"/>
      <x/>
    </i>
    <i>
      <x v="21"/>
      <x/>
      <x v="3"/>
      <x v="7"/>
      <x/>
      <x v="1"/>
    </i>
    <i>
      <x v="22"/>
      <x v="1"/>
      <x v="1"/>
      <x v="9"/>
      <x/>
      <x v="2"/>
    </i>
    <i r="4">
      <x v="1"/>
      <x/>
    </i>
    <i>
      <x v="23"/>
      <x v="1"/>
      <x v="8"/>
      <x v="6"/>
      <x/>
      <x v="2"/>
    </i>
    <i>
      <x v="24"/>
      <x/>
      <x v="4"/>
      <x v="7"/>
      <x v="1"/>
      <x v="2"/>
    </i>
    <i>
      <x v="25"/>
      <x/>
      <x v="8"/>
      <x v="6"/>
      <x v="2"/>
      <x/>
    </i>
    <i>
      <x v="26"/>
      <x v="1"/>
      <x v="2"/>
      <x v="1"/>
      <x v="2"/>
      <x v="4"/>
    </i>
    <i>
      <x v="27"/>
      <x/>
      <x v="2"/>
      <x v="3"/>
      <x v="2"/>
      <x v="2"/>
    </i>
    <i>
      <x v="28"/>
      <x/>
      <x v="3"/>
      <x v="6"/>
      <x v="1"/>
      <x v="2"/>
    </i>
    <i r="4">
      <x v="2"/>
      <x v="4"/>
    </i>
    <i>
      <x v="29"/>
      <x v="1"/>
      <x v="2"/>
      <x v="6"/>
      <x/>
      <x v="4"/>
    </i>
    <i>
      <x v="30"/>
      <x v="1"/>
      <x v="4"/>
      <x v="1"/>
      <x v="1"/>
      <x/>
    </i>
    <i>
      <x v="31"/>
      <x v="1"/>
      <x/>
      <x v="6"/>
      <x/>
      <x/>
    </i>
    <i>
      <x v="32"/>
      <x v="1"/>
      <x v="3"/>
      <x v="6"/>
      <x v="1"/>
      <x/>
    </i>
    <i r="4">
      <x v="2"/>
      <x v="3"/>
    </i>
    <i>
      <x v="33"/>
      <x/>
      <x v="4"/>
      <x v="8"/>
      <x v="1"/>
      <x v="3"/>
    </i>
    <i>
      <x v="34"/>
      <x/>
      <x v="6"/>
      <x v="3"/>
      <x/>
      <x/>
    </i>
    <i>
      <x v="35"/>
      <x/>
      <x v="2"/>
      <x v="7"/>
      <x/>
      <x/>
    </i>
    <i>
      <x v="36"/>
      <x v="1"/>
      <x v="1"/>
      <x/>
      <x v="2"/>
      <x/>
    </i>
    <i>
      <x v="37"/>
      <x v="1"/>
      <x v="7"/>
      <x v="4"/>
      <x/>
      <x v="1"/>
    </i>
    <i>
      <x v="38"/>
      <x v="1"/>
      <x v="11"/>
      <x v="5"/>
      <x v="2"/>
      <x/>
    </i>
    <i>
      <x v="39"/>
      <x v="1"/>
      <x v="6"/>
      <x/>
      <x v="1"/>
      <x/>
    </i>
    <i r="5">
      <x v="3"/>
    </i>
    <i>
      <x v="40"/>
      <x/>
      <x v="7"/>
      <x v="9"/>
      <x v="1"/>
      <x v="2"/>
    </i>
    <i>
      <x v="41"/>
      <x/>
      <x v="4"/>
      <x v="3"/>
      <x v="1"/>
      <x v="3"/>
    </i>
    <i>
      <x v="42"/>
      <x v="1"/>
      <x v="4"/>
      <x v="8"/>
      <x/>
      <x v="4"/>
    </i>
    <i>
      <x v="43"/>
      <x/>
      <x v="4"/>
      <x/>
      <x v="2"/>
      <x v="1"/>
    </i>
    <i>
      <x v="44"/>
      <x/>
      <x v="7"/>
      <x v="7"/>
      <x v="2"/>
      <x v="5"/>
    </i>
    <i>
      <x v="45"/>
      <x v="1"/>
      <x/>
      <x v="9"/>
      <x/>
      <x/>
    </i>
    <i>
      <x v="46"/>
      <x v="1"/>
      <x v="8"/>
      <x v="7"/>
      <x v="2"/>
      <x/>
    </i>
    <i>
      <x v="47"/>
      <x/>
      <x v="10"/>
      <x v="8"/>
      <x v="1"/>
      <x v="4"/>
    </i>
    <i>
      <x v="48"/>
      <x/>
      <x v="4"/>
      <x v="1"/>
      <x/>
      <x v="4"/>
    </i>
    <i>
      <x v="49"/>
      <x/>
      <x v="1"/>
      <x v="5"/>
      <x v="1"/>
      <x v="3"/>
    </i>
    <i>
      <x v="50"/>
      <x/>
      <x v="5"/>
      <x v="1"/>
      <x v="2"/>
      <x v="2"/>
    </i>
    <i>
      <x v="51"/>
      <x/>
      <x v="6"/>
      <x v="3"/>
      <x v="1"/>
      <x/>
    </i>
    <i>
      <x v="52"/>
      <x/>
      <x v="6"/>
      <x v="9"/>
      <x/>
      <x v="5"/>
    </i>
    <i>
      <x v="53"/>
      <x/>
      <x v="3"/>
      <x v="4"/>
      <x v="1"/>
      <x/>
    </i>
    <i>
      <x v="54"/>
      <x v="1"/>
      <x v="5"/>
      <x v="7"/>
      <x v="1"/>
      <x/>
    </i>
    <i>
      <x v="55"/>
      <x v="1"/>
      <x v="6"/>
      <x v="6"/>
      <x/>
      <x/>
    </i>
    <i r="4">
      <x v="1"/>
      <x/>
    </i>
    <i>
      <x v="56"/>
      <x/>
      <x v="11"/>
      <x v="5"/>
      <x/>
      <x v="2"/>
    </i>
    <i>
      <x v="57"/>
      <x/>
      <x v="2"/>
      <x v="8"/>
      <x/>
      <x v="3"/>
    </i>
    <i r="4">
      <x v="1"/>
      <x/>
    </i>
    <i>
      <x v="58"/>
      <x/>
      <x v="3"/>
      <x v="6"/>
      <x/>
      <x/>
    </i>
    <i>
      <x v="59"/>
      <x/>
      <x/>
      <x v="9"/>
      <x v="2"/>
      <x/>
    </i>
    <i>
      <x v="60"/>
      <x v="1"/>
      <x v="2"/>
      <x v="7"/>
      <x v="2"/>
      <x v="1"/>
    </i>
    <i>
      <x v="61"/>
      <x v="1"/>
      <x v="6"/>
      <x v="1"/>
      <x v="2"/>
      <x/>
    </i>
    <i r="5">
      <x v="2"/>
    </i>
    <i>
      <x v="62"/>
      <x v="1"/>
      <x v="3"/>
      <x/>
      <x/>
      <x v="1"/>
    </i>
    <i>
      <x v="63"/>
      <x/>
      <x v="6"/>
      <x v="3"/>
      <x/>
      <x v="3"/>
    </i>
    <i r="4">
      <x v="2"/>
      <x/>
    </i>
    <i>
      <x v="64"/>
      <x v="1"/>
      <x v="11"/>
      <x v="1"/>
      <x v="1"/>
      <x v="1"/>
    </i>
    <i>
      <x v="65"/>
      <x v="1"/>
      <x v="8"/>
      <x v="9"/>
      <x v="1"/>
      <x/>
    </i>
    <i>
      <x v="66"/>
      <x v="1"/>
      <x v="6"/>
      <x v="6"/>
      <x/>
      <x/>
    </i>
    <i r="4">
      <x v="2"/>
      <x/>
    </i>
    <i>
      <x v="67"/>
      <x/>
      <x v="9"/>
      <x v="9"/>
      <x v="1"/>
      <x/>
    </i>
    <i>
      <x v="68"/>
      <x v="1"/>
      <x v="5"/>
      <x v="4"/>
      <x v="1"/>
      <x/>
    </i>
    <i>
      <x v="69"/>
      <x v="1"/>
      <x v="6"/>
      <x v="6"/>
      <x/>
      <x/>
    </i>
    <i>
      <x v="70"/>
      <x v="1"/>
      <x v="7"/>
      <x v="4"/>
      <x/>
      <x v="4"/>
    </i>
    <i>
      <x v="71"/>
      <x/>
      <x v="6"/>
      <x v="6"/>
      <x v="2"/>
      <x v="2"/>
    </i>
    <i>
      <x v="72"/>
      <x/>
      <x v="1"/>
      <x v="7"/>
      <x v="1"/>
      <x v="1"/>
    </i>
    <i>
      <x v="73"/>
      <x/>
      <x v="3"/>
      <x v="9"/>
      <x v="1"/>
      <x/>
    </i>
    <i>
      <x v="74"/>
      <x/>
      <x/>
      <x v="3"/>
      <x/>
      <x/>
    </i>
    <i>
      <x v="75"/>
      <x v="1"/>
      <x v="4"/>
      <x/>
      <x/>
      <x v="4"/>
    </i>
    <i>
      <x v="76"/>
      <x/>
      <x v="7"/>
      <x v="1"/>
      <x/>
      <x v="4"/>
    </i>
    <i>
      <x v="77"/>
      <x/>
      <x v="5"/>
      <x v="6"/>
      <x v="2"/>
      <x/>
    </i>
    <i>
      <x v="78"/>
      <x/>
      <x v="11"/>
      <x/>
      <x/>
      <x/>
    </i>
    <i>
      <x v="79"/>
      <x v="1"/>
      <x v="7"/>
      <x/>
      <x/>
      <x/>
    </i>
    <i>
      <x v="80"/>
      <x v="1"/>
      <x v="10"/>
      <x v="5"/>
      <x/>
      <x/>
    </i>
    <i>
      <x v="81"/>
      <x/>
      <x v="9"/>
      <x v="9"/>
      <x v="2"/>
      <x v="1"/>
    </i>
    <i>
      <x v="82"/>
      <x/>
      <x v="9"/>
      <x v="3"/>
      <x/>
      <x/>
    </i>
    <i>
      <x v="83"/>
      <x/>
      <x v="6"/>
      <x/>
      <x/>
      <x v="4"/>
    </i>
    <i>
      <x v="84"/>
      <x v="1"/>
      <x v="11"/>
      <x v="7"/>
      <x v="1"/>
      <x/>
    </i>
    <i>
      <x v="85"/>
      <x v="1"/>
      <x v="8"/>
      <x v="1"/>
      <x/>
      <x v="3"/>
    </i>
    <i>
      <x v="86"/>
      <x/>
      <x v="10"/>
      <x v="8"/>
      <x/>
      <x/>
    </i>
    <i r="4">
      <x v="1"/>
      <x v="4"/>
    </i>
    <i>
      <x v="87"/>
      <x v="1"/>
      <x v="6"/>
      <x/>
      <x v="1"/>
      <x v="3"/>
    </i>
    <i>
      <x v="88"/>
      <x v="1"/>
      <x v="2"/>
      <x v="1"/>
      <x v="1"/>
      <x v="4"/>
    </i>
    <i>
      <x v="89"/>
      <x/>
      <x v="2"/>
      <x v="4"/>
      <x/>
      <x v="3"/>
    </i>
    <i>
      <x v="90"/>
      <x v="1"/>
      <x v="5"/>
      <x v="7"/>
      <x v="2"/>
      <x v="5"/>
    </i>
    <i>
      <x v="91"/>
      <x/>
      <x v="5"/>
      <x v="6"/>
      <x/>
      <x/>
    </i>
    <i>
      <x v="92"/>
      <x/>
      <x/>
      <x v="8"/>
      <x v="2"/>
      <x/>
    </i>
    <i>
      <x v="93"/>
      <x v="1"/>
      <x v="4"/>
      <x v="1"/>
      <x v="1"/>
      <x/>
    </i>
    <i>
      <x v="94"/>
      <x/>
      <x v="3"/>
      <x v="3"/>
      <x/>
      <x v="3"/>
    </i>
    <i>
      <x v="95"/>
      <x v="1"/>
      <x v="4"/>
      <x v="4"/>
      <x v="1"/>
      <x v="5"/>
    </i>
    <i>
      <x v="96"/>
      <x/>
      <x v="8"/>
      <x v="1"/>
      <x v="1"/>
      <x/>
    </i>
    <i>
      <x v="97"/>
      <x v="1"/>
      <x v="5"/>
      <x v="8"/>
      <x v="1"/>
      <x v="1"/>
    </i>
    <i>
      <x v="98"/>
      <x/>
      <x v="4"/>
      <x v="8"/>
      <x v="1"/>
      <x/>
    </i>
    <i>
      <x v="99"/>
      <x v="1"/>
      <x v="5"/>
      <x v="3"/>
      <x v="2"/>
      <x/>
    </i>
    <i>
      <x v="100"/>
      <x/>
      <x v="3"/>
      <x v="3"/>
      <x/>
      <x v="1"/>
    </i>
    <i>
      <x v="101"/>
      <x v="1"/>
      <x v="7"/>
      <x v="1"/>
      <x v="2"/>
      <x v="5"/>
    </i>
    <i>
      <x v="102"/>
      <x v="1"/>
      <x v="3"/>
      <x v="1"/>
      <x/>
      <x/>
    </i>
    <i>
      <x v="103"/>
      <x/>
      <x v="9"/>
      <x v="5"/>
      <x/>
      <x/>
    </i>
    <i>
      <x v="104"/>
      <x/>
      <x v="4"/>
      <x v="5"/>
      <x/>
      <x/>
    </i>
    <i>
      <x v="105"/>
      <x v="1"/>
      <x v="9"/>
      <x v="6"/>
      <x v="1"/>
      <x v="5"/>
    </i>
    <i>
      <x v="106"/>
      <x/>
      <x v="11"/>
      <x v="9"/>
      <x v="2"/>
      <x/>
    </i>
    <i>
      <x v="107"/>
      <x v="1"/>
      <x v="7"/>
      <x v="5"/>
      <x v="1"/>
      <x/>
    </i>
    <i>
      <x v="108"/>
      <x v="1"/>
      <x v="7"/>
      <x v="7"/>
      <x v="1"/>
      <x v="3"/>
    </i>
    <i>
      <x v="109"/>
      <x v="1"/>
      <x v="4"/>
      <x v="2"/>
      <x/>
      <x v="4"/>
    </i>
    <i r="4">
      <x v="2"/>
      <x v="1"/>
    </i>
    <i>
      <x v="110"/>
      <x/>
      <x v="9"/>
      <x v="7"/>
      <x/>
      <x v="2"/>
    </i>
    <i>
      <x v="111"/>
      <x v="1"/>
      <x v="3"/>
      <x v="9"/>
      <x/>
      <x/>
    </i>
    <i>
      <x v="112"/>
      <x v="1"/>
      <x v="1"/>
      <x v="1"/>
      <x v="1"/>
      <x v="2"/>
    </i>
    <i>
      <x v="113"/>
      <x/>
      <x v="10"/>
      <x v="7"/>
      <x/>
      <x v="4"/>
    </i>
    <i r="4">
      <x v="1"/>
      <x/>
    </i>
    <i>
      <x v="114"/>
      <x v="1"/>
      <x v="7"/>
      <x v="3"/>
      <x/>
      <x/>
    </i>
    <i>
      <x v="115"/>
      <x/>
      <x v="1"/>
      <x v="6"/>
      <x v="1"/>
      <x/>
    </i>
    <i>
      <x v="116"/>
      <x/>
      <x v="2"/>
      <x v="7"/>
      <x v="1"/>
      <x v="3"/>
    </i>
    <i>
      <x v="117"/>
      <x v="1"/>
      <x v="1"/>
      <x v="6"/>
      <x v="1"/>
      <x/>
    </i>
    <i>
      <x v="118"/>
      <x/>
      <x v="3"/>
      <x v="3"/>
      <x v="1"/>
      <x/>
    </i>
    <i>
      <x v="119"/>
      <x v="1"/>
      <x v="5"/>
      <x v="1"/>
      <x v="1"/>
      <x/>
    </i>
    <i>
      <x v="120"/>
      <x v="1"/>
      <x v="6"/>
      <x/>
      <x/>
      <x v="1"/>
    </i>
    <i r="4">
      <x v="2"/>
      <x v="3"/>
    </i>
    <i>
      <x v="121"/>
      <x/>
      <x v="6"/>
      <x/>
      <x v="2"/>
      <x v="1"/>
    </i>
    <i>
      <x v="122"/>
      <x v="1"/>
      <x/>
      <x v="3"/>
      <x v="1"/>
      <x v="1"/>
    </i>
    <i>
      <x v="123"/>
      <x v="1"/>
      <x/>
      <x v="7"/>
      <x/>
      <x v="1"/>
    </i>
    <i>
      <x v="124"/>
      <x/>
      <x v="4"/>
      <x v="3"/>
      <x/>
      <x v="1"/>
    </i>
    <i>
      <x v="125"/>
      <x/>
      <x v="7"/>
      <x v="5"/>
      <x v="1"/>
      <x v="4"/>
    </i>
    <i>
      <x v="126"/>
      <x v="1"/>
      <x v="8"/>
      <x/>
      <x v="2"/>
      <x/>
    </i>
    <i>
      <x v="127"/>
      <x/>
      <x v="10"/>
      <x v="5"/>
      <x v="1"/>
      <x v="1"/>
    </i>
    <i>
      <x v="128"/>
      <x v="1"/>
      <x v="3"/>
      <x v="7"/>
      <x/>
      <x/>
    </i>
    <i>
      <x v="129"/>
      <x v="1"/>
      <x v="1"/>
      <x v="1"/>
      <x v="1"/>
      <x v="1"/>
    </i>
    <i>
      <x v="130"/>
      <x/>
      <x v="3"/>
      <x v="3"/>
      <x v="1"/>
      <x/>
    </i>
    <i r="4">
      <x v="2"/>
      <x v="3"/>
    </i>
    <i>
      <x v="131"/>
      <x v="1"/>
      <x v="8"/>
      <x v="5"/>
      <x v="1"/>
      <x/>
    </i>
    <i>
      <x v="132"/>
      <x/>
      <x v="3"/>
      <x v="2"/>
      <x v="1"/>
      <x/>
    </i>
    <i>
      <x v="133"/>
      <x/>
      <x v="9"/>
      <x v="1"/>
      <x v="2"/>
      <x v="3"/>
    </i>
    <i>
      <x v="134"/>
      <x v="1"/>
      <x v="6"/>
      <x v="5"/>
      <x/>
      <x/>
    </i>
    <i>
      <x v="135"/>
      <x/>
      <x v="7"/>
      <x v="4"/>
      <x/>
      <x v="4"/>
    </i>
    <i r="4">
      <x v="1"/>
      <x v="5"/>
    </i>
    <i>
      <x v="136"/>
      <x/>
      <x v="6"/>
      <x v="7"/>
      <x v="1"/>
      <x/>
    </i>
    <i>
      <x v="137"/>
      <x/>
      <x v="6"/>
      <x v="4"/>
      <x v="2"/>
      <x v="1"/>
    </i>
    <i>
      <x v="138"/>
      <x v="1"/>
      <x v="10"/>
      <x v="4"/>
      <x v="2"/>
      <x/>
    </i>
    <i>
      <x v="139"/>
      <x/>
      <x v="1"/>
      <x v="1"/>
      <x v="2"/>
      <x v="4"/>
    </i>
    <i>
      <x v="140"/>
      <x v="1"/>
      <x v="5"/>
      <x v="8"/>
      <x v="1"/>
      <x v="4"/>
    </i>
    <i r="4">
      <x v="2"/>
      <x v="1"/>
    </i>
    <i>
      <x v="141"/>
      <x v="1"/>
      <x v="10"/>
      <x v="5"/>
      <x v="2"/>
      <x v="3"/>
    </i>
    <i>
      <x v="142"/>
      <x v="1"/>
      <x v="8"/>
      <x v="5"/>
      <x v="1"/>
      <x v="3"/>
    </i>
    <i>
      <x v="143"/>
      <x/>
      <x v="2"/>
      <x v="5"/>
      <x v="2"/>
      <x v="1"/>
    </i>
    <i>
      <x v="144"/>
      <x v="1"/>
      <x v="1"/>
      <x v="1"/>
      <x v="2"/>
      <x v="1"/>
    </i>
    <i>
      <x v="145"/>
      <x/>
      <x v="9"/>
      <x v="1"/>
      <x/>
      <x v="1"/>
    </i>
    <i>
      <x v="146"/>
      <x/>
      <x v="8"/>
      <x/>
      <x v="1"/>
      <x/>
    </i>
    <i>
      <x v="147"/>
      <x v="1"/>
      <x v="5"/>
      <x v="7"/>
      <x v="1"/>
      <x v="1"/>
    </i>
    <i>
      <x v="148"/>
      <x/>
      <x v="5"/>
      <x v="3"/>
      <x v="1"/>
      <x/>
    </i>
    <i>
      <x v="149"/>
      <x v="1"/>
      <x v="4"/>
      <x v="2"/>
      <x/>
      <x/>
    </i>
    <i>
      <x v="150"/>
      <x/>
      <x v="5"/>
      <x v="7"/>
      <x v="2"/>
      <x v="1"/>
    </i>
    <i>
      <x v="151"/>
      <x v="1"/>
      <x/>
      <x v="4"/>
      <x v="1"/>
      <x/>
    </i>
    <i>
      <x v="152"/>
      <x/>
      <x v="8"/>
      <x v="4"/>
      <x v="1"/>
      <x/>
    </i>
    <i>
      <x v="153"/>
      <x v="1"/>
      <x v="6"/>
      <x v="1"/>
      <x/>
      <x v="1"/>
    </i>
    <i r="5">
      <x v="2"/>
    </i>
    <i>
      <x v="154"/>
      <x v="1"/>
      <x v="4"/>
      <x v="4"/>
      <x/>
      <x/>
    </i>
    <i>
      <x v="155"/>
      <x v="1"/>
      <x v="8"/>
      <x v="4"/>
      <x v="2"/>
      <x v="5"/>
    </i>
    <i>
      <x v="156"/>
      <x/>
      <x v="8"/>
      <x v="4"/>
      <x v="2"/>
      <x/>
    </i>
    <i>
      <x v="157"/>
      <x v="1"/>
      <x/>
      <x v="9"/>
      <x v="2"/>
      <x v="3"/>
    </i>
    <i>
      <x v="158"/>
      <x/>
      <x v="5"/>
      <x v="1"/>
      <x/>
      <x v="2"/>
    </i>
    <i>
      <x v="159"/>
      <x v="1"/>
      <x v="7"/>
      <x/>
      <x/>
      <x/>
    </i>
    <i>
      <x v="160"/>
      <x/>
      <x v="3"/>
      <x v="7"/>
      <x/>
      <x v="3"/>
    </i>
    <i>
      <x v="161"/>
      <x v="1"/>
      <x v="3"/>
      <x v="9"/>
      <x/>
      <x/>
    </i>
    <i>
      <x v="162"/>
      <x v="1"/>
      <x v="8"/>
      <x v="1"/>
      <x v="1"/>
      <x v="1"/>
    </i>
    <i>
      <x v="163"/>
      <x v="1"/>
      <x v="10"/>
      <x v="9"/>
      <x/>
      <x v="3"/>
    </i>
    <i>
      <x v="164"/>
      <x v="1"/>
      <x/>
      <x v="5"/>
      <x v="1"/>
      <x v="3"/>
    </i>
    <i>
      <x v="165"/>
      <x/>
      <x v="1"/>
      <x v="8"/>
      <x v="1"/>
      <x/>
    </i>
    <i>
      <x v="166"/>
      <x/>
      <x v="9"/>
      <x v="3"/>
      <x v="1"/>
      <x v="5"/>
    </i>
    <i>
      <x v="167"/>
      <x/>
      <x v="10"/>
      <x/>
      <x/>
      <x/>
    </i>
    <i r="4">
      <x v="2"/>
      <x v="4"/>
    </i>
    <i>
      <x v="168"/>
      <x v="1"/>
      <x v="10"/>
      <x v="6"/>
      <x v="1"/>
      <x/>
    </i>
    <i>
      <x v="169"/>
      <x/>
      <x/>
      <x/>
      <x/>
      <x v="1"/>
    </i>
    <i>
      <x v="170"/>
      <x v="1"/>
      <x v="8"/>
      <x v="3"/>
      <x v="1"/>
      <x v="1"/>
    </i>
    <i>
      <x v="171"/>
      <x v="1"/>
      <x v="8"/>
      <x v="8"/>
      <x v="2"/>
      <x v="4"/>
    </i>
    <i>
      <x v="172"/>
      <x/>
      <x v="1"/>
      <x v="9"/>
      <x/>
      <x v="3"/>
    </i>
    <i>
      <x v="173"/>
      <x v="1"/>
      <x v="11"/>
      <x v="5"/>
      <x v="1"/>
      <x v="5"/>
    </i>
    <i>
      <x v="174"/>
      <x v="1"/>
      <x v="2"/>
      <x v="7"/>
      <x v="2"/>
      <x v="1"/>
    </i>
    <i>
      <x v="175"/>
      <x/>
      <x v="5"/>
      <x v="9"/>
      <x v="2"/>
      <x v="4"/>
    </i>
    <i>
      <x v="176"/>
      <x/>
      <x v="9"/>
      <x/>
      <x/>
      <x v="4"/>
    </i>
    <i>
      <x v="177"/>
      <x/>
      <x v="9"/>
      <x v="8"/>
      <x/>
      <x v="5"/>
    </i>
    <i>
      <x v="178"/>
      <x/>
      <x v="9"/>
      <x v="9"/>
      <x v="2"/>
      <x v="1"/>
    </i>
    <i>
      <x v="179"/>
      <x/>
      <x v="10"/>
      <x v="9"/>
      <x v="2"/>
      <x/>
    </i>
    <i>
      <x v="180"/>
      <x/>
      <x v="4"/>
      <x v="5"/>
      <x/>
      <x v="3"/>
    </i>
    <i>
      <x v="181"/>
      <x v="1"/>
      <x v="9"/>
      <x v="5"/>
      <x v="1"/>
      <x v="5"/>
    </i>
    <i>
      <x v="182"/>
      <x/>
      <x v="2"/>
      <x v="1"/>
      <x v="1"/>
      <x v="4"/>
    </i>
    <i r="4">
      <x v="2"/>
      <x v="1"/>
    </i>
    <i>
      <x v="183"/>
      <x/>
      <x v="5"/>
      <x v="7"/>
      <x v="2"/>
      <x v="4"/>
    </i>
    <i>
      <x v="184"/>
      <x v="1"/>
      <x v="4"/>
      <x v="5"/>
      <x/>
      <x v="1"/>
    </i>
    <i r="4">
      <x v="2"/>
      <x v="5"/>
    </i>
    <i>
      <x v="185"/>
      <x v="1"/>
      <x v="1"/>
      <x v="5"/>
      <x/>
      <x/>
    </i>
    <i>
      <x v="186"/>
      <x/>
      <x v="1"/>
      <x v="4"/>
      <x v="2"/>
      <x v="3"/>
    </i>
    <i>
      <x v="187"/>
      <x v="1"/>
      <x/>
      <x v="8"/>
      <x/>
      <x v="3"/>
    </i>
    <i>
      <x v="188"/>
      <x v="1"/>
      <x v="1"/>
      <x/>
      <x v="2"/>
      <x/>
    </i>
    <i>
      <x v="189"/>
      <x v="1"/>
      <x v="2"/>
      <x v="1"/>
      <x/>
      <x v="3"/>
    </i>
    <i>
      <x v="190"/>
      <x/>
      <x v="3"/>
      <x v="4"/>
      <x v="1"/>
      <x v="1"/>
    </i>
    <i>
      <x v="191"/>
      <x v="1"/>
      <x v="9"/>
      <x/>
      <x/>
      <x v="3"/>
    </i>
    <i>
      <x v="192"/>
      <x/>
      <x v="9"/>
      <x v="1"/>
      <x v="2"/>
      <x/>
    </i>
    <i>
      <x v="193"/>
      <x v="1"/>
      <x v="5"/>
      <x v="7"/>
      <x/>
      <x v="1"/>
    </i>
    <i>
      <x v="194"/>
      <x v="1"/>
      <x/>
      <x v="9"/>
      <x/>
      <x/>
    </i>
    <i>
      <x v="195"/>
      <x/>
      <x v="3"/>
      <x v="5"/>
      <x v="1"/>
      <x/>
    </i>
    <i>
      <x v="196"/>
      <x/>
      <x v="3"/>
      <x v="6"/>
      <x/>
      <x v="5"/>
    </i>
    <i>
      <x v="197"/>
      <x v="1"/>
      <x v="8"/>
      <x v="6"/>
      <x v="1"/>
      <x v="3"/>
    </i>
    <i>
      <x v="198"/>
      <x v="1"/>
      <x v="10"/>
      <x v="7"/>
      <x v="1"/>
      <x v="1"/>
    </i>
    <i>
      <x v="199"/>
      <x/>
      <x v="6"/>
      <x v="6"/>
      <x/>
      <x/>
    </i>
    <i>
      <x v="200"/>
      <x/>
      <x v="6"/>
      <x v="4"/>
      <x v="1"/>
      <x v="3"/>
    </i>
    <i>
      <x v="201"/>
      <x v="1"/>
      <x v="2"/>
      <x v="4"/>
      <x/>
      <x/>
    </i>
    <i>
      <x v="202"/>
      <x v="1"/>
      <x v="6"/>
      <x v="7"/>
      <x/>
      <x/>
    </i>
    <i>
      <x v="203"/>
      <x v="1"/>
      <x v="3"/>
      <x v="7"/>
      <x v="1"/>
      <x/>
    </i>
    <i r="4">
      <x v="2"/>
      <x/>
    </i>
    <i>
      <x v="204"/>
      <x/>
      <x v="6"/>
      <x v="4"/>
      <x/>
      <x v="1"/>
    </i>
    <i>
      <x v="205"/>
      <x/>
      <x v="8"/>
      <x v="7"/>
      <x/>
      <x v="1"/>
    </i>
    <i r="4">
      <x v="1"/>
      <x v="3"/>
    </i>
    <i>
      <x v="206"/>
      <x v="1"/>
      <x v="10"/>
      <x v="6"/>
      <x v="1"/>
      <x/>
    </i>
    <i>
      <x v="207"/>
      <x/>
      <x v="8"/>
      <x v="4"/>
      <x/>
      <x v="1"/>
    </i>
    <i>
      <x v="208"/>
      <x v="1"/>
      <x v="6"/>
      <x v="5"/>
      <x v="2"/>
      <x/>
    </i>
    <i r="5">
      <x v="1"/>
    </i>
    <i>
      <x v="209"/>
      <x v="1"/>
      <x v="10"/>
      <x v="5"/>
      <x/>
      <x/>
    </i>
    <i>
      <x v="210"/>
      <x/>
      <x v="7"/>
      <x v="8"/>
      <x/>
      <x/>
    </i>
    <i>
      <x v="211"/>
      <x v="1"/>
      <x v="1"/>
      <x/>
      <x v="2"/>
      <x/>
    </i>
    <i>
      <x v="212"/>
      <x v="1"/>
      <x v="11"/>
      <x v="6"/>
      <x v="2"/>
      <x v="3"/>
    </i>
    <i>
      <x v="213"/>
      <x/>
      <x v="3"/>
      <x v="6"/>
      <x v="2"/>
      <x v="2"/>
    </i>
    <i>
      <x v="214"/>
      <x v="1"/>
      <x v="3"/>
      <x v="5"/>
      <x v="1"/>
      <x/>
    </i>
    <i>
      <x v="215"/>
      <x v="1"/>
      <x v="2"/>
      <x v="9"/>
      <x/>
      <x v="1"/>
    </i>
    <i>
      <x v="216"/>
      <x/>
      <x/>
      <x v="8"/>
      <x v="1"/>
      <x v="3"/>
    </i>
    <i>
      <x v="217"/>
      <x/>
      <x v="9"/>
      <x v="8"/>
      <x v="1"/>
      <x v="1"/>
    </i>
    <i r="5">
      <x v="2"/>
    </i>
    <i>
      <x v="218"/>
      <x v="1"/>
      <x v="9"/>
      <x/>
      <x v="2"/>
      <x/>
    </i>
    <i>
      <x v="219"/>
      <x v="1"/>
      <x v="11"/>
      <x v="6"/>
      <x v="2"/>
      <x/>
    </i>
    <i>
      <x v="220"/>
      <x v="1"/>
      <x v="3"/>
      <x v="1"/>
      <x v="1"/>
      <x/>
    </i>
    <i>
      <x v="221"/>
      <x v="1"/>
      <x v="1"/>
      <x v="3"/>
      <x v="2"/>
      <x v="2"/>
    </i>
    <i>
      <x v="222"/>
      <x/>
      <x v="6"/>
      <x v="1"/>
      <x v="1"/>
      <x/>
    </i>
    <i>
      <x v="223"/>
      <x/>
      <x v="5"/>
      <x/>
      <x v="2"/>
      <x v="3"/>
    </i>
    <i>
      <x v="224"/>
      <x/>
      <x v="10"/>
      <x v="5"/>
      <x/>
      <x v="4"/>
    </i>
    <i>
      <x v="225"/>
      <x/>
      <x v="7"/>
      <x v="4"/>
      <x/>
      <x v="1"/>
    </i>
    <i r="4">
      <x v="2"/>
      <x/>
    </i>
    <i>
      <x v="226"/>
      <x/>
      <x v="8"/>
      <x v="9"/>
      <x/>
      <x v="5"/>
    </i>
    <i>
      <x v="227"/>
      <x/>
      <x v="11"/>
      <x v="7"/>
      <x/>
      <x v="2"/>
    </i>
    <i>
      <x v="228"/>
      <x/>
      <x v="7"/>
      <x v="3"/>
      <x v="2"/>
      <x/>
    </i>
    <i>
      <x v="229"/>
      <x v="1"/>
      <x v="8"/>
      <x v="3"/>
      <x/>
      <x/>
    </i>
    <i>
      <x v="230"/>
      <x/>
      <x v="2"/>
      <x v="6"/>
      <x/>
      <x v="1"/>
    </i>
    <i>
      <x v="231"/>
      <x v="1"/>
      <x v="2"/>
      <x v="4"/>
      <x/>
      <x v="3"/>
    </i>
    <i>
      <x v="232"/>
      <x/>
      <x v="5"/>
      <x v="6"/>
      <x/>
      <x v="1"/>
    </i>
    <i>
      <x v="233"/>
      <x/>
      <x/>
      <x v="7"/>
      <x v="1"/>
      <x/>
    </i>
    <i>
      <x v="234"/>
      <x/>
      <x v="10"/>
      <x v="7"/>
      <x/>
      <x v="5"/>
    </i>
    <i>
      <x v="235"/>
      <x v="1"/>
      <x v="6"/>
      <x v="8"/>
      <x v="2"/>
      <x v="3"/>
    </i>
    <i>
      <x v="236"/>
      <x v="1"/>
      <x v="4"/>
      <x v="9"/>
      <x/>
      <x v="5"/>
    </i>
    <i>
      <x v="237"/>
      <x/>
      <x v="4"/>
      <x v="7"/>
      <x v="2"/>
      <x/>
    </i>
    <i>
      <x v="238"/>
      <x/>
      <x v="4"/>
      <x v="3"/>
      <x v="1"/>
      <x/>
    </i>
    <i r="4">
      <x v="2"/>
      <x/>
    </i>
    <i>
      <x v="239"/>
      <x v="1"/>
      <x v="2"/>
      <x v="3"/>
      <x v="1"/>
      <x/>
    </i>
    <i>
      <x v="240"/>
      <x v="1"/>
      <x/>
      <x v="7"/>
      <x v="1"/>
      <x/>
    </i>
    <i>
      <x v="241"/>
      <x/>
      <x v="11"/>
      <x v="9"/>
      <x/>
      <x v="3"/>
    </i>
    <i>
      <x v="242"/>
      <x v="1"/>
      <x v="4"/>
      <x v="5"/>
      <x/>
      <x v="3"/>
    </i>
    <i>
      <x v="243"/>
      <x/>
      <x v="2"/>
      <x v="4"/>
      <x/>
      <x v="1"/>
    </i>
    <i>
      <x v="244"/>
      <x/>
      <x v="6"/>
      <x v="6"/>
      <x v="1"/>
      <x v="2"/>
    </i>
    <i>
      <x v="245"/>
      <x/>
      <x v="4"/>
      <x v="4"/>
      <x/>
      <x v="4"/>
    </i>
    <i>
      <x v="246"/>
      <x/>
      <x v="6"/>
      <x v="6"/>
      <x/>
      <x/>
    </i>
    <i>
      <x v="247"/>
      <x/>
      <x v="10"/>
      <x v="3"/>
      <x v="1"/>
      <x/>
    </i>
    <i>
      <x v="248"/>
      <x v="1"/>
      <x v="1"/>
      <x/>
      <x v="1"/>
      <x/>
    </i>
    <i>
      <x v="249"/>
      <x/>
      <x v="9"/>
      <x/>
      <x v="1"/>
      <x/>
    </i>
    <i>
      <x v="250"/>
      <x/>
      <x v="8"/>
      <x v="7"/>
      <x v="1"/>
      <x/>
    </i>
    <i>
      <x v="251"/>
      <x/>
      <x v="2"/>
      <x v="4"/>
      <x v="2"/>
      <x/>
    </i>
    <i>
      <x v="252"/>
      <x v="1"/>
      <x v="10"/>
      <x v="1"/>
      <x/>
      <x v="3"/>
    </i>
    <i>
      <x v="253"/>
      <x v="1"/>
      <x v="11"/>
      <x v="4"/>
      <x v="1"/>
      <x/>
    </i>
    <i>
      <x v="254"/>
      <x v="1"/>
      <x v="8"/>
      <x v="6"/>
      <x v="1"/>
      <x/>
    </i>
    <i>
      <x v="255"/>
      <x v="1"/>
      <x v="1"/>
      <x/>
      <x v="1"/>
      <x/>
    </i>
    <i>
      <x v="256"/>
      <x/>
      <x v="9"/>
      <x v="4"/>
      <x/>
      <x/>
    </i>
    <i r="4">
      <x v="2"/>
      <x v="4"/>
    </i>
    <i>
      <x v="257"/>
      <x/>
      <x v="8"/>
      <x v="8"/>
      <x v="1"/>
      <x v="3"/>
    </i>
    <i>
      <x v="258"/>
      <x v="1"/>
      <x v="2"/>
      <x v="1"/>
      <x v="2"/>
      <x/>
    </i>
    <i>
      <x v="259"/>
      <x v="1"/>
      <x v="8"/>
      <x/>
      <x/>
      <x/>
    </i>
    <i>
      <x v="260"/>
      <x/>
      <x v="11"/>
      <x v="9"/>
      <x/>
      <x/>
    </i>
    <i r="4">
      <x v="1"/>
      <x v="4"/>
    </i>
    <i>
      <x v="261"/>
      <x/>
      <x v="7"/>
      <x v="5"/>
      <x/>
      <x/>
    </i>
    <i>
      <x v="262"/>
      <x v="1"/>
      <x v="11"/>
      <x v="6"/>
      <x v="1"/>
      <x v="4"/>
    </i>
    <i>
      <x v="263"/>
      <x v="1"/>
      <x/>
      <x v="1"/>
      <x v="2"/>
      <x v="3"/>
    </i>
    <i>
      <x v="264"/>
      <x v="1"/>
      <x v="11"/>
      <x v="4"/>
      <x v="1"/>
      <x/>
    </i>
    <i>
      <x v="265"/>
      <x/>
      <x v="7"/>
      <x v="9"/>
      <x v="1"/>
      <x v="1"/>
    </i>
    <i>
      <x v="266"/>
      <x v="1"/>
      <x v="7"/>
      <x v="8"/>
      <x v="1"/>
      <x v="1"/>
    </i>
    <i>
      <x v="267"/>
      <x v="1"/>
      <x v="7"/>
      <x v="2"/>
      <x/>
      <x v="2"/>
    </i>
    <i>
      <x v="268"/>
      <x v="1"/>
      <x v="10"/>
      <x v="6"/>
      <x v="2"/>
      <x/>
    </i>
    <i>
      <x v="269"/>
      <x/>
      <x v="3"/>
      <x/>
      <x v="1"/>
      <x/>
    </i>
    <i>
      <x v="270"/>
      <x v="1"/>
      <x v="4"/>
      <x v="6"/>
      <x/>
      <x v="1"/>
    </i>
    <i>
      <x v="271"/>
      <x v="1"/>
      <x v="6"/>
      <x v="1"/>
      <x v="1"/>
      <x v="5"/>
    </i>
    <i>
      <x v="272"/>
      <x v="1"/>
      <x v="4"/>
      <x v="4"/>
      <x v="1"/>
      <x/>
    </i>
    <i>
      <x v="273"/>
      <x v="1"/>
      <x v="4"/>
      <x v="8"/>
      <x v="2"/>
      <x/>
    </i>
    <i>
      <x v="274"/>
      <x/>
      <x v="2"/>
      <x v="9"/>
      <x/>
      <x/>
    </i>
    <i>
      <x v="275"/>
      <x/>
      <x v="10"/>
      <x v="7"/>
      <x v="1"/>
      <x/>
    </i>
    <i>
      <x v="276"/>
      <x/>
      <x v="8"/>
      <x v="4"/>
      <x v="1"/>
      <x/>
    </i>
    <i>
      <x v="277"/>
      <x v="1"/>
      <x v="6"/>
      <x v="3"/>
      <x/>
      <x/>
    </i>
    <i>
      <x v="278"/>
      <x v="1"/>
      <x/>
      <x v="9"/>
      <x/>
      <x/>
    </i>
    <i>
      <x v="279"/>
      <x/>
      <x v="10"/>
      <x v="8"/>
      <x v="1"/>
      <x/>
    </i>
    <i>
      <x v="280"/>
      <x/>
      <x v="8"/>
      <x v="3"/>
      <x v="1"/>
      <x v="2"/>
    </i>
    <i>
      <x v="281"/>
      <x v="1"/>
      <x v="9"/>
      <x/>
      <x/>
      <x v="4"/>
    </i>
    <i>
      <x v="282"/>
      <x/>
      <x v="6"/>
      <x v="5"/>
      <x v="2"/>
      <x v="2"/>
    </i>
    <i>
      <x v="283"/>
      <x/>
      <x/>
      <x v="7"/>
      <x v="1"/>
      <x/>
    </i>
    <i>
      <x v="284"/>
      <x v="1"/>
      <x v="3"/>
      <x v="4"/>
      <x v="1"/>
      <x v="3"/>
    </i>
    <i r="4">
      <x v="2"/>
      <x v="4"/>
    </i>
    <i>
      <x v="285"/>
      <x/>
      <x v="7"/>
      <x v="3"/>
      <x/>
      <x/>
    </i>
    <i>
      <x v="286"/>
      <x/>
      <x v="9"/>
      <x v="2"/>
      <x v="2"/>
      <x v="4"/>
    </i>
    <i>
      <x v="287"/>
      <x/>
      <x/>
      <x/>
      <x/>
      <x v="2"/>
    </i>
    <i>
      <x v="288"/>
      <x v="1"/>
      <x v="5"/>
      <x v="4"/>
      <x v="1"/>
      <x v="5"/>
    </i>
    <i>
      <x v="289"/>
      <x v="1"/>
      <x v="8"/>
      <x v="3"/>
      <x v="1"/>
      <x/>
    </i>
    <i>
      <x v="290"/>
      <x v="1"/>
      <x v="6"/>
      <x/>
      <x v="1"/>
      <x v="4"/>
    </i>
    <i>
      <x v="291"/>
      <x v="1"/>
      <x v="1"/>
      <x v="1"/>
      <x v="1"/>
      <x v="4"/>
    </i>
    <i>
      <x v="292"/>
      <x v="1"/>
      <x v="10"/>
      <x v="6"/>
      <x v="1"/>
      <x/>
    </i>
    <i>
      <x v="293"/>
      <x v="1"/>
      <x v="3"/>
      <x v="3"/>
      <x v="1"/>
      <x v="1"/>
    </i>
    <i>
      <x v="294"/>
      <x/>
      <x v="9"/>
      <x v="8"/>
      <x/>
      <x/>
    </i>
    <i>
      <x v="295"/>
      <x v="1"/>
      <x v="10"/>
      <x v="9"/>
      <x v="1"/>
      <x/>
    </i>
    <i>
      <x v="296"/>
      <x v="1"/>
      <x v="2"/>
      <x v="4"/>
      <x v="2"/>
      <x/>
    </i>
    <i>
      <x v="297"/>
      <x/>
      <x v="11"/>
      <x v="1"/>
      <x v="2"/>
      <x v="1"/>
    </i>
    <i>
      <x v="298"/>
      <x/>
      <x v="11"/>
      <x v="1"/>
      <x v="1"/>
      <x v="1"/>
    </i>
    <i>
      <x v="299"/>
      <x v="1"/>
      <x v="8"/>
      <x v="1"/>
      <x v="1"/>
      <x v="5"/>
    </i>
    <i>
      <x v="300"/>
      <x v="1"/>
      <x v="8"/>
      <x v="8"/>
      <x/>
      <x/>
    </i>
    <i>
      <x v="301"/>
      <x v="1"/>
      <x/>
      <x v="9"/>
      <x/>
      <x/>
    </i>
    <i>
      <x v="302"/>
      <x/>
      <x v="11"/>
      <x v="8"/>
      <x v="2"/>
      <x v="1"/>
    </i>
    <i>
      <x v="303"/>
      <x v="1"/>
      <x v="10"/>
      <x v="1"/>
      <x v="2"/>
      <x/>
    </i>
    <i>
      <x v="304"/>
      <x v="1"/>
      <x v="3"/>
      <x v="5"/>
      <x v="1"/>
      <x v="1"/>
    </i>
    <i>
      <x v="305"/>
      <x v="1"/>
      <x v="6"/>
      <x v="7"/>
      <x v="2"/>
      <x/>
    </i>
    <i>
      <x v="306"/>
      <x/>
      <x v="8"/>
      <x v="1"/>
      <x/>
      <x v="1"/>
    </i>
    <i>
      <x v="307"/>
      <x/>
      <x v="5"/>
      <x v="5"/>
      <x/>
      <x/>
    </i>
    <i>
      <x v="308"/>
      <x v="1"/>
      <x v="7"/>
      <x v="9"/>
      <x v="2"/>
      <x v="1"/>
    </i>
    <i>
      <x v="309"/>
      <x v="1"/>
      <x v="1"/>
      <x v="6"/>
      <x/>
      <x/>
    </i>
    <i>
      <x v="310"/>
      <x/>
      <x v="6"/>
      <x v="6"/>
      <x/>
      <x v="2"/>
    </i>
    <i>
      <x v="311"/>
      <x/>
      <x v="11"/>
      <x v="9"/>
      <x/>
      <x v="4"/>
    </i>
    <i>
      <x v="312"/>
      <x v="1"/>
      <x v="11"/>
      <x v="6"/>
      <x v="1"/>
      <x v="1"/>
    </i>
    <i>
      <x v="313"/>
      <x/>
      <x v="7"/>
      <x v="3"/>
      <x v="1"/>
      <x/>
    </i>
    <i>
      <x v="314"/>
      <x/>
      <x v="8"/>
      <x v="7"/>
      <x v="2"/>
      <x/>
    </i>
    <i>
      <x v="315"/>
      <x/>
      <x v="2"/>
      <x v="8"/>
      <x v="2"/>
      <x v="4"/>
    </i>
    <i>
      <x v="316"/>
      <x v="1"/>
      <x v="9"/>
      <x v="9"/>
      <x v="2"/>
      <x v="2"/>
    </i>
    <i>
      <x v="317"/>
      <x v="1"/>
      <x v="3"/>
      <x/>
      <x v="1"/>
      <x v="2"/>
    </i>
    <i>
      <x v="318"/>
      <x/>
      <x v="8"/>
      <x/>
      <x/>
      <x v="1"/>
    </i>
    <i>
      <x v="319"/>
      <x/>
      <x v="8"/>
      <x v="3"/>
      <x/>
      <x/>
    </i>
    <i>
      <x v="320"/>
      <x/>
      <x v="8"/>
      <x v="4"/>
      <x/>
      <x v="1"/>
    </i>
    <i>
      <x v="321"/>
      <x v="1"/>
      <x v="10"/>
      <x v="3"/>
      <x v="1"/>
      <x/>
    </i>
    <i>
      <x v="322"/>
      <x v="1"/>
      <x v="6"/>
      <x v="8"/>
      <x v="1"/>
      <x/>
    </i>
    <i>
      <x v="323"/>
      <x v="1"/>
      <x v="1"/>
      <x v="4"/>
      <x/>
      <x/>
    </i>
    <i>
      <x v="324"/>
      <x v="1"/>
      <x v="10"/>
      <x v="9"/>
      <x/>
      <x/>
    </i>
    <i r="4">
      <x v="1"/>
      <x v="2"/>
    </i>
    <i>
      <x v="325"/>
      <x/>
      <x/>
      <x v="2"/>
      <x/>
      <x/>
    </i>
    <i>
      <x v="326"/>
      <x v="1"/>
      <x v="8"/>
      <x v="4"/>
      <x v="1"/>
      <x/>
    </i>
    <i>
      <x v="327"/>
      <x v="1"/>
      <x v="1"/>
      <x v="7"/>
      <x v="2"/>
      <x/>
    </i>
    <i>
      <x v="328"/>
      <x v="1"/>
      <x v="10"/>
      <x v="4"/>
      <x/>
      <x v="2"/>
    </i>
    <i>
      <x v="329"/>
      <x v="1"/>
      <x v="9"/>
      <x v="8"/>
      <x/>
      <x v="4"/>
    </i>
    <i r="4">
      <x v="2"/>
      <x v="3"/>
    </i>
    <i>
      <x v="330"/>
      <x/>
      <x v="8"/>
      <x/>
      <x v="1"/>
      <x/>
    </i>
    <i>
      <x v="331"/>
      <x v="1"/>
      <x v="10"/>
      <x v="6"/>
      <x v="2"/>
      <x/>
    </i>
    <i>
      <x v="332"/>
      <x/>
      <x v="11"/>
      <x v="9"/>
      <x v="1"/>
      <x v="3"/>
    </i>
    <i>
      <x v="333"/>
      <x v="1"/>
      <x v="2"/>
      <x v="6"/>
      <x/>
      <x v="4"/>
    </i>
    <i>
      <x v="334"/>
      <x v="1"/>
      <x v="4"/>
      <x v="4"/>
      <x/>
      <x v="4"/>
    </i>
    <i>
      <x v="335"/>
      <x v="1"/>
      <x v="6"/>
      <x v="1"/>
      <x/>
      <x/>
    </i>
    <i>
      <x v="336"/>
      <x v="1"/>
      <x v="8"/>
      <x v="7"/>
      <x v="1"/>
      <x v="1"/>
    </i>
    <i>
      <x v="337"/>
      <x/>
      <x v="10"/>
      <x/>
      <x v="1"/>
      <x v="3"/>
    </i>
    <i>
      <x v="338"/>
      <x v="1"/>
      <x v="2"/>
      <x v="3"/>
      <x/>
      <x v="3"/>
    </i>
    <i>
      <x v="339"/>
      <x/>
      <x v="6"/>
      <x v="3"/>
      <x v="2"/>
      <x/>
    </i>
    <i>
      <x v="340"/>
      <x v="1"/>
      <x v="10"/>
      <x v="1"/>
      <x/>
      <x/>
    </i>
    <i>
      <x v="341"/>
      <x/>
      <x v="2"/>
      <x v="6"/>
      <x v="2"/>
      <x v="1"/>
    </i>
    <i>
      <x v="342"/>
      <x/>
      <x v="1"/>
      <x v="9"/>
      <x v="1"/>
      <x v="4"/>
    </i>
    <i>
      <x v="343"/>
      <x v="1"/>
      <x/>
      <x v="1"/>
      <x v="1"/>
      <x/>
    </i>
    <i>
      <x v="344"/>
      <x v="1"/>
      <x/>
      <x v="3"/>
      <x/>
      <x v="1"/>
    </i>
    <i>
      <x v="345"/>
      <x/>
      <x v="9"/>
      <x/>
      <x v="2"/>
      <x v="1"/>
    </i>
    <i>
      <x v="346"/>
      <x v="1"/>
      <x v="3"/>
      <x/>
      <x/>
      <x v="4"/>
    </i>
    <i>
      <x v="347"/>
      <x/>
      <x v="7"/>
      <x v="5"/>
      <x v="2"/>
      <x/>
    </i>
    <i>
      <x v="348"/>
      <x v="1"/>
      <x v="5"/>
      <x v="7"/>
      <x v="1"/>
      <x/>
    </i>
    <i>
      <x v="349"/>
      <x v="1"/>
      <x v="11"/>
      <x v="8"/>
      <x v="1"/>
      <x v="1"/>
    </i>
    <i r="5">
      <x v="3"/>
    </i>
    <i>
      <x v="350"/>
      <x/>
      <x v="9"/>
      <x v="4"/>
      <x v="1"/>
      <x v="2"/>
    </i>
    <i>
      <x v="351"/>
      <x v="1"/>
      <x v="5"/>
      <x v="5"/>
      <x/>
      <x/>
    </i>
    <i>
      <x v="352"/>
      <x v="1"/>
      <x v="11"/>
      <x v="5"/>
      <x v="1"/>
      <x v="1"/>
    </i>
    <i>
      <x v="353"/>
      <x v="1"/>
      <x v="6"/>
      <x v="1"/>
      <x/>
      <x/>
    </i>
    <i>
      <x v="354"/>
      <x v="1"/>
      <x v="9"/>
      <x v="1"/>
      <x v="1"/>
      <x/>
    </i>
    <i>
      <x v="355"/>
      <x/>
      <x v="1"/>
      <x v="6"/>
      <x v="1"/>
      <x/>
    </i>
    <i>
      <x v="356"/>
      <x/>
      <x v="7"/>
      <x v="9"/>
      <x v="1"/>
      <x v="1"/>
    </i>
    <i>
      <x v="357"/>
      <x v="1"/>
      <x v="2"/>
      <x v="7"/>
      <x v="2"/>
      <x/>
    </i>
    <i>
      <x v="358"/>
      <x/>
      <x v="10"/>
      <x v="7"/>
      <x/>
      <x v="3"/>
    </i>
    <i>
      <x v="359"/>
      <x/>
      <x/>
      <x v="7"/>
      <x v="1"/>
      <x v="1"/>
    </i>
    <i r="5">
      <x v="2"/>
    </i>
    <i>
      <x v="360"/>
      <x/>
      <x v="9"/>
      <x v="3"/>
      <x/>
      <x/>
    </i>
    <i>
      <x v="361"/>
      <x/>
      <x v="7"/>
      <x v="6"/>
      <x v="2"/>
      <x v="4"/>
    </i>
    <i>
      <x v="362"/>
      <x/>
      <x v="10"/>
      <x v="5"/>
      <x v="2"/>
      <x v="3"/>
    </i>
    <i>
      <x v="363"/>
      <x v="1"/>
      <x v="9"/>
      <x v="4"/>
      <x/>
      <x v="3"/>
    </i>
    <i>
      <x v="364"/>
      <x/>
      <x v="10"/>
      <x/>
      <x/>
      <x v="1"/>
    </i>
    <i>
      <x v="365"/>
      <x/>
      <x v="8"/>
      <x v="5"/>
      <x v="1"/>
      <x v="1"/>
    </i>
    <i>
      <x v="366"/>
      <x/>
      <x/>
      <x v="6"/>
      <x v="1"/>
      <x v="1"/>
    </i>
    <i>
      <x v="367"/>
      <x v="1"/>
      <x v="8"/>
      <x v="7"/>
      <x v="1"/>
      <x/>
    </i>
    <i>
      <x v="368"/>
      <x/>
      <x/>
      <x v="6"/>
      <x v="1"/>
      <x v="4"/>
    </i>
    <i>
      <x v="369"/>
      <x v="1"/>
      <x v="4"/>
      <x v="9"/>
      <x/>
      <x/>
    </i>
    <i>
      <x v="370"/>
      <x/>
      <x v="2"/>
      <x v="1"/>
      <x v="2"/>
      <x/>
    </i>
    <i>
      <x v="371"/>
      <x/>
      <x v="1"/>
      <x v="7"/>
      <x v="1"/>
      <x/>
    </i>
    <i>
      <x v="372"/>
      <x/>
      <x v="11"/>
      <x v="3"/>
      <x v="1"/>
      <x/>
    </i>
    <i>
      <x v="373"/>
      <x/>
      <x v="6"/>
      <x v="5"/>
      <x/>
      <x/>
    </i>
    <i>
      <x v="374"/>
      <x v="1"/>
      <x v="10"/>
      <x v="4"/>
      <x/>
      <x/>
    </i>
    <i>
      <x v="375"/>
      <x v="1"/>
      <x v="9"/>
      <x v="7"/>
      <x v="1"/>
      <x v="3"/>
    </i>
    <i>
      <x v="376"/>
      <x v="1"/>
      <x v="1"/>
      <x v="4"/>
      <x/>
      <x v="1"/>
    </i>
    <i>
      <x v="377"/>
      <x/>
      <x v="1"/>
      <x/>
      <x v="1"/>
      <x v="5"/>
    </i>
    <i>
      <x v="378"/>
      <x v="1"/>
      <x v="9"/>
      <x v="6"/>
      <x v="1"/>
      <x/>
    </i>
    <i>
      <x v="379"/>
      <x v="1"/>
      <x v="3"/>
      <x v="6"/>
      <x v="1"/>
      <x v="4"/>
    </i>
    <i>
      <x v="380"/>
      <x/>
      <x v="2"/>
      <x v="1"/>
      <x/>
      <x v="3"/>
    </i>
    <i>
      <x v="381"/>
      <x v="1"/>
      <x v="1"/>
      <x v="2"/>
      <x v="2"/>
      <x v="2"/>
    </i>
    <i>
      <x v="382"/>
      <x v="1"/>
      <x v="4"/>
      <x v="7"/>
      <x v="1"/>
      <x v="5"/>
    </i>
    <i>
      <x v="383"/>
      <x/>
      <x v="11"/>
      <x v="4"/>
      <x v="2"/>
      <x/>
    </i>
    <i>
      <x v="384"/>
      <x v="1"/>
      <x v="11"/>
      <x v="1"/>
      <x v="1"/>
      <x/>
    </i>
    <i>
      <x v="385"/>
      <x/>
      <x v="1"/>
      <x v="1"/>
      <x v="1"/>
      <x/>
    </i>
    <i>
      <x v="386"/>
      <x v="1"/>
      <x/>
      <x v="8"/>
      <x v="2"/>
      <x v="1"/>
    </i>
    <i>
      <x v="387"/>
      <x v="1"/>
      <x v="10"/>
      <x v="1"/>
      <x/>
      <x v="4"/>
    </i>
    <i>
      <x v="388"/>
      <x/>
      <x v="3"/>
      <x v="3"/>
      <x/>
      <x/>
    </i>
    <i>
      <x v="389"/>
      <x/>
      <x v="4"/>
      <x v="3"/>
      <x v="1"/>
      <x/>
    </i>
    <i>
      <x v="390"/>
      <x v="1"/>
      <x v="9"/>
      <x/>
      <x v="1"/>
      <x v="1"/>
    </i>
    <i>
      <x v="391"/>
      <x v="1"/>
      <x v="8"/>
      <x v="7"/>
      <x v="2"/>
      <x v="1"/>
    </i>
    <i>
      <x v="392"/>
      <x/>
      <x v="9"/>
      <x v="2"/>
      <x/>
      <x/>
    </i>
    <i>
      <x v="393"/>
      <x v="1"/>
      <x v="9"/>
      <x v="1"/>
      <x v="1"/>
      <x/>
    </i>
    <i>
      <x v="394"/>
      <x/>
      <x v="9"/>
      <x v="4"/>
      <x v="2"/>
      <x/>
    </i>
    <i>
      <x v="395"/>
      <x v="1"/>
      <x v="9"/>
      <x/>
      <x v="1"/>
      <x v="3"/>
    </i>
    <i>
      <x v="396"/>
      <x/>
      <x v="3"/>
      <x v="9"/>
      <x v="1"/>
      <x/>
    </i>
    <i>
      <x v="397"/>
      <x v="1"/>
      <x v="4"/>
      <x v="1"/>
      <x v="1"/>
      <x/>
    </i>
    <i r="5">
      <x v="2"/>
    </i>
    <i>
      <x v="398"/>
      <x/>
      <x v="6"/>
      <x v="8"/>
      <x/>
      <x/>
    </i>
    <i>
      <x v="399"/>
      <x v="1"/>
      <x v="2"/>
      <x v="9"/>
      <x v="2"/>
      <x v="1"/>
    </i>
    <i>
      <x v="400"/>
      <x/>
      <x/>
      <x v="1"/>
      <x v="2"/>
      <x v="4"/>
    </i>
    <i>
      <x v="401"/>
      <x/>
      <x v="2"/>
      <x v="1"/>
      <x/>
      <x/>
    </i>
    <i>
      <x v="402"/>
      <x v="1"/>
      <x v="8"/>
      <x v="5"/>
      <x/>
      <x v="3"/>
    </i>
    <i>
      <x v="403"/>
      <x/>
      <x v="5"/>
      <x v="6"/>
      <x v="1"/>
      <x/>
    </i>
    <i>
      <x v="404"/>
      <x/>
      <x v="10"/>
      <x v="6"/>
      <x/>
      <x/>
    </i>
    <i>
      <x v="405"/>
      <x/>
      <x v="8"/>
      <x v="8"/>
      <x v="1"/>
      <x/>
    </i>
    <i>
      <x v="406"/>
      <x v="1"/>
      <x v="10"/>
      <x v="1"/>
      <x/>
      <x v="4"/>
    </i>
    <i>
      <x v="407"/>
      <x/>
      <x v="2"/>
      <x v="1"/>
      <x v="1"/>
      <x/>
    </i>
    <i>
      <x v="408"/>
      <x v="1"/>
      <x v="4"/>
      <x v="2"/>
      <x v="1"/>
      <x v="1"/>
    </i>
    <i r="5">
      <x v="3"/>
    </i>
    <i>
      <x v="409"/>
      <x/>
      <x v="9"/>
      <x v="6"/>
      <x v="2"/>
      <x v="5"/>
    </i>
    <i>
      <x v="410"/>
      <x v="1"/>
      <x/>
      <x/>
      <x/>
      <x v="1"/>
    </i>
    <i>
      <x v="411"/>
      <x/>
      <x v="7"/>
      <x v="8"/>
      <x/>
      <x v="1"/>
    </i>
    <i r="4">
      <x v="2"/>
      <x/>
    </i>
    <i>
      <x v="412"/>
      <x v="1"/>
      <x v="10"/>
      <x v="7"/>
      <x v="1"/>
      <x/>
    </i>
    <i>
      <x v="413"/>
      <x/>
      <x v="5"/>
      <x v="2"/>
      <x v="1"/>
      <x v="5"/>
    </i>
    <i>
      <x v="414"/>
      <x v="1"/>
      <x v="3"/>
      <x v="7"/>
      <x/>
      <x v="5"/>
    </i>
    <i>
      <x v="415"/>
      <x/>
      <x/>
      <x v="3"/>
      <x v="1"/>
      <x v="3"/>
    </i>
    <i>
      <x v="416"/>
      <x/>
      <x v="11"/>
      <x v="5"/>
      <x v="1"/>
      <x v="1"/>
    </i>
    <i>
      <x v="417"/>
      <x v="1"/>
      <x v="5"/>
      <x v="3"/>
      <x v="2"/>
      <x/>
    </i>
    <i>
      <x v="418"/>
      <x v="1"/>
      <x v="8"/>
      <x v="7"/>
      <x/>
      <x/>
    </i>
    <i>
      <x v="419"/>
      <x v="1"/>
      <x v="2"/>
      <x v="4"/>
      <x/>
      <x v="4"/>
    </i>
    <i>
      <x v="420"/>
      <x v="1"/>
      <x v="5"/>
      <x/>
      <x v="2"/>
      <x/>
    </i>
    <i>
      <x v="421"/>
      <x v="1"/>
      <x v="2"/>
      <x v="8"/>
      <x v="2"/>
      <x v="2"/>
    </i>
    <i>
      <x v="422"/>
      <x/>
      <x v="6"/>
      <x v="8"/>
      <x/>
      <x v="4"/>
    </i>
    <i>
      <x v="423"/>
      <x v="1"/>
      <x v="7"/>
      <x v="8"/>
      <x v="1"/>
      <x v="3"/>
    </i>
    <i>
      <x v="424"/>
      <x/>
      <x v="10"/>
      <x v="7"/>
      <x/>
      <x/>
    </i>
    <i>
      <x v="425"/>
      <x/>
      <x v="5"/>
      <x/>
      <x/>
      <x/>
    </i>
    <i>
      <x v="426"/>
      <x/>
      <x v="11"/>
      <x v="8"/>
      <x/>
      <x v="3"/>
    </i>
    <i>
      <x v="427"/>
      <x/>
      <x v="9"/>
      <x v="5"/>
      <x v="1"/>
      <x v="5"/>
    </i>
    <i>
      <x v="428"/>
      <x/>
      <x/>
      <x v="3"/>
      <x v="2"/>
      <x/>
    </i>
    <i>
      <x v="429"/>
      <x v="1"/>
      <x v="5"/>
      <x v="5"/>
      <x v="1"/>
      <x v="1"/>
    </i>
    <i>
      <x v="430"/>
      <x/>
      <x v="10"/>
      <x v="3"/>
      <x v="1"/>
      <x/>
    </i>
    <i>
      <x v="431"/>
      <x v="1"/>
      <x/>
      <x v="3"/>
      <x v="1"/>
      <x/>
    </i>
    <i>
      <x v="432"/>
      <x v="1"/>
      <x v="5"/>
      <x v="4"/>
      <x/>
      <x v="1"/>
    </i>
    <i>
      <x v="433"/>
      <x/>
      <x v="10"/>
      <x v="3"/>
      <x/>
      <x/>
    </i>
    <i>
      <x v="434"/>
      <x v="1"/>
      <x v="9"/>
      <x v="8"/>
      <x/>
      <x v="2"/>
    </i>
    <i>
      <x v="435"/>
      <x/>
      <x v="5"/>
      <x/>
      <x/>
      <x/>
    </i>
    <i>
      <x v="436"/>
      <x/>
      <x v="7"/>
      <x v="9"/>
      <x v="1"/>
      <x v="1"/>
    </i>
    <i>
      <x v="437"/>
      <x/>
      <x v="7"/>
      <x v="4"/>
      <x v="1"/>
      <x/>
    </i>
    <i>
      <x v="438"/>
      <x/>
      <x v="3"/>
      <x v="3"/>
      <x/>
      <x v="5"/>
    </i>
    <i>
      <x v="439"/>
      <x v="1"/>
      <x v="7"/>
      <x v="1"/>
      <x v="1"/>
      <x v="5"/>
    </i>
    <i>
      <x v="440"/>
      <x/>
      <x v="2"/>
      <x v="4"/>
      <x v="2"/>
      <x v="1"/>
    </i>
    <i r="5">
      <x v="3"/>
    </i>
    <i>
      <x v="441"/>
      <x/>
      <x v="2"/>
      <x v="9"/>
      <x/>
      <x/>
    </i>
    <i>
      <x v="442"/>
      <x v="1"/>
      <x v="10"/>
      <x v="6"/>
      <x v="1"/>
      <x v="4"/>
    </i>
    <i>
      <x v="443"/>
      <x/>
      <x v="2"/>
      <x v="6"/>
      <x/>
      <x/>
    </i>
    <i>
      <x v="444"/>
      <x/>
      <x/>
      <x v="3"/>
      <x/>
      <x v="1"/>
    </i>
    <i>
      <x v="445"/>
      <x v="1"/>
      <x v="4"/>
      <x v="3"/>
      <x v="2"/>
      <x v="3"/>
    </i>
    <i>
      <x v="446"/>
      <x/>
      <x v="9"/>
      <x v="9"/>
      <x v="1"/>
      <x/>
    </i>
    <i>
      <x v="447"/>
      <x/>
      <x v="5"/>
      <x v="6"/>
      <x v="2"/>
      <x v="4"/>
    </i>
    <i>
      <x v="448"/>
      <x/>
      <x v="7"/>
      <x v="6"/>
      <x v="2"/>
      <x/>
    </i>
    <i>
      <x v="449"/>
      <x v="1"/>
      <x/>
      <x v="5"/>
      <x v="2"/>
      <x/>
    </i>
    <i>
      <x v="450"/>
      <x v="1"/>
      <x v="5"/>
      <x v="9"/>
      <x v="1"/>
      <x/>
    </i>
    <i>
      <x v="451"/>
      <x v="1"/>
      <x v="9"/>
      <x v="9"/>
      <x v="2"/>
      <x v="1"/>
    </i>
    <i>
      <x v="452"/>
      <x/>
      <x v="3"/>
      <x v="1"/>
      <x v="1"/>
      <x/>
    </i>
    <i>
      <x v="453"/>
      <x v="1"/>
      <x v="3"/>
      <x v="5"/>
      <x/>
      <x/>
    </i>
    <i r="4">
      <x v="1"/>
      <x/>
    </i>
    <i>
      <x v="454"/>
      <x/>
      <x v="11"/>
      <x v="3"/>
      <x/>
      <x v="1"/>
    </i>
    <i>
      <x v="455"/>
      <x v="1"/>
      <x v="8"/>
      <x v="6"/>
      <x v="2"/>
      <x v="1"/>
    </i>
    <i>
      <x v="456"/>
      <x/>
      <x v="9"/>
      <x v="7"/>
      <x v="1"/>
      <x/>
    </i>
    <i>
      <x v="457"/>
      <x/>
      <x v="8"/>
      <x v="3"/>
      <x v="1"/>
      <x v="1"/>
    </i>
    <i>
      <x v="458"/>
      <x/>
      <x v="8"/>
      <x v="7"/>
      <x/>
      <x v="1"/>
    </i>
    <i r="4">
      <x v="1"/>
      <x v="1"/>
    </i>
    <i>
      <x v="459"/>
      <x/>
      <x v="5"/>
      <x/>
      <x v="1"/>
      <x v="3"/>
    </i>
    <i>
      <x v="460"/>
      <x v="1"/>
      <x v="9"/>
      <x v="7"/>
      <x v="1"/>
      <x v="1"/>
    </i>
    <i>
      <x v="461"/>
      <x/>
      <x v="9"/>
      <x v="8"/>
      <x v="1"/>
      <x v="3"/>
    </i>
    <i>
      <x v="462"/>
      <x/>
      <x v="7"/>
      <x v="7"/>
      <x/>
      <x/>
    </i>
    <i>
      <x v="463"/>
      <x/>
      <x v="2"/>
      <x v="7"/>
      <x v="1"/>
      <x/>
    </i>
    <i>
      <x v="464"/>
      <x/>
      <x v="6"/>
      <x/>
      <x/>
      <x v="1"/>
    </i>
    <i>
      <x v="465"/>
      <x v="1"/>
      <x v="4"/>
      <x v="6"/>
      <x/>
      <x/>
    </i>
    <i>
      <x v="466"/>
      <x v="1"/>
      <x v="3"/>
      <x v="4"/>
      <x v="1"/>
      <x/>
    </i>
    <i>
      <x v="467"/>
      <x/>
      <x v="4"/>
      <x v="3"/>
      <x v="1"/>
      <x/>
    </i>
    <i>
      <x v="468"/>
      <x/>
      <x v="11"/>
      <x v="7"/>
      <x v="1"/>
      <x v="4"/>
    </i>
    <i>
      <x v="469"/>
      <x v="1"/>
      <x v="8"/>
      <x/>
      <x v="1"/>
      <x/>
    </i>
    <i r="5">
      <x v="1"/>
    </i>
    <i>
      <x v="470"/>
      <x/>
      <x v="6"/>
      <x v="6"/>
      <x v="2"/>
      <x/>
    </i>
    <i>
      <x v="471"/>
      <x/>
      <x v="1"/>
      <x v="5"/>
      <x v="1"/>
      <x v="4"/>
    </i>
    <i>
      <x v="472"/>
      <x/>
      <x v="3"/>
      <x v="8"/>
      <x/>
      <x v="1"/>
    </i>
    <i>
      <x v="473"/>
      <x v="1"/>
      <x/>
      <x v="1"/>
      <x/>
      <x/>
    </i>
    <i>
      <x v="474"/>
      <x/>
      <x v="3"/>
      <x v="3"/>
      <x v="1"/>
      <x/>
    </i>
    <i>
      <x v="475"/>
      <x/>
      <x v="5"/>
      <x v="1"/>
      <x v="2"/>
      <x v="3"/>
    </i>
    <i>
      <x v="476"/>
      <x v="1"/>
      <x v="8"/>
      <x v="7"/>
      <x v="2"/>
      <x/>
    </i>
    <i>
      <x v="477"/>
      <x/>
      <x/>
      <x v="1"/>
      <x v="2"/>
      <x/>
    </i>
    <i>
      <x v="478"/>
      <x v="1"/>
      <x v="7"/>
      <x/>
      <x/>
      <x v="4"/>
    </i>
    <i>
      <x v="479"/>
      <x v="1"/>
      <x v="3"/>
      <x v="9"/>
      <x v="1"/>
      <x v="3"/>
    </i>
    <i>
      <x v="480"/>
      <x/>
      <x v="3"/>
      <x v="8"/>
      <x v="1"/>
      <x v="2"/>
    </i>
    <i>
      <x v="481"/>
      <x v="1"/>
      <x v="4"/>
      <x v="9"/>
      <x v="2"/>
      <x/>
    </i>
    <i>
      <x v="482"/>
      <x/>
      <x v="9"/>
      <x v="7"/>
      <x v="1"/>
      <x v="5"/>
    </i>
    <i>
      <x v="483"/>
      <x v="1"/>
      <x v="5"/>
      <x v="1"/>
      <x v="2"/>
      <x/>
    </i>
    <i>
      <x v="484"/>
      <x v="1"/>
      <x v="2"/>
      <x v="3"/>
      <x v="1"/>
      <x v="1"/>
    </i>
    <i>
      <x v="485"/>
      <x v="1"/>
      <x v="10"/>
      <x v="1"/>
      <x v="1"/>
      <x/>
    </i>
    <i>
      <x v="486"/>
      <x v="1"/>
      <x v="9"/>
      <x v="9"/>
      <x/>
      <x v="5"/>
    </i>
    <i>
      <x v="487"/>
      <x v="1"/>
      <x v="5"/>
      <x v="6"/>
      <x/>
      <x v="5"/>
    </i>
    <i>
      <x v="488"/>
      <x v="1"/>
      <x v="1"/>
      <x v="8"/>
      <x v="1"/>
      <x v="3"/>
    </i>
    <i r="4">
      <x v="2"/>
      <x/>
    </i>
    <i>
      <x v="489"/>
      <x v="1"/>
      <x v="10"/>
      <x v="3"/>
      <x v="2"/>
      <x/>
    </i>
    <i>
      <x v="490"/>
      <x v="1"/>
      <x v="8"/>
      <x v="5"/>
      <x v="2"/>
      <x v="3"/>
    </i>
    <i>
      <x v="491"/>
      <x/>
      <x v="5"/>
      <x/>
      <x v="1"/>
      <x/>
    </i>
    <i>
      <x v="492"/>
      <x v="1"/>
      <x v="3"/>
      <x v="5"/>
      <x v="1"/>
      <x v="5"/>
    </i>
    <i>
      <x v="493"/>
      <x/>
      <x v="2"/>
      <x v="1"/>
      <x v="1"/>
      <x/>
    </i>
    <i>
      <x v="494"/>
      <x v="1"/>
      <x v="11"/>
      <x v="7"/>
      <x v="1"/>
      <x/>
    </i>
    <i>
      <x v="495"/>
      <x/>
      <x v="3"/>
      <x v="8"/>
      <x v="2"/>
      <x v="3"/>
    </i>
    <i>
      <x v="496"/>
      <x v="1"/>
      <x v="7"/>
      <x v="6"/>
      <x v="2"/>
      <x v="3"/>
    </i>
    <i>
      <x v="497"/>
      <x v="1"/>
      <x v="5"/>
      <x v="9"/>
      <x v="1"/>
      <x v="3"/>
    </i>
    <i>
      <x v="498"/>
      <x/>
      <x v="2"/>
      <x v="3"/>
      <x v="1"/>
      <x v="4"/>
    </i>
    <i>
      <x v="499"/>
      <x v="1"/>
      <x v="1"/>
      <x v="9"/>
      <x v="1"/>
      <x v="4"/>
    </i>
    <i>
      <x v="500"/>
      <x v="1"/>
      <x v="2"/>
      <x v="3"/>
      <x v="1"/>
      <x/>
    </i>
    <i>
      <x v="501"/>
      <x v="1"/>
      <x/>
      <x/>
      <x v="2"/>
      <x v="1"/>
    </i>
    <i r="5">
      <x v="3"/>
    </i>
    <i>
      <x v="502"/>
      <x/>
      <x v="7"/>
      <x v="1"/>
      <x/>
      <x v="1"/>
    </i>
    <i>
      <x v="503"/>
      <x/>
      <x v="11"/>
      <x v="5"/>
      <x/>
      <x/>
    </i>
    <i>
      <x v="504"/>
      <x v="1"/>
      <x v="2"/>
      <x v="9"/>
      <x/>
      <x/>
    </i>
    <i>
      <x v="505"/>
      <x/>
      <x v="4"/>
      <x v="9"/>
      <x v="2"/>
      <x v="2"/>
    </i>
    <i>
      <x v="506"/>
      <x v="1"/>
      <x v="10"/>
      <x v="3"/>
      <x/>
      <x/>
    </i>
    <i>
      <x v="507"/>
      <x v="1"/>
      <x v="2"/>
      <x v="4"/>
      <x v="2"/>
      <x/>
    </i>
    <i>
      <x v="508"/>
      <x v="1"/>
      <x v="10"/>
      <x v="6"/>
      <x v="2"/>
      <x/>
    </i>
    <i>
      <x v="509"/>
      <x v="1"/>
      <x v="3"/>
      <x/>
      <x/>
      <x v="5"/>
    </i>
    <i r="4">
      <x v="1"/>
      <x/>
    </i>
    <i>
      <x v="510"/>
      <x/>
      <x v="11"/>
      <x v="4"/>
      <x/>
      <x v="2"/>
    </i>
    <i r="4">
      <x v="1"/>
      <x v="3"/>
    </i>
    <i>
      <x v="511"/>
      <x v="1"/>
      <x v="6"/>
      <x v="4"/>
      <x/>
      <x v="1"/>
    </i>
    <i>
      <x v="512"/>
      <x v="1"/>
      <x v="9"/>
      <x v="4"/>
      <x v="2"/>
      <x v="3"/>
    </i>
    <i>
      <x v="513"/>
      <x v="1"/>
      <x v="2"/>
      <x v="9"/>
      <x v="2"/>
      <x v="5"/>
    </i>
    <i>
      <x v="514"/>
      <x/>
      <x v="2"/>
      <x/>
      <x v="1"/>
      <x/>
    </i>
    <i>
      <x v="515"/>
      <x v="1"/>
      <x v="2"/>
      <x v="5"/>
      <x v="1"/>
      <x v="1"/>
    </i>
    <i>
      <x v="516"/>
      <x/>
      <x v="10"/>
      <x v="4"/>
      <x/>
      <x v="2"/>
    </i>
    <i>
      <x v="517"/>
      <x v="1"/>
      <x v="4"/>
      <x v="3"/>
      <x/>
      <x/>
    </i>
    <i>
      <x v="518"/>
      <x v="1"/>
      <x v="7"/>
      <x v="6"/>
      <x v="1"/>
      <x v="2"/>
    </i>
    <i>
      <x v="519"/>
      <x v="1"/>
      <x v="5"/>
      <x v="8"/>
      <x/>
      <x v="3"/>
    </i>
    <i>
      <x v="520"/>
      <x v="1"/>
      <x v="7"/>
      <x v="4"/>
      <x/>
      <x v="1"/>
    </i>
    <i r="5">
      <x v="3"/>
    </i>
    <i>
      <x v="521"/>
      <x/>
      <x v="7"/>
      <x v="5"/>
      <x v="2"/>
      <x/>
    </i>
    <i>
      <x v="522"/>
      <x/>
      <x v="7"/>
      <x v="3"/>
      <x v="2"/>
      <x v="3"/>
    </i>
    <i>
      <x v="523"/>
      <x v="1"/>
      <x v="6"/>
      <x v="4"/>
      <x v="1"/>
      <x/>
    </i>
    <i>
      <x v="524"/>
      <x v="1"/>
      <x v="3"/>
      <x v="1"/>
      <x v="1"/>
      <x v="5"/>
    </i>
    <i>
      <x v="525"/>
      <x/>
      <x v="3"/>
      <x v="7"/>
      <x v="1"/>
      <x v="3"/>
    </i>
    <i>
      <x v="526"/>
      <x v="1"/>
      <x v="4"/>
      <x v="9"/>
      <x v="1"/>
      <x/>
    </i>
    <i>
      <x v="527"/>
      <x v="1"/>
      <x v="7"/>
      <x v="7"/>
      <x v="2"/>
      <x/>
    </i>
    <i>
      <x v="528"/>
      <x/>
      <x v="7"/>
      <x v="9"/>
      <x v="1"/>
      <x v="2"/>
    </i>
    <i>
      <x v="529"/>
      <x/>
      <x v="11"/>
      <x v="5"/>
      <x/>
      <x v="1"/>
    </i>
    <i>
      <x v="530"/>
      <x v="1"/>
      <x/>
      <x v="5"/>
      <x v="1"/>
      <x v="5"/>
    </i>
    <i>
      <x v="531"/>
      <x/>
      <x/>
      <x/>
      <x v="1"/>
      <x v="4"/>
    </i>
    <i>
      <x v="532"/>
      <x/>
      <x v="1"/>
      <x/>
      <x/>
      <x v="1"/>
    </i>
    <i>
      <x v="533"/>
      <x/>
      <x v="8"/>
      <x v="8"/>
      <x/>
      <x v="5"/>
    </i>
    <i>
      <x v="534"/>
      <x v="1"/>
      <x v="4"/>
      <x v="6"/>
      <x/>
      <x/>
    </i>
    <i>
      <x v="535"/>
      <x v="1"/>
      <x v="6"/>
      <x v="1"/>
      <x v="1"/>
      <x v="3"/>
    </i>
    <i>
      <x v="536"/>
      <x/>
      <x v="10"/>
      <x v="7"/>
      <x/>
      <x/>
    </i>
    <i>
      <x v="537"/>
      <x/>
      <x v="11"/>
      <x v="7"/>
      <x/>
      <x/>
    </i>
    <i>
      <x v="538"/>
      <x v="1"/>
      <x v="1"/>
      <x v="7"/>
      <x v="1"/>
      <x v="1"/>
    </i>
    <i>
      <x v="539"/>
      <x v="1"/>
      <x v="9"/>
      <x v="5"/>
      <x v="2"/>
      <x/>
    </i>
    <i>
      <x v="540"/>
      <x/>
      <x v="10"/>
      <x v="6"/>
      <x/>
      <x v="4"/>
    </i>
    <i>
      <x v="541"/>
      <x v="1"/>
      <x v="3"/>
      <x v="3"/>
      <x/>
      <x/>
    </i>
    <i>
      <x v="542"/>
      <x v="1"/>
      <x v="11"/>
      <x v="9"/>
      <x v="1"/>
      <x v="1"/>
    </i>
    <i>
      <x v="543"/>
      <x v="1"/>
      <x v="11"/>
      <x v="1"/>
      <x/>
      <x v="3"/>
    </i>
    <i>
      <x v="544"/>
      <x/>
      <x/>
      <x v="7"/>
      <x/>
      <x v="4"/>
    </i>
    <i>
      <x v="545"/>
      <x/>
      <x v="4"/>
      <x v="6"/>
      <x v="2"/>
      <x/>
    </i>
    <i>
      <x v="546"/>
      <x v="1"/>
      <x v="9"/>
      <x v="1"/>
      <x v="1"/>
      <x/>
    </i>
    <i>
      <x v="547"/>
      <x/>
      <x v="8"/>
      <x v="7"/>
      <x v="1"/>
      <x/>
    </i>
    <i>
      <x v="548"/>
      <x/>
      <x v="1"/>
      <x v="8"/>
      <x/>
      <x v="3"/>
    </i>
    <i>
      <x v="549"/>
      <x/>
      <x v="7"/>
      <x v="3"/>
      <x v="2"/>
      <x v="1"/>
    </i>
    <i r="5">
      <x v="4"/>
    </i>
    <i>
      <x v="550"/>
      <x/>
      <x v="1"/>
      <x v="7"/>
      <x v="2"/>
      <x v="3"/>
    </i>
    <i>
      <x v="551"/>
      <x v="1"/>
      <x v="4"/>
      <x v="3"/>
      <x/>
      <x/>
    </i>
    <i>
      <x v="552"/>
      <x v="1"/>
      <x/>
      <x v="5"/>
      <x v="1"/>
      <x v="3"/>
    </i>
    <i>
      <x v="553"/>
      <x/>
      <x v="2"/>
      <x v="9"/>
      <x v="1"/>
      <x/>
    </i>
    <i>
      <x v="554"/>
      <x/>
      <x v="10"/>
      <x v="9"/>
      <x v="2"/>
      <x/>
    </i>
    <i>
      <x v="555"/>
      <x/>
      <x v="8"/>
      <x v="4"/>
      <x/>
      <x v="3"/>
    </i>
    <i r="4">
      <x v="2"/>
      <x/>
    </i>
    <i>
      <x v="556"/>
      <x v="1"/>
      <x v="2"/>
      <x v="5"/>
      <x v="1"/>
      <x/>
    </i>
    <i>
      <x v="557"/>
      <x v="1"/>
      <x v="11"/>
      <x v="4"/>
      <x/>
      <x v="1"/>
    </i>
    <i>
      <x v="558"/>
      <x/>
      <x v="9"/>
      <x v="6"/>
      <x v="1"/>
      <x/>
    </i>
    <i>
      <x v="559"/>
      <x v="1"/>
      <x v="11"/>
      <x v="5"/>
      <x v="1"/>
      <x v="2"/>
    </i>
    <i>
      <x v="560"/>
      <x v="1"/>
      <x v="6"/>
      <x v="3"/>
      <x/>
      <x v="3"/>
    </i>
    <i>
      <x v="561"/>
      <x/>
      <x v="2"/>
      <x v="3"/>
      <x v="1"/>
      <x/>
    </i>
    <i>
      <x v="562"/>
      <x/>
      <x v="11"/>
      <x v="5"/>
      <x/>
      <x v="5"/>
    </i>
    <i>
      <x v="563"/>
      <x v="1"/>
      <x v="4"/>
      <x/>
      <x/>
      <x/>
    </i>
    <i>
      <x v="564"/>
      <x/>
      <x v="11"/>
      <x v="9"/>
      <x v="1"/>
      <x/>
    </i>
    <i>
      <x v="565"/>
      <x v="1"/>
      <x v="10"/>
      <x v="4"/>
      <x/>
      <x v="4"/>
    </i>
    <i>
      <x v="566"/>
      <x/>
      <x v="2"/>
      <x v="3"/>
      <x/>
      <x/>
    </i>
    <i>
      <x v="567"/>
      <x v="1"/>
      <x v="11"/>
      <x/>
      <x v="1"/>
      <x v="2"/>
    </i>
    <i>
      <x v="568"/>
      <x/>
      <x v="9"/>
      <x v="4"/>
      <x/>
      <x v="2"/>
    </i>
    <i>
      <x v="569"/>
      <x v="1"/>
      <x/>
      <x v="1"/>
      <x/>
      <x v="1"/>
    </i>
    <i>
      <x v="570"/>
      <x/>
      <x v="5"/>
      <x v="7"/>
      <x/>
      <x v="4"/>
    </i>
    <i>
      <x v="571"/>
      <x/>
      <x v="4"/>
      <x v="2"/>
      <x/>
      <x v="2"/>
    </i>
    <i>
      <x v="572"/>
      <x v="1"/>
      <x v="11"/>
      <x v="6"/>
      <x v="2"/>
      <x v="1"/>
    </i>
    <i>
      <x v="573"/>
      <x v="1"/>
      <x v="6"/>
      <x v="2"/>
      <x/>
      <x/>
    </i>
    <i>
      <x v="574"/>
      <x/>
      <x v="11"/>
      <x v="5"/>
      <x v="1"/>
      <x v="2"/>
    </i>
    <i>
      <x v="575"/>
      <x v="1"/>
      <x v="2"/>
      <x v="8"/>
      <x v="1"/>
      <x v="1"/>
    </i>
    <i>
      <x v="576"/>
      <x/>
      <x v="1"/>
      <x v="7"/>
      <x v="1"/>
      <x v="4"/>
    </i>
    <i>
      <x v="577"/>
      <x/>
      <x v="8"/>
      <x v="7"/>
      <x v="2"/>
      <x v="1"/>
    </i>
    <i>
      <x v="578"/>
      <x/>
      <x v="9"/>
      <x v="8"/>
      <x v="1"/>
      <x/>
    </i>
    <i>
      <x v="579"/>
      <x/>
      <x v="4"/>
      <x v="8"/>
      <x/>
      <x v="1"/>
    </i>
    <i>
      <x v="580"/>
      <x v="1"/>
      <x v="10"/>
      <x v="1"/>
      <x v="1"/>
      <x v="2"/>
    </i>
    <i>
      <x v="581"/>
      <x v="1"/>
      <x v="2"/>
      <x v="9"/>
      <x/>
      <x v="1"/>
    </i>
    <i>
      <x v="582"/>
      <x/>
      <x v="3"/>
      <x/>
      <x v="2"/>
      <x/>
    </i>
    <i>
      <x v="583"/>
      <x v="1"/>
      <x v="1"/>
      <x/>
      <x v="2"/>
      <x/>
    </i>
    <i>
      <x v="584"/>
      <x v="1"/>
      <x v="5"/>
      <x v="3"/>
      <x v="1"/>
      <x v="1"/>
    </i>
    <i>
      <x v="585"/>
      <x/>
      <x v="8"/>
      <x v="9"/>
      <x/>
      <x/>
    </i>
    <i r="4">
      <x v="2"/>
      <x v="2"/>
    </i>
    <i>
      <x v="586"/>
      <x/>
      <x v="11"/>
      <x v="7"/>
      <x v="2"/>
      <x/>
    </i>
    <i>
      <x v="587"/>
      <x v="1"/>
      <x v="7"/>
      <x v="5"/>
      <x/>
      <x/>
    </i>
    <i r="4">
      <x v="1"/>
      <x/>
    </i>
    <i>
      <x v="588"/>
      <x v="1"/>
      <x v="8"/>
      <x v="8"/>
      <x/>
      <x v="4"/>
    </i>
    <i>
      <x v="589"/>
      <x v="1"/>
      <x v="10"/>
      <x/>
      <x/>
      <x v="3"/>
    </i>
    <i>
      <x v="590"/>
      <x v="1"/>
      <x v="4"/>
      <x v="7"/>
      <x/>
      <x/>
    </i>
    <i>
      <x v="591"/>
      <x v="1"/>
      <x v="9"/>
      <x v="6"/>
      <x/>
      <x/>
    </i>
    <i>
      <x v="592"/>
      <x/>
      <x v="2"/>
      <x v="7"/>
      <x/>
      <x v="5"/>
    </i>
    <i>
      <x v="593"/>
      <x/>
      <x v="6"/>
      <x v="6"/>
      <x v="1"/>
      <x v="1"/>
    </i>
    <i>
      <x v="594"/>
      <x/>
      <x v="9"/>
      <x v="8"/>
      <x/>
      <x v="1"/>
    </i>
    <i>
      <x v="595"/>
      <x v="1"/>
      <x v="11"/>
      <x v="7"/>
      <x v="1"/>
      <x/>
    </i>
    <i>
      <x v="596"/>
      <x v="1"/>
      <x v="2"/>
      <x v="8"/>
      <x v="2"/>
      <x v="2"/>
    </i>
    <i>
      <x v="597"/>
      <x v="1"/>
      <x/>
      <x/>
      <x/>
      <x v="3"/>
    </i>
    <i>
      <x v="598"/>
      <x/>
      <x v="9"/>
      <x v="4"/>
      <x v="1"/>
      <x v="1"/>
    </i>
    <i r="4">
      <x v="2"/>
      <x/>
    </i>
    <i>
      <x v="599"/>
      <x v="1"/>
      <x v="7"/>
      <x v="8"/>
      <x v="1"/>
      <x/>
    </i>
    <i>
      <x v="600"/>
      <x v="1"/>
      <x v="11"/>
      <x v="6"/>
      <x v="1"/>
      <x v="2"/>
    </i>
    <i>
      <x v="601"/>
      <x/>
      <x v="1"/>
      <x v="3"/>
      <x v="1"/>
      <x/>
    </i>
    <i>
      <x v="602"/>
      <x v="1"/>
      <x v="10"/>
      <x v="9"/>
      <x v="2"/>
      <x/>
    </i>
    <i>
      <x v="603"/>
      <x v="1"/>
      <x v="2"/>
      <x v="7"/>
      <x/>
      <x v="3"/>
    </i>
    <i>
      <x v="604"/>
      <x/>
      <x v="11"/>
      <x v="8"/>
      <x v="1"/>
      <x/>
    </i>
    <i>
      <x v="605"/>
      <x v="1"/>
      <x v="10"/>
      <x/>
      <x v="1"/>
      <x v="2"/>
    </i>
    <i>
      <x v="606"/>
      <x/>
      <x v="1"/>
      <x v="7"/>
      <x v="2"/>
      <x/>
    </i>
    <i>
      <x v="607"/>
      <x/>
      <x v="6"/>
      <x v="6"/>
      <x v="2"/>
      <x v="3"/>
    </i>
    <i>
      <x v="608"/>
      <x v="1"/>
      <x v="3"/>
      <x v="2"/>
      <x v="2"/>
      <x v="5"/>
    </i>
    <i>
      <x v="609"/>
      <x v="1"/>
      <x v="4"/>
      <x v="1"/>
      <x v="2"/>
      <x v="2"/>
    </i>
    <i>
      <x v="610"/>
      <x/>
      <x v="6"/>
      <x v="8"/>
      <x v="2"/>
      <x/>
    </i>
    <i>
      <x v="611"/>
      <x/>
      <x v="7"/>
      <x v="8"/>
      <x/>
      <x v="1"/>
    </i>
    <i r="5">
      <x v="4"/>
    </i>
    <i>
      <x v="612"/>
      <x/>
      <x v="1"/>
      <x v="7"/>
      <x v="1"/>
      <x v="1"/>
    </i>
    <i>
      <x v="613"/>
      <x v="1"/>
      <x v="6"/>
      <x v="8"/>
      <x/>
      <x/>
    </i>
    <i>
      <x v="614"/>
      <x/>
      <x v="10"/>
      <x v="9"/>
      <x v="2"/>
      <x v="3"/>
    </i>
    <i>
      <x v="615"/>
      <x v="1"/>
      <x v="11"/>
      <x v="7"/>
      <x v="2"/>
      <x v="5"/>
    </i>
    <i>
      <x v="616"/>
      <x v="1"/>
      <x v="9"/>
      <x v="1"/>
      <x v="2"/>
      <x v="4"/>
    </i>
    <i>
      <x v="617"/>
      <x/>
      <x v="9"/>
      <x v="8"/>
      <x/>
      <x v="1"/>
    </i>
    <i>
      <x v="618"/>
      <x/>
      <x v="7"/>
      <x v="9"/>
      <x v="2"/>
      <x v="1"/>
    </i>
    <i>
      <x v="619"/>
      <x v="1"/>
      <x v="11"/>
      <x/>
      <x v="2"/>
      <x v="3"/>
    </i>
    <i>
      <x v="620"/>
      <x v="1"/>
      <x v="3"/>
      <x v="8"/>
      <x v="1"/>
      <x v="1"/>
    </i>
    <i>
      <x v="621"/>
      <x v="1"/>
      <x v="2"/>
      <x v="5"/>
      <x/>
      <x v="2"/>
    </i>
    <i>
      <x v="622"/>
      <x v="1"/>
      <x v="11"/>
      <x v="5"/>
      <x v="1"/>
      <x v="3"/>
    </i>
    <i>
      <x v="623"/>
      <x v="1"/>
      <x v="6"/>
      <x v="7"/>
      <x v="1"/>
      <x v="1"/>
    </i>
    <i>
      <x v="624"/>
      <x/>
      <x v="8"/>
      <x v="5"/>
      <x v="1"/>
      <x/>
    </i>
    <i>
      <x v="625"/>
      <x/>
      <x v="1"/>
      <x v="4"/>
      <x v="1"/>
      <x/>
    </i>
    <i>
      <x v="626"/>
      <x/>
      <x v="3"/>
      <x v="1"/>
      <x/>
      <x/>
    </i>
    <i r="5">
      <x v="1"/>
    </i>
    <i>
      <x v="627"/>
      <x/>
      <x v="11"/>
      <x/>
      <x v="1"/>
      <x v="1"/>
    </i>
    <i>
      <x v="628"/>
      <x/>
      <x v="4"/>
      <x v="2"/>
      <x v="1"/>
      <x/>
    </i>
    <i>
      <x v="629"/>
      <x v="1"/>
      <x/>
      <x v="3"/>
      <x v="1"/>
      <x v="2"/>
    </i>
    <i>
      <x v="630"/>
      <x/>
      <x v="3"/>
      <x v="3"/>
      <x/>
      <x/>
    </i>
    <i>
      <x v="631"/>
      <x/>
      <x v="11"/>
      <x v="4"/>
      <x v="2"/>
      <x/>
    </i>
    <i>
      <x v="632"/>
      <x/>
      <x v="4"/>
      <x/>
      <x v="2"/>
      <x v="3"/>
    </i>
    <i>
      <x v="633"/>
      <x v="1"/>
      <x v="4"/>
      <x v="5"/>
      <x v="1"/>
      <x/>
    </i>
    <i>
      <x v="634"/>
      <x v="1"/>
      <x v="4"/>
      <x v="1"/>
      <x v="1"/>
      <x v="3"/>
    </i>
    <i>
      <x v="635"/>
      <x/>
      <x v="1"/>
      <x v="7"/>
      <x v="1"/>
      <x v="1"/>
    </i>
    <i r="4">
      <x v="2"/>
      <x/>
    </i>
    <i>
      <x v="636"/>
      <x v="1"/>
      <x v="7"/>
      <x v="6"/>
      <x/>
      <x/>
    </i>
    <i r="4">
      <x v="1"/>
      <x v="3"/>
    </i>
    <i>
      <x v="637"/>
      <x v="1"/>
      <x v="8"/>
      <x v="5"/>
      <x v="2"/>
      <x/>
    </i>
    <i>
      <x v="638"/>
      <x v="1"/>
      <x v="7"/>
      <x v="6"/>
      <x v="1"/>
      <x/>
    </i>
    <i>
      <x v="639"/>
      <x/>
      <x v="11"/>
      <x v="9"/>
      <x v="1"/>
      <x/>
    </i>
    <i>
      <x v="640"/>
      <x v="1"/>
      <x v="8"/>
      <x v="6"/>
      <x v="1"/>
      <x v="4"/>
    </i>
    <i>
      <x v="641"/>
      <x/>
      <x v="10"/>
      <x/>
      <x v="2"/>
      <x/>
    </i>
    <i>
      <x v="642"/>
      <x v="1"/>
      <x v="6"/>
      <x v="4"/>
      <x/>
      <x v="1"/>
    </i>
    <i>
      <x v="643"/>
      <x/>
      <x v="5"/>
      <x/>
      <x/>
      <x v="5"/>
    </i>
    <i>
      <x v="644"/>
      <x v="1"/>
      <x v="7"/>
      <x v="7"/>
      <x v="1"/>
      <x/>
    </i>
    <i>
      <x v="645"/>
      <x v="1"/>
      <x v="6"/>
      <x v="1"/>
      <x/>
      <x/>
    </i>
    <i>
      <x v="646"/>
      <x v="1"/>
      <x/>
      <x/>
      <x v="1"/>
      <x/>
    </i>
    <i>
      <x v="647"/>
      <x/>
      <x v="2"/>
      <x/>
      <x v="1"/>
      <x/>
    </i>
    <i>
      <x v="648"/>
      <x v="1"/>
      <x v="11"/>
      <x v="8"/>
      <x/>
      <x v="1"/>
    </i>
    <i r="4">
      <x v="2"/>
      <x v="2"/>
    </i>
    <i>
      <x v="649"/>
      <x v="1"/>
      <x/>
      <x v="6"/>
      <x v="1"/>
      <x/>
    </i>
    <i>
      <x v="650"/>
      <x v="1"/>
      <x v="11"/>
      <x v="5"/>
      <x v="1"/>
      <x v="4"/>
    </i>
    <i>
      <x v="651"/>
      <x v="1"/>
      <x v="9"/>
      <x v="5"/>
      <x v="1"/>
      <x/>
    </i>
    <i>
      <x v="652"/>
      <x/>
      <x v="2"/>
      <x v="3"/>
      <x v="2"/>
      <x v="1"/>
    </i>
    <i>
      <x v="653"/>
      <x/>
      <x v="6"/>
      <x v="1"/>
      <x v="2"/>
      <x/>
    </i>
    <i>
      <x v="654"/>
      <x/>
      <x v="11"/>
      <x v="3"/>
      <x v="1"/>
      <x/>
    </i>
    <i>
      <x v="655"/>
      <x/>
      <x v="1"/>
      <x v="9"/>
      <x v="1"/>
      <x/>
    </i>
    <i>
      <x v="656"/>
      <x/>
      <x v="11"/>
      <x v="5"/>
      <x v="1"/>
      <x v="4"/>
    </i>
    <i>
      <x v="657"/>
      <x v="1"/>
      <x v="2"/>
      <x v="4"/>
      <x v="2"/>
      <x v="1"/>
    </i>
    <i>
      <x v="658"/>
      <x/>
      <x v="2"/>
      <x v="8"/>
      <x v="2"/>
      <x/>
    </i>
    <i>
      <x v="659"/>
      <x/>
      <x v="3"/>
      <x v="5"/>
      <x/>
      <x/>
    </i>
    <i>
      <x v="660"/>
      <x v="1"/>
      <x v="10"/>
      <x v="3"/>
      <x/>
      <x/>
    </i>
    <i>
      <x v="661"/>
      <x v="1"/>
      <x v="9"/>
      <x/>
      <x v="1"/>
      <x/>
    </i>
    <i>
      <x v="662"/>
      <x v="1"/>
      <x v="7"/>
      <x v="7"/>
      <x/>
      <x v="2"/>
    </i>
    <i>
      <x v="663"/>
      <x v="1"/>
      <x v="2"/>
      <x v="8"/>
      <x v="1"/>
      <x v="3"/>
    </i>
    <i>
      <x v="664"/>
      <x/>
      <x v="1"/>
      <x v="4"/>
      <x/>
      <x v="3"/>
    </i>
    <i>
      <x v="665"/>
      <x/>
      <x v="5"/>
      <x/>
      <x/>
      <x v="1"/>
    </i>
    <i>
      <x v="666"/>
      <x/>
      <x v="3"/>
      <x v="1"/>
      <x v="1"/>
      <x/>
    </i>
    <i>
      <x v="667"/>
      <x v="1"/>
      <x/>
      <x v="5"/>
      <x v="1"/>
      <x v="1"/>
    </i>
    <i>
      <x v="668"/>
      <x/>
      <x v="7"/>
      <x/>
      <x v="2"/>
      <x/>
    </i>
    <i>
      <x v="669"/>
      <x v="1"/>
      <x v="4"/>
      <x/>
      <x v="1"/>
      <x v="1"/>
    </i>
    <i>
      <x v="670"/>
      <x/>
      <x v="10"/>
      <x v="5"/>
      <x v="1"/>
      <x/>
    </i>
    <i>
      <x v="671"/>
      <x/>
      <x v="5"/>
      <x v="4"/>
      <x v="2"/>
      <x v="1"/>
    </i>
    <i>
      <x v="672"/>
      <x v="1"/>
      <x v="4"/>
      <x v="4"/>
      <x v="2"/>
      <x/>
    </i>
    <i>
      <x v="673"/>
      <x/>
      <x v="2"/>
      <x/>
      <x v="1"/>
      <x/>
    </i>
    <i>
      <x v="674"/>
      <x v="1"/>
      <x v="6"/>
      <x v="5"/>
      <x v="1"/>
      <x/>
    </i>
    <i>
      <x v="675"/>
      <x/>
      <x v="1"/>
      <x v="8"/>
      <x v="2"/>
      <x/>
    </i>
    <i>
      <x v="676"/>
      <x/>
      <x v="2"/>
      <x v="5"/>
      <x v="2"/>
      <x v="3"/>
    </i>
    <i>
      <x v="677"/>
      <x v="1"/>
      <x v="5"/>
      <x v="4"/>
      <x v="2"/>
      <x v="5"/>
    </i>
    <i>
      <x v="678"/>
      <x/>
      <x v="4"/>
      <x v="7"/>
      <x v="2"/>
      <x v="2"/>
    </i>
    <i>
      <x v="679"/>
      <x v="1"/>
      <x v="9"/>
      <x v="3"/>
      <x/>
      <x/>
    </i>
    <i r="5">
      <x v="2"/>
    </i>
    <i>
      <x v="680"/>
      <x v="1"/>
      <x v="11"/>
      <x v="3"/>
      <x/>
      <x/>
    </i>
    <i>
      <x v="681"/>
      <x/>
      <x v="1"/>
      <x v="3"/>
      <x/>
      <x v="2"/>
    </i>
    <i>
      <x v="682"/>
      <x v="1"/>
      <x v="5"/>
      <x v="5"/>
      <x v="1"/>
      <x v="1"/>
    </i>
    <i>
      <x v="683"/>
      <x v="1"/>
      <x v="10"/>
      <x v="9"/>
      <x v="1"/>
      <x v="4"/>
    </i>
    <i>
      <x v="684"/>
      <x v="1"/>
      <x v="9"/>
      <x v="8"/>
      <x v="2"/>
      <x v="4"/>
    </i>
    <i>
      <x v="685"/>
      <x/>
      <x v="1"/>
      <x v="4"/>
      <x/>
      <x/>
    </i>
    <i>
      <x v="686"/>
      <x v="1"/>
      <x/>
      <x v="9"/>
      <x v="2"/>
      <x v="3"/>
    </i>
    <i>
      <x v="687"/>
      <x v="1"/>
      <x v="9"/>
      <x v="8"/>
      <x v="2"/>
      <x/>
    </i>
    <i>
      <x v="688"/>
      <x v="1"/>
      <x v="8"/>
      <x v="3"/>
      <x v="1"/>
      <x/>
    </i>
    <i>
      <x v="689"/>
      <x v="1"/>
      <x v="5"/>
      <x v="1"/>
      <x v="1"/>
      <x/>
    </i>
    <i>
      <x v="690"/>
      <x v="1"/>
      <x v="9"/>
      <x v="6"/>
      <x v="1"/>
      <x v="1"/>
    </i>
    <i>
      <x v="691"/>
      <x v="1"/>
      <x v="9"/>
      <x v="4"/>
      <x v="2"/>
      <x/>
    </i>
    <i>
      <x v="692"/>
      <x v="1"/>
      <x v="10"/>
      <x v="5"/>
      <x/>
      <x/>
    </i>
    <i>
      <x v="693"/>
      <x/>
      <x v="3"/>
      <x v="5"/>
      <x/>
      <x/>
    </i>
    <i>
      <x v="694"/>
      <x v="1"/>
      <x v="9"/>
      <x v="2"/>
      <x v="1"/>
      <x/>
    </i>
    <i>
      <x v="695"/>
      <x v="1"/>
      <x v="10"/>
      <x/>
      <x v="2"/>
      <x v="2"/>
    </i>
    <i>
      <x v="696"/>
      <x v="1"/>
      <x v="2"/>
      <x/>
      <x v="1"/>
      <x v="1"/>
    </i>
    <i>
      <x v="697"/>
      <x v="1"/>
      <x v="9"/>
      <x v="3"/>
      <x v="1"/>
      <x v="3"/>
    </i>
    <i>
      <x v="698"/>
      <x v="1"/>
      <x/>
      <x v="7"/>
      <x/>
      <x/>
    </i>
    <i>
      <x v="699"/>
      <x/>
      <x v="3"/>
      <x v="8"/>
      <x v="2"/>
      <x/>
    </i>
    <i>
      <x v="700"/>
      <x v="1"/>
      <x v="3"/>
      <x v="7"/>
      <x v="1"/>
      <x v="4"/>
    </i>
    <i>
      <x v="701"/>
      <x/>
      <x v="6"/>
      <x v="8"/>
      <x/>
      <x/>
    </i>
    <i>
      <x v="702"/>
      <x v="1"/>
      <x v="1"/>
      <x/>
      <x v="1"/>
      <x v="1"/>
    </i>
    <i>
      <x v="703"/>
      <x/>
      <x v="3"/>
      <x/>
      <x v="1"/>
      <x/>
    </i>
    <i>
      <x v="704"/>
      <x/>
      <x/>
      <x v="4"/>
      <x v="1"/>
      <x v="4"/>
    </i>
    <i>
      <x v="705"/>
      <x/>
      <x v="1"/>
      <x v="3"/>
      <x v="2"/>
      <x/>
    </i>
    <i>
      <x v="706"/>
      <x v="1"/>
      <x v="4"/>
      <x/>
      <x v="1"/>
      <x v="1"/>
    </i>
    <i>
      <x v="707"/>
      <x v="1"/>
      <x v="8"/>
      <x v="7"/>
      <x v="2"/>
      <x/>
    </i>
    <i>
      <x v="708"/>
      <x v="1"/>
      <x v="11"/>
      <x v="3"/>
      <x v="2"/>
      <x v="2"/>
    </i>
    <i>
      <x v="709"/>
      <x/>
      <x/>
      <x v="4"/>
      <x/>
      <x v="1"/>
    </i>
    <i>
      <x v="710"/>
      <x/>
      <x v="4"/>
      <x v="8"/>
      <x v="1"/>
      <x v="3"/>
    </i>
    <i>
      <x v="711"/>
      <x/>
      <x v="9"/>
      <x v="6"/>
      <x v="2"/>
      <x v="4"/>
    </i>
    <i>
      <x v="712"/>
      <x/>
      <x v="9"/>
      <x/>
      <x v="1"/>
      <x v="1"/>
    </i>
    <i>
      <x v="713"/>
      <x/>
      <x v="3"/>
      <x v="3"/>
      <x v="2"/>
      <x v="2"/>
    </i>
    <i>
      <x v="714"/>
      <x v="1"/>
      <x v="4"/>
      <x/>
      <x/>
      <x v="4"/>
    </i>
    <i>
      <x v="715"/>
      <x/>
      <x v="5"/>
      <x/>
      <x v="1"/>
      <x/>
    </i>
    <i>
      <x v="716"/>
      <x v="1"/>
      <x v="9"/>
      <x/>
      <x v="1"/>
      <x/>
    </i>
    <i>
      <x v="717"/>
      <x v="1"/>
      <x v="5"/>
      <x v="8"/>
      <x v="2"/>
      <x v="1"/>
    </i>
    <i>
      <x v="718"/>
      <x v="1"/>
      <x v="6"/>
      <x v="4"/>
      <x/>
      <x/>
    </i>
    <i>
      <x v="719"/>
      <x/>
      <x v="2"/>
      <x v="2"/>
      <x/>
      <x v="4"/>
    </i>
    <i>
      <x v="720"/>
      <x v="1"/>
      <x v="1"/>
      <x v="7"/>
      <x v="1"/>
      <x/>
    </i>
    <i>
      <x v="721"/>
      <x v="1"/>
      <x v="5"/>
      <x v="9"/>
      <x v="1"/>
      <x v="1"/>
    </i>
    <i>
      <x v="722"/>
      <x/>
      <x v="11"/>
      <x v="9"/>
      <x v="1"/>
      <x v="3"/>
    </i>
    <i>
      <x v="723"/>
      <x/>
      <x v="7"/>
      <x v="5"/>
      <x/>
      <x/>
    </i>
    <i r="4">
      <x v="2"/>
      <x/>
    </i>
    <i>
      <x v="724"/>
      <x v="1"/>
      <x v="4"/>
      <x v="1"/>
      <x v="1"/>
      <x/>
    </i>
    <i>
      <x v="725"/>
      <x v="1"/>
      <x v="11"/>
      <x/>
      <x v="2"/>
      <x v="1"/>
    </i>
    <i>
      <x v="726"/>
      <x v="1"/>
      <x v="3"/>
      <x v="8"/>
      <x/>
      <x/>
    </i>
    <i>
      <x v="727"/>
      <x/>
      <x v="6"/>
      <x v="8"/>
      <x v="1"/>
      <x v="4"/>
    </i>
    <i>
      <x v="728"/>
      <x/>
      <x v="6"/>
      <x v="3"/>
      <x/>
      <x/>
    </i>
    <i>
      <x v="729"/>
      <x/>
      <x v="11"/>
      <x v="9"/>
      <x/>
      <x v="4"/>
    </i>
    <i>
      <x v="730"/>
      <x/>
      <x v="3"/>
      <x/>
      <x v="1"/>
      <x/>
    </i>
    <i>
      <x v="731"/>
      <x v="1"/>
      <x/>
      <x v="1"/>
      <x/>
      <x v="1"/>
    </i>
    <i>
      <x v="732"/>
      <x/>
      <x v="8"/>
      <x v="7"/>
      <x/>
      <x v="1"/>
    </i>
    <i>
      <x v="733"/>
      <x/>
      <x v="4"/>
      <x v="1"/>
      <x v="2"/>
      <x/>
    </i>
    <i>
      <x v="734"/>
      <x/>
      <x v="1"/>
      <x v="9"/>
      <x v="2"/>
      <x v="3"/>
    </i>
    <i>
      <x v="735"/>
      <x v="1"/>
      <x/>
      <x v="6"/>
      <x v="1"/>
      <x v="3"/>
    </i>
    <i>
      <x v="736"/>
      <x/>
      <x v="7"/>
      <x v="4"/>
      <x v="1"/>
      <x v="3"/>
    </i>
    <i>
      <x v="737"/>
      <x/>
      <x v="9"/>
      <x v="8"/>
      <x v="2"/>
      <x v="2"/>
    </i>
    <i>
      <x v="738"/>
      <x v="1"/>
      <x v="10"/>
      <x v="8"/>
      <x v="1"/>
      <x v="5"/>
    </i>
    <i>
      <x v="739"/>
      <x/>
      <x v="4"/>
      <x/>
      <x/>
      <x v="1"/>
    </i>
    <i>
      <x v="740"/>
      <x/>
      <x/>
      <x v="4"/>
      <x v="1"/>
      <x v="4"/>
    </i>
    <i>
      <x v="741"/>
      <x/>
      <x v="8"/>
      <x v="3"/>
      <x/>
      <x v="1"/>
    </i>
    <i>
      <x v="742"/>
      <x v="1"/>
      <x v="9"/>
      <x/>
      <x v="2"/>
      <x v="1"/>
    </i>
    <i>
      <x v="743"/>
      <x v="1"/>
      <x v="9"/>
      <x v="8"/>
      <x/>
      <x/>
    </i>
    <i>
      <x v="744"/>
      <x/>
      <x v="7"/>
      <x v="3"/>
      <x v="1"/>
      <x v="1"/>
    </i>
    <i>
      <x v="745"/>
      <x v="1"/>
      <x v="8"/>
      <x v="9"/>
      <x/>
      <x/>
    </i>
    <i>
      <x v="746"/>
      <x v="1"/>
      <x v="9"/>
      <x v="2"/>
      <x v="1"/>
      <x/>
    </i>
    <i>
      <x v="747"/>
      <x v="1"/>
      <x v="3"/>
      <x v="7"/>
      <x v="1"/>
      <x/>
    </i>
    <i>
      <x v="748"/>
      <x v="1"/>
      <x v="7"/>
      <x v="7"/>
      <x v="1"/>
      <x v="3"/>
    </i>
    <i>
      <x v="749"/>
      <x/>
      <x v="5"/>
      <x v="4"/>
      <x v="1"/>
      <x v="1"/>
    </i>
    <i>
      <x v="750"/>
      <x/>
      <x/>
      <x/>
      <x v="1"/>
      <x v="3"/>
    </i>
    <i>
      <x v="751"/>
      <x v="1"/>
      <x/>
      <x v="4"/>
      <x/>
      <x v="3"/>
    </i>
    <i>
      <x v="752"/>
      <x/>
      <x v="10"/>
      <x v="7"/>
      <x v="1"/>
      <x/>
    </i>
    <i>
      <x v="753"/>
      <x/>
      <x v="6"/>
      <x v="7"/>
      <x v="2"/>
      <x v="5"/>
    </i>
    <i>
      <x v="754"/>
      <x v="1"/>
      <x v="8"/>
      <x v="6"/>
      <x/>
      <x/>
    </i>
    <i>
      <x v="755"/>
      <x v="1"/>
      <x v="4"/>
      <x v="3"/>
      <x v="1"/>
      <x/>
    </i>
    <i>
      <x v="756"/>
      <x/>
      <x v="4"/>
      <x v="9"/>
      <x v="2"/>
      <x/>
    </i>
    <i>
      <x v="757"/>
      <x/>
      <x v="5"/>
      <x/>
      <x/>
      <x v="3"/>
    </i>
    <i>
      <x v="758"/>
      <x/>
      <x v="1"/>
      <x v="5"/>
      <x/>
      <x v="3"/>
    </i>
    <i>
      <x v="759"/>
      <x v="1"/>
      <x v="6"/>
      <x v="3"/>
      <x v="1"/>
      <x/>
    </i>
    <i>
      <x v="760"/>
      <x v="1"/>
      <x v="4"/>
      <x v="5"/>
      <x/>
      <x/>
    </i>
    <i r="4">
      <x v="1"/>
      <x v="4"/>
    </i>
    <i>
      <x v="761"/>
      <x v="1"/>
      <x v="3"/>
      <x v="8"/>
      <x/>
      <x/>
    </i>
    <i>
      <x v="762"/>
      <x v="1"/>
      <x v="1"/>
      <x v="3"/>
      <x v="2"/>
      <x/>
    </i>
    <i>
      <x v="763"/>
      <x v="1"/>
      <x v="2"/>
      <x v="4"/>
      <x/>
      <x v="4"/>
    </i>
    <i>
      <x v="764"/>
      <x/>
      <x v="4"/>
      <x/>
      <x/>
      <x v="3"/>
    </i>
    <i>
      <x v="765"/>
      <x/>
      <x v="2"/>
      <x v="6"/>
      <x v="1"/>
      <x v="1"/>
    </i>
    <i>
      <x v="766"/>
      <x/>
      <x v="7"/>
      <x v="7"/>
      <x v="2"/>
      <x v="4"/>
    </i>
    <i>
      <x v="767"/>
      <x v="1"/>
      <x v="7"/>
      <x v="7"/>
      <x v="2"/>
      <x/>
    </i>
    <i>
      <x v="768"/>
      <x v="1"/>
      <x v="4"/>
      <x v="9"/>
      <x/>
      <x/>
    </i>
    <i r="4">
      <x v="2"/>
      <x v="2"/>
    </i>
    <i>
      <x v="769"/>
      <x v="1"/>
      <x v="6"/>
      <x/>
      <x/>
      <x v="5"/>
    </i>
    <i>
      <x v="770"/>
      <x/>
      <x v="1"/>
      <x v="3"/>
      <x/>
      <x v="3"/>
    </i>
    <i>
      <x v="771"/>
      <x/>
      <x v="6"/>
      <x v="8"/>
      <x v="1"/>
      <x v="1"/>
    </i>
    <i>
      <x v="772"/>
      <x v="1"/>
      <x v="6"/>
      <x v="3"/>
      <x v="1"/>
      <x/>
    </i>
    <i>
      <x v="773"/>
      <x v="1"/>
      <x v="3"/>
      <x v="7"/>
      <x v="2"/>
      <x/>
    </i>
    <i>
      <x v="774"/>
      <x v="1"/>
      <x v="10"/>
      <x v="5"/>
      <x/>
      <x/>
    </i>
    <i>
      <x v="775"/>
      <x/>
      <x v="10"/>
      <x/>
      <x/>
      <x/>
    </i>
    <i>
      <x v="776"/>
      <x v="1"/>
      <x v="1"/>
      <x v="7"/>
      <x/>
      <x v="4"/>
    </i>
    <i>
      <x v="777"/>
      <x v="1"/>
      <x v="7"/>
      <x v="8"/>
      <x v="2"/>
      <x v="5"/>
    </i>
    <i>
      <x v="778"/>
      <x v="1"/>
      <x v="1"/>
      <x v="8"/>
      <x/>
      <x/>
    </i>
    <i r="4">
      <x v="2"/>
      <x v="1"/>
    </i>
    <i>
      <x v="779"/>
      <x v="1"/>
      <x v="4"/>
      <x v="9"/>
      <x v="1"/>
      <x v="1"/>
    </i>
    <i>
      <x v="780"/>
      <x/>
      <x v="7"/>
      <x v="4"/>
      <x/>
      <x v="3"/>
    </i>
    <i>
      <x v="781"/>
      <x v="1"/>
      <x v="9"/>
      <x v="7"/>
      <x v="2"/>
      <x/>
    </i>
    <i>
      <x v="782"/>
      <x v="1"/>
      <x v="8"/>
      <x/>
      <x/>
      <x/>
    </i>
    <i>
      <x v="783"/>
      <x/>
      <x v="6"/>
      <x v="3"/>
      <x/>
      <x v="1"/>
    </i>
    <i>
      <x v="784"/>
      <x v="1"/>
      <x v="11"/>
      <x v="1"/>
      <x v="2"/>
      <x v="5"/>
    </i>
    <i>
      <x v="785"/>
      <x/>
      <x v="9"/>
      <x v="8"/>
      <x/>
      <x v="2"/>
    </i>
    <i>
      <x v="786"/>
      <x/>
      <x v="6"/>
      <x v="8"/>
      <x v="1"/>
      <x v="5"/>
    </i>
    <i>
      <x v="787"/>
      <x/>
      <x v="4"/>
      <x v="6"/>
      <x/>
      <x/>
    </i>
    <i r="4">
      <x v="1"/>
      <x v="2"/>
    </i>
    <i>
      <x v="788"/>
      <x v="1"/>
      <x v="8"/>
      <x v="5"/>
      <x/>
      <x v="3"/>
    </i>
    <i>
      <x v="789"/>
      <x v="1"/>
      <x v="11"/>
      <x v="9"/>
      <x v="2"/>
      <x/>
    </i>
    <i>
      <x v="790"/>
      <x/>
      <x v="10"/>
      <x v="8"/>
      <x v="1"/>
      <x/>
    </i>
    <i>
      <x v="791"/>
      <x/>
      <x/>
      <x v="8"/>
      <x v="1"/>
      <x/>
    </i>
    <i>
      <x v="792"/>
      <x/>
      <x v="5"/>
      <x v="8"/>
      <x v="1"/>
      <x/>
    </i>
    <i>
      <x v="793"/>
      <x v="1"/>
      <x/>
      <x v="4"/>
      <x/>
      <x/>
    </i>
    <i>
      <x v="794"/>
      <x/>
      <x v="8"/>
      <x v="3"/>
      <x v="2"/>
      <x/>
    </i>
    <i>
      <x v="795"/>
      <x v="1"/>
      <x v="8"/>
      <x v="8"/>
      <x v="1"/>
      <x/>
    </i>
    <i>
      <x v="796"/>
      <x v="1"/>
      <x v="7"/>
      <x v="4"/>
      <x v="1"/>
      <x/>
    </i>
    <i>
      <x v="797"/>
      <x v="1"/>
      <x v="4"/>
      <x v="3"/>
      <x v="1"/>
      <x/>
    </i>
    <i>
      <x v="798"/>
      <x v="1"/>
      <x v="7"/>
      <x v="2"/>
      <x v="2"/>
      <x v="5"/>
    </i>
    <i>
      <x v="799"/>
      <x/>
      <x v="1"/>
      <x v="2"/>
      <x v="1"/>
      <x v="1"/>
    </i>
    <i>
      <x v="800"/>
      <x v="1"/>
      <x v="5"/>
      <x v="7"/>
      <x/>
      <x/>
    </i>
    <i r="5">
      <x v="1"/>
    </i>
    <i>
      <x v="801"/>
      <x/>
      <x v="8"/>
      <x v="9"/>
      <x/>
      <x v="3"/>
    </i>
    <i>
      <x v="802"/>
      <x v="1"/>
      <x v="3"/>
      <x v="9"/>
      <x/>
      <x/>
    </i>
    <i>
      <x v="803"/>
      <x/>
      <x v="6"/>
      <x v="9"/>
      <x v="1"/>
      <x/>
    </i>
    <i>
      <x v="804"/>
      <x v="1"/>
      <x v="8"/>
      <x v="8"/>
      <x v="2"/>
      <x/>
    </i>
    <i>
      <x v="805"/>
      <x v="1"/>
      <x v="6"/>
      <x v="4"/>
      <x v="1"/>
      <x/>
    </i>
    <i>
      <x v="806"/>
      <x/>
      <x v="2"/>
      <x v="6"/>
      <x/>
      <x/>
    </i>
    <i>
      <x v="807"/>
      <x/>
      <x v="1"/>
      <x v="6"/>
      <x/>
      <x v="1"/>
    </i>
    <i>
      <x v="808"/>
      <x/>
      <x v="5"/>
      <x v="4"/>
      <x/>
      <x/>
    </i>
    <i>
      <x v="809"/>
      <x/>
      <x v="6"/>
      <x v="8"/>
      <x/>
      <x v="3"/>
    </i>
    <i>
      <x v="810"/>
      <x/>
      <x v="3"/>
      <x v="5"/>
      <x/>
      <x v="1"/>
    </i>
    <i>
      <x v="811"/>
      <x v="1"/>
      <x v="10"/>
      <x v="1"/>
      <x/>
      <x v="2"/>
    </i>
    <i>
      <x v="812"/>
      <x v="1"/>
      <x v="1"/>
      <x v="6"/>
      <x v="1"/>
      <x/>
    </i>
    <i>
      <x v="813"/>
      <x v="1"/>
      <x v="5"/>
      <x v="1"/>
      <x v="1"/>
      <x v="3"/>
    </i>
    <i>
      <x v="814"/>
      <x v="1"/>
      <x v="11"/>
      <x v="5"/>
      <x v="2"/>
      <x v="3"/>
    </i>
    <i>
      <x v="815"/>
      <x/>
      <x v="6"/>
      <x/>
      <x v="2"/>
      <x/>
    </i>
    <i>
      <x v="816"/>
      <x/>
      <x v="1"/>
      <x v="3"/>
      <x v="2"/>
      <x v="1"/>
    </i>
    <i>
      <x v="817"/>
      <x/>
      <x v="11"/>
      <x v="1"/>
      <x v="2"/>
      <x/>
    </i>
    <i>
      <x v="818"/>
      <x v="1"/>
      <x v="3"/>
      <x v="6"/>
      <x/>
      <x v="1"/>
    </i>
    <i>
      <x v="819"/>
      <x v="1"/>
      <x v="1"/>
      <x v="4"/>
      <x v="2"/>
      <x/>
    </i>
    <i>
      <x v="820"/>
      <x/>
      <x/>
      <x v="9"/>
      <x v="2"/>
      <x/>
    </i>
    <i>
      <x v="821"/>
      <x v="1"/>
      <x v="4"/>
      <x v="3"/>
      <x v="2"/>
      <x v="2"/>
    </i>
    <i>
      <x v="822"/>
      <x v="1"/>
      <x/>
      <x v="8"/>
      <x v="1"/>
      <x/>
    </i>
    <i>
      <x v="823"/>
      <x/>
      <x v="11"/>
      <x v="9"/>
      <x v="2"/>
      <x v="1"/>
    </i>
    <i>
      <x v="824"/>
      <x v="1"/>
      <x v="4"/>
      <x v="4"/>
      <x v="1"/>
      <x v="2"/>
    </i>
    <i>
      <x v="825"/>
      <x/>
      <x/>
      <x v="5"/>
      <x v="1"/>
      <x v="3"/>
    </i>
    <i>
      <x v="826"/>
      <x/>
      <x/>
      <x v="1"/>
      <x/>
      <x/>
    </i>
    <i>
      <x v="827"/>
      <x/>
      <x v="4"/>
      <x v="7"/>
      <x v="1"/>
      <x v="3"/>
    </i>
    <i>
      <x v="828"/>
      <x/>
      <x v="6"/>
      <x v="2"/>
      <x v="1"/>
      <x/>
    </i>
    <i>
      <x v="829"/>
      <x v="1"/>
      <x v="1"/>
      <x/>
      <x/>
      <x v="3"/>
    </i>
    <i r="4">
      <x v="2"/>
      <x/>
    </i>
    <i>
      <x v="830"/>
      <x/>
      <x v="4"/>
      <x v="4"/>
      <x v="2"/>
      <x/>
    </i>
    <i>
      <x v="831"/>
      <x/>
      <x v="8"/>
      <x v="9"/>
      <x v="2"/>
      <x v="3"/>
    </i>
    <i>
      <x v="832"/>
      <x v="1"/>
      <x v="3"/>
      <x v="2"/>
      <x v="1"/>
      <x/>
    </i>
    <i>
      <x v="833"/>
      <x/>
      <x v="9"/>
      <x v="4"/>
      <x v="1"/>
      <x/>
    </i>
    <i>
      <x v="834"/>
      <x/>
      <x v="1"/>
      <x v="1"/>
      <x v="2"/>
      <x/>
    </i>
    <i>
      <x v="835"/>
      <x/>
      <x v="9"/>
      <x v="8"/>
      <x/>
      <x/>
    </i>
    <i>
      <x v="836"/>
      <x/>
      <x v="1"/>
      <x v="8"/>
      <x/>
      <x v="1"/>
    </i>
    <i r="5">
      <x v="3"/>
    </i>
    <i>
      <x v="837"/>
      <x v="1"/>
      <x v="3"/>
      <x v="8"/>
      <x v="2"/>
      <x/>
    </i>
    <i>
      <x v="838"/>
      <x v="1"/>
      <x v="7"/>
      <x/>
      <x/>
      <x/>
    </i>
    <i>
      <x v="839"/>
      <x/>
      <x v="11"/>
      <x v="8"/>
      <x v="2"/>
      <x/>
    </i>
    <i>
      <x v="840"/>
      <x v="1"/>
      <x v="4"/>
      <x v="6"/>
      <x/>
      <x v="3"/>
    </i>
    <i>
      <x v="841"/>
      <x v="1"/>
      <x v="10"/>
      <x v="5"/>
      <x/>
      <x/>
    </i>
    <i>
      <x v="842"/>
      <x v="1"/>
      <x v="8"/>
      <x v="8"/>
      <x v="1"/>
      <x/>
    </i>
    <i>
      <x v="843"/>
      <x/>
      <x v="11"/>
      <x/>
      <x v="1"/>
      <x v="1"/>
    </i>
    <i>
      <x v="844"/>
      <x/>
      <x v="6"/>
      <x v="6"/>
      <x/>
      <x v="4"/>
    </i>
    <i>
      <x v="845"/>
      <x v="1"/>
      <x v="2"/>
      <x v="6"/>
      <x v="1"/>
      <x/>
    </i>
    <i>
      <x v="846"/>
      <x v="1"/>
      <x v="11"/>
      <x v="1"/>
      <x/>
      <x v="3"/>
    </i>
    <i>
      <x v="847"/>
      <x/>
      <x v="3"/>
      <x v="7"/>
      <x/>
      <x v="4"/>
    </i>
    <i>
      <x v="848"/>
      <x v="1"/>
      <x v="6"/>
      <x v="7"/>
      <x/>
      <x v="1"/>
    </i>
    <i>
      <x v="849"/>
      <x v="1"/>
      <x v="6"/>
      <x v="3"/>
      <x v="2"/>
      <x v="1"/>
    </i>
    <i>
      <x v="850"/>
      <x/>
      <x v="10"/>
      <x v="2"/>
      <x v="2"/>
      <x v="4"/>
    </i>
    <i>
      <x v="851"/>
      <x/>
      <x v="10"/>
      <x v="1"/>
      <x v="1"/>
      <x v="1"/>
    </i>
    <i>
      <x v="852"/>
      <x v="1"/>
      <x v="1"/>
      <x v="6"/>
      <x v="1"/>
      <x v="5"/>
    </i>
    <i>
      <x v="853"/>
      <x v="1"/>
      <x v="4"/>
      <x v="1"/>
      <x v="2"/>
      <x v="3"/>
    </i>
    <i>
      <x v="854"/>
      <x/>
      <x v="10"/>
      <x v="4"/>
      <x v="1"/>
      <x/>
    </i>
    <i>
      <x v="855"/>
      <x v="1"/>
      <x v="4"/>
      <x v="6"/>
      <x/>
      <x v="1"/>
    </i>
    <i>
      <x v="856"/>
      <x v="1"/>
      <x v="11"/>
      <x v="5"/>
      <x/>
      <x v="1"/>
    </i>
    <i>
      <x v="857"/>
      <x/>
      <x v="1"/>
      <x v="1"/>
      <x v="2"/>
      <x v="2"/>
    </i>
    <i>
      <x v="858"/>
      <x/>
      <x v="4"/>
      <x v="9"/>
      <x v="1"/>
      <x/>
    </i>
    <i>
      <x v="859"/>
      <x/>
      <x v="10"/>
      <x v="4"/>
      <x/>
      <x/>
    </i>
    <i r="5">
      <x v="4"/>
    </i>
    <i>
      <x v="860"/>
      <x/>
      <x v="1"/>
      <x v="9"/>
      <x v="2"/>
      <x v="2"/>
    </i>
    <i>
      <x v="861"/>
      <x v="1"/>
      <x v="2"/>
      <x v="5"/>
      <x v="2"/>
      <x v="1"/>
    </i>
    <i>
      <x v="862"/>
      <x/>
      <x v="1"/>
      <x v="6"/>
      <x/>
      <x/>
    </i>
    <i r="4">
      <x v="1"/>
      <x v="1"/>
    </i>
    <i>
      <x v="863"/>
      <x/>
      <x v="5"/>
      <x v="3"/>
      <x v="1"/>
      <x v="1"/>
    </i>
    <i>
      <x v="864"/>
      <x/>
      <x v="4"/>
      <x/>
      <x v="1"/>
      <x/>
    </i>
    <i>
      <x v="865"/>
      <x v="1"/>
      <x v="5"/>
      <x v="7"/>
      <x/>
      <x/>
    </i>
    <i>
      <x v="866"/>
      <x/>
      <x v="4"/>
      <x v="4"/>
      <x/>
      <x v="4"/>
    </i>
    <i>
      <x v="867"/>
      <x/>
      <x/>
      <x v="5"/>
      <x/>
      <x v="1"/>
    </i>
    <i>
      <x v="868"/>
      <x v="1"/>
      <x v="8"/>
      <x v="2"/>
      <x v="1"/>
      <x v="1"/>
    </i>
    <i>
      <x v="869"/>
      <x/>
      <x v="5"/>
      <x v="7"/>
      <x v="2"/>
      <x/>
    </i>
    <i>
      <x v="870"/>
      <x v="1"/>
      <x/>
      <x v="5"/>
      <x/>
      <x v="4"/>
    </i>
    <i>
      <x v="871"/>
      <x v="1"/>
      <x v="3"/>
      <x v="7"/>
      <x v="2"/>
      <x v="1"/>
    </i>
    <i>
      <x v="872"/>
      <x v="1"/>
      <x v="5"/>
      <x v="5"/>
      <x v="1"/>
      <x v="3"/>
    </i>
    <i>
      <x v="873"/>
      <x v="1"/>
      <x v="1"/>
      <x v="5"/>
      <x/>
      <x/>
    </i>
    <i>
      <x v="874"/>
      <x v="2"/>
      <x v="12"/>
      <x v="10"/>
      <x v="3"/>
      <x v="6"/>
    </i>
    <i t="grand">
      <x/>
    </i>
  </rowItems>
  <colFields count="1">
    <field x="-2"/>
  </colFields>
  <colItems count="3">
    <i>
      <x/>
    </i>
    <i i="1">
      <x v="1"/>
    </i>
    <i i="2">
      <x v="2"/>
    </i>
  </colItems>
  <dataFields count="3">
    <dataField name="Sum of Salary" fld="3" baseField="0" baseItem="0"/>
    <dataField name="Sum of Bonus Amount" fld="9" baseField="0" baseItem="0"/>
    <dataField name="Sum of Salary inclusi bonus"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D76B6A0-A7AF-4CD5-A97A-47A4C14F6170}" name="PivotTable31" cacheId="1" applyNumberFormats="0" applyBorderFormats="0" applyFontFormats="0" applyPatternFormats="0" applyAlignmentFormats="0" applyWidthHeightFormats="1" dataCaption="Values" tag="67143b5d-1f88-4bbc-807d-c39ab0d0e22a" updatedVersion="8" minRefreshableVersion="3" useAutoFormatting="1" itemPrintTitles="1" createdVersion="8" indent="0" outline="1" outlineData="1" multipleFieldFilters="0">
  <location ref="A3:G40" firstHeaderRow="0" firstDataRow="1" firstDataCol="1"/>
  <pivotFields count="8">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2">
        <item x="0"/>
        <item x="1"/>
      </items>
    </pivotField>
    <pivotField dataField="1" subtotalTop="0" showAll="0" defaultSubtotal="0"/>
  </pivotFields>
  <rowFields count="2">
    <field x="0"/>
    <field x="6"/>
  </rowFields>
  <rowItems count="37">
    <i>
      <x/>
    </i>
    <i r="1">
      <x/>
    </i>
    <i r="1">
      <x v="1"/>
    </i>
    <i>
      <x v="1"/>
    </i>
    <i r="1">
      <x/>
    </i>
    <i r="1">
      <x v="1"/>
    </i>
    <i>
      <x v="2"/>
    </i>
    <i r="1">
      <x/>
    </i>
    <i r="1">
      <x v="1"/>
    </i>
    <i>
      <x v="3"/>
    </i>
    <i r="1">
      <x/>
    </i>
    <i r="1">
      <x v="1"/>
    </i>
    <i>
      <x v="4"/>
    </i>
    <i r="1">
      <x/>
    </i>
    <i r="1">
      <x v="1"/>
    </i>
    <i>
      <x v="5"/>
    </i>
    <i r="1">
      <x/>
    </i>
    <i r="1">
      <x v="1"/>
    </i>
    <i>
      <x v="6"/>
    </i>
    <i r="1">
      <x/>
    </i>
    <i r="1">
      <x v="1"/>
    </i>
    <i>
      <x v="7"/>
    </i>
    <i r="1">
      <x/>
    </i>
    <i r="1">
      <x v="1"/>
    </i>
    <i>
      <x v="8"/>
    </i>
    <i r="1">
      <x/>
    </i>
    <i r="1">
      <x v="1"/>
    </i>
    <i>
      <x v="9"/>
    </i>
    <i r="1">
      <x/>
    </i>
    <i r="1">
      <x v="1"/>
    </i>
    <i>
      <x v="10"/>
    </i>
    <i r="1">
      <x/>
    </i>
    <i r="1">
      <x v="1"/>
    </i>
    <i>
      <x v="11"/>
    </i>
    <i r="1">
      <x/>
    </i>
    <i r="1">
      <x v="1"/>
    </i>
    <i t="grand">
      <x/>
    </i>
  </rowItems>
  <colFields count="1">
    <field x="-2"/>
  </colFields>
  <colItems count="6">
    <i>
      <x/>
    </i>
    <i i="1">
      <x v="1"/>
    </i>
    <i i="2">
      <x v="2"/>
    </i>
    <i i="3">
      <x v="3"/>
    </i>
    <i i="4">
      <x v="4"/>
    </i>
    <i i="5">
      <x v="5"/>
    </i>
  </colItems>
  <dataFields count="6">
    <dataField name="Sum of Very Poor" fld="1" baseField="0" baseItem="0"/>
    <dataField name="Sum of Poor" fld="2" baseField="0" baseItem="0"/>
    <dataField name="Sum of Average" fld="3" baseField="0" baseItem="0"/>
    <dataField name="Sum of Good" fld="4" baseField="0" baseItem="0"/>
    <dataField name="Sum of Very Good" fld="5" baseField="0" baseItem="0"/>
    <dataField name="Sum of Salary" fld="7" baseField="0" baseItem="0"/>
  </dataField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0"/>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onus mapping]"/>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6E2892-2B8F-4918-98F8-FD5E4A7F67DA}" name="PivotTable2"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4" rowHeaderCaption="Rating">
  <location ref="A1:D10" firstHeaderRow="1" firstDataRow="2" firstDataCol="1"/>
  <pivotFields count="15">
    <pivotField showAll="0"/>
    <pivotField axis="axisCol" showAll="0">
      <items count="4">
        <item x="1"/>
        <item x="0"/>
        <item x="2"/>
        <item t="default"/>
      </items>
    </pivotField>
    <pivotField showAll="0">
      <items count="14">
        <item x="9"/>
        <item x="5"/>
        <item x="1"/>
        <item x="4"/>
        <item x="2"/>
        <item x="11"/>
        <item x="6"/>
        <item x="8"/>
        <item x="0"/>
        <item x="10"/>
        <item x="3"/>
        <item x="7"/>
        <item x="12"/>
        <item t="default"/>
      </items>
    </pivotField>
    <pivotField showAll="0"/>
    <pivotField showAll="0">
      <items count="12">
        <item x="3"/>
        <item x="6"/>
        <item x="9"/>
        <item x="5"/>
        <item x="4"/>
        <item x="2"/>
        <item x="1"/>
        <item x="7"/>
        <item x="0"/>
        <item x="8"/>
        <item x="10"/>
        <item t="default"/>
      </items>
    </pivotField>
    <pivotField showAll="0">
      <items count="5">
        <item x="2"/>
        <item x="1"/>
        <item x="0"/>
        <item x="3"/>
        <item t="default"/>
      </items>
    </pivotField>
    <pivotField axis="axisRow" dataField="1" showAll="0">
      <items count="8">
        <item x="3"/>
        <item x="1"/>
        <item x="5"/>
        <item x="2"/>
        <item x="0"/>
        <item x="4"/>
        <item x="6"/>
        <item t="default"/>
      </items>
    </pivotField>
    <pivotField showAll="0"/>
    <pivotField showAll="0"/>
    <pivotField showAll="0"/>
    <pivotField showAll="0"/>
    <pivotField showAll="0"/>
    <pivotField showAll="0"/>
    <pivotField showAll="0"/>
    <pivotField dragToRow="0" dragToCol="0" dragToPage="0" showAll="0" defaultSubtotal="0"/>
  </pivotFields>
  <rowFields count="1">
    <field x="6"/>
  </rowFields>
  <rowItems count="8">
    <i>
      <x/>
    </i>
    <i>
      <x v="1"/>
    </i>
    <i>
      <x v="2"/>
    </i>
    <i>
      <x v="3"/>
    </i>
    <i>
      <x v="4"/>
    </i>
    <i>
      <x v="5"/>
    </i>
    <i>
      <x v="6"/>
    </i>
    <i t="grand">
      <x/>
    </i>
  </rowItems>
  <colFields count="1">
    <field x="1"/>
  </colFields>
  <colItems count="3">
    <i>
      <x/>
    </i>
    <i>
      <x v="1"/>
    </i>
    <i>
      <x v="2"/>
    </i>
  </colItems>
  <dataFields count="1">
    <dataField name="Count of Rating" fld="6" subtotal="count" baseField="0" baseItem="0"/>
  </dataFields>
  <chartFormats count="4">
    <chartFormat chart="13" format="20" series="1">
      <pivotArea type="data" outline="0" fieldPosition="0">
        <references count="2">
          <reference field="4294967294" count="1" selected="0">
            <x v="0"/>
          </reference>
          <reference field="1" count="1" selected="0">
            <x v="0"/>
          </reference>
        </references>
      </pivotArea>
    </chartFormat>
    <chartFormat chart="13" format="21" series="1">
      <pivotArea type="data" outline="0" fieldPosition="0">
        <references count="2">
          <reference field="4294967294" count="1" selected="0">
            <x v="0"/>
          </reference>
          <reference field="1" count="1" selected="0">
            <x v="1"/>
          </reference>
        </references>
      </pivotArea>
    </chartFormat>
    <chartFormat chart="13" format="22" series="1">
      <pivotArea type="data" outline="0" fieldPosition="0">
        <references count="2">
          <reference field="4294967294" count="1" selected="0">
            <x v="0"/>
          </reference>
          <reference field="1" count="1" selected="0">
            <x v="2"/>
          </reference>
        </references>
      </pivotArea>
    </chartFormat>
    <chartFormat chart="13" format="2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FE567A-D3C4-4FFE-9D2E-2BF1CBF4F61F}" name="PivotTable27"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8" rowHeaderCaption="Location">
  <location ref="T2:V7" firstHeaderRow="1" firstDataRow="2" firstDataCol="1"/>
  <pivotFields count="15">
    <pivotField showAll="0"/>
    <pivotField axis="axisCol" showAll="0">
      <items count="4">
        <item n="Avg Female Salary" x="1"/>
        <item n="Avg Male Salary" x="0"/>
        <item h="1" x="2"/>
        <item t="default"/>
      </items>
    </pivotField>
    <pivotField showAll="0">
      <items count="14">
        <item x="9"/>
        <item x="5"/>
        <item x="1"/>
        <item x="4"/>
        <item x="2"/>
        <item x="11"/>
        <item x="6"/>
        <item x="8"/>
        <item x="0"/>
        <item x="10"/>
        <item x="3"/>
        <item x="7"/>
        <item x="12"/>
        <item t="default"/>
      </items>
    </pivotField>
    <pivotField dataField="1" showAll="0">
      <items count="835">
        <item x="372"/>
        <item x="459"/>
        <item x="607"/>
        <item x="37"/>
        <item x="57"/>
        <item x="356"/>
        <item x="604"/>
        <item x="670"/>
        <item x="89"/>
        <item x="585"/>
        <item x="350"/>
        <item x="218"/>
        <item x="435"/>
        <item x="801"/>
        <item x="279"/>
        <item x="185"/>
        <item x="135"/>
        <item x="541"/>
        <item x="84"/>
        <item x="314"/>
        <item x="447"/>
        <item x="26"/>
        <item x="167"/>
        <item x="521"/>
        <item x="603"/>
        <item x="398"/>
        <item x="304"/>
        <item x="581"/>
        <item x="169"/>
        <item x="306"/>
        <item x="563"/>
        <item x="526"/>
        <item x="465"/>
        <item x="628"/>
        <item x="284"/>
        <item x="659"/>
        <item x="674"/>
        <item x="667"/>
        <item x="630"/>
        <item x="722"/>
        <item x="254"/>
        <item x="189"/>
        <item x="599"/>
        <item x="551"/>
        <item x="660"/>
        <item x="510"/>
        <item x="334"/>
        <item x="743"/>
        <item x="553"/>
        <item x="444"/>
        <item x="524"/>
        <item x="587"/>
        <item x="681"/>
        <item x="554"/>
        <item x="612"/>
        <item x="825"/>
        <item x="78"/>
        <item x="266"/>
        <item x="325"/>
        <item x="519"/>
        <item x="535"/>
        <item x="119"/>
        <item x="301"/>
        <item x="765"/>
        <item x="483"/>
        <item x="646"/>
        <item x="515"/>
        <item x="95"/>
        <item x="209"/>
        <item x="22"/>
        <item x="451"/>
        <item x="478"/>
        <item x="764"/>
        <item x="672"/>
        <item x="178"/>
        <item x="32"/>
        <item x="803"/>
        <item x="517"/>
        <item x="571"/>
        <item x="403"/>
        <item x="525"/>
        <item x="690"/>
        <item x="43"/>
        <item x="779"/>
        <item x="735"/>
        <item x="467"/>
        <item x="770"/>
        <item x="96"/>
        <item x="723"/>
        <item x="433"/>
        <item x="399"/>
        <item x="8"/>
        <item x="625"/>
        <item x="719"/>
        <item x="139"/>
        <item x="602"/>
        <item x="267"/>
        <item x="812"/>
        <item x="768"/>
        <item x="299"/>
        <item x="277"/>
        <item x="120"/>
        <item x="729"/>
        <item x="383"/>
        <item x="576"/>
        <item x="328"/>
        <item x="796"/>
        <item x="405"/>
        <item x="347"/>
        <item x="149"/>
        <item x="717"/>
        <item x="371"/>
        <item x="313"/>
        <item x="479"/>
        <item x="102"/>
        <item x="679"/>
        <item x="68"/>
        <item x="502"/>
        <item x="147"/>
        <item x="676"/>
        <item x="64"/>
        <item x="629"/>
        <item x="363"/>
        <item x="345"/>
        <item x="5"/>
        <item x="726"/>
        <item x="165"/>
        <item x="263"/>
        <item x="234"/>
        <item x="805"/>
        <item x="114"/>
        <item x="259"/>
        <item x="469"/>
        <item x="240"/>
        <item x="486"/>
        <item x="564"/>
        <item x="516"/>
        <item x="755"/>
        <item x="188"/>
        <item x="462"/>
        <item x="154"/>
        <item x="153"/>
        <item x="742"/>
        <item x="110"/>
        <item x="7"/>
        <item x="543"/>
        <item x="799"/>
        <item x="182"/>
        <item x="157"/>
        <item x="512"/>
        <item x="357"/>
        <item x="105"/>
        <item x="283"/>
        <item x="348"/>
        <item x="721"/>
        <item x="146"/>
        <item x="90"/>
        <item x="17"/>
        <item x="588"/>
        <item x="560"/>
        <item x="391"/>
        <item x="443"/>
        <item x="417"/>
        <item x="39"/>
        <item x="724"/>
        <item x="509"/>
        <item x="777"/>
        <item x="239"/>
        <item x="613"/>
        <item x="545"/>
        <item x="705"/>
        <item x="567"/>
        <item x="552"/>
        <item x="591"/>
        <item x="431"/>
        <item x="179"/>
        <item x="661"/>
        <item x="175"/>
        <item x="247"/>
        <item x="245"/>
        <item x="246"/>
        <item x="514"/>
        <item x="202"/>
        <item x="130"/>
        <item x="813"/>
        <item x="141"/>
        <item x="315"/>
        <item x="396"/>
        <item x="490"/>
        <item x="503"/>
        <item x="220"/>
        <item x="804"/>
        <item x="193"/>
        <item x="136"/>
        <item x="783"/>
        <item x="364"/>
        <item x="342"/>
        <item x="513"/>
        <item x="636"/>
        <item x="278"/>
        <item x="63"/>
        <item x="353"/>
        <item x="346"/>
        <item x="337"/>
        <item x="711"/>
        <item x="584"/>
        <item x="300"/>
        <item x="376"/>
        <item x="528"/>
        <item x="33"/>
        <item x="51"/>
        <item x="72"/>
        <item x="427"/>
        <item x="556"/>
        <item x="555"/>
        <item x="500"/>
        <item x="642"/>
        <item x="77"/>
        <item x="125"/>
        <item x="481"/>
        <item x="550"/>
        <item x="632"/>
        <item x="749"/>
        <item x="716"/>
        <item x="369"/>
        <item x="224"/>
        <item x="544"/>
        <item x="219"/>
        <item x="430"/>
        <item x="784"/>
        <item x="673"/>
        <item x="339"/>
        <item x="243"/>
        <item x="74"/>
        <item x="656"/>
        <item x="445"/>
        <item x="637"/>
        <item x="380"/>
        <item x="344"/>
        <item x="492"/>
        <item x="45"/>
        <item x="418"/>
        <item x="106"/>
        <item x="791"/>
        <item x="468"/>
        <item x="709"/>
        <item x="62"/>
        <item x="797"/>
        <item x="368"/>
        <item x="2"/>
        <item x="58"/>
        <item x="203"/>
        <item x="152"/>
        <item x="131"/>
        <item x="714"/>
        <item x="323"/>
        <item x="640"/>
        <item x="133"/>
        <item x="384"/>
        <item x="50"/>
        <item x="414"/>
        <item x="798"/>
        <item x="107"/>
        <item x="736"/>
        <item x="217"/>
        <item x="501"/>
        <item x="498"/>
        <item x="771"/>
        <item x="112"/>
        <item x="644"/>
        <item x="351"/>
        <item x="558"/>
        <item x="341"/>
        <item x="832"/>
        <item x="666"/>
        <item x="92"/>
        <item x="388"/>
        <item x="614"/>
        <item x="718"/>
        <item x="394"/>
        <item x="499"/>
        <item x="457"/>
        <item x="386"/>
        <item x="808"/>
        <item x="290"/>
        <item x="775"/>
        <item x="592"/>
        <item x="482"/>
        <item x="643"/>
        <item x="533"/>
        <item x="428"/>
        <item x="227"/>
        <item x="436"/>
        <item x="69"/>
        <item x="440"/>
        <item x="38"/>
        <item x="252"/>
        <item x="250"/>
        <item x="228"/>
        <item x="177"/>
        <item x="817"/>
        <item x="429"/>
        <item x="233"/>
        <item x="158"/>
        <item x="639"/>
        <item x="366"/>
        <item x="652"/>
        <item x="395"/>
        <item x="600"/>
        <item x="359"/>
        <item x="232"/>
        <item x="109"/>
        <item x="806"/>
        <item x="520"/>
        <item x="19"/>
        <item x="618"/>
        <item x="733"/>
        <item x="225"/>
        <item x="792"/>
        <item x="18"/>
        <item x="504"/>
        <item x="594"/>
        <item x="448"/>
        <item x="124"/>
        <item x="261"/>
        <item x="452"/>
        <item x="531"/>
        <item x="361"/>
        <item x="312"/>
        <item x="653"/>
        <item x="392"/>
        <item x="375"/>
        <item x="434"/>
        <item x="291"/>
        <item x="720"/>
        <item x="810"/>
        <item x="293"/>
        <item x="506"/>
        <item x="118"/>
        <item x="144"/>
        <item x="647"/>
        <item x="265"/>
        <item x="129"/>
        <item x="829"/>
        <item x="438"/>
        <item x="288"/>
        <item x="352"/>
        <item x="497"/>
        <item x="122"/>
        <item x="85"/>
        <item x="389"/>
        <item x="1"/>
        <item x="13"/>
        <item x="793"/>
        <item x="212"/>
        <item x="621"/>
        <item x="161"/>
        <item x="633"/>
        <item x="317"/>
        <item x="654"/>
        <item x="464"/>
        <item x="29"/>
        <item x="562"/>
        <item x="262"/>
        <item x="138"/>
        <item x="142"/>
        <item x="373"/>
        <item x="413"/>
        <item x="547"/>
        <item x="145"/>
        <item x="508"/>
        <item x="71"/>
        <item x="354"/>
        <item x="687"/>
        <item x="645"/>
        <item x="137"/>
        <item x="285"/>
        <item x="769"/>
        <item x="442"/>
        <item x="596"/>
        <item x="322"/>
        <item x="641"/>
        <item x="622"/>
        <item x="730"/>
        <item x="362"/>
        <item x="650"/>
        <item x="204"/>
        <item x="338"/>
        <item x="53"/>
        <item x="818"/>
        <item x="143"/>
        <item x="827"/>
        <item x="684"/>
        <item x="172"/>
        <item x="731"/>
        <item x="828"/>
        <item x="331"/>
        <item x="473"/>
        <item x="575"/>
        <item x="190"/>
        <item x="249"/>
        <item x="370"/>
        <item x="761"/>
        <item x="324"/>
        <item x="132"/>
        <item x="760"/>
        <item x="349"/>
        <item x="316"/>
        <item x="115"/>
        <item x="379"/>
        <item x="241"/>
        <item x="631"/>
        <item x="251"/>
        <item x="627"/>
        <item x="766"/>
        <item x="754"/>
        <item x="292"/>
        <item x="702"/>
        <item x="253"/>
        <item x="601"/>
        <item x="67"/>
        <item x="226"/>
        <item x="397"/>
        <item x="570"/>
        <item x="746"/>
        <item x="664"/>
        <item x="55"/>
        <item x="786"/>
        <item x="216"/>
        <item x="34"/>
        <item x="493"/>
        <item x="25"/>
        <item x="561"/>
        <item x="186"/>
        <item x="527"/>
        <item x="460"/>
        <item x="682"/>
        <item x="619"/>
        <item x="715"/>
        <item x="708"/>
        <item x="583"/>
        <item x="27"/>
        <item x="16"/>
        <item x="699"/>
        <item x="496"/>
        <item x="208"/>
        <item x="582"/>
        <item x="820"/>
        <item x="586"/>
        <item x="569"/>
        <item x="623"/>
        <item x="93"/>
        <item x="360"/>
        <item x="694"/>
        <item x="230"/>
        <item x="302"/>
        <item x="776"/>
        <item x="191"/>
        <item x="273"/>
        <item x="573"/>
        <item x="408"/>
        <item x="205"/>
        <item x="268"/>
        <item x="822"/>
        <item x="756"/>
        <item x="176"/>
        <item x="60"/>
        <item x="568"/>
        <item x="785"/>
        <item x="707"/>
        <item x="692"/>
        <item x="358"/>
        <item x="480"/>
        <item x="309"/>
        <item x="669"/>
        <item x="180"/>
        <item x="698"/>
        <item x="296"/>
        <item x="511"/>
        <item x="320"/>
        <item x="463"/>
        <item x="407"/>
        <item x="128"/>
        <item x="472"/>
        <item x="680"/>
        <item x="402"/>
        <item x="683"/>
        <item x="46"/>
        <item x="333"/>
        <item x="187"/>
        <item x="270"/>
        <item x="36"/>
        <item x="648"/>
        <item x="197"/>
        <item x="748"/>
        <item x="566"/>
        <item x="750"/>
        <item x="264"/>
        <item x="751"/>
        <item x="634"/>
        <item x="280"/>
        <item x="529"/>
        <item x="589"/>
        <item x="10"/>
        <item x="47"/>
        <item x="505"/>
        <item x="211"/>
        <item x="42"/>
        <item x="536"/>
        <item x="206"/>
        <item x="35"/>
        <item x="200"/>
        <item x="759"/>
        <item x="274"/>
        <item x="52"/>
        <item x="689"/>
        <item x="474"/>
        <item x="343"/>
        <item x="651"/>
        <item x="518"/>
        <item x="126"/>
        <item x="491"/>
        <item x="393"/>
        <item x="275"/>
        <item x="166"/>
        <item x="378"/>
        <item x="802"/>
        <item x="815"/>
        <item x="260"/>
        <item x="471"/>
        <item x="693"/>
        <item x="173"/>
        <item x="213"/>
        <item x="695"/>
        <item x="662"/>
        <item x="113"/>
        <item x="41"/>
        <item x="162"/>
        <item x="701"/>
        <item x="86"/>
        <item x="455"/>
        <item x="663"/>
        <item x="703"/>
        <item x="489"/>
        <item x="578"/>
        <item x="426"/>
        <item x="282"/>
        <item x="605"/>
        <item x="425"/>
        <item x="0"/>
        <item x="100"/>
        <item x="537"/>
        <item x="9"/>
        <item x="778"/>
        <item x="123"/>
        <item x="816"/>
        <item x="79"/>
        <item x="597"/>
        <item x="318"/>
        <item x="140"/>
        <item x="626"/>
        <item x="624"/>
        <item x="81"/>
        <item x="488"/>
        <item x="183"/>
        <item x="608"/>
        <item x="387"/>
        <item x="94"/>
        <item x="390"/>
        <item x="740"/>
        <item x="831"/>
        <item x="593"/>
        <item x="437"/>
        <item x="287"/>
        <item x="87"/>
        <item x="244"/>
        <item x="164"/>
        <item x="475"/>
        <item x="657"/>
        <item x="712"/>
        <item x="184"/>
        <item x="685"/>
        <item x="807"/>
        <item x="281"/>
        <item x="665"/>
        <item x="534"/>
        <item x="257"/>
        <item x="127"/>
        <item x="671"/>
        <item x="781"/>
        <item x="774"/>
        <item x="620"/>
        <item x="787"/>
        <item x="476"/>
        <item x="420"/>
        <item x="461"/>
        <item x="494"/>
        <item x="737"/>
        <item x="758"/>
        <item x="61"/>
        <item x="738"/>
        <item x="741"/>
        <item x="401"/>
        <item x="725"/>
        <item x="330"/>
        <item x="728"/>
        <item x="454"/>
        <item x="201"/>
        <item x="310"/>
        <item x="572"/>
        <item x="530"/>
        <item x="98"/>
        <item x="170"/>
        <item x="609"/>
        <item x="286"/>
        <item x="305"/>
        <item x="31"/>
        <item x="466"/>
        <item x="678"/>
        <item x="103"/>
        <item x="423"/>
        <item x="616"/>
        <item x="121"/>
        <item x="168"/>
        <item x="335"/>
        <item x="117"/>
        <item x="456"/>
        <item x="91"/>
        <item x="195"/>
        <item x="710"/>
        <item x="677"/>
        <item x="824"/>
        <item x="222"/>
        <item x="404"/>
        <item x="336"/>
        <item x="495"/>
        <item x="171"/>
        <item x="75"/>
        <item x="207"/>
        <item x="198"/>
        <item x="196"/>
        <item x="794"/>
        <item x="160"/>
        <item x="450"/>
        <item x="814"/>
        <item x="237"/>
        <item x="256"/>
        <item x="772"/>
        <item x="108"/>
        <item x="782"/>
        <item x="830"/>
        <item x="795"/>
        <item x="66"/>
        <item x="415"/>
        <item x="617"/>
        <item x="406"/>
        <item x="790"/>
        <item x="238"/>
        <item x="606"/>
        <item x="155"/>
        <item x="11"/>
        <item x="382"/>
        <item x="753"/>
        <item x="192"/>
        <item x="668"/>
        <item x="88"/>
        <item x="289"/>
        <item x="522"/>
        <item x="174"/>
        <item x="704"/>
        <item x="248"/>
        <item x="577"/>
        <item x="59"/>
        <item x="73"/>
        <item x="823"/>
        <item x="487"/>
        <item x="595"/>
        <item x="134"/>
        <item x="747"/>
        <item x="675"/>
        <item x="298"/>
        <item x="210"/>
        <item x="421"/>
        <item x="732"/>
        <item x="156"/>
        <item x="321"/>
        <item x="367"/>
        <item x="332"/>
        <item x="439"/>
        <item x="788"/>
        <item x="542"/>
        <item x="14"/>
        <item x="221"/>
        <item x="484"/>
        <item x="159"/>
        <item x="235"/>
        <item x="194"/>
        <item x="800"/>
        <item x="385"/>
        <item x="223"/>
        <item x="734"/>
        <item x="329"/>
        <item x="276"/>
        <item x="559"/>
        <item x="65"/>
        <item x="539"/>
        <item x="231"/>
        <item x="340"/>
        <item x="3"/>
        <item x="311"/>
        <item x="739"/>
        <item x="214"/>
        <item x="540"/>
        <item x="763"/>
        <item x="54"/>
        <item x="752"/>
        <item x="686"/>
        <item x="56"/>
        <item x="271"/>
        <item x="546"/>
        <item x="297"/>
        <item x="706"/>
        <item x="789"/>
        <item x="272"/>
        <item x="83"/>
        <item x="4"/>
        <item x="28"/>
        <item x="590"/>
        <item x="150"/>
        <item x="6"/>
        <item x="374"/>
        <item x="23"/>
        <item x="411"/>
        <item x="507"/>
        <item x="24"/>
        <item x="453"/>
        <item x="80"/>
        <item x="412"/>
        <item x="294"/>
        <item x="82"/>
        <item x="523"/>
        <item x="638"/>
        <item x="258"/>
        <item x="255"/>
        <item x="548"/>
        <item x="700"/>
        <item x="40"/>
        <item x="12"/>
        <item x="365"/>
        <item x="565"/>
        <item x="422"/>
        <item x="295"/>
        <item x="477"/>
        <item x="635"/>
        <item x="215"/>
        <item x="446"/>
        <item x="449"/>
        <item x="199"/>
        <item x="780"/>
        <item x="410"/>
        <item x="826"/>
        <item x="458"/>
        <item x="355"/>
        <item x="610"/>
        <item x="99"/>
        <item x="151"/>
        <item x="97"/>
        <item x="485"/>
        <item x="532"/>
        <item x="381"/>
        <item x="598"/>
        <item x="757"/>
        <item x="811"/>
        <item x="15"/>
        <item x="579"/>
        <item x="44"/>
        <item x="688"/>
        <item x="655"/>
        <item x="580"/>
        <item x="377"/>
        <item x="48"/>
        <item x="819"/>
        <item x="49"/>
        <item x="809"/>
        <item x="649"/>
        <item x="762"/>
        <item x="70"/>
        <item x="327"/>
        <item x="76"/>
        <item x="308"/>
        <item x="148"/>
        <item x="745"/>
        <item x="611"/>
        <item x="409"/>
        <item x="269"/>
        <item x="767"/>
        <item x="416"/>
        <item x="713"/>
        <item x="557"/>
        <item x="549"/>
        <item x="538"/>
        <item x="307"/>
        <item x="697"/>
        <item x="30"/>
        <item x="821"/>
        <item x="574"/>
        <item x="101"/>
        <item x="691"/>
        <item x="470"/>
        <item x="21"/>
        <item x="229"/>
        <item x="116"/>
        <item x="419"/>
        <item x="111"/>
        <item x="658"/>
        <item x="696"/>
        <item x="303"/>
        <item x="432"/>
        <item x="104"/>
        <item x="163"/>
        <item x="236"/>
        <item x="424"/>
        <item x="319"/>
        <item x="326"/>
        <item x="400"/>
        <item x="615"/>
        <item x="773"/>
        <item x="441"/>
        <item x="242"/>
        <item x="181"/>
        <item x="744"/>
        <item x="20"/>
        <item x="727"/>
        <item h="1" x="833"/>
        <item t="default"/>
      </items>
    </pivotField>
    <pivotField showAll="0">
      <items count="12">
        <item x="3"/>
        <item x="6"/>
        <item x="9"/>
        <item x="5"/>
        <item x="4"/>
        <item x="2"/>
        <item x="1"/>
        <item x="7"/>
        <item x="0"/>
        <item x="8"/>
        <item x="10"/>
        <item t="default"/>
      </items>
    </pivotField>
    <pivotField axis="axisRow" showAll="0">
      <items count="5">
        <item x="2"/>
        <item x="1"/>
        <item x="0"/>
        <item h="1" x="3"/>
        <item t="default"/>
      </items>
    </pivotField>
    <pivotField showAll="0"/>
    <pivotField showAll="0"/>
    <pivotField showAll="0"/>
    <pivotField showAll="0"/>
    <pivotField showAll="0"/>
    <pivotField showAll="0"/>
    <pivotField showAll="0"/>
    <pivotField showAll="0"/>
    <pivotField dragToRow="0" dragToCol="0" dragToPage="0" showAll="0" defaultSubtotal="0"/>
  </pivotFields>
  <rowFields count="1">
    <field x="5"/>
  </rowFields>
  <rowItems count="4">
    <i>
      <x/>
    </i>
    <i>
      <x v="1"/>
    </i>
    <i>
      <x v="2"/>
    </i>
    <i t="grand">
      <x/>
    </i>
  </rowItems>
  <colFields count="1">
    <field x="1"/>
  </colFields>
  <colItems count="2">
    <i>
      <x/>
    </i>
    <i>
      <x v="1"/>
    </i>
  </colItems>
  <dataFields count="1">
    <dataField name="Average of Salary" fld="3" subtotal="average" baseField="2" baseItem="0" numFmtId="164"/>
  </dataFields>
  <formats count="9">
    <format dxfId="46">
      <pivotArea outline="0" collapsedLevelsAreSubtotals="1" fieldPosition="0"/>
    </format>
    <format dxfId="45">
      <pivotArea type="all" dataOnly="0" outline="0" fieldPosition="0"/>
    </format>
    <format dxfId="44">
      <pivotArea outline="0" collapsedLevelsAreSubtotals="1" fieldPosition="0"/>
    </format>
    <format dxfId="43">
      <pivotArea type="origin" dataOnly="0" labelOnly="1" outline="0" fieldPosition="0"/>
    </format>
    <format dxfId="42">
      <pivotArea field="1" type="button" dataOnly="0" labelOnly="1" outline="0" axis="axisCol" fieldPosition="0"/>
    </format>
    <format dxfId="41">
      <pivotArea type="topRight" dataOnly="0" labelOnly="1" outline="0" fieldPosition="0"/>
    </format>
    <format dxfId="40">
      <pivotArea field="5" type="button" dataOnly="0" labelOnly="1" outline="0" axis="axisRow" fieldPosition="0"/>
    </format>
    <format dxfId="39">
      <pivotArea dataOnly="0" labelOnly="1" fieldPosition="0">
        <references count="1">
          <reference field="5" count="0"/>
        </references>
      </pivotArea>
    </format>
    <format dxfId="38">
      <pivotArea dataOnly="0" labelOnly="1" grandRow="1" outline="0" fieldPosition="0"/>
    </format>
  </formats>
  <chartFormats count="2">
    <chartFormat chart="17" format="12" series="1">
      <pivotArea type="data" outline="0" fieldPosition="0">
        <references count="2">
          <reference field="4294967294" count="1" selected="0">
            <x v="0"/>
          </reference>
          <reference field="1" count="1" selected="0">
            <x v="0"/>
          </reference>
        </references>
      </pivotArea>
    </chartFormat>
    <chartFormat chart="17" format="13"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23D963-5988-4F84-886E-CCB3A7377667}" name="PivotTable26"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6" rowHeaderCaption="Department">
  <location ref="O2:R17" firstHeaderRow="1" firstDataRow="2" firstDataCol="1"/>
  <pivotFields count="15">
    <pivotField showAll="0"/>
    <pivotField axis="axisCol" showAll="0">
      <items count="4">
        <item x="1"/>
        <item x="0"/>
        <item x="2"/>
        <item t="default"/>
      </items>
    </pivotField>
    <pivotField axis="axisRow" showAll="0">
      <items count="14">
        <item x="9"/>
        <item x="5"/>
        <item x="1"/>
        <item x="4"/>
        <item x="2"/>
        <item x="11"/>
        <item x="6"/>
        <item x="8"/>
        <item x="0"/>
        <item x="10"/>
        <item x="3"/>
        <item x="7"/>
        <item x="12"/>
        <item t="default"/>
      </items>
    </pivotField>
    <pivotField dataField="1" showAll="0">
      <items count="835">
        <item x="372"/>
        <item x="459"/>
        <item x="607"/>
        <item x="37"/>
        <item x="57"/>
        <item x="356"/>
        <item x="604"/>
        <item x="670"/>
        <item x="89"/>
        <item x="585"/>
        <item x="350"/>
        <item x="218"/>
        <item x="435"/>
        <item x="801"/>
        <item x="279"/>
        <item x="185"/>
        <item x="135"/>
        <item x="541"/>
        <item x="84"/>
        <item x="314"/>
        <item x="447"/>
        <item x="26"/>
        <item x="167"/>
        <item x="521"/>
        <item x="603"/>
        <item x="398"/>
        <item x="304"/>
        <item x="581"/>
        <item x="169"/>
        <item x="306"/>
        <item x="563"/>
        <item x="526"/>
        <item x="465"/>
        <item x="628"/>
        <item x="284"/>
        <item x="659"/>
        <item x="674"/>
        <item x="667"/>
        <item x="630"/>
        <item x="722"/>
        <item x="254"/>
        <item x="189"/>
        <item x="599"/>
        <item x="551"/>
        <item x="660"/>
        <item x="510"/>
        <item x="334"/>
        <item x="743"/>
        <item x="553"/>
        <item x="444"/>
        <item x="524"/>
        <item x="587"/>
        <item x="681"/>
        <item x="554"/>
        <item x="612"/>
        <item x="825"/>
        <item x="78"/>
        <item x="266"/>
        <item x="325"/>
        <item x="519"/>
        <item x="535"/>
        <item x="119"/>
        <item x="301"/>
        <item x="765"/>
        <item x="483"/>
        <item x="646"/>
        <item x="515"/>
        <item x="95"/>
        <item x="209"/>
        <item x="22"/>
        <item x="451"/>
        <item x="478"/>
        <item x="764"/>
        <item x="672"/>
        <item x="178"/>
        <item x="32"/>
        <item x="803"/>
        <item x="517"/>
        <item x="571"/>
        <item x="403"/>
        <item x="525"/>
        <item x="690"/>
        <item x="43"/>
        <item x="779"/>
        <item x="735"/>
        <item x="467"/>
        <item x="770"/>
        <item x="96"/>
        <item x="723"/>
        <item x="433"/>
        <item x="399"/>
        <item x="8"/>
        <item x="625"/>
        <item x="719"/>
        <item x="139"/>
        <item x="602"/>
        <item x="267"/>
        <item x="812"/>
        <item x="768"/>
        <item x="299"/>
        <item x="277"/>
        <item x="120"/>
        <item x="729"/>
        <item x="383"/>
        <item x="576"/>
        <item x="328"/>
        <item x="796"/>
        <item x="405"/>
        <item x="347"/>
        <item x="149"/>
        <item x="717"/>
        <item x="371"/>
        <item x="313"/>
        <item x="479"/>
        <item x="102"/>
        <item x="679"/>
        <item x="68"/>
        <item x="502"/>
        <item x="147"/>
        <item x="676"/>
        <item x="64"/>
        <item x="629"/>
        <item x="363"/>
        <item x="345"/>
        <item x="5"/>
        <item x="726"/>
        <item x="165"/>
        <item x="263"/>
        <item x="234"/>
        <item x="805"/>
        <item x="114"/>
        <item x="259"/>
        <item x="469"/>
        <item x="240"/>
        <item x="486"/>
        <item x="564"/>
        <item x="516"/>
        <item x="755"/>
        <item x="188"/>
        <item x="462"/>
        <item x="154"/>
        <item x="153"/>
        <item x="742"/>
        <item x="110"/>
        <item x="7"/>
        <item x="543"/>
        <item x="799"/>
        <item x="182"/>
        <item x="157"/>
        <item x="512"/>
        <item x="357"/>
        <item x="105"/>
        <item x="283"/>
        <item x="348"/>
        <item x="721"/>
        <item x="146"/>
        <item x="90"/>
        <item x="17"/>
        <item x="588"/>
        <item x="560"/>
        <item x="391"/>
        <item x="443"/>
        <item x="417"/>
        <item x="39"/>
        <item x="724"/>
        <item x="509"/>
        <item x="777"/>
        <item x="239"/>
        <item x="613"/>
        <item x="545"/>
        <item x="705"/>
        <item x="567"/>
        <item x="552"/>
        <item x="591"/>
        <item x="431"/>
        <item x="179"/>
        <item x="661"/>
        <item x="175"/>
        <item x="247"/>
        <item x="245"/>
        <item x="246"/>
        <item x="514"/>
        <item x="202"/>
        <item x="130"/>
        <item x="813"/>
        <item x="141"/>
        <item x="315"/>
        <item x="396"/>
        <item x="490"/>
        <item x="503"/>
        <item x="220"/>
        <item x="804"/>
        <item x="193"/>
        <item x="136"/>
        <item x="783"/>
        <item x="364"/>
        <item x="342"/>
        <item x="513"/>
        <item x="636"/>
        <item x="278"/>
        <item x="63"/>
        <item x="353"/>
        <item x="346"/>
        <item x="337"/>
        <item x="711"/>
        <item x="584"/>
        <item x="300"/>
        <item x="376"/>
        <item x="528"/>
        <item x="33"/>
        <item x="51"/>
        <item x="72"/>
        <item x="427"/>
        <item x="556"/>
        <item x="555"/>
        <item x="500"/>
        <item x="642"/>
        <item x="77"/>
        <item x="125"/>
        <item x="481"/>
        <item x="550"/>
        <item x="632"/>
        <item x="749"/>
        <item x="716"/>
        <item x="369"/>
        <item x="224"/>
        <item x="544"/>
        <item x="219"/>
        <item x="430"/>
        <item x="784"/>
        <item x="673"/>
        <item x="339"/>
        <item x="243"/>
        <item x="74"/>
        <item x="656"/>
        <item x="445"/>
        <item x="637"/>
        <item x="380"/>
        <item x="344"/>
        <item x="492"/>
        <item x="45"/>
        <item x="418"/>
        <item x="106"/>
        <item x="791"/>
        <item x="468"/>
        <item x="709"/>
        <item x="62"/>
        <item x="797"/>
        <item x="368"/>
        <item x="2"/>
        <item x="58"/>
        <item x="203"/>
        <item x="152"/>
        <item x="131"/>
        <item x="714"/>
        <item x="323"/>
        <item x="640"/>
        <item x="133"/>
        <item x="384"/>
        <item x="50"/>
        <item x="414"/>
        <item x="798"/>
        <item x="107"/>
        <item x="736"/>
        <item x="217"/>
        <item x="501"/>
        <item x="498"/>
        <item x="771"/>
        <item x="112"/>
        <item x="644"/>
        <item x="351"/>
        <item x="558"/>
        <item x="341"/>
        <item x="832"/>
        <item x="666"/>
        <item x="92"/>
        <item x="388"/>
        <item x="614"/>
        <item x="718"/>
        <item x="394"/>
        <item x="499"/>
        <item x="457"/>
        <item x="386"/>
        <item x="808"/>
        <item x="290"/>
        <item x="775"/>
        <item x="592"/>
        <item x="482"/>
        <item x="643"/>
        <item x="533"/>
        <item x="428"/>
        <item x="227"/>
        <item x="436"/>
        <item x="69"/>
        <item x="440"/>
        <item x="38"/>
        <item x="252"/>
        <item x="250"/>
        <item x="228"/>
        <item x="177"/>
        <item x="817"/>
        <item x="429"/>
        <item x="233"/>
        <item x="158"/>
        <item x="639"/>
        <item x="366"/>
        <item x="652"/>
        <item x="395"/>
        <item x="600"/>
        <item x="359"/>
        <item x="232"/>
        <item x="109"/>
        <item x="806"/>
        <item x="520"/>
        <item x="19"/>
        <item x="618"/>
        <item x="733"/>
        <item x="225"/>
        <item x="792"/>
        <item x="18"/>
        <item x="504"/>
        <item x="594"/>
        <item x="448"/>
        <item x="124"/>
        <item x="261"/>
        <item x="452"/>
        <item x="531"/>
        <item x="361"/>
        <item x="312"/>
        <item x="653"/>
        <item x="392"/>
        <item x="375"/>
        <item x="434"/>
        <item x="291"/>
        <item x="720"/>
        <item x="810"/>
        <item x="293"/>
        <item x="506"/>
        <item x="118"/>
        <item x="144"/>
        <item x="647"/>
        <item x="265"/>
        <item x="129"/>
        <item x="829"/>
        <item x="438"/>
        <item x="288"/>
        <item x="352"/>
        <item x="497"/>
        <item x="122"/>
        <item x="85"/>
        <item x="389"/>
        <item x="1"/>
        <item x="13"/>
        <item x="793"/>
        <item x="212"/>
        <item x="621"/>
        <item x="161"/>
        <item x="633"/>
        <item x="317"/>
        <item x="654"/>
        <item x="464"/>
        <item x="29"/>
        <item x="562"/>
        <item x="262"/>
        <item x="138"/>
        <item x="142"/>
        <item x="373"/>
        <item x="413"/>
        <item x="547"/>
        <item x="145"/>
        <item x="508"/>
        <item x="71"/>
        <item x="354"/>
        <item x="687"/>
        <item x="645"/>
        <item x="137"/>
        <item x="285"/>
        <item x="769"/>
        <item x="442"/>
        <item x="596"/>
        <item x="322"/>
        <item x="641"/>
        <item x="622"/>
        <item x="730"/>
        <item x="362"/>
        <item x="650"/>
        <item x="204"/>
        <item x="338"/>
        <item x="53"/>
        <item x="818"/>
        <item x="143"/>
        <item x="827"/>
        <item x="684"/>
        <item x="172"/>
        <item x="731"/>
        <item x="828"/>
        <item x="331"/>
        <item x="473"/>
        <item x="575"/>
        <item x="190"/>
        <item x="249"/>
        <item x="370"/>
        <item x="761"/>
        <item x="324"/>
        <item x="132"/>
        <item x="760"/>
        <item x="349"/>
        <item x="316"/>
        <item x="115"/>
        <item x="379"/>
        <item x="241"/>
        <item x="631"/>
        <item x="251"/>
        <item x="627"/>
        <item x="766"/>
        <item x="754"/>
        <item x="292"/>
        <item x="702"/>
        <item x="253"/>
        <item x="601"/>
        <item x="67"/>
        <item x="226"/>
        <item x="397"/>
        <item x="570"/>
        <item x="746"/>
        <item x="664"/>
        <item x="55"/>
        <item x="786"/>
        <item x="216"/>
        <item x="34"/>
        <item x="493"/>
        <item x="25"/>
        <item x="561"/>
        <item x="186"/>
        <item x="527"/>
        <item x="460"/>
        <item x="682"/>
        <item x="619"/>
        <item x="715"/>
        <item x="708"/>
        <item x="583"/>
        <item x="27"/>
        <item x="16"/>
        <item x="699"/>
        <item x="496"/>
        <item x="208"/>
        <item x="582"/>
        <item x="820"/>
        <item x="586"/>
        <item x="569"/>
        <item x="623"/>
        <item x="93"/>
        <item x="360"/>
        <item x="694"/>
        <item x="230"/>
        <item x="302"/>
        <item x="776"/>
        <item x="191"/>
        <item x="273"/>
        <item x="573"/>
        <item x="408"/>
        <item x="205"/>
        <item x="268"/>
        <item x="822"/>
        <item x="756"/>
        <item x="176"/>
        <item x="60"/>
        <item x="568"/>
        <item x="785"/>
        <item x="707"/>
        <item x="692"/>
        <item x="358"/>
        <item x="480"/>
        <item x="309"/>
        <item x="669"/>
        <item x="180"/>
        <item x="698"/>
        <item x="296"/>
        <item x="511"/>
        <item x="320"/>
        <item x="463"/>
        <item x="407"/>
        <item x="128"/>
        <item x="472"/>
        <item x="680"/>
        <item x="402"/>
        <item x="683"/>
        <item x="46"/>
        <item x="333"/>
        <item x="187"/>
        <item x="270"/>
        <item x="36"/>
        <item x="648"/>
        <item x="197"/>
        <item x="748"/>
        <item x="566"/>
        <item x="750"/>
        <item x="264"/>
        <item x="751"/>
        <item x="634"/>
        <item x="280"/>
        <item x="529"/>
        <item x="589"/>
        <item x="10"/>
        <item x="47"/>
        <item x="505"/>
        <item x="211"/>
        <item x="42"/>
        <item x="536"/>
        <item x="206"/>
        <item x="35"/>
        <item x="200"/>
        <item x="759"/>
        <item x="274"/>
        <item x="52"/>
        <item x="689"/>
        <item x="474"/>
        <item x="343"/>
        <item x="651"/>
        <item x="518"/>
        <item x="126"/>
        <item x="491"/>
        <item x="393"/>
        <item x="275"/>
        <item x="166"/>
        <item x="378"/>
        <item x="802"/>
        <item x="815"/>
        <item x="260"/>
        <item x="471"/>
        <item x="693"/>
        <item x="173"/>
        <item x="213"/>
        <item x="695"/>
        <item x="662"/>
        <item x="113"/>
        <item x="41"/>
        <item x="162"/>
        <item x="701"/>
        <item x="86"/>
        <item x="455"/>
        <item x="663"/>
        <item x="703"/>
        <item x="489"/>
        <item x="578"/>
        <item x="426"/>
        <item x="282"/>
        <item x="605"/>
        <item x="425"/>
        <item x="0"/>
        <item x="100"/>
        <item x="537"/>
        <item x="9"/>
        <item x="778"/>
        <item x="123"/>
        <item x="816"/>
        <item x="79"/>
        <item x="597"/>
        <item x="318"/>
        <item x="140"/>
        <item x="626"/>
        <item x="624"/>
        <item x="81"/>
        <item x="488"/>
        <item x="183"/>
        <item x="608"/>
        <item x="387"/>
        <item x="94"/>
        <item x="390"/>
        <item x="740"/>
        <item x="831"/>
        <item x="593"/>
        <item x="437"/>
        <item x="287"/>
        <item x="87"/>
        <item x="244"/>
        <item x="164"/>
        <item x="475"/>
        <item x="657"/>
        <item x="712"/>
        <item x="184"/>
        <item x="685"/>
        <item x="807"/>
        <item x="281"/>
        <item x="665"/>
        <item x="534"/>
        <item x="257"/>
        <item x="127"/>
        <item x="671"/>
        <item x="781"/>
        <item x="774"/>
        <item x="620"/>
        <item x="787"/>
        <item x="476"/>
        <item x="420"/>
        <item x="461"/>
        <item x="494"/>
        <item x="737"/>
        <item x="758"/>
        <item x="61"/>
        <item x="738"/>
        <item x="741"/>
        <item x="401"/>
        <item x="725"/>
        <item x="330"/>
        <item x="728"/>
        <item x="454"/>
        <item x="201"/>
        <item x="310"/>
        <item x="572"/>
        <item x="530"/>
        <item x="98"/>
        <item x="170"/>
        <item x="609"/>
        <item x="286"/>
        <item x="305"/>
        <item x="31"/>
        <item x="466"/>
        <item x="678"/>
        <item x="103"/>
        <item x="423"/>
        <item x="616"/>
        <item x="121"/>
        <item x="168"/>
        <item x="335"/>
        <item x="117"/>
        <item x="456"/>
        <item x="91"/>
        <item x="195"/>
        <item x="710"/>
        <item x="677"/>
        <item x="824"/>
        <item x="222"/>
        <item x="404"/>
        <item x="336"/>
        <item x="495"/>
        <item x="171"/>
        <item x="75"/>
        <item x="207"/>
        <item x="198"/>
        <item x="196"/>
        <item x="794"/>
        <item x="160"/>
        <item x="450"/>
        <item x="814"/>
        <item x="237"/>
        <item x="256"/>
        <item x="772"/>
        <item x="108"/>
        <item x="782"/>
        <item x="830"/>
        <item x="795"/>
        <item x="66"/>
        <item x="415"/>
        <item x="617"/>
        <item x="406"/>
        <item x="790"/>
        <item x="238"/>
        <item x="606"/>
        <item x="155"/>
        <item x="11"/>
        <item x="382"/>
        <item x="753"/>
        <item x="192"/>
        <item x="668"/>
        <item x="88"/>
        <item x="289"/>
        <item x="522"/>
        <item x="174"/>
        <item x="704"/>
        <item x="248"/>
        <item x="577"/>
        <item x="59"/>
        <item x="73"/>
        <item x="823"/>
        <item x="487"/>
        <item x="595"/>
        <item x="134"/>
        <item x="747"/>
        <item x="675"/>
        <item x="298"/>
        <item x="210"/>
        <item x="421"/>
        <item x="732"/>
        <item x="156"/>
        <item x="321"/>
        <item x="367"/>
        <item x="332"/>
        <item x="439"/>
        <item x="788"/>
        <item x="542"/>
        <item x="14"/>
        <item x="221"/>
        <item x="484"/>
        <item x="159"/>
        <item x="235"/>
        <item x="194"/>
        <item x="800"/>
        <item x="385"/>
        <item x="223"/>
        <item x="734"/>
        <item x="329"/>
        <item x="276"/>
        <item x="559"/>
        <item x="65"/>
        <item x="539"/>
        <item x="231"/>
        <item x="340"/>
        <item x="3"/>
        <item x="311"/>
        <item x="739"/>
        <item x="214"/>
        <item x="540"/>
        <item x="763"/>
        <item x="54"/>
        <item x="752"/>
        <item x="686"/>
        <item x="56"/>
        <item x="271"/>
        <item x="546"/>
        <item x="297"/>
        <item x="706"/>
        <item x="789"/>
        <item x="272"/>
        <item x="83"/>
        <item x="4"/>
        <item x="28"/>
        <item x="590"/>
        <item x="150"/>
        <item x="6"/>
        <item x="374"/>
        <item x="23"/>
        <item x="411"/>
        <item x="507"/>
        <item x="24"/>
        <item x="453"/>
        <item x="80"/>
        <item x="412"/>
        <item x="294"/>
        <item x="82"/>
        <item x="523"/>
        <item x="638"/>
        <item x="258"/>
        <item x="255"/>
        <item x="548"/>
        <item x="700"/>
        <item x="40"/>
        <item x="12"/>
        <item x="365"/>
        <item x="565"/>
        <item x="422"/>
        <item x="295"/>
        <item x="477"/>
        <item x="635"/>
        <item x="215"/>
        <item x="446"/>
        <item x="449"/>
        <item x="199"/>
        <item x="780"/>
        <item x="410"/>
        <item x="826"/>
        <item x="458"/>
        <item x="355"/>
        <item x="610"/>
        <item x="99"/>
        <item x="151"/>
        <item x="97"/>
        <item x="485"/>
        <item x="532"/>
        <item x="381"/>
        <item x="598"/>
        <item x="757"/>
        <item x="811"/>
        <item x="15"/>
        <item x="579"/>
        <item x="44"/>
        <item x="688"/>
        <item x="655"/>
        <item x="580"/>
        <item x="377"/>
        <item x="48"/>
        <item x="819"/>
        <item x="49"/>
        <item x="809"/>
        <item x="649"/>
        <item x="762"/>
        <item x="70"/>
        <item x="327"/>
        <item x="76"/>
        <item x="308"/>
        <item x="148"/>
        <item x="745"/>
        <item x="611"/>
        <item x="409"/>
        <item x="269"/>
        <item x="767"/>
        <item x="416"/>
        <item x="713"/>
        <item x="557"/>
        <item x="549"/>
        <item x="538"/>
        <item x="307"/>
        <item x="697"/>
        <item x="30"/>
        <item x="821"/>
        <item x="574"/>
        <item x="101"/>
        <item x="691"/>
        <item x="470"/>
        <item x="21"/>
        <item x="229"/>
        <item x="116"/>
        <item x="419"/>
        <item x="111"/>
        <item x="658"/>
        <item x="696"/>
        <item x="303"/>
        <item x="432"/>
        <item x="104"/>
        <item x="163"/>
        <item x="236"/>
        <item x="424"/>
        <item x="319"/>
        <item x="326"/>
        <item x="400"/>
        <item x="615"/>
        <item x="773"/>
        <item x="441"/>
        <item x="242"/>
        <item x="181"/>
        <item x="744"/>
        <item x="20"/>
        <item x="727"/>
        <item h="1" x="833"/>
        <item t="default"/>
      </items>
    </pivotField>
    <pivotField showAll="0">
      <items count="12">
        <item x="3"/>
        <item x="6"/>
        <item x="9"/>
        <item x="5"/>
        <item x="4"/>
        <item x="2"/>
        <item x="1"/>
        <item x="7"/>
        <item x="0"/>
        <item x="8"/>
        <item x="10"/>
        <item t="default"/>
      </items>
    </pivotField>
    <pivotField showAll="0"/>
    <pivotField showAll="0">
      <items count="8">
        <item x="3"/>
        <item x="1"/>
        <item x="5"/>
        <item x="2"/>
        <item x="0"/>
        <item x="4"/>
        <item x="6"/>
        <item t="default"/>
      </items>
    </pivotField>
    <pivotField showAll="0"/>
    <pivotField showAll="0"/>
    <pivotField showAll="0"/>
    <pivotField showAll="0"/>
    <pivotField showAll="0"/>
    <pivotField showAll="0"/>
    <pivotField showAll="0"/>
    <pivotField dragToRow="0" dragToCol="0" dragToPage="0" showAll="0" defaultSubtotal="0"/>
  </pivotFields>
  <rowFields count="1">
    <field x="2"/>
  </rowFields>
  <rowItems count="14">
    <i>
      <x/>
    </i>
    <i>
      <x v="1"/>
    </i>
    <i>
      <x v="2"/>
    </i>
    <i>
      <x v="3"/>
    </i>
    <i>
      <x v="4"/>
    </i>
    <i>
      <x v="5"/>
    </i>
    <i>
      <x v="6"/>
    </i>
    <i>
      <x v="7"/>
    </i>
    <i>
      <x v="8"/>
    </i>
    <i>
      <x v="9"/>
    </i>
    <i>
      <x v="10"/>
    </i>
    <i>
      <x v="11"/>
    </i>
    <i>
      <x v="12"/>
    </i>
    <i t="grand">
      <x/>
    </i>
  </rowItems>
  <colFields count="1">
    <field x="1"/>
  </colFields>
  <colItems count="3">
    <i>
      <x/>
    </i>
    <i>
      <x v="1"/>
    </i>
    <i>
      <x v="2"/>
    </i>
  </colItems>
  <dataFields count="1">
    <dataField name="Average of Salary" fld="3" subtotal="average" baseField="2" baseItem="0" numFmtId="164"/>
  </dataFields>
  <formats count="10">
    <format dxfId="56">
      <pivotArea type="all" dataOnly="0" outline="0" fieldPosition="0"/>
    </format>
    <format dxfId="55">
      <pivotArea outline="0" collapsedLevelsAreSubtotals="1" fieldPosition="0"/>
    </format>
    <format dxfId="54">
      <pivotArea type="origin" dataOnly="0" labelOnly="1" outline="0" fieldPosition="0"/>
    </format>
    <format dxfId="53">
      <pivotArea field="1" type="button" dataOnly="0" labelOnly="1" outline="0" axis="axisCol" fieldPosition="0"/>
    </format>
    <format dxfId="52">
      <pivotArea type="topRight" dataOnly="0" labelOnly="1" outline="0" fieldPosition="0"/>
    </format>
    <format dxfId="51">
      <pivotArea field="2" type="button" dataOnly="0" labelOnly="1" outline="0" axis="axisRow" fieldPosition="0"/>
    </format>
    <format dxfId="50">
      <pivotArea dataOnly="0" labelOnly="1" fieldPosition="0">
        <references count="1">
          <reference field="2" count="0"/>
        </references>
      </pivotArea>
    </format>
    <format dxfId="49">
      <pivotArea dataOnly="0" labelOnly="1" grandRow="1" outline="0" fieldPosition="0"/>
    </format>
    <format dxfId="48">
      <pivotArea dataOnly="0" labelOnly="1" fieldPosition="0">
        <references count="1">
          <reference field="1" count="2">
            <x v="0"/>
            <x v="1"/>
          </reference>
        </references>
      </pivotArea>
    </format>
    <format dxfId="47">
      <pivotArea outline="0" collapsedLevelsAreSubtotals="1" fieldPosition="0"/>
    </format>
  </formats>
  <chartFormats count="3">
    <chartFormat chart="25" format="8" series="1">
      <pivotArea type="data" outline="0" fieldPosition="0">
        <references count="2">
          <reference field="4294967294" count="1" selected="0">
            <x v="0"/>
          </reference>
          <reference field="1" count="1" selected="0">
            <x v="0"/>
          </reference>
        </references>
      </pivotArea>
    </chartFormat>
    <chartFormat chart="25" format="9" series="1">
      <pivotArea type="data" outline="0" fieldPosition="0">
        <references count="2">
          <reference field="4294967294" count="1" selected="0">
            <x v="0"/>
          </reference>
          <reference field="1" count="1" selected="0">
            <x v="1"/>
          </reference>
        </references>
      </pivotArea>
    </chartFormat>
    <chartFormat chart="25" format="10"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0C54C9E-7D04-4707-9410-3ECDE1E1F649}" name="PivotTable24" cacheId="0"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multipleFieldFilters="0">
  <location ref="H1:L40" firstHeaderRow="1" firstDataRow="2" firstDataCol="2"/>
  <pivotFields count="15">
    <pivotField compact="0" outline="0" showAll="0" defaultSubtotal="0"/>
    <pivotField axis="axisCol" compact="0" outline="0" showAll="0" defaultSubtotal="0">
      <items count="3">
        <item n="Avg Female salary" x="1"/>
        <item n="Avg Male Salary" x="0"/>
        <item x="2"/>
      </items>
    </pivotField>
    <pivotField axis="axisRow" compact="0" outline="0" showAll="0" defaultSubtotal="0">
      <items count="13">
        <item x="9"/>
        <item x="5"/>
        <item x="1"/>
        <item x="4"/>
        <item x="2"/>
        <item x="11"/>
        <item x="6"/>
        <item x="8"/>
        <item x="0"/>
        <item x="10"/>
        <item x="3"/>
        <item x="7"/>
        <item x="12"/>
      </items>
    </pivotField>
    <pivotField dataField="1" compact="0" outline="0" showAll="0" defaultSubtotal="0"/>
    <pivotField compact="0" outline="0" showAll="0" defaultSubtotal="0">
      <items count="11">
        <item x="3"/>
        <item x="6"/>
        <item x="9"/>
        <item x="5"/>
        <item x="4"/>
        <item x="2"/>
        <item x="1"/>
        <item x="7"/>
        <item x="0"/>
        <item x="8"/>
        <item x="10"/>
      </items>
    </pivotField>
    <pivotField axis="axisRow" compact="0" outline="0" showAll="0" defaultSubtotal="0">
      <items count="4">
        <item x="2"/>
        <item x="1"/>
        <item x="0"/>
        <item x="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dragToRow="0" dragToCol="0" dragToPage="0" showAll="0" defaultSubtotal="0"/>
  </pivotFields>
  <rowFields count="2">
    <field x="2"/>
    <field x="5"/>
  </rowFields>
  <rowItems count="38">
    <i>
      <x/>
      <x/>
    </i>
    <i r="1">
      <x v="1"/>
    </i>
    <i r="1">
      <x v="2"/>
    </i>
    <i>
      <x v="1"/>
      <x/>
    </i>
    <i r="1">
      <x v="1"/>
    </i>
    <i r="1">
      <x v="2"/>
    </i>
    <i>
      <x v="2"/>
      <x/>
    </i>
    <i r="1">
      <x v="1"/>
    </i>
    <i r="1">
      <x v="2"/>
    </i>
    <i>
      <x v="3"/>
      <x/>
    </i>
    <i r="1">
      <x v="1"/>
    </i>
    <i r="1">
      <x v="2"/>
    </i>
    <i>
      <x v="4"/>
      <x/>
    </i>
    <i r="1">
      <x v="1"/>
    </i>
    <i r="1">
      <x v="2"/>
    </i>
    <i>
      <x v="5"/>
      <x/>
    </i>
    <i r="1">
      <x v="1"/>
    </i>
    <i r="1">
      <x v="2"/>
    </i>
    <i>
      <x v="6"/>
      <x/>
    </i>
    <i r="1">
      <x v="1"/>
    </i>
    <i r="1">
      <x v="2"/>
    </i>
    <i>
      <x v="7"/>
      <x/>
    </i>
    <i r="1">
      <x v="1"/>
    </i>
    <i r="1">
      <x v="2"/>
    </i>
    <i>
      <x v="8"/>
      <x/>
    </i>
    <i r="1">
      <x v="1"/>
    </i>
    <i r="1">
      <x v="2"/>
    </i>
    <i>
      <x v="9"/>
      <x/>
    </i>
    <i r="1">
      <x v="1"/>
    </i>
    <i r="1">
      <x v="2"/>
    </i>
    <i>
      <x v="10"/>
      <x/>
    </i>
    <i r="1">
      <x v="1"/>
    </i>
    <i r="1">
      <x v="2"/>
    </i>
    <i>
      <x v="11"/>
      <x/>
    </i>
    <i r="1">
      <x v="1"/>
    </i>
    <i r="1">
      <x v="2"/>
    </i>
    <i>
      <x v="12"/>
      <x v="3"/>
    </i>
    <i t="grand">
      <x/>
    </i>
  </rowItems>
  <colFields count="1">
    <field x="1"/>
  </colFields>
  <colItems count="3">
    <i>
      <x/>
    </i>
    <i>
      <x v="1"/>
    </i>
    <i>
      <x v="2"/>
    </i>
  </colItems>
  <dataFields count="1">
    <dataField name="Average of Salary" fld="3" subtotal="average" baseField="2" baseItem="0" numFmtId="164"/>
  </dataFields>
  <formats count="23">
    <format dxfId="79">
      <pivotArea outline="0" collapsedLevelsAreSubtotals="1" fieldPosition="0"/>
    </format>
    <format dxfId="78">
      <pivotArea type="all" dataOnly="0" outline="0" fieldPosition="0"/>
    </format>
    <format dxfId="77">
      <pivotArea outline="0" collapsedLevelsAreSubtotals="1" fieldPosition="0"/>
    </format>
    <format dxfId="76">
      <pivotArea type="origin" dataOnly="0" labelOnly="1" outline="0" fieldPosition="0"/>
    </format>
    <format dxfId="75">
      <pivotArea field="1" type="button" dataOnly="0" labelOnly="1" outline="0" axis="axisCol" fieldPosition="0"/>
    </format>
    <format dxfId="74">
      <pivotArea type="topRight" dataOnly="0" labelOnly="1" outline="0" fieldPosition="0"/>
    </format>
    <format dxfId="73">
      <pivotArea field="2" type="button" dataOnly="0" labelOnly="1" outline="0" axis="axisRow" fieldPosition="0"/>
    </format>
    <format dxfId="72">
      <pivotArea field="5" type="button" dataOnly="0" labelOnly="1" outline="0" axis="axisRow" fieldPosition="1"/>
    </format>
    <format dxfId="71">
      <pivotArea dataOnly="0" labelOnly="1" outline="0" fieldPosition="0">
        <references count="1">
          <reference field="2" count="0"/>
        </references>
      </pivotArea>
    </format>
    <format dxfId="70">
      <pivotArea dataOnly="0" labelOnly="1" grandRow="1" outline="0" fieldPosition="0"/>
    </format>
    <format dxfId="69">
      <pivotArea dataOnly="0" labelOnly="1" outline="0" fieldPosition="0">
        <references count="2">
          <reference field="2" count="1" selected="0">
            <x v="0"/>
          </reference>
          <reference field="5" count="3">
            <x v="0"/>
            <x v="1"/>
            <x v="2"/>
          </reference>
        </references>
      </pivotArea>
    </format>
    <format dxfId="68">
      <pivotArea dataOnly="0" labelOnly="1" outline="0" fieldPosition="0">
        <references count="2">
          <reference field="2" count="1" selected="0">
            <x v="1"/>
          </reference>
          <reference field="5" count="3">
            <x v="0"/>
            <x v="1"/>
            <x v="2"/>
          </reference>
        </references>
      </pivotArea>
    </format>
    <format dxfId="67">
      <pivotArea dataOnly="0" labelOnly="1" outline="0" fieldPosition="0">
        <references count="2">
          <reference field="2" count="1" selected="0">
            <x v="2"/>
          </reference>
          <reference field="5" count="3">
            <x v="0"/>
            <x v="1"/>
            <x v="2"/>
          </reference>
        </references>
      </pivotArea>
    </format>
    <format dxfId="66">
      <pivotArea dataOnly="0" labelOnly="1" outline="0" fieldPosition="0">
        <references count="2">
          <reference field="2" count="1" selected="0">
            <x v="3"/>
          </reference>
          <reference field="5" count="3">
            <x v="0"/>
            <x v="1"/>
            <x v="2"/>
          </reference>
        </references>
      </pivotArea>
    </format>
    <format dxfId="65">
      <pivotArea dataOnly="0" labelOnly="1" outline="0" fieldPosition="0">
        <references count="2">
          <reference field="2" count="1" selected="0">
            <x v="4"/>
          </reference>
          <reference field="5" count="3">
            <x v="0"/>
            <x v="1"/>
            <x v="2"/>
          </reference>
        </references>
      </pivotArea>
    </format>
    <format dxfId="64">
      <pivotArea dataOnly="0" labelOnly="1" outline="0" fieldPosition="0">
        <references count="2">
          <reference field="2" count="1" selected="0">
            <x v="5"/>
          </reference>
          <reference field="5" count="3">
            <x v="0"/>
            <x v="1"/>
            <x v="2"/>
          </reference>
        </references>
      </pivotArea>
    </format>
    <format dxfId="63">
      <pivotArea dataOnly="0" labelOnly="1" outline="0" fieldPosition="0">
        <references count="2">
          <reference field="2" count="1" selected="0">
            <x v="6"/>
          </reference>
          <reference field="5" count="3">
            <x v="0"/>
            <x v="1"/>
            <x v="2"/>
          </reference>
        </references>
      </pivotArea>
    </format>
    <format dxfId="62">
      <pivotArea dataOnly="0" labelOnly="1" outline="0" fieldPosition="0">
        <references count="2">
          <reference field="2" count="1" selected="0">
            <x v="7"/>
          </reference>
          <reference field="5" count="3">
            <x v="0"/>
            <x v="1"/>
            <x v="2"/>
          </reference>
        </references>
      </pivotArea>
    </format>
    <format dxfId="61">
      <pivotArea dataOnly="0" labelOnly="1" outline="0" fieldPosition="0">
        <references count="2">
          <reference field="2" count="1" selected="0">
            <x v="8"/>
          </reference>
          <reference field="5" count="3">
            <x v="0"/>
            <x v="1"/>
            <x v="2"/>
          </reference>
        </references>
      </pivotArea>
    </format>
    <format dxfId="60">
      <pivotArea dataOnly="0" labelOnly="1" outline="0" fieldPosition="0">
        <references count="2">
          <reference field="2" count="1" selected="0">
            <x v="9"/>
          </reference>
          <reference field="5" count="3">
            <x v="0"/>
            <x v="1"/>
            <x v="2"/>
          </reference>
        </references>
      </pivotArea>
    </format>
    <format dxfId="59">
      <pivotArea dataOnly="0" labelOnly="1" outline="0" fieldPosition="0">
        <references count="2">
          <reference field="2" count="1" selected="0">
            <x v="10"/>
          </reference>
          <reference field="5" count="3">
            <x v="0"/>
            <x v="1"/>
            <x v="2"/>
          </reference>
        </references>
      </pivotArea>
    </format>
    <format dxfId="58">
      <pivotArea dataOnly="0" labelOnly="1" outline="0" fieldPosition="0">
        <references count="2">
          <reference field="2" count="1" selected="0">
            <x v="11"/>
          </reference>
          <reference field="5" count="3">
            <x v="0"/>
            <x v="1"/>
            <x v="2"/>
          </reference>
        </references>
      </pivotArea>
    </format>
    <format dxfId="57">
      <pivotArea dataOnly="0" labelOnly="1" outline="0" fieldPosition="0">
        <references count="1">
          <reference field="1"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F0EC5F9-227D-4505-9F9D-83EA39DD1C0C}" name="PivotTable10"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E277" firstHeaderRow="1" firstDataRow="1" firstDataCol="4"/>
  <pivotFields count="15">
    <pivotField axis="axisRow" compact="0" outline="0" showAll="0" defaultSubtotal="0">
      <items count="875">
        <item x="30"/>
        <item x="668"/>
        <item x="590"/>
        <item x="622"/>
        <item x="133"/>
        <item x="383"/>
        <item x="386"/>
        <item x="469"/>
        <item x="39"/>
        <item x="5"/>
        <item x="873"/>
        <item x="842"/>
        <item x="398"/>
        <item x="280"/>
        <item x="794"/>
        <item x="410"/>
        <item x="742"/>
        <item x="661"/>
        <item x="440"/>
        <item x="48"/>
        <item x="527"/>
        <item x="206"/>
        <item x="247"/>
        <item x="442"/>
        <item x="546"/>
        <item x="229"/>
        <item x="603"/>
        <item x="760"/>
        <item x="38"/>
        <item x="384"/>
        <item x="621"/>
        <item x="679"/>
        <item x="71"/>
        <item x="797"/>
        <item x="841"/>
        <item x="860"/>
        <item x="828"/>
        <item x="167"/>
        <item x="483"/>
        <item x="305"/>
        <item x="31"/>
        <item x="652"/>
        <item x="633"/>
        <item x="648"/>
        <item x="138"/>
        <item x="852"/>
        <item x="671"/>
        <item x="302"/>
        <item x="217"/>
        <item x="391"/>
        <item x="733"/>
        <item x="710"/>
        <item x="343"/>
        <item x="242"/>
        <item x="291"/>
        <item x="582"/>
        <item x="387"/>
        <item x="164"/>
        <item x="669"/>
        <item x="746"/>
        <item x="743"/>
        <item x="782"/>
        <item x="599"/>
        <item x="306"/>
        <item x="374"/>
        <item x="641"/>
        <item x="403"/>
        <item x="796"/>
        <item x="103"/>
        <item x="643"/>
        <item x="715"/>
        <item x="146"/>
        <item x="649"/>
        <item x="261"/>
        <item x="543"/>
        <item x="613"/>
        <item x="335"/>
        <item x="236"/>
        <item x="428"/>
        <item x="223"/>
        <item x="93"/>
        <item x="511"/>
        <item x="759"/>
        <item x="711"/>
        <item x="346"/>
        <item x="12"/>
        <item x="439"/>
        <item x="65"/>
        <item x="334"/>
        <item x="131"/>
        <item x="233"/>
        <item x="513"/>
        <item x="840"/>
        <item x="388"/>
        <item x="417"/>
        <item x="372"/>
        <item x="44"/>
        <item x="326"/>
        <item x="600"/>
        <item x="290"/>
        <item x="32"/>
        <item x="805"/>
        <item x="636"/>
        <item x="134"/>
        <item x="360"/>
        <item x="566"/>
        <item x="109"/>
        <item x="205"/>
        <item x="674"/>
        <item x="136"/>
        <item x="332"/>
        <item x="510"/>
        <item x="864"/>
        <item x="751"/>
        <item x="802"/>
        <item x="688"/>
        <item x="55"/>
        <item x="684"/>
        <item x="678"/>
        <item x="727"/>
        <item x="396"/>
        <item x="675"/>
        <item x="766"/>
        <item x="228"/>
        <item x="311"/>
        <item x="809"/>
        <item x="304"/>
        <item x="666"/>
        <item x="25"/>
        <item x="732"/>
        <item x="80"/>
        <item x="745"/>
        <item x="560"/>
        <item x="557"/>
        <item x="691"/>
        <item x="91"/>
        <item x="509"/>
        <item x="115"/>
        <item x="638"/>
        <item x="859"/>
        <item x="82"/>
        <item x="405"/>
        <item x="507"/>
        <item x="296"/>
        <item x="259"/>
        <item x="245"/>
        <item x="212"/>
        <item x="814"/>
        <item x="773"/>
        <item x="365"/>
        <item x="768"/>
        <item x="354"/>
        <item x="177"/>
        <item x="422"/>
        <item x="263"/>
        <item x="758"/>
        <item x="529"/>
        <item x="434"/>
        <item x="640"/>
        <item x="300"/>
        <item x="278"/>
        <item x="819"/>
        <item x="446"/>
        <item x="338"/>
        <item x="153"/>
        <item x="664"/>
        <item x="626"/>
        <item x="216"/>
        <item x="855"/>
        <item x="785"/>
        <item x="531"/>
        <item x="0"/>
        <item x="870"/>
        <item x="62"/>
        <item x="792"/>
        <item x="200"/>
        <item x="251"/>
        <item x="630"/>
        <item x="323"/>
        <item x="491"/>
        <item x="107"/>
        <item x="45"/>
        <item x="690"/>
        <item x="624"/>
        <item x="427"/>
        <item x="441"/>
        <item x="148"/>
        <item x="789"/>
        <item x="393"/>
        <item x="647"/>
        <item x="190"/>
        <item x="833"/>
        <item x="533"/>
        <item x="738"/>
        <item x="170"/>
        <item x="774"/>
        <item x="125"/>
        <item x="319"/>
        <item x="784"/>
        <item x="723"/>
        <item x="204"/>
        <item x="106"/>
        <item x="856"/>
        <item x="116"/>
        <item x="267"/>
        <item x="381"/>
        <item x="86"/>
        <item x="761"/>
        <item x="615"/>
        <item x="563"/>
        <item x="536"/>
        <item x="820"/>
        <item x="538"/>
        <item x="368"/>
        <item x="747"/>
        <item x="862"/>
        <item x="734"/>
        <item x="503"/>
        <item x="23"/>
        <item x="771"/>
        <item x="596"/>
        <item x="753"/>
        <item x="100"/>
        <item x="84"/>
        <item x="307"/>
        <item x="587"/>
        <item x="416"/>
        <item x="867"/>
        <item x="355"/>
        <item x="574"/>
        <item x="299"/>
        <item x="696"/>
        <item x="145"/>
        <item x="488"/>
        <item x="188"/>
        <item x="716"/>
        <item x="293"/>
        <item x="475"/>
        <item x="171"/>
        <item x="494"/>
        <item x="700"/>
        <item x="224"/>
        <item x="496"/>
        <item x="602"/>
        <item x="130"/>
        <item x="429"/>
        <item x="757"/>
        <item x="426"/>
        <item x="631"/>
        <item x="423"/>
        <item x="16"/>
        <item x="501"/>
        <item x="421"/>
        <item x="528"/>
        <item x="230"/>
        <item x="194"/>
        <item x="584"/>
        <item x="268"/>
        <item x="15"/>
        <item x="59"/>
        <item x="317"/>
        <item x="108"/>
        <item x="452"/>
        <item x="811"/>
        <item x="249"/>
        <item x="173"/>
        <item x="535"/>
        <item x="474"/>
        <item x="497"/>
        <item x="348"/>
        <item x="227"/>
        <item x="315"/>
        <item x="572"/>
        <item x="620"/>
        <item x="471"/>
        <item x="824"/>
        <item x="17"/>
        <item x="480"/>
        <item x="762"/>
        <item x="698"/>
        <item x="271"/>
        <item x="385"/>
        <item x="126"/>
        <item x="298"/>
        <item x="252"/>
        <item x="508"/>
        <item x="187"/>
        <item x="838"/>
        <item x="373"/>
        <item x="657"/>
        <item x="161"/>
        <item x="327"/>
        <item x="443"/>
        <item x="817"/>
        <item x="189"/>
        <item x="95"/>
        <item x="843"/>
        <item x="102"/>
        <item x="455"/>
        <item x="857"/>
        <item x="854"/>
        <item x="593"/>
        <item x="42"/>
        <item x="165"/>
        <item x="514"/>
        <item x="591"/>
        <item x="149"/>
        <item x="836"/>
        <item x="128"/>
        <item x="254"/>
        <item x="848"/>
        <item x="778"/>
        <item x="629"/>
        <item x="539"/>
        <item x="420"/>
        <item x="697"/>
        <item x="312"/>
        <item x="565"/>
        <item x="241"/>
        <item x="211"/>
        <item x="756"/>
        <item x="808"/>
        <item x="328"/>
        <item x="181"/>
        <item x="286"/>
        <item x="689"/>
        <item x="564"/>
        <item x="866"/>
        <item x="851"/>
        <item x="79"/>
        <item x="791"/>
        <item x="463"/>
        <item x="825"/>
        <item x="235"/>
        <item x="362"/>
        <item x="183"/>
        <item x="182"/>
        <item x="3"/>
        <item x="258"/>
        <item x="694"/>
        <item x="112"/>
        <item x="1"/>
        <item x="104"/>
        <item x="783"/>
        <item x="22"/>
        <item x="468"/>
        <item x="225"/>
        <item x="607"/>
        <item x="253"/>
        <item x="101"/>
        <item x="525"/>
        <item x="676"/>
        <item x="515"/>
        <item x="567"/>
        <item x="438"/>
        <item x="448"/>
        <item x="701"/>
        <item x="257"/>
        <item x="597"/>
        <item x="231"/>
        <item x="313"/>
        <item x="450"/>
        <item x="399"/>
        <item x="380"/>
        <item x="83"/>
        <item x="578"/>
        <item x="163"/>
        <item x="595"/>
        <item x="266"/>
        <item x="832"/>
        <item x="461"/>
        <item x="588"/>
        <item x="637"/>
        <item x="516"/>
        <item x="248"/>
        <item x="67"/>
        <item x="821"/>
        <item x="826"/>
        <item x="623"/>
        <item x="265"/>
        <item x="152"/>
        <item x="540"/>
        <item x="823"/>
        <item x="477"/>
        <item x="364"/>
        <item x="314"/>
        <item x="141"/>
        <item x="485"/>
        <item x="610"/>
        <item x="850"/>
        <item x="295"/>
        <item x="619"/>
        <item x="632"/>
        <item x="585"/>
        <item x="763"/>
        <item x="456"/>
        <item x="707"/>
        <item x="568"/>
        <item x="41"/>
        <item x="812"/>
        <item x="724"/>
        <item x="274"/>
        <item x="356"/>
        <item x="868"/>
        <item x="660"/>
        <item x="35"/>
        <item x="736"/>
        <item x="392"/>
        <item x="57"/>
        <item x="479"/>
        <item x="318"/>
        <item x="612"/>
        <item x="390"/>
        <item x="449"/>
        <item x="705"/>
        <item x="708"/>
        <item x="33"/>
        <item x="447"/>
        <item x="178"/>
        <item x="837"/>
        <item x="777"/>
        <item x="719"/>
        <item x="46"/>
        <item x="202"/>
        <item x="730"/>
        <item x="56"/>
        <item x="737"/>
        <item x="72"/>
        <item x="382"/>
        <item x="77"/>
        <item x="665"/>
        <item x="592"/>
        <item x="322"/>
        <item x="342"/>
        <item x="487"/>
        <item x="329"/>
        <item x="240"/>
        <item x="530"/>
        <item x="583"/>
        <item x="21"/>
        <item x="147"/>
        <item x="765"/>
        <item x="520"/>
        <item x="673"/>
        <item x="498"/>
        <item x="282"/>
        <item x="92"/>
        <item x="370"/>
        <item x="361"/>
        <item x="709"/>
        <item x="748"/>
        <item x="122"/>
        <item x="433"/>
        <item x="221"/>
        <item x="755"/>
        <item x="646"/>
        <item x="255"/>
        <item x="598"/>
        <item x="27"/>
        <item x="559"/>
        <item x="369"/>
        <item x="279"/>
        <item x="677"/>
        <item x="871"/>
        <item x="54"/>
        <item x="617"/>
        <item x="111"/>
        <item x="544"/>
        <item x="654"/>
        <item x="418"/>
        <item x="400"/>
        <item x="829"/>
        <item x="486"/>
        <item x="117"/>
        <item x="120"/>
        <item x="601"/>
        <item x="682"/>
        <item x="764"/>
        <item x="790"/>
        <item x="118"/>
        <item x="680"/>
        <item x="645"/>
        <item x="53"/>
        <item x="473"/>
        <item x="534"/>
        <item x="76"/>
        <item x="845"/>
        <item x="467"/>
        <item x="124"/>
        <item x="806"/>
        <item x="226"/>
        <item x="157"/>
        <item x="395"/>
        <item x="847"/>
        <item x="316"/>
        <item x="52"/>
        <item x="831"/>
        <item x="166"/>
        <item x="537"/>
        <item x="481"/>
        <item x="570"/>
        <item x="337"/>
        <item x="577"/>
        <item x="835"/>
        <item x="88"/>
        <item x="209"/>
        <item x="169"/>
        <item x="518"/>
        <item x="143"/>
        <item x="589"/>
        <item x="237"/>
        <item x="250"/>
        <item x="484"/>
        <item x="451"/>
        <item x="262"/>
        <item x="50"/>
        <item x="458"/>
        <item x="121"/>
        <item x="844"/>
        <item x="506"/>
        <item x="63"/>
        <item x="349"/>
        <item x="43"/>
        <item x="68"/>
        <item x="849"/>
        <item x="658"/>
        <item x="616"/>
        <item x="804"/>
        <item x="553"/>
        <item x="672"/>
        <item x="787"/>
        <item x="618"/>
        <item x="740"/>
        <item x="213"/>
        <item x="406"/>
        <item x="635"/>
        <item x="309"/>
        <item x="605"/>
        <item x="644"/>
        <item x="754"/>
        <item x="830"/>
        <item x="554"/>
        <item x="162"/>
        <item x="98"/>
        <item x="330"/>
        <item x="18"/>
        <item x="693"/>
        <item x="744"/>
        <item x="389"/>
        <item x="466"/>
        <item x="339"/>
        <item x="320"/>
        <item x="377"/>
        <item x="99"/>
        <item x="476"/>
        <item x="243"/>
        <item x="347"/>
        <item x="407"/>
        <item x="294"/>
        <item x="813"/>
        <item x="545"/>
        <item x="26"/>
        <item x="670"/>
        <item x="81"/>
        <item x="865"/>
        <item x="532"/>
        <item x="394"/>
        <item x="827"/>
        <item x="793"/>
        <item x="500"/>
        <item x="628"/>
        <item x="220"/>
        <item x="454"/>
        <item x="284"/>
        <item x="872"/>
        <item x="378"/>
        <item x="60"/>
        <item x="174"/>
        <item x="351"/>
        <item x="651"/>
        <item x="662"/>
        <item x="779"/>
        <item x="234"/>
        <item x="502"/>
        <item x="191"/>
        <item x="465"/>
        <item x="367"/>
        <item x="444"/>
        <item x="129"/>
        <item x="4"/>
        <item x="324"/>
        <item x="69"/>
        <item x="272"/>
        <item x="550"/>
        <item x="548"/>
        <item x="495"/>
        <item x="341"/>
        <item x="704"/>
        <item x="402"/>
        <item x="489"/>
        <item x="119"/>
        <item x="482"/>
        <item x="634"/>
        <item x="606"/>
        <item x="168"/>
        <item x="523"/>
        <item x="699"/>
        <item x="214"/>
        <item x="37"/>
        <item x="430"/>
        <item x="275"/>
        <item x="504"/>
        <item x="94"/>
        <item x="414"/>
        <item x="203"/>
        <item x="218"/>
        <item x="818"/>
        <item x="404"/>
        <item x="197"/>
        <item x="561"/>
        <item x="287"/>
        <item x="547"/>
        <item x="575"/>
        <item x="210"/>
        <item x="156"/>
        <item x="741"/>
        <item x="40"/>
        <item x="14"/>
        <item x="462"/>
        <item x="78"/>
        <item x="834"/>
        <item x="283"/>
        <item x="499"/>
        <item x="219"/>
        <item x="201"/>
        <item x="273"/>
        <item x="29"/>
        <item x="571"/>
        <item x="425"/>
        <item x="437"/>
        <item x="110"/>
        <item x="376"/>
        <item x="614"/>
        <item x="238"/>
        <item x="769"/>
        <item x="464"/>
        <item x="453"/>
        <item x="667"/>
        <item x="285"/>
        <item x="522"/>
        <item x="132"/>
        <item x="113"/>
        <item x="308"/>
        <item x="301"/>
        <item x="150"/>
        <item x="775"/>
        <item x="846"/>
        <item x="815"/>
        <item x="816"/>
        <item x="345"/>
        <item x="415"/>
        <item x="424"/>
        <item x="720"/>
        <item x="36"/>
        <item x="154"/>
        <item x="340"/>
        <item x="239"/>
        <item x="752"/>
        <item x="770"/>
        <item x="28"/>
        <item x="639"/>
        <item x="780"/>
        <item x="137"/>
        <item x="722"/>
        <item x="659"/>
        <item x="556"/>
        <item x="750"/>
        <item x="712"/>
        <item x="358"/>
        <item x="140"/>
        <item x="625"/>
        <item x="333"/>
        <item x="686"/>
        <item x="810"/>
        <item x="594"/>
        <item x="663"/>
        <item x="186"/>
        <item x="555"/>
        <item x="573"/>
        <item x="232"/>
        <item x="363"/>
        <item x="353"/>
        <item x="58"/>
        <item x="397"/>
        <item x="608"/>
        <item x="435"/>
        <item x="176"/>
        <item x="655"/>
        <item x="581"/>
        <item x="127"/>
        <item x="144"/>
        <item x="10"/>
        <item x="541"/>
        <item x="281"/>
        <item x="580"/>
        <item x="409"/>
        <item x="642"/>
        <item x="457"/>
        <item x="717"/>
        <item x="350"/>
        <item x="175"/>
        <item x="256"/>
        <item x="24"/>
        <item x="863"/>
        <item x="6"/>
        <item x="158"/>
        <item x="558"/>
        <item x="739"/>
        <item x="64"/>
        <item x="767"/>
        <item x="244"/>
        <item x="401"/>
        <item x="776"/>
        <item x="472"/>
        <item x="70"/>
        <item x="73"/>
        <item x="215"/>
        <item x="185"/>
        <item x="493"/>
        <item x="713"/>
        <item x="66"/>
        <item x="749"/>
        <item x="650"/>
        <item x="310"/>
        <item x="490"/>
        <item x="160"/>
        <item x="505"/>
        <item x="289"/>
        <item x="264"/>
        <item x="11"/>
        <item x="431"/>
        <item x="726"/>
        <item x="276"/>
        <item x="114"/>
        <item x="703"/>
        <item x="692"/>
        <item x="627"/>
        <item x="412"/>
        <item x="728"/>
        <item x="357"/>
        <item x="861"/>
        <item x="366"/>
        <item x="371"/>
        <item x="408"/>
        <item x="552"/>
        <item x="781"/>
        <item x="549"/>
        <item x="801"/>
        <item x="702"/>
        <item x="96"/>
        <item x="2"/>
        <item x="725"/>
        <item x="8"/>
        <item x="159"/>
        <item x="196"/>
        <item x="123"/>
        <item x="207"/>
        <item x="718"/>
        <item x="292"/>
        <item x="135"/>
        <item x="459"/>
        <item x="470"/>
        <item x="803"/>
        <item x="798"/>
        <item x="331"/>
        <item x="869"/>
        <item x="807"/>
        <item x="786"/>
        <item x="653"/>
        <item x="61"/>
        <item x="656"/>
        <item x="512"/>
        <item x="277"/>
        <item x="270"/>
        <item x="49"/>
        <item x="87"/>
        <item x="731"/>
        <item x="687"/>
        <item x="822"/>
        <item x="303"/>
        <item x="683"/>
        <item x="729"/>
        <item x="586"/>
        <item x="222"/>
        <item x="336"/>
        <item x="9"/>
        <item x="519"/>
        <item x="97"/>
        <item x="85"/>
        <item x="321"/>
        <item x="192"/>
        <item x="75"/>
        <item x="198"/>
        <item x="721"/>
        <item x="788"/>
        <item x="445"/>
        <item x="179"/>
        <item x="375"/>
        <item x="611"/>
        <item x="853"/>
        <item x="246"/>
        <item x="411"/>
        <item x="524"/>
        <item x="492"/>
        <item x="352"/>
        <item x="579"/>
        <item x="526"/>
        <item x="20"/>
        <item x="13"/>
        <item x="288"/>
        <item x="344"/>
        <item x="695"/>
        <item x="199"/>
        <item x="172"/>
        <item x="195"/>
        <item x="51"/>
        <item x="800"/>
        <item x="799"/>
        <item x="90"/>
        <item x="772"/>
        <item x="562"/>
        <item x="714"/>
        <item x="359"/>
        <item x="155"/>
        <item x="105"/>
        <item x="478"/>
        <item x="419"/>
        <item x="47"/>
        <item x="151"/>
        <item x="208"/>
        <item x="297"/>
        <item x="432"/>
        <item x="521"/>
        <item x="89"/>
        <item x="19"/>
        <item x="325"/>
        <item x="436"/>
        <item x="858"/>
        <item x="193"/>
        <item x="180"/>
        <item x="706"/>
        <item x="795"/>
        <item x="269"/>
        <item x="551"/>
        <item x="7"/>
        <item x="685"/>
        <item x="460"/>
        <item x="681"/>
        <item x="260"/>
        <item x="184"/>
        <item x="413"/>
        <item x="379"/>
        <item x="139"/>
        <item x="604"/>
        <item x="542"/>
        <item x="609"/>
        <item x="142"/>
        <item x="576"/>
        <item x="839"/>
        <item x="34"/>
        <item x="517"/>
        <item x="735"/>
        <item x="74"/>
        <item x="569"/>
        <item x="874"/>
      </items>
    </pivotField>
    <pivotField axis="axisRow" compact="0" outline="0" showAll="0" defaultSubtotal="0">
      <items count="3">
        <item x="1"/>
        <item x="0"/>
        <item x="2"/>
      </items>
    </pivotField>
    <pivotField axis="axisRow" compact="0" outline="0" showAll="0" defaultSubtotal="0">
      <items count="13">
        <item x="9"/>
        <item x="5"/>
        <item x="1"/>
        <item x="4"/>
        <item x="2"/>
        <item x="11"/>
        <item x="6"/>
        <item x="8"/>
        <item x="0"/>
        <item x="10"/>
        <item x="3"/>
        <item x="7"/>
        <item x="12"/>
      </items>
    </pivotField>
    <pivotField dataField="1" compact="0" outline="0" showAll="0" defaultSubtotal="0"/>
    <pivotField compact="0" outline="0" showAll="0" defaultSubtotal="0">
      <items count="11">
        <item x="3"/>
        <item x="6"/>
        <item x="9"/>
        <item x="5"/>
        <item x="4"/>
        <item x="2"/>
        <item x="1"/>
        <item x="7"/>
        <item x="0"/>
        <item x="8"/>
        <item x="10"/>
      </items>
    </pivotField>
    <pivotField compact="0" outline="0" showAll="0" defaultSubtotal="0">
      <items count="4">
        <item x="2"/>
        <item x="1"/>
        <item x="0"/>
        <item x="3"/>
      </items>
    </pivotField>
    <pivotField compact="0" outline="0" showAll="0" defaultSubtotal="0">
      <items count="7">
        <item x="3"/>
        <item x="1"/>
        <item x="5"/>
        <item x="2"/>
        <item x="0"/>
        <item x="4"/>
        <item x="6"/>
      </items>
    </pivotField>
    <pivotField axis="axisRow" compact="0" outline="0" showAll="0" defaultSubtotal="0">
      <items count="3">
        <item x="1"/>
        <item h="1" x="0"/>
        <item h="1" x="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dragToRow="0" dragToCol="0" dragToPage="0" showAll="0" defaultSubtotal="0"/>
  </pivotFields>
  <rowFields count="4">
    <field x="0"/>
    <field x="1"/>
    <field x="2"/>
    <field x="7"/>
  </rowFields>
  <rowItems count="276">
    <i>
      <x/>
      <x/>
      <x v="1"/>
      <x/>
    </i>
    <i>
      <x v="7"/>
      <x v="1"/>
      <x v="10"/>
      <x/>
    </i>
    <i>
      <x v="16"/>
      <x v="1"/>
      <x v="4"/>
      <x/>
    </i>
    <i>
      <x v="19"/>
      <x/>
      <x v="5"/>
      <x/>
    </i>
    <i>
      <x v="22"/>
      <x v="1"/>
      <x v="1"/>
      <x/>
    </i>
    <i>
      <x v="26"/>
      <x v="1"/>
      <x v="2"/>
      <x/>
    </i>
    <i>
      <x v="30"/>
      <x v="1"/>
      <x v="4"/>
      <x/>
    </i>
    <i>
      <x v="36"/>
      <x v="1"/>
      <x v="1"/>
      <x/>
    </i>
    <i>
      <x v="39"/>
      <x v="1"/>
      <x v="6"/>
      <x/>
    </i>
    <i>
      <x v="40"/>
      <x/>
      <x v="7"/>
      <x/>
    </i>
    <i>
      <x v="43"/>
      <x/>
      <x v="4"/>
      <x/>
    </i>
    <i>
      <x v="45"/>
      <x v="1"/>
      <x/>
      <x/>
    </i>
    <i>
      <x v="48"/>
      <x/>
      <x v="4"/>
      <x/>
    </i>
    <i>
      <x v="50"/>
      <x/>
      <x v="5"/>
      <x/>
    </i>
    <i>
      <x v="52"/>
      <x/>
      <x v="6"/>
      <x/>
    </i>
    <i>
      <x v="59"/>
      <x/>
      <x/>
      <x/>
    </i>
    <i>
      <x v="61"/>
      <x v="1"/>
      <x v="6"/>
      <x/>
    </i>
    <i>
      <x v="62"/>
      <x v="1"/>
      <x v="3"/>
      <x/>
    </i>
    <i>
      <x v="64"/>
      <x v="1"/>
      <x v="11"/>
      <x/>
    </i>
    <i>
      <x v="65"/>
      <x v="1"/>
      <x v="8"/>
      <x/>
    </i>
    <i>
      <x v="67"/>
      <x/>
      <x v="9"/>
      <x/>
    </i>
    <i>
      <x v="73"/>
      <x/>
      <x v="3"/>
      <x/>
    </i>
    <i>
      <x v="75"/>
      <x v="1"/>
      <x v="4"/>
      <x/>
    </i>
    <i>
      <x v="76"/>
      <x/>
      <x v="7"/>
      <x/>
    </i>
    <i>
      <x v="78"/>
      <x/>
      <x v="11"/>
      <x/>
    </i>
    <i>
      <x v="79"/>
      <x v="1"/>
      <x v="7"/>
      <x/>
    </i>
    <i>
      <x v="81"/>
      <x/>
      <x v="9"/>
      <x/>
    </i>
    <i>
      <x v="83"/>
      <x/>
      <x v="6"/>
      <x/>
    </i>
    <i>
      <x v="85"/>
      <x v="1"/>
      <x v="8"/>
      <x/>
    </i>
    <i>
      <x v="87"/>
      <x v="1"/>
      <x v="6"/>
      <x/>
    </i>
    <i>
      <x v="88"/>
      <x v="1"/>
      <x v="2"/>
      <x/>
    </i>
    <i>
      <x v="93"/>
      <x v="1"/>
      <x v="4"/>
      <x/>
    </i>
    <i>
      <x v="96"/>
      <x/>
      <x v="8"/>
      <x/>
    </i>
    <i>
      <x v="101"/>
      <x v="1"/>
      <x v="7"/>
      <x/>
    </i>
    <i>
      <x v="102"/>
      <x v="1"/>
      <x v="3"/>
      <x/>
    </i>
    <i>
      <x v="106"/>
      <x/>
      <x v="11"/>
      <x/>
    </i>
    <i>
      <x v="111"/>
      <x v="1"/>
      <x v="3"/>
      <x/>
    </i>
    <i>
      <x v="112"/>
      <x v="1"/>
      <x v="1"/>
      <x/>
    </i>
    <i>
      <x v="119"/>
      <x v="1"/>
      <x v="5"/>
      <x/>
    </i>
    <i>
      <x v="120"/>
      <x v="1"/>
      <x v="6"/>
      <x/>
    </i>
    <i>
      <x v="121"/>
      <x/>
      <x v="6"/>
      <x/>
    </i>
    <i>
      <x v="126"/>
      <x v="1"/>
      <x v="8"/>
      <x/>
    </i>
    <i>
      <x v="129"/>
      <x v="1"/>
      <x v="1"/>
      <x/>
    </i>
    <i>
      <x v="133"/>
      <x/>
      <x v="9"/>
      <x/>
    </i>
    <i>
      <x v="139"/>
      <x/>
      <x v="1"/>
      <x/>
    </i>
    <i>
      <x v="144"/>
      <x v="1"/>
      <x v="1"/>
      <x/>
    </i>
    <i>
      <x v="145"/>
      <x/>
      <x v="9"/>
      <x/>
    </i>
    <i>
      <x v="146"/>
      <x/>
      <x v="8"/>
      <x/>
    </i>
    <i>
      <x v="153"/>
      <x v="1"/>
      <x v="6"/>
      <x/>
    </i>
    <i>
      <x v="157"/>
      <x v="1"/>
      <x/>
      <x/>
    </i>
    <i>
      <x v="158"/>
      <x/>
      <x v="5"/>
      <x/>
    </i>
    <i>
      <x v="159"/>
      <x v="1"/>
      <x v="7"/>
      <x/>
    </i>
    <i>
      <x v="161"/>
      <x v="1"/>
      <x v="3"/>
      <x/>
    </i>
    <i>
      <x v="162"/>
      <x v="1"/>
      <x v="8"/>
      <x/>
    </i>
    <i>
      <x v="163"/>
      <x v="1"/>
      <x v="10"/>
      <x/>
    </i>
    <i>
      <x v="167"/>
      <x/>
      <x v="10"/>
      <x/>
    </i>
    <i>
      <x v="169"/>
      <x/>
      <x/>
      <x/>
    </i>
    <i>
      <x v="172"/>
      <x/>
      <x v="1"/>
      <x/>
    </i>
    <i>
      <x v="175"/>
      <x/>
      <x v="5"/>
      <x/>
    </i>
    <i>
      <x v="176"/>
      <x/>
      <x v="9"/>
      <x/>
    </i>
    <i>
      <x v="178"/>
      <x/>
      <x v="9"/>
      <x/>
    </i>
    <i>
      <x v="179"/>
      <x/>
      <x v="10"/>
      <x/>
    </i>
    <i>
      <x v="182"/>
      <x/>
      <x v="2"/>
      <x/>
    </i>
    <i>
      <x v="188"/>
      <x v="1"/>
      <x v="1"/>
      <x/>
    </i>
    <i>
      <x v="189"/>
      <x v="1"/>
      <x v="2"/>
      <x/>
    </i>
    <i>
      <x v="191"/>
      <x v="1"/>
      <x v="9"/>
      <x/>
    </i>
    <i>
      <x v="192"/>
      <x/>
      <x v="9"/>
      <x/>
    </i>
    <i>
      <x v="194"/>
      <x v="1"/>
      <x/>
      <x/>
    </i>
    <i>
      <x v="211"/>
      <x v="1"/>
      <x v="1"/>
      <x/>
    </i>
    <i>
      <x v="215"/>
      <x v="1"/>
      <x v="2"/>
      <x/>
    </i>
    <i>
      <x v="218"/>
      <x v="1"/>
      <x v="9"/>
      <x/>
    </i>
    <i>
      <x v="220"/>
      <x v="1"/>
      <x v="3"/>
      <x/>
    </i>
    <i>
      <x v="222"/>
      <x/>
      <x v="6"/>
      <x/>
    </i>
    <i>
      <x v="223"/>
      <x/>
      <x v="5"/>
      <x/>
    </i>
    <i>
      <x v="226"/>
      <x/>
      <x v="8"/>
      <x/>
    </i>
    <i>
      <x v="236"/>
      <x v="1"/>
      <x v="4"/>
      <x/>
    </i>
    <i>
      <x v="241"/>
      <x/>
      <x v="11"/>
      <x/>
    </i>
    <i>
      <x v="248"/>
      <x v="1"/>
      <x v="1"/>
      <x/>
    </i>
    <i>
      <x v="249"/>
      <x/>
      <x v="9"/>
      <x/>
    </i>
    <i>
      <x v="252"/>
      <x v="1"/>
      <x v="10"/>
      <x/>
    </i>
    <i>
      <x v="255"/>
      <x v="1"/>
      <x v="1"/>
      <x/>
    </i>
    <i>
      <x v="258"/>
      <x v="1"/>
      <x v="2"/>
      <x/>
    </i>
    <i>
      <x v="259"/>
      <x v="1"/>
      <x v="8"/>
      <x/>
    </i>
    <i>
      <x v="260"/>
      <x/>
      <x v="11"/>
      <x/>
    </i>
    <i>
      <x v="263"/>
      <x v="1"/>
      <x/>
      <x/>
    </i>
    <i>
      <x v="265"/>
      <x/>
      <x v="7"/>
      <x/>
    </i>
    <i>
      <x v="269"/>
      <x/>
      <x v="3"/>
      <x/>
    </i>
    <i>
      <x v="271"/>
      <x v="1"/>
      <x v="6"/>
      <x/>
    </i>
    <i>
      <x v="274"/>
      <x/>
      <x v="2"/>
      <x/>
    </i>
    <i>
      <x v="278"/>
      <x v="1"/>
      <x/>
      <x/>
    </i>
    <i>
      <x v="281"/>
      <x v="1"/>
      <x v="9"/>
      <x/>
    </i>
    <i>
      <x v="287"/>
      <x/>
      <x/>
      <x/>
    </i>
    <i>
      <x v="290"/>
      <x v="1"/>
      <x v="6"/>
      <x/>
    </i>
    <i>
      <x v="291"/>
      <x v="1"/>
      <x v="1"/>
      <x/>
    </i>
    <i>
      <x v="295"/>
      <x v="1"/>
      <x v="10"/>
      <x/>
    </i>
    <i>
      <x v="297"/>
      <x/>
      <x v="11"/>
      <x/>
    </i>
    <i>
      <x v="298"/>
      <x/>
      <x v="11"/>
      <x/>
    </i>
    <i>
      <x v="299"/>
      <x v="1"/>
      <x v="8"/>
      <x/>
    </i>
    <i>
      <x v="301"/>
      <x v="1"/>
      <x/>
      <x/>
    </i>
    <i>
      <x v="303"/>
      <x v="1"/>
      <x v="10"/>
      <x/>
    </i>
    <i>
      <x v="306"/>
      <x/>
      <x v="8"/>
      <x/>
    </i>
    <i>
      <x v="308"/>
      <x v="1"/>
      <x v="7"/>
      <x/>
    </i>
    <i>
      <x v="311"/>
      <x/>
      <x v="11"/>
      <x/>
    </i>
    <i>
      <x v="316"/>
      <x v="1"/>
      <x v="9"/>
      <x/>
    </i>
    <i>
      <x v="317"/>
      <x v="1"/>
      <x v="3"/>
      <x/>
    </i>
    <i>
      <x v="318"/>
      <x/>
      <x v="8"/>
      <x/>
    </i>
    <i>
      <x v="324"/>
      <x v="1"/>
      <x v="10"/>
      <x/>
    </i>
    <i>
      <x v="330"/>
      <x/>
      <x v="8"/>
      <x/>
    </i>
    <i>
      <x v="332"/>
      <x/>
      <x v="11"/>
      <x/>
    </i>
    <i>
      <x v="335"/>
      <x v="1"/>
      <x v="6"/>
      <x/>
    </i>
    <i>
      <x v="337"/>
      <x/>
      <x v="10"/>
      <x/>
    </i>
    <i>
      <x v="340"/>
      <x v="1"/>
      <x v="10"/>
      <x/>
    </i>
    <i>
      <x v="342"/>
      <x/>
      <x v="1"/>
      <x/>
    </i>
    <i>
      <x v="343"/>
      <x v="1"/>
      <x/>
      <x/>
    </i>
    <i>
      <x v="345"/>
      <x/>
      <x v="9"/>
      <x/>
    </i>
    <i>
      <x v="346"/>
      <x v="1"/>
      <x v="3"/>
      <x/>
    </i>
    <i>
      <x v="353"/>
      <x v="1"/>
      <x v="6"/>
      <x/>
    </i>
    <i>
      <x v="354"/>
      <x v="1"/>
      <x v="9"/>
      <x/>
    </i>
    <i>
      <x v="356"/>
      <x/>
      <x v="7"/>
      <x/>
    </i>
    <i>
      <x v="364"/>
      <x/>
      <x v="10"/>
      <x/>
    </i>
    <i>
      <x v="369"/>
      <x v="1"/>
      <x v="4"/>
      <x/>
    </i>
    <i>
      <x v="370"/>
      <x/>
      <x v="2"/>
      <x/>
    </i>
    <i>
      <x v="377"/>
      <x/>
      <x v="1"/>
      <x/>
    </i>
    <i>
      <x v="380"/>
      <x/>
      <x v="2"/>
      <x/>
    </i>
    <i>
      <x v="384"/>
      <x v="1"/>
      <x v="11"/>
      <x/>
    </i>
    <i>
      <x v="385"/>
      <x/>
      <x v="1"/>
      <x/>
    </i>
    <i>
      <x v="387"/>
      <x v="1"/>
      <x v="10"/>
      <x/>
    </i>
    <i>
      <x v="390"/>
      <x v="1"/>
      <x v="9"/>
      <x/>
    </i>
    <i>
      <x v="393"/>
      <x v="1"/>
      <x v="9"/>
      <x/>
    </i>
    <i>
      <x v="395"/>
      <x v="1"/>
      <x v="9"/>
      <x/>
    </i>
    <i>
      <x v="396"/>
      <x/>
      <x v="3"/>
      <x/>
    </i>
    <i>
      <x v="397"/>
      <x v="1"/>
      <x v="4"/>
      <x/>
    </i>
    <i>
      <x v="399"/>
      <x v="1"/>
      <x v="2"/>
      <x/>
    </i>
    <i>
      <x v="400"/>
      <x/>
      <x/>
      <x/>
    </i>
    <i>
      <x v="401"/>
      <x/>
      <x v="2"/>
      <x/>
    </i>
    <i>
      <x v="406"/>
      <x v="1"/>
      <x v="10"/>
      <x/>
    </i>
    <i>
      <x v="407"/>
      <x/>
      <x v="2"/>
      <x/>
    </i>
    <i>
      <x v="410"/>
      <x v="1"/>
      <x/>
      <x/>
    </i>
    <i>
      <x v="420"/>
      <x v="1"/>
      <x v="5"/>
      <x/>
    </i>
    <i>
      <x v="425"/>
      <x/>
      <x v="5"/>
      <x/>
    </i>
    <i>
      <x v="435"/>
      <x/>
      <x v="5"/>
      <x/>
    </i>
    <i>
      <x v="436"/>
      <x/>
      <x v="7"/>
      <x/>
    </i>
    <i>
      <x v="439"/>
      <x v="1"/>
      <x v="7"/>
      <x/>
    </i>
    <i>
      <x v="441"/>
      <x/>
      <x v="2"/>
      <x/>
    </i>
    <i>
      <x v="446"/>
      <x/>
      <x v="9"/>
      <x/>
    </i>
    <i>
      <x v="450"/>
      <x v="1"/>
      <x v="5"/>
      <x/>
    </i>
    <i>
      <x v="451"/>
      <x v="1"/>
      <x v="9"/>
      <x/>
    </i>
    <i>
      <x v="452"/>
      <x/>
      <x v="3"/>
      <x/>
    </i>
    <i>
      <x v="459"/>
      <x/>
      <x v="5"/>
      <x/>
    </i>
    <i>
      <x v="464"/>
      <x/>
      <x v="6"/>
      <x/>
    </i>
    <i>
      <x v="469"/>
      <x v="1"/>
      <x v="8"/>
      <x/>
    </i>
    <i>
      <x v="473"/>
      <x v="1"/>
      <x/>
      <x/>
    </i>
    <i>
      <x v="475"/>
      <x/>
      <x v="5"/>
      <x/>
    </i>
    <i>
      <x v="477"/>
      <x/>
      <x/>
      <x/>
    </i>
    <i>
      <x v="478"/>
      <x v="1"/>
      <x v="7"/>
      <x/>
    </i>
    <i>
      <x v="479"/>
      <x v="1"/>
      <x v="3"/>
      <x/>
    </i>
    <i>
      <x v="481"/>
      <x v="1"/>
      <x v="4"/>
      <x/>
    </i>
    <i>
      <x v="483"/>
      <x v="1"/>
      <x v="5"/>
      <x/>
    </i>
    <i>
      <x v="485"/>
      <x v="1"/>
      <x v="10"/>
      <x/>
    </i>
    <i>
      <x v="486"/>
      <x v="1"/>
      <x v="9"/>
      <x/>
    </i>
    <i>
      <x v="491"/>
      <x/>
      <x v="5"/>
      <x/>
    </i>
    <i>
      <x v="493"/>
      <x/>
      <x v="2"/>
      <x/>
    </i>
    <i>
      <x v="497"/>
      <x v="1"/>
      <x v="5"/>
      <x/>
    </i>
    <i>
      <x v="499"/>
      <x v="1"/>
      <x v="1"/>
      <x/>
    </i>
    <i>
      <x v="501"/>
      <x v="1"/>
      <x/>
      <x/>
    </i>
    <i>
      <x v="502"/>
      <x/>
      <x v="7"/>
      <x/>
    </i>
    <i>
      <x v="504"/>
      <x v="1"/>
      <x v="2"/>
      <x/>
    </i>
    <i>
      <x v="505"/>
      <x/>
      <x v="4"/>
      <x/>
    </i>
    <i>
      <x v="509"/>
      <x v="1"/>
      <x v="3"/>
      <x/>
    </i>
    <i>
      <x v="513"/>
      <x v="1"/>
      <x v="2"/>
      <x/>
    </i>
    <i>
      <x v="514"/>
      <x/>
      <x v="2"/>
      <x/>
    </i>
    <i>
      <x v="524"/>
      <x v="1"/>
      <x v="3"/>
      <x/>
    </i>
    <i>
      <x v="526"/>
      <x v="1"/>
      <x v="4"/>
      <x/>
    </i>
    <i>
      <x v="528"/>
      <x/>
      <x v="7"/>
      <x/>
    </i>
    <i>
      <x v="531"/>
      <x/>
      <x/>
      <x/>
    </i>
    <i>
      <x v="532"/>
      <x/>
      <x v="1"/>
      <x/>
    </i>
    <i>
      <x v="535"/>
      <x v="1"/>
      <x v="6"/>
      <x/>
    </i>
    <i>
      <x v="542"/>
      <x v="1"/>
      <x v="11"/>
      <x/>
    </i>
    <i>
      <x v="543"/>
      <x v="1"/>
      <x v="11"/>
      <x/>
    </i>
    <i>
      <x v="546"/>
      <x v="1"/>
      <x v="9"/>
      <x/>
    </i>
    <i>
      <x v="553"/>
      <x/>
      <x v="2"/>
      <x/>
    </i>
    <i>
      <x v="554"/>
      <x/>
      <x v="10"/>
      <x/>
    </i>
    <i>
      <x v="563"/>
      <x v="1"/>
      <x v="4"/>
      <x/>
    </i>
    <i>
      <x v="564"/>
      <x/>
      <x v="11"/>
      <x/>
    </i>
    <i>
      <x v="567"/>
      <x v="1"/>
      <x v="11"/>
      <x/>
    </i>
    <i>
      <x v="569"/>
      <x v="1"/>
      <x/>
      <x/>
    </i>
    <i>
      <x v="580"/>
      <x v="1"/>
      <x v="10"/>
      <x/>
    </i>
    <i>
      <x v="581"/>
      <x v="1"/>
      <x v="2"/>
      <x/>
    </i>
    <i>
      <x v="582"/>
      <x/>
      <x v="3"/>
      <x/>
    </i>
    <i>
      <x v="583"/>
      <x v="1"/>
      <x v="1"/>
      <x/>
    </i>
    <i>
      <x v="585"/>
      <x/>
      <x v="8"/>
      <x/>
    </i>
    <i>
      <x v="589"/>
      <x v="1"/>
      <x v="10"/>
      <x/>
    </i>
    <i>
      <x v="597"/>
      <x v="1"/>
      <x/>
      <x/>
    </i>
    <i>
      <x v="602"/>
      <x v="1"/>
      <x v="10"/>
      <x/>
    </i>
    <i>
      <x v="605"/>
      <x v="1"/>
      <x v="10"/>
      <x/>
    </i>
    <i>
      <x v="609"/>
      <x v="1"/>
      <x v="4"/>
      <x/>
    </i>
    <i>
      <x v="614"/>
      <x/>
      <x v="10"/>
      <x/>
    </i>
    <i>
      <x v="616"/>
      <x v="1"/>
      <x v="9"/>
      <x/>
    </i>
    <i>
      <x v="618"/>
      <x/>
      <x v="7"/>
      <x/>
    </i>
    <i>
      <x v="619"/>
      <x v="1"/>
      <x v="11"/>
      <x/>
    </i>
    <i>
      <x v="626"/>
      <x/>
      <x v="3"/>
      <x/>
    </i>
    <i>
      <x v="627"/>
      <x/>
      <x v="11"/>
      <x/>
    </i>
    <i>
      <x v="632"/>
      <x/>
      <x v="4"/>
      <x/>
    </i>
    <i>
      <x v="634"/>
      <x v="1"/>
      <x v="4"/>
      <x/>
    </i>
    <i>
      <x v="639"/>
      <x/>
      <x v="11"/>
      <x/>
    </i>
    <i>
      <x v="641"/>
      <x/>
      <x v="10"/>
      <x/>
    </i>
    <i>
      <x v="643"/>
      <x/>
      <x v="5"/>
      <x/>
    </i>
    <i>
      <x v="645"/>
      <x v="1"/>
      <x v="6"/>
      <x/>
    </i>
    <i>
      <x v="646"/>
      <x v="1"/>
      <x/>
      <x/>
    </i>
    <i>
      <x v="647"/>
      <x/>
      <x v="2"/>
      <x/>
    </i>
    <i>
      <x v="653"/>
      <x/>
      <x v="6"/>
      <x/>
    </i>
    <i>
      <x v="655"/>
      <x/>
      <x v="1"/>
      <x/>
    </i>
    <i>
      <x v="661"/>
      <x v="1"/>
      <x v="9"/>
      <x/>
    </i>
    <i>
      <x v="665"/>
      <x/>
      <x v="5"/>
      <x/>
    </i>
    <i>
      <x v="666"/>
      <x/>
      <x v="3"/>
      <x/>
    </i>
    <i>
      <x v="668"/>
      <x/>
      <x v="7"/>
      <x/>
    </i>
    <i>
      <x v="669"/>
      <x v="1"/>
      <x v="4"/>
      <x/>
    </i>
    <i>
      <x v="673"/>
      <x/>
      <x v="2"/>
      <x/>
    </i>
    <i>
      <x v="683"/>
      <x v="1"/>
      <x v="10"/>
      <x/>
    </i>
    <i>
      <x v="686"/>
      <x v="1"/>
      <x/>
      <x/>
    </i>
    <i>
      <x v="689"/>
      <x v="1"/>
      <x v="5"/>
      <x/>
    </i>
    <i>
      <x v="695"/>
      <x v="1"/>
      <x v="10"/>
      <x/>
    </i>
    <i>
      <x v="696"/>
      <x v="1"/>
      <x v="2"/>
      <x/>
    </i>
    <i>
      <x v="702"/>
      <x v="1"/>
      <x v="1"/>
      <x/>
    </i>
    <i>
      <x v="703"/>
      <x/>
      <x v="3"/>
      <x/>
    </i>
    <i>
      <x v="706"/>
      <x v="1"/>
      <x v="4"/>
      <x/>
    </i>
    <i>
      <x v="712"/>
      <x/>
      <x v="9"/>
      <x/>
    </i>
    <i>
      <x v="714"/>
      <x v="1"/>
      <x v="4"/>
      <x/>
    </i>
    <i>
      <x v="715"/>
      <x/>
      <x v="5"/>
      <x/>
    </i>
    <i>
      <x v="716"/>
      <x v="1"/>
      <x v="9"/>
      <x/>
    </i>
    <i>
      <x v="721"/>
      <x v="1"/>
      <x v="5"/>
      <x/>
    </i>
    <i>
      <x v="722"/>
      <x/>
      <x v="11"/>
      <x/>
    </i>
    <i>
      <x v="724"/>
      <x v="1"/>
      <x v="4"/>
      <x/>
    </i>
    <i>
      <x v="725"/>
      <x v="1"/>
      <x v="11"/>
      <x/>
    </i>
    <i>
      <x v="729"/>
      <x/>
      <x v="11"/>
      <x/>
    </i>
    <i>
      <x v="730"/>
      <x/>
      <x v="3"/>
      <x/>
    </i>
    <i>
      <x v="731"/>
      <x v="1"/>
      <x/>
      <x/>
    </i>
    <i>
      <x v="733"/>
      <x/>
      <x v="4"/>
      <x/>
    </i>
    <i>
      <x v="734"/>
      <x/>
      <x v="1"/>
      <x/>
    </i>
    <i>
      <x v="739"/>
      <x/>
      <x v="4"/>
      <x/>
    </i>
    <i>
      <x v="742"/>
      <x v="1"/>
      <x v="9"/>
      <x/>
    </i>
    <i>
      <x v="745"/>
      <x v="1"/>
      <x v="8"/>
      <x/>
    </i>
    <i>
      <x v="750"/>
      <x/>
      <x/>
      <x/>
    </i>
    <i>
      <x v="756"/>
      <x/>
      <x v="4"/>
      <x/>
    </i>
    <i>
      <x v="757"/>
      <x/>
      <x v="5"/>
      <x/>
    </i>
    <i>
      <x v="764"/>
      <x/>
      <x v="4"/>
      <x/>
    </i>
    <i>
      <x v="768"/>
      <x v="1"/>
      <x v="4"/>
      <x/>
    </i>
    <i>
      <x v="769"/>
      <x v="1"/>
      <x v="6"/>
      <x/>
    </i>
    <i>
      <x v="775"/>
      <x/>
      <x v="10"/>
      <x/>
    </i>
    <i>
      <x v="779"/>
      <x v="1"/>
      <x v="4"/>
      <x/>
    </i>
    <i>
      <x v="782"/>
      <x v="1"/>
      <x v="8"/>
      <x/>
    </i>
    <i>
      <x v="784"/>
      <x v="1"/>
      <x v="11"/>
      <x/>
    </i>
    <i>
      <x v="789"/>
      <x v="1"/>
      <x v="11"/>
      <x/>
    </i>
    <i>
      <x v="801"/>
      <x/>
      <x v="8"/>
      <x/>
    </i>
    <i>
      <x v="802"/>
      <x v="1"/>
      <x v="3"/>
      <x/>
    </i>
    <i>
      <x v="803"/>
      <x/>
      <x v="6"/>
      <x/>
    </i>
    <i>
      <x v="811"/>
      <x v="1"/>
      <x v="10"/>
      <x/>
    </i>
    <i>
      <x v="813"/>
      <x v="1"/>
      <x v="5"/>
      <x/>
    </i>
    <i>
      <x v="815"/>
      <x/>
      <x v="6"/>
      <x/>
    </i>
    <i>
      <x v="817"/>
      <x/>
      <x v="11"/>
      <x/>
    </i>
    <i>
      <x v="820"/>
      <x/>
      <x/>
      <x/>
    </i>
    <i>
      <x v="823"/>
      <x/>
      <x v="11"/>
      <x/>
    </i>
    <i>
      <x v="826"/>
      <x/>
      <x/>
      <x/>
    </i>
    <i>
      <x v="829"/>
      <x v="1"/>
      <x v="1"/>
      <x/>
    </i>
    <i>
      <x v="831"/>
      <x/>
      <x v="8"/>
      <x/>
    </i>
    <i>
      <x v="834"/>
      <x/>
      <x v="1"/>
      <x/>
    </i>
    <i>
      <x v="838"/>
      <x v="1"/>
      <x v="7"/>
      <x/>
    </i>
    <i>
      <x v="843"/>
      <x/>
      <x v="11"/>
      <x/>
    </i>
    <i>
      <x v="846"/>
      <x v="1"/>
      <x v="11"/>
      <x/>
    </i>
    <i>
      <x v="851"/>
      <x/>
      <x v="10"/>
      <x/>
    </i>
    <i>
      <x v="853"/>
      <x v="1"/>
      <x v="4"/>
      <x/>
    </i>
    <i>
      <x v="857"/>
      <x/>
      <x v="1"/>
      <x/>
    </i>
    <i>
      <x v="858"/>
      <x/>
      <x v="4"/>
      <x/>
    </i>
    <i>
      <x v="860"/>
      <x/>
      <x v="1"/>
      <x/>
    </i>
    <i>
      <x v="864"/>
      <x/>
      <x v="4"/>
      <x/>
    </i>
    <i t="grand">
      <x/>
    </i>
  </rowItems>
  <colItems count="1">
    <i/>
  </colItems>
  <dataFields count="1">
    <dataField name="Sum of Salary"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A0B231C-835D-4EBC-8DEE-9BD38A15A61A}" name="PivotTable1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E877" firstHeaderRow="1" firstDataRow="1" firstDataCol="4"/>
  <pivotFields count="15">
    <pivotField axis="axisRow" compact="0" outline="0" showAll="0" defaultSubtotal="0">
      <items count="875">
        <item x="30"/>
        <item x="668"/>
        <item x="590"/>
        <item x="622"/>
        <item x="133"/>
        <item x="383"/>
        <item x="386"/>
        <item x="469"/>
        <item x="39"/>
        <item x="5"/>
        <item x="873"/>
        <item x="842"/>
        <item x="398"/>
        <item x="280"/>
        <item x="794"/>
        <item x="410"/>
        <item x="742"/>
        <item x="661"/>
        <item x="440"/>
        <item x="48"/>
        <item x="527"/>
        <item x="206"/>
        <item x="247"/>
        <item x="442"/>
        <item x="546"/>
        <item x="229"/>
        <item x="603"/>
        <item x="760"/>
        <item x="38"/>
        <item x="384"/>
        <item x="621"/>
        <item x="679"/>
        <item x="71"/>
        <item x="797"/>
        <item x="841"/>
        <item x="860"/>
        <item x="828"/>
        <item x="167"/>
        <item x="483"/>
        <item x="305"/>
        <item x="31"/>
        <item x="652"/>
        <item x="633"/>
        <item x="648"/>
        <item x="138"/>
        <item x="852"/>
        <item x="671"/>
        <item x="302"/>
        <item x="217"/>
        <item x="391"/>
        <item x="733"/>
        <item x="710"/>
        <item x="343"/>
        <item x="242"/>
        <item x="291"/>
        <item x="582"/>
        <item x="387"/>
        <item x="164"/>
        <item x="669"/>
        <item x="746"/>
        <item x="743"/>
        <item x="782"/>
        <item x="599"/>
        <item x="306"/>
        <item x="374"/>
        <item x="641"/>
        <item x="403"/>
        <item x="796"/>
        <item x="103"/>
        <item x="643"/>
        <item x="715"/>
        <item x="146"/>
        <item x="649"/>
        <item x="261"/>
        <item x="543"/>
        <item x="613"/>
        <item x="335"/>
        <item x="236"/>
        <item x="428"/>
        <item x="223"/>
        <item x="93"/>
        <item x="511"/>
        <item x="759"/>
        <item x="711"/>
        <item x="346"/>
        <item x="12"/>
        <item x="439"/>
        <item x="65"/>
        <item x="334"/>
        <item x="131"/>
        <item x="233"/>
        <item x="513"/>
        <item x="840"/>
        <item x="388"/>
        <item x="417"/>
        <item x="372"/>
        <item x="44"/>
        <item x="326"/>
        <item x="600"/>
        <item x="290"/>
        <item x="32"/>
        <item x="805"/>
        <item x="636"/>
        <item x="134"/>
        <item x="360"/>
        <item x="566"/>
        <item x="109"/>
        <item x="205"/>
        <item x="674"/>
        <item x="136"/>
        <item x="332"/>
        <item x="510"/>
        <item x="864"/>
        <item x="751"/>
        <item x="802"/>
        <item x="688"/>
        <item x="55"/>
        <item x="684"/>
        <item x="678"/>
        <item x="727"/>
        <item x="396"/>
        <item x="675"/>
        <item x="766"/>
        <item x="228"/>
        <item x="311"/>
        <item x="809"/>
        <item x="304"/>
        <item x="666"/>
        <item x="25"/>
        <item x="732"/>
        <item x="80"/>
        <item x="745"/>
        <item x="560"/>
        <item x="557"/>
        <item x="691"/>
        <item x="91"/>
        <item x="509"/>
        <item x="115"/>
        <item x="638"/>
        <item x="859"/>
        <item x="82"/>
        <item x="405"/>
        <item x="507"/>
        <item x="296"/>
        <item x="259"/>
        <item x="245"/>
        <item x="212"/>
        <item x="814"/>
        <item x="773"/>
        <item x="365"/>
        <item x="768"/>
        <item x="354"/>
        <item x="177"/>
        <item x="422"/>
        <item x="263"/>
        <item x="758"/>
        <item x="529"/>
        <item x="434"/>
        <item x="640"/>
        <item x="300"/>
        <item x="278"/>
        <item x="819"/>
        <item x="446"/>
        <item x="338"/>
        <item x="153"/>
        <item x="664"/>
        <item x="626"/>
        <item x="216"/>
        <item x="855"/>
        <item x="785"/>
        <item x="531"/>
        <item x="0"/>
        <item x="870"/>
        <item x="62"/>
        <item x="792"/>
        <item x="200"/>
        <item x="251"/>
        <item x="630"/>
        <item x="323"/>
        <item x="491"/>
        <item x="107"/>
        <item x="45"/>
        <item x="690"/>
        <item x="624"/>
        <item x="427"/>
        <item x="441"/>
        <item x="148"/>
        <item x="789"/>
        <item x="393"/>
        <item x="647"/>
        <item x="190"/>
        <item x="833"/>
        <item x="533"/>
        <item x="738"/>
        <item x="170"/>
        <item x="774"/>
        <item x="125"/>
        <item x="319"/>
        <item x="784"/>
        <item x="723"/>
        <item x="204"/>
        <item x="106"/>
        <item x="856"/>
        <item x="116"/>
        <item x="267"/>
        <item x="381"/>
        <item x="86"/>
        <item x="761"/>
        <item x="615"/>
        <item x="563"/>
        <item x="536"/>
        <item x="820"/>
        <item x="538"/>
        <item x="368"/>
        <item x="747"/>
        <item x="862"/>
        <item x="734"/>
        <item x="503"/>
        <item x="23"/>
        <item x="771"/>
        <item x="596"/>
        <item x="753"/>
        <item x="100"/>
        <item x="84"/>
        <item x="307"/>
        <item x="587"/>
        <item x="416"/>
        <item x="867"/>
        <item x="355"/>
        <item x="574"/>
        <item x="299"/>
        <item x="696"/>
        <item x="145"/>
        <item x="488"/>
        <item x="188"/>
        <item x="716"/>
        <item x="293"/>
        <item x="475"/>
        <item x="171"/>
        <item x="494"/>
        <item x="700"/>
        <item x="224"/>
        <item x="496"/>
        <item x="602"/>
        <item x="130"/>
        <item x="429"/>
        <item x="757"/>
        <item x="426"/>
        <item x="631"/>
        <item x="423"/>
        <item x="16"/>
        <item x="501"/>
        <item x="421"/>
        <item x="528"/>
        <item x="230"/>
        <item x="194"/>
        <item x="584"/>
        <item x="268"/>
        <item x="15"/>
        <item x="59"/>
        <item x="317"/>
        <item x="108"/>
        <item x="452"/>
        <item x="811"/>
        <item x="249"/>
        <item x="173"/>
        <item x="535"/>
        <item x="474"/>
        <item x="497"/>
        <item x="348"/>
        <item x="227"/>
        <item x="315"/>
        <item x="572"/>
        <item x="620"/>
        <item x="471"/>
        <item x="824"/>
        <item x="17"/>
        <item x="480"/>
        <item x="762"/>
        <item x="698"/>
        <item x="271"/>
        <item x="385"/>
        <item x="126"/>
        <item x="298"/>
        <item x="252"/>
        <item x="508"/>
        <item x="187"/>
        <item x="838"/>
        <item x="373"/>
        <item x="657"/>
        <item x="161"/>
        <item x="327"/>
        <item x="443"/>
        <item x="817"/>
        <item x="189"/>
        <item x="95"/>
        <item x="843"/>
        <item x="102"/>
        <item x="455"/>
        <item x="857"/>
        <item x="854"/>
        <item x="593"/>
        <item x="42"/>
        <item x="165"/>
        <item x="514"/>
        <item x="591"/>
        <item x="149"/>
        <item x="836"/>
        <item x="128"/>
        <item x="254"/>
        <item x="848"/>
        <item x="778"/>
        <item x="629"/>
        <item x="539"/>
        <item x="420"/>
        <item x="697"/>
        <item x="312"/>
        <item x="565"/>
        <item x="241"/>
        <item x="211"/>
        <item x="756"/>
        <item x="808"/>
        <item x="328"/>
        <item x="181"/>
        <item x="286"/>
        <item x="689"/>
        <item x="564"/>
        <item x="866"/>
        <item x="851"/>
        <item x="79"/>
        <item x="791"/>
        <item x="463"/>
        <item x="825"/>
        <item x="235"/>
        <item x="362"/>
        <item x="183"/>
        <item x="182"/>
        <item x="3"/>
        <item x="258"/>
        <item x="694"/>
        <item x="112"/>
        <item x="1"/>
        <item x="104"/>
        <item x="783"/>
        <item x="22"/>
        <item x="468"/>
        <item x="225"/>
        <item x="607"/>
        <item x="253"/>
        <item x="101"/>
        <item x="525"/>
        <item x="676"/>
        <item x="515"/>
        <item x="567"/>
        <item x="438"/>
        <item x="448"/>
        <item x="701"/>
        <item x="257"/>
        <item x="597"/>
        <item x="231"/>
        <item x="313"/>
        <item x="450"/>
        <item x="399"/>
        <item x="380"/>
        <item x="83"/>
        <item x="578"/>
        <item x="163"/>
        <item x="595"/>
        <item x="266"/>
        <item x="832"/>
        <item x="461"/>
        <item x="588"/>
        <item x="637"/>
        <item x="516"/>
        <item x="248"/>
        <item x="67"/>
        <item x="821"/>
        <item x="826"/>
        <item x="623"/>
        <item x="265"/>
        <item x="152"/>
        <item x="540"/>
        <item x="823"/>
        <item x="477"/>
        <item x="364"/>
        <item x="314"/>
        <item x="141"/>
        <item x="485"/>
        <item x="610"/>
        <item x="850"/>
        <item x="295"/>
        <item x="619"/>
        <item x="632"/>
        <item x="585"/>
        <item x="763"/>
        <item x="456"/>
        <item x="707"/>
        <item x="568"/>
        <item x="41"/>
        <item x="812"/>
        <item x="724"/>
        <item x="274"/>
        <item x="356"/>
        <item x="868"/>
        <item x="660"/>
        <item x="35"/>
        <item x="736"/>
        <item x="392"/>
        <item x="57"/>
        <item x="479"/>
        <item x="318"/>
        <item x="612"/>
        <item x="390"/>
        <item x="449"/>
        <item x="705"/>
        <item x="708"/>
        <item x="33"/>
        <item x="447"/>
        <item x="178"/>
        <item x="837"/>
        <item x="777"/>
        <item x="719"/>
        <item x="46"/>
        <item x="202"/>
        <item x="730"/>
        <item x="56"/>
        <item x="737"/>
        <item x="72"/>
        <item x="382"/>
        <item x="77"/>
        <item x="665"/>
        <item x="592"/>
        <item x="322"/>
        <item x="342"/>
        <item x="487"/>
        <item x="329"/>
        <item x="240"/>
        <item x="530"/>
        <item x="583"/>
        <item x="21"/>
        <item x="147"/>
        <item x="765"/>
        <item x="520"/>
        <item x="673"/>
        <item x="498"/>
        <item x="282"/>
        <item x="92"/>
        <item x="370"/>
        <item x="361"/>
        <item x="709"/>
        <item x="748"/>
        <item x="122"/>
        <item x="433"/>
        <item x="221"/>
        <item x="755"/>
        <item x="646"/>
        <item x="255"/>
        <item x="598"/>
        <item x="27"/>
        <item x="559"/>
        <item x="369"/>
        <item x="279"/>
        <item x="677"/>
        <item x="871"/>
        <item x="54"/>
        <item x="617"/>
        <item x="111"/>
        <item x="544"/>
        <item x="654"/>
        <item x="418"/>
        <item x="400"/>
        <item x="829"/>
        <item x="486"/>
        <item x="117"/>
        <item x="120"/>
        <item x="601"/>
        <item x="682"/>
        <item x="764"/>
        <item x="790"/>
        <item x="118"/>
        <item x="680"/>
        <item x="645"/>
        <item x="53"/>
        <item x="473"/>
        <item x="534"/>
        <item x="76"/>
        <item x="845"/>
        <item x="467"/>
        <item x="124"/>
        <item x="806"/>
        <item x="226"/>
        <item x="157"/>
        <item x="395"/>
        <item x="847"/>
        <item x="316"/>
        <item x="52"/>
        <item x="831"/>
        <item x="166"/>
        <item x="537"/>
        <item x="481"/>
        <item x="570"/>
        <item x="337"/>
        <item x="577"/>
        <item x="835"/>
        <item x="88"/>
        <item x="209"/>
        <item x="169"/>
        <item x="518"/>
        <item x="143"/>
        <item x="589"/>
        <item x="237"/>
        <item x="250"/>
        <item x="484"/>
        <item x="451"/>
        <item x="262"/>
        <item x="50"/>
        <item x="458"/>
        <item x="121"/>
        <item x="844"/>
        <item x="506"/>
        <item x="63"/>
        <item x="349"/>
        <item x="43"/>
        <item x="68"/>
        <item x="849"/>
        <item x="658"/>
        <item x="616"/>
        <item x="804"/>
        <item x="553"/>
        <item x="672"/>
        <item x="787"/>
        <item x="618"/>
        <item x="740"/>
        <item x="213"/>
        <item x="406"/>
        <item x="635"/>
        <item x="309"/>
        <item x="605"/>
        <item x="644"/>
        <item x="754"/>
        <item x="830"/>
        <item x="554"/>
        <item x="162"/>
        <item x="98"/>
        <item x="330"/>
        <item x="18"/>
        <item x="693"/>
        <item x="744"/>
        <item x="389"/>
        <item x="466"/>
        <item x="339"/>
        <item x="320"/>
        <item x="377"/>
        <item x="99"/>
        <item x="476"/>
        <item x="243"/>
        <item x="347"/>
        <item x="407"/>
        <item x="294"/>
        <item x="813"/>
        <item x="545"/>
        <item x="26"/>
        <item x="670"/>
        <item x="81"/>
        <item x="865"/>
        <item x="532"/>
        <item x="394"/>
        <item x="827"/>
        <item x="793"/>
        <item x="500"/>
        <item x="628"/>
        <item x="220"/>
        <item x="454"/>
        <item x="284"/>
        <item x="872"/>
        <item x="378"/>
        <item x="60"/>
        <item x="174"/>
        <item x="351"/>
        <item x="651"/>
        <item x="662"/>
        <item x="779"/>
        <item x="234"/>
        <item x="502"/>
        <item x="191"/>
        <item x="465"/>
        <item x="367"/>
        <item x="444"/>
        <item x="129"/>
        <item x="4"/>
        <item x="324"/>
        <item x="69"/>
        <item x="272"/>
        <item x="550"/>
        <item x="548"/>
        <item x="495"/>
        <item x="341"/>
        <item x="704"/>
        <item x="402"/>
        <item x="489"/>
        <item x="119"/>
        <item x="482"/>
        <item x="634"/>
        <item x="606"/>
        <item x="168"/>
        <item x="523"/>
        <item x="699"/>
        <item x="214"/>
        <item x="37"/>
        <item x="430"/>
        <item x="275"/>
        <item x="504"/>
        <item x="94"/>
        <item x="414"/>
        <item x="203"/>
        <item x="218"/>
        <item x="818"/>
        <item x="404"/>
        <item x="197"/>
        <item x="561"/>
        <item x="287"/>
        <item x="547"/>
        <item x="575"/>
        <item x="210"/>
        <item x="156"/>
        <item x="741"/>
        <item x="40"/>
        <item x="14"/>
        <item x="462"/>
        <item x="78"/>
        <item x="834"/>
        <item x="283"/>
        <item x="499"/>
        <item x="219"/>
        <item x="201"/>
        <item x="273"/>
        <item x="29"/>
        <item x="571"/>
        <item x="425"/>
        <item x="437"/>
        <item x="110"/>
        <item x="376"/>
        <item x="614"/>
        <item x="238"/>
        <item x="769"/>
        <item x="464"/>
        <item x="453"/>
        <item x="667"/>
        <item x="285"/>
        <item x="522"/>
        <item x="132"/>
        <item x="113"/>
        <item x="308"/>
        <item x="301"/>
        <item x="150"/>
        <item x="775"/>
        <item x="846"/>
        <item x="815"/>
        <item x="816"/>
        <item x="345"/>
        <item x="415"/>
        <item x="424"/>
        <item x="720"/>
        <item x="36"/>
        <item x="154"/>
        <item x="340"/>
        <item x="239"/>
        <item x="752"/>
        <item x="770"/>
        <item x="28"/>
        <item x="639"/>
        <item x="780"/>
        <item x="137"/>
        <item x="722"/>
        <item x="659"/>
        <item x="556"/>
        <item x="750"/>
        <item x="712"/>
        <item x="358"/>
        <item x="140"/>
        <item x="625"/>
        <item x="333"/>
        <item x="686"/>
        <item x="810"/>
        <item x="594"/>
        <item x="663"/>
        <item x="186"/>
        <item x="555"/>
        <item x="573"/>
        <item x="232"/>
        <item x="363"/>
        <item x="353"/>
        <item x="58"/>
        <item x="397"/>
        <item x="608"/>
        <item x="435"/>
        <item x="176"/>
        <item x="655"/>
        <item x="581"/>
        <item x="127"/>
        <item x="144"/>
        <item x="10"/>
        <item x="541"/>
        <item x="281"/>
        <item x="580"/>
        <item x="409"/>
        <item x="642"/>
        <item x="457"/>
        <item x="717"/>
        <item x="350"/>
        <item x="175"/>
        <item x="256"/>
        <item x="24"/>
        <item x="863"/>
        <item x="6"/>
        <item x="158"/>
        <item x="558"/>
        <item x="739"/>
        <item x="64"/>
        <item x="767"/>
        <item x="244"/>
        <item x="401"/>
        <item x="776"/>
        <item x="472"/>
        <item x="70"/>
        <item x="73"/>
        <item x="215"/>
        <item x="185"/>
        <item x="493"/>
        <item x="713"/>
        <item x="66"/>
        <item x="749"/>
        <item x="650"/>
        <item x="310"/>
        <item x="490"/>
        <item x="160"/>
        <item x="505"/>
        <item x="289"/>
        <item x="264"/>
        <item x="11"/>
        <item x="431"/>
        <item x="726"/>
        <item x="276"/>
        <item x="114"/>
        <item x="703"/>
        <item x="692"/>
        <item x="627"/>
        <item x="412"/>
        <item x="728"/>
        <item x="357"/>
        <item x="861"/>
        <item x="366"/>
        <item x="371"/>
        <item x="408"/>
        <item x="552"/>
        <item x="781"/>
        <item x="549"/>
        <item x="801"/>
        <item x="702"/>
        <item x="96"/>
        <item x="2"/>
        <item x="725"/>
        <item x="8"/>
        <item x="159"/>
        <item x="196"/>
        <item x="123"/>
        <item x="207"/>
        <item x="718"/>
        <item x="292"/>
        <item x="135"/>
        <item x="459"/>
        <item x="470"/>
        <item x="803"/>
        <item x="798"/>
        <item x="331"/>
        <item x="869"/>
        <item x="807"/>
        <item x="786"/>
        <item x="653"/>
        <item x="61"/>
        <item x="656"/>
        <item x="512"/>
        <item x="277"/>
        <item x="270"/>
        <item x="49"/>
        <item x="87"/>
        <item x="731"/>
        <item x="687"/>
        <item x="822"/>
        <item x="303"/>
        <item x="683"/>
        <item x="729"/>
        <item x="586"/>
        <item x="222"/>
        <item x="336"/>
        <item x="9"/>
        <item x="519"/>
        <item x="97"/>
        <item x="85"/>
        <item x="321"/>
        <item x="192"/>
        <item x="75"/>
        <item x="198"/>
        <item x="721"/>
        <item x="788"/>
        <item x="445"/>
        <item x="179"/>
        <item x="375"/>
        <item x="611"/>
        <item x="853"/>
        <item x="246"/>
        <item x="411"/>
        <item x="524"/>
        <item x="492"/>
        <item x="352"/>
        <item x="579"/>
        <item x="526"/>
        <item x="20"/>
        <item x="13"/>
        <item x="288"/>
        <item x="344"/>
        <item x="695"/>
        <item x="199"/>
        <item x="172"/>
        <item x="195"/>
        <item x="51"/>
        <item x="800"/>
        <item x="799"/>
        <item x="90"/>
        <item x="772"/>
        <item x="562"/>
        <item x="714"/>
        <item x="359"/>
        <item x="155"/>
        <item x="105"/>
        <item x="478"/>
        <item x="419"/>
        <item x="47"/>
        <item x="151"/>
        <item x="208"/>
        <item x="297"/>
        <item x="432"/>
        <item x="521"/>
        <item x="89"/>
        <item x="19"/>
        <item x="325"/>
        <item x="436"/>
        <item x="858"/>
        <item x="193"/>
        <item x="180"/>
        <item x="706"/>
        <item x="795"/>
        <item x="269"/>
        <item x="551"/>
        <item x="7"/>
        <item x="685"/>
        <item x="460"/>
        <item x="681"/>
        <item x="260"/>
        <item x="184"/>
        <item x="413"/>
        <item x="379"/>
        <item x="139"/>
        <item x="604"/>
        <item x="542"/>
        <item x="609"/>
        <item x="142"/>
        <item x="576"/>
        <item x="839"/>
        <item x="34"/>
        <item x="517"/>
        <item x="735"/>
        <item x="74"/>
        <item x="569"/>
        <item x="874"/>
      </items>
    </pivotField>
    <pivotField axis="axisRow" compact="0" outline="0" showAll="0" defaultSubtotal="0">
      <items count="3">
        <item x="1"/>
        <item x="0"/>
        <item x="2"/>
      </items>
    </pivotField>
    <pivotField axis="axisRow" compact="0" outline="0" showAll="0" defaultSubtotal="0">
      <items count="13">
        <item x="9"/>
        <item x="5"/>
        <item x="1"/>
        <item x="4"/>
        <item x="2"/>
        <item x="11"/>
        <item x="6"/>
        <item x="8"/>
        <item x="0"/>
        <item x="10"/>
        <item x="3"/>
        <item x="7"/>
        <item x="12"/>
      </items>
    </pivotField>
    <pivotField dataField="1" compact="0" outline="0" showAll="0" defaultSubtotal="0"/>
    <pivotField axis="axisRow" compact="0" outline="0" showAll="0" defaultSubtotal="0">
      <items count="11">
        <item x="3"/>
        <item x="6"/>
        <item x="9"/>
        <item x="5"/>
        <item x="4"/>
        <item x="2"/>
        <item x="1"/>
        <item x="7"/>
        <item x="0"/>
        <item x="8"/>
        <item x="10"/>
      </items>
    </pivotField>
    <pivotField compact="0" outline="0" showAll="0" defaultSubtotal="0">
      <items count="4">
        <item x="2"/>
        <item x="1"/>
        <item x="0"/>
        <item x="3"/>
      </items>
    </pivotField>
    <pivotField compact="0" outline="0" showAll="0" defaultSubtotal="0">
      <items count="7">
        <item x="3"/>
        <item x="1"/>
        <item x="5"/>
        <item x="2"/>
        <item x="0"/>
        <item x="4"/>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dragToRow="0" dragToCol="0" dragToPage="0" showAll="0" defaultSubtotal="0"/>
  </pivotFields>
  <rowFields count="4">
    <field x="0"/>
    <field x="1"/>
    <field x="2"/>
    <field x="4"/>
  </rowFields>
  <rowItems count="876">
    <i>
      <x/>
      <x/>
      <x v="1"/>
      <x v="1"/>
    </i>
    <i>
      <x v="1"/>
      <x v="1"/>
      <x v="2"/>
      <x v="6"/>
    </i>
    <i>
      <x v="2"/>
      <x/>
      <x v="7"/>
      <x v="7"/>
    </i>
    <i>
      <x v="3"/>
      <x/>
      <x v="2"/>
      <x v="3"/>
    </i>
    <i>
      <x v="4"/>
      <x/>
      <x v="6"/>
      <x v="7"/>
    </i>
    <i>
      <x v="5"/>
      <x v="1"/>
      <x v="7"/>
      <x v="2"/>
    </i>
    <i>
      <x v="6"/>
      <x v="1"/>
      <x v="6"/>
      <x v="6"/>
    </i>
    <i>
      <x v="7"/>
      <x v="1"/>
      <x v="10"/>
      <x v="9"/>
    </i>
    <i>
      <x v="8"/>
      <x v="1"/>
      <x v="10"/>
      <x v="4"/>
    </i>
    <i>
      <x v="9"/>
      <x/>
      <x v="3"/>
      <x v="4"/>
    </i>
    <i>
      <x v="10"/>
      <x/>
      <x v="4"/>
      <x v="3"/>
    </i>
    <i>
      <x v="11"/>
      <x/>
      <x v="5"/>
      <x v="4"/>
    </i>
    <i>
      <x v="12"/>
      <x v="1"/>
      <x v="6"/>
      <x v="8"/>
    </i>
    <i>
      <x v="13"/>
      <x v="1"/>
      <x v="1"/>
      <x v="8"/>
    </i>
    <i>
      <x v="14"/>
      <x v="1"/>
      <x v="2"/>
      <x v="7"/>
    </i>
    <i>
      <x v="15"/>
      <x v="1"/>
      <x v="6"/>
      <x v="3"/>
    </i>
    <i>
      <x v="16"/>
      <x v="1"/>
      <x v="4"/>
      <x/>
    </i>
    <i>
      <x v="17"/>
      <x/>
      <x v="8"/>
      <x v="8"/>
    </i>
    <i>
      <x v="18"/>
      <x v="1"/>
      <x v="6"/>
      <x v="8"/>
    </i>
    <i>
      <x v="19"/>
      <x/>
      <x v="5"/>
      <x v="1"/>
    </i>
    <i>
      <x v="20"/>
      <x v="1"/>
      <x v="1"/>
      <x v="8"/>
    </i>
    <i>
      <x v="21"/>
      <x/>
      <x v="3"/>
      <x v="7"/>
    </i>
    <i>
      <x v="22"/>
      <x v="1"/>
      <x v="1"/>
      <x v="9"/>
    </i>
    <i>
      <x v="23"/>
      <x v="1"/>
      <x v="8"/>
      <x v="6"/>
    </i>
    <i>
      <x v="24"/>
      <x/>
      <x v="4"/>
      <x v="7"/>
    </i>
    <i>
      <x v="25"/>
      <x/>
      <x v="8"/>
      <x v="6"/>
    </i>
    <i>
      <x v="26"/>
      <x v="1"/>
      <x v="2"/>
      <x v="1"/>
    </i>
    <i>
      <x v="27"/>
      <x/>
      <x v="2"/>
      <x v="3"/>
    </i>
    <i>
      <x v="28"/>
      <x/>
      <x v="3"/>
      <x v="6"/>
    </i>
    <i>
      <x v="29"/>
      <x v="1"/>
      <x v="2"/>
      <x v="6"/>
    </i>
    <i>
      <x v="30"/>
      <x v="1"/>
      <x v="4"/>
      <x v="1"/>
    </i>
    <i>
      <x v="31"/>
      <x v="1"/>
      <x/>
      <x v="6"/>
    </i>
    <i>
      <x v="32"/>
      <x v="1"/>
      <x v="3"/>
      <x v="6"/>
    </i>
    <i>
      <x v="33"/>
      <x/>
      <x v="4"/>
      <x v="8"/>
    </i>
    <i>
      <x v="34"/>
      <x/>
      <x v="6"/>
      <x v="3"/>
    </i>
    <i>
      <x v="35"/>
      <x/>
      <x v="2"/>
      <x v="7"/>
    </i>
    <i>
      <x v="36"/>
      <x v="1"/>
      <x v="1"/>
      <x/>
    </i>
    <i>
      <x v="37"/>
      <x v="1"/>
      <x v="7"/>
      <x v="4"/>
    </i>
    <i>
      <x v="38"/>
      <x v="1"/>
      <x v="11"/>
      <x v="5"/>
    </i>
    <i>
      <x v="39"/>
      <x v="1"/>
      <x v="6"/>
      <x/>
    </i>
    <i>
      <x v="40"/>
      <x/>
      <x v="7"/>
      <x v="9"/>
    </i>
    <i>
      <x v="41"/>
      <x/>
      <x v="4"/>
      <x v="3"/>
    </i>
    <i>
      <x v="42"/>
      <x v="1"/>
      <x v="4"/>
      <x v="8"/>
    </i>
    <i>
      <x v="43"/>
      <x/>
      <x v="4"/>
      <x/>
    </i>
    <i>
      <x v="44"/>
      <x/>
      <x v="7"/>
      <x v="7"/>
    </i>
    <i>
      <x v="45"/>
      <x v="1"/>
      <x/>
      <x v="9"/>
    </i>
    <i>
      <x v="46"/>
      <x v="1"/>
      <x v="8"/>
      <x v="7"/>
    </i>
    <i>
      <x v="47"/>
      <x/>
      <x v="10"/>
      <x v="8"/>
    </i>
    <i>
      <x v="48"/>
      <x/>
      <x v="4"/>
      <x v="1"/>
    </i>
    <i>
      <x v="49"/>
      <x/>
      <x v="1"/>
      <x v="5"/>
    </i>
    <i>
      <x v="50"/>
      <x/>
      <x v="5"/>
      <x v="1"/>
    </i>
    <i>
      <x v="51"/>
      <x/>
      <x v="6"/>
      <x v="3"/>
    </i>
    <i>
      <x v="52"/>
      <x/>
      <x v="6"/>
      <x v="9"/>
    </i>
    <i>
      <x v="53"/>
      <x/>
      <x v="3"/>
      <x v="4"/>
    </i>
    <i>
      <x v="54"/>
      <x v="1"/>
      <x v="5"/>
      <x v="7"/>
    </i>
    <i>
      <x v="55"/>
      <x v="1"/>
      <x v="6"/>
      <x v="6"/>
    </i>
    <i>
      <x v="56"/>
      <x/>
      <x v="11"/>
      <x v="5"/>
    </i>
    <i>
      <x v="57"/>
      <x/>
      <x v="2"/>
      <x v="8"/>
    </i>
    <i>
      <x v="58"/>
      <x/>
      <x v="3"/>
      <x v="6"/>
    </i>
    <i>
      <x v="59"/>
      <x/>
      <x/>
      <x v="9"/>
    </i>
    <i>
      <x v="60"/>
      <x v="1"/>
      <x v="2"/>
      <x v="7"/>
    </i>
    <i>
      <x v="61"/>
      <x v="1"/>
      <x v="6"/>
      <x v="1"/>
    </i>
    <i>
      <x v="62"/>
      <x v="1"/>
      <x v="3"/>
      <x/>
    </i>
    <i>
      <x v="63"/>
      <x/>
      <x v="6"/>
      <x v="3"/>
    </i>
    <i>
      <x v="64"/>
      <x v="1"/>
      <x v="11"/>
      <x v="1"/>
    </i>
    <i>
      <x v="65"/>
      <x v="1"/>
      <x v="8"/>
      <x v="9"/>
    </i>
    <i>
      <x v="66"/>
      <x v="1"/>
      <x v="6"/>
      <x v="6"/>
    </i>
    <i>
      <x v="67"/>
      <x/>
      <x v="9"/>
      <x v="9"/>
    </i>
    <i>
      <x v="68"/>
      <x v="1"/>
      <x v="5"/>
      <x v="4"/>
    </i>
    <i>
      <x v="69"/>
      <x v="1"/>
      <x v="6"/>
      <x v="6"/>
    </i>
    <i>
      <x v="70"/>
      <x v="1"/>
      <x v="7"/>
      <x v="4"/>
    </i>
    <i>
      <x v="71"/>
      <x/>
      <x v="6"/>
      <x v="6"/>
    </i>
    <i>
      <x v="72"/>
      <x/>
      <x v="1"/>
      <x v="7"/>
    </i>
    <i>
      <x v="73"/>
      <x/>
      <x v="3"/>
      <x v="9"/>
    </i>
    <i>
      <x v="74"/>
      <x/>
      <x/>
      <x v="3"/>
    </i>
    <i>
      <x v="75"/>
      <x v="1"/>
      <x v="4"/>
      <x/>
    </i>
    <i>
      <x v="76"/>
      <x/>
      <x v="7"/>
      <x v="1"/>
    </i>
    <i>
      <x v="77"/>
      <x/>
      <x v="5"/>
      <x v="6"/>
    </i>
    <i>
      <x v="78"/>
      <x/>
      <x v="11"/>
      <x/>
    </i>
    <i>
      <x v="79"/>
      <x v="1"/>
      <x v="7"/>
      <x/>
    </i>
    <i>
      <x v="80"/>
      <x v="1"/>
      <x v="10"/>
      <x v="5"/>
    </i>
    <i>
      <x v="81"/>
      <x/>
      <x v="9"/>
      <x v="9"/>
    </i>
    <i>
      <x v="82"/>
      <x/>
      <x v="9"/>
      <x v="3"/>
    </i>
    <i>
      <x v="83"/>
      <x/>
      <x v="6"/>
      <x/>
    </i>
    <i>
      <x v="84"/>
      <x v="1"/>
      <x v="11"/>
      <x v="7"/>
    </i>
    <i>
      <x v="85"/>
      <x v="1"/>
      <x v="8"/>
      <x v="1"/>
    </i>
    <i>
      <x v="86"/>
      <x/>
      <x v="10"/>
      <x v="8"/>
    </i>
    <i>
      <x v="87"/>
      <x v="1"/>
      <x v="6"/>
      <x/>
    </i>
    <i>
      <x v="88"/>
      <x v="1"/>
      <x v="2"/>
      <x v="1"/>
    </i>
    <i>
      <x v="89"/>
      <x/>
      <x v="2"/>
      <x v="4"/>
    </i>
    <i>
      <x v="90"/>
      <x v="1"/>
      <x v="5"/>
      <x v="7"/>
    </i>
    <i>
      <x v="91"/>
      <x/>
      <x v="5"/>
      <x v="6"/>
    </i>
    <i>
      <x v="92"/>
      <x/>
      <x/>
      <x v="8"/>
    </i>
    <i>
      <x v="93"/>
      <x v="1"/>
      <x v="4"/>
      <x v="1"/>
    </i>
    <i>
      <x v="94"/>
      <x/>
      <x v="3"/>
      <x v="3"/>
    </i>
    <i>
      <x v="95"/>
      <x v="1"/>
      <x v="4"/>
      <x v="4"/>
    </i>
    <i>
      <x v="96"/>
      <x/>
      <x v="8"/>
      <x v="1"/>
    </i>
    <i>
      <x v="97"/>
      <x v="1"/>
      <x v="5"/>
      <x v="8"/>
    </i>
    <i>
      <x v="98"/>
      <x/>
      <x v="4"/>
      <x v="8"/>
    </i>
    <i>
      <x v="99"/>
      <x v="1"/>
      <x v="5"/>
      <x v="3"/>
    </i>
    <i>
      <x v="100"/>
      <x/>
      <x v="3"/>
      <x v="3"/>
    </i>
    <i>
      <x v="101"/>
      <x v="1"/>
      <x v="7"/>
      <x v="1"/>
    </i>
    <i>
      <x v="102"/>
      <x v="1"/>
      <x v="3"/>
      <x v="1"/>
    </i>
    <i>
      <x v="103"/>
      <x/>
      <x v="9"/>
      <x v="5"/>
    </i>
    <i>
      <x v="104"/>
      <x/>
      <x v="4"/>
      <x v="5"/>
    </i>
    <i>
      <x v="105"/>
      <x v="1"/>
      <x v="9"/>
      <x v="6"/>
    </i>
    <i>
      <x v="106"/>
      <x/>
      <x v="11"/>
      <x v="9"/>
    </i>
    <i>
      <x v="107"/>
      <x v="1"/>
      <x v="7"/>
      <x v="5"/>
    </i>
    <i>
      <x v="108"/>
      <x v="1"/>
      <x v="7"/>
      <x v="7"/>
    </i>
    <i>
      <x v="109"/>
      <x v="1"/>
      <x v="4"/>
      <x v="2"/>
    </i>
    <i>
      <x v="110"/>
      <x/>
      <x v="9"/>
      <x v="7"/>
    </i>
    <i>
      <x v="111"/>
      <x v="1"/>
      <x v="3"/>
      <x v="9"/>
    </i>
    <i>
      <x v="112"/>
      <x v="1"/>
      <x v="1"/>
      <x v="1"/>
    </i>
    <i>
      <x v="113"/>
      <x/>
      <x v="10"/>
      <x v="7"/>
    </i>
    <i>
      <x v="114"/>
      <x v="1"/>
      <x v="7"/>
      <x v="3"/>
    </i>
    <i>
      <x v="115"/>
      <x/>
      <x v="1"/>
      <x v="6"/>
    </i>
    <i>
      <x v="116"/>
      <x/>
      <x v="2"/>
      <x v="7"/>
    </i>
    <i>
      <x v="117"/>
      <x v="1"/>
      <x v="1"/>
      <x v="6"/>
    </i>
    <i>
      <x v="118"/>
      <x/>
      <x v="3"/>
      <x v="3"/>
    </i>
    <i>
      <x v="119"/>
      <x v="1"/>
      <x v="5"/>
      <x v="1"/>
    </i>
    <i>
      <x v="120"/>
      <x v="1"/>
      <x v="6"/>
      <x/>
    </i>
    <i>
      <x v="121"/>
      <x/>
      <x v="6"/>
      <x/>
    </i>
    <i>
      <x v="122"/>
      <x v="1"/>
      <x/>
      <x v="3"/>
    </i>
    <i>
      <x v="123"/>
      <x v="1"/>
      <x/>
      <x v="7"/>
    </i>
    <i>
      <x v="124"/>
      <x/>
      <x v="4"/>
      <x v="3"/>
    </i>
    <i>
      <x v="125"/>
      <x/>
      <x v="7"/>
      <x v="5"/>
    </i>
    <i>
      <x v="126"/>
      <x v="1"/>
      <x v="8"/>
      <x/>
    </i>
    <i>
      <x v="127"/>
      <x/>
      <x v="10"/>
      <x v="5"/>
    </i>
    <i>
      <x v="128"/>
      <x v="1"/>
      <x v="3"/>
      <x v="7"/>
    </i>
    <i>
      <x v="129"/>
      <x v="1"/>
      <x v="1"/>
      <x v="1"/>
    </i>
    <i>
      <x v="130"/>
      <x/>
      <x v="3"/>
      <x v="3"/>
    </i>
    <i>
      <x v="131"/>
      <x v="1"/>
      <x v="8"/>
      <x v="5"/>
    </i>
    <i>
      <x v="132"/>
      <x/>
      <x v="3"/>
      <x v="2"/>
    </i>
    <i>
      <x v="133"/>
      <x/>
      <x v="9"/>
      <x v="1"/>
    </i>
    <i>
      <x v="134"/>
      <x v="1"/>
      <x v="6"/>
      <x v="5"/>
    </i>
    <i>
      <x v="135"/>
      <x/>
      <x v="7"/>
      <x v="4"/>
    </i>
    <i>
      <x v="136"/>
      <x/>
      <x v="6"/>
      <x v="7"/>
    </i>
    <i>
      <x v="137"/>
      <x/>
      <x v="6"/>
      <x v="4"/>
    </i>
    <i>
      <x v="138"/>
      <x v="1"/>
      <x v="10"/>
      <x v="4"/>
    </i>
    <i>
      <x v="139"/>
      <x/>
      <x v="1"/>
      <x v="1"/>
    </i>
    <i>
      <x v="140"/>
      <x v="1"/>
      <x v="5"/>
      <x v="8"/>
    </i>
    <i>
      <x v="141"/>
      <x v="1"/>
      <x v="10"/>
      <x v="5"/>
    </i>
    <i>
      <x v="142"/>
      <x v="1"/>
      <x v="8"/>
      <x v="5"/>
    </i>
    <i>
      <x v="143"/>
      <x/>
      <x v="2"/>
      <x v="5"/>
    </i>
    <i>
      <x v="144"/>
      <x v="1"/>
      <x v="1"/>
      <x v="1"/>
    </i>
    <i>
      <x v="145"/>
      <x/>
      <x v="9"/>
      <x v="1"/>
    </i>
    <i>
      <x v="146"/>
      <x/>
      <x v="8"/>
      <x/>
    </i>
    <i>
      <x v="147"/>
      <x v="1"/>
      <x v="5"/>
      <x v="7"/>
    </i>
    <i>
      <x v="148"/>
      <x/>
      <x v="5"/>
      <x v="3"/>
    </i>
    <i>
      <x v="149"/>
      <x v="1"/>
      <x v="4"/>
      <x v="2"/>
    </i>
    <i>
      <x v="150"/>
      <x/>
      <x v="5"/>
      <x v="7"/>
    </i>
    <i>
      <x v="151"/>
      <x v="1"/>
      <x/>
      <x v="4"/>
    </i>
    <i>
      <x v="152"/>
      <x/>
      <x v="8"/>
      <x v="4"/>
    </i>
    <i>
      <x v="153"/>
      <x v="1"/>
      <x v="6"/>
      <x v="1"/>
    </i>
    <i>
      <x v="154"/>
      <x v="1"/>
      <x v="4"/>
      <x v="4"/>
    </i>
    <i>
      <x v="155"/>
      <x v="1"/>
      <x v="8"/>
      <x v="4"/>
    </i>
    <i>
      <x v="156"/>
      <x/>
      <x v="8"/>
      <x v="4"/>
    </i>
    <i>
      <x v="157"/>
      <x v="1"/>
      <x/>
      <x v="9"/>
    </i>
    <i>
      <x v="158"/>
      <x/>
      <x v="5"/>
      <x v="1"/>
    </i>
    <i>
      <x v="159"/>
      <x v="1"/>
      <x v="7"/>
      <x/>
    </i>
    <i>
      <x v="160"/>
      <x/>
      <x v="3"/>
      <x v="7"/>
    </i>
    <i>
      <x v="161"/>
      <x v="1"/>
      <x v="3"/>
      <x v="9"/>
    </i>
    <i>
      <x v="162"/>
      <x v="1"/>
      <x v="8"/>
      <x v="1"/>
    </i>
    <i>
      <x v="163"/>
      <x v="1"/>
      <x v="10"/>
      <x v="9"/>
    </i>
    <i>
      <x v="164"/>
      <x v="1"/>
      <x/>
      <x v="5"/>
    </i>
    <i>
      <x v="165"/>
      <x/>
      <x v="1"/>
      <x v="8"/>
    </i>
    <i>
      <x v="166"/>
      <x/>
      <x v="9"/>
      <x v="3"/>
    </i>
    <i>
      <x v="167"/>
      <x/>
      <x v="10"/>
      <x/>
    </i>
    <i>
      <x v="168"/>
      <x v="1"/>
      <x v="10"/>
      <x v="6"/>
    </i>
    <i>
      <x v="169"/>
      <x/>
      <x/>
      <x/>
    </i>
    <i>
      <x v="170"/>
      <x v="1"/>
      <x v="8"/>
      <x v="3"/>
    </i>
    <i>
      <x v="171"/>
      <x v="1"/>
      <x v="8"/>
      <x v="8"/>
    </i>
    <i>
      <x v="172"/>
      <x/>
      <x v="1"/>
      <x v="9"/>
    </i>
    <i>
      <x v="173"/>
      <x v="1"/>
      <x v="11"/>
      <x v="5"/>
    </i>
    <i>
      <x v="174"/>
      <x v="1"/>
      <x v="2"/>
      <x v="7"/>
    </i>
    <i>
      <x v="175"/>
      <x/>
      <x v="5"/>
      <x v="9"/>
    </i>
    <i>
      <x v="176"/>
      <x/>
      <x v="9"/>
      <x/>
    </i>
    <i>
      <x v="177"/>
      <x/>
      <x v="9"/>
      <x v="8"/>
    </i>
    <i>
      <x v="178"/>
      <x/>
      <x v="9"/>
      <x v="9"/>
    </i>
    <i>
      <x v="179"/>
      <x/>
      <x v="10"/>
      <x v="9"/>
    </i>
    <i>
      <x v="180"/>
      <x/>
      <x v="4"/>
      <x v="5"/>
    </i>
    <i>
      <x v="181"/>
      <x v="1"/>
      <x v="9"/>
      <x v="5"/>
    </i>
    <i>
      <x v="182"/>
      <x/>
      <x v="2"/>
      <x v="1"/>
    </i>
    <i>
      <x v="183"/>
      <x/>
      <x v="5"/>
      <x v="7"/>
    </i>
    <i>
      <x v="184"/>
      <x v="1"/>
      <x v="4"/>
      <x v="5"/>
    </i>
    <i>
      <x v="185"/>
      <x v="1"/>
      <x v="1"/>
      <x v="5"/>
    </i>
    <i>
      <x v="186"/>
      <x/>
      <x v="1"/>
      <x v="4"/>
    </i>
    <i>
      <x v="187"/>
      <x v="1"/>
      <x/>
      <x v="8"/>
    </i>
    <i>
      <x v="188"/>
      <x v="1"/>
      <x v="1"/>
      <x/>
    </i>
    <i>
      <x v="189"/>
      <x v="1"/>
      <x v="2"/>
      <x v="1"/>
    </i>
    <i>
      <x v="190"/>
      <x/>
      <x v="3"/>
      <x v="4"/>
    </i>
    <i>
      <x v="191"/>
      <x v="1"/>
      <x v="9"/>
      <x/>
    </i>
    <i>
      <x v="192"/>
      <x/>
      <x v="9"/>
      <x v="1"/>
    </i>
    <i>
      <x v="193"/>
      <x v="1"/>
      <x v="5"/>
      <x v="7"/>
    </i>
    <i>
      <x v="194"/>
      <x v="1"/>
      <x/>
      <x v="9"/>
    </i>
    <i>
      <x v="195"/>
      <x/>
      <x v="3"/>
      <x v="5"/>
    </i>
    <i>
      <x v="196"/>
      <x/>
      <x v="3"/>
      <x v="6"/>
    </i>
    <i>
      <x v="197"/>
      <x v="1"/>
      <x v="8"/>
      <x v="6"/>
    </i>
    <i>
      <x v="198"/>
      <x v="1"/>
      <x v="10"/>
      <x v="7"/>
    </i>
    <i>
      <x v="199"/>
      <x/>
      <x v="6"/>
      <x v="6"/>
    </i>
    <i>
      <x v="200"/>
      <x/>
      <x v="6"/>
      <x v="4"/>
    </i>
    <i>
      <x v="201"/>
      <x v="1"/>
      <x v="2"/>
      <x v="4"/>
    </i>
    <i>
      <x v="202"/>
      <x v="1"/>
      <x v="6"/>
      <x v="7"/>
    </i>
    <i>
      <x v="203"/>
      <x v="1"/>
      <x v="3"/>
      <x v="7"/>
    </i>
    <i>
      <x v="204"/>
      <x/>
      <x v="6"/>
      <x v="4"/>
    </i>
    <i>
      <x v="205"/>
      <x/>
      <x v="8"/>
      <x v="7"/>
    </i>
    <i>
      <x v="206"/>
      <x v="1"/>
      <x v="10"/>
      <x v="6"/>
    </i>
    <i>
      <x v="207"/>
      <x/>
      <x v="8"/>
      <x v="4"/>
    </i>
    <i>
      <x v="208"/>
      <x v="1"/>
      <x v="6"/>
      <x v="5"/>
    </i>
    <i>
      <x v="209"/>
      <x v="1"/>
      <x v="10"/>
      <x v="5"/>
    </i>
    <i>
      <x v="210"/>
      <x/>
      <x v="7"/>
      <x v="8"/>
    </i>
    <i>
      <x v="211"/>
      <x v="1"/>
      <x v="1"/>
      <x/>
    </i>
    <i>
      <x v="212"/>
      <x v="1"/>
      <x v="11"/>
      <x v="6"/>
    </i>
    <i>
      <x v="213"/>
      <x/>
      <x v="3"/>
      <x v="6"/>
    </i>
    <i>
      <x v="214"/>
      <x v="1"/>
      <x v="3"/>
      <x v="5"/>
    </i>
    <i>
      <x v="215"/>
      <x v="1"/>
      <x v="2"/>
      <x v="9"/>
    </i>
    <i>
      <x v="216"/>
      <x/>
      <x/>
      <x v="8"/>
    </i>
    <i>
      <x v="217"/>
      <x/>
      <x v="9"/>
      <x v="8"/>
    </i>
    <i>
      <x v="218"/>
      <x v="1"/>
      <x v="9"/>
      <x/>
    </i>
    <i>
      <x v="219"/>
      <x v="1"/>
      <x v="11"/>
      <x v="6"/>
    </i>
    <i>
      <x v="220"/>
      <x v="1"/>
      <x v="3"/>
      <x v="1"/>
    </i>
    <i>
      <x v="221"/>
      <x v="1"/>
      <x v="1"/>
      <x v="3"/>
    </i>
    <i>
      <x v="222"/>
      <x/>
      <x v="6"/>
      <x v="1"/>
    </i>
    <i>
      <x v="223"/>
      <x/>
      <x v="5"/>
      <x/>
    </i>
    <i>
      <x v="224"/>
      <x/>
      <x v="10"/>
      <x v="5"/>
    </i>
    <i>
      <x v="225"/>
      <x/>
      <x v="7"/>
      <x v="4"/>
    </i>
    <i>
      <x v="226"/>
      <x/>
      <x v="8"/>
      <x v="9"/>
    </i>
    <i>
      <x v="227"/>
      <x/>
      <x v="11"/>
      <x v="7"/>
    </i>
    <i>
      <x v="228"/>
      <x/>
      <x v="7"/>
      <x v="3"/>
    </i>
    <i>
      <x v="229"/>
      <x v="1"/>
      <x v="8"/>
      <x v="3"/>
    </i>
    <i>
      <x v="230"/>
      <x/>
      <x v="2"/>
      <x v="6"/>
    </i>
    <i>
      <x v="231"/>
      <x v="1"/>
      <x v="2"/>
      <x v="4"/>
    </i>
    <i>
      <x v="232"/>
      <x/>
      <x v="5"/>
      <x v="6"/>
    </i>
    <i>
      <x v="233"/>
      <x/>
      <x/>
      <x v="7"/>
    </i>
    <i>
      <x v="234"/>
      <x/>
      <x v="10"/>
      <x v="7"/>
    </i>
    <i>
      <x v="235"/>
      <x v="1"/>
      <x v="6"/>
      <x v="8"/>
    </i>
    <i>
      <x v="236"/>
      <x v="1"/>
      <x v="4"/>
      <x v="9"/>
    </i>
    <i>
      <x v="237"/>
      <x/>
      <x v="4"/>
      <x v="7"/>
    </i>
    <i>
      <x v="238"/>
      <x/>
      <x v="4"/>
      <x v="3"/>
    </i>
    <i>
      <x v="239"/>
      <x v="1"/>
      <x v="2"/>
      <x v="3"/>
    </i>
    <i>
      <x v="240"/>
      <x v="1"/>
      <x/>
      <x v="7"/>
    </i>
    <i>
      <x v="241"/>
      <x/>
      <x v="11"/>
      <x v="9"/>
    </i>
    <i>
      <x v="242"/>
      <x v="1"/>
      <x v="4"/>
      <x v="5"/>
    </i>
    <i>
      <x v="243"/>
      <x/>
      <x v="2"/>
      <x v="4"/>
    </i>
    <i>
      <x v="244"/>
      <x/>
      <x v="6"/>
      <x v="6"/>
    </i>
    <i>
      <x v="245"/>
      <x/>
      <x v="4"/>
      <x v="4"/>
    </i>
    <i>
      <x v="246"/>
      <x/>
      <x v="6"/>
      <x v="6"/>
    </i>
    <i>
      <x v="247"/>
      <x/>
      <x v="10"/>
      <x v="3"/>
    </i>
    <i>
      <x v="248"/>
      <x v="1"/>
      <x v="1"/>
      <x/>
    </i>
    <i>
      <x v="249"/>
      <x/>
      <x v="9"/>
      <x/>
    </i>
    <i>
      <x v="250"/>
      <x/>
      <x v="8"/>
      <x v="7"/>
    </i>
    <i>
      <x v="251"/>
      <x/>
      <x v="2"/>
      <x v="4"/>
    </i>
    <i>
      <x v="252"/>
      <x v="1"/>
      <x v="10"/>
      <x v="1"/>
    </i>
    <i>
      <x v="253"/>
      <x v="1"/>
      <x v="11"/>
      <x v="4"/>
    </i>
    <i>
      <x v="254"/>
      <x v="1"/>
      <x v="8"/>
      <x v="6"/>
    </i>
    <i>
      <x v="255"/>
      <x v="1"/>
      <x v="1"/>
      <x/>
    </i>
    <i>
      <x v="256"/>
      <x/>
      <x v="9"/>
      <x v="4"/>
    </i>
    <i>
      <x v="257"/>
      <x/>
      <x v="8"/>
      <x v="8"/>
    </i>
    <i>
      <x v="258"/>
      <x v="1"/>
      <x v="2"/>
      <x v="1"/>
    </i>
    <i>
      <x v="259"/>
      <x v="1"/>
      <x v="8"/>
      <x/>
    </i>
    <i>
      <x v="260"/>
      <x/>
      <x v="11"/>
      <x v="9"/>
    </i>
    <i>
      <x v="261"/>
      <x/>
      <x v="7"/>
      <x v="5"/>
    </i>
    <i>
      <x v="262"/>
      <x v="1"/>
      <x v="11"/>
      <x v="6"/>
    </i>
    <i>
      <x v="263"/>
      <x v="1"/>
      <x/>
      <x v="1"/>
    </i>
    <i>
      <x v="264"/>
      <x v="1"/>
      <x v="11"/>
      <x v="4"/>
    </i>
    <i>
      <x v="265"/>
      <x/>
      <x v="7"/>
      <x v="9"/>
    </i>
    <i>
      <x v="266"/>
      <x v="1"/>
      <x v="7"/>
      <x v="8"/>
    </i>
    <i>
      <x v="267"/>
      <x v="1"/>
      <x v="7"/>
      <x v="2"/>
    </i>
    <i>
      <x v="268"/>
      <x v="1"/>
      <x v="10"/>
      <x v="6"/>
    </i>
    <i>
      <x v="269"/>
      <x/>
      <x v="3"/>
      <x/>
    </i>
    <i>
      <x v="270"/>
      <x v="1"/>
      <x v="4"/>
      <x v="6"/>
    </i>
    <i>
      <x v="271"/>
      <x v="1"/>
      <x v="6"/>
      <x v="1"/>
    </i>
    <i>
      <x v="272"/>
      <x v="1"/>
      <x v="4"/>
      <x v="4"/>
    </i>
    <i>
      <x v="273"/>
      <x v="1"/>
      <x v="4"/>
      <x v="8"/>
    </i>
    <i>
      <x v="274"/>
      <x/>
      <x v="2"/>
      <x v="9"/>
    </i>
    <i>
      <x v="275"/>
      <x/>
      <x v="10"/>
      <x v="7"/>
    </i>
    <i>
      <x v="276"/>
      <x/>
      <x v="8"/>
      <x v="4"/>
    </i>
    <i>
      <x v="277"/>
      <x v="1"/>
      <x v="6"/>
      <x v="3"/>
    </i>
    <i>
      <x v="278"/>
      <x v="1"/>
      <x/>
      <x v="9"/>
    </i>
    <i>
      <x v="279"/>
      <x/>
      <x v="10"/>
      <x v="8"/>
    </i>
    <i>
      <x v="280"/>
      <x/>
      <x v="8"/>
      <x v="3"/>
    </i>
    <i>
      <x v="281"/>
      <x v="1"/>
      <x v="9"/>
      <x/>
    </i>
    <i>
      <x v="282"/>
      <x/>
      <x v="6"/>
      <x v="5"/>
    </i>
    <i>
      <x v="283"/>
      <x/>
      <x/>
      <x v="7"/>
    </i>
    <i>
      <x v="284"/>
      <x v="1"/>
      <x v="3"/>
      <x v="4"/>
    </i>
    <i>
      <x v="285"/>
      <x/>
      <x v="7"/>
      <x v="3"/>
    </i>
    <i>
      <x v="286"/>
      <x/>
      <x v="9"/>
      <x v="2"/>
    </i>
    <i>
      <x v="287"/>
      <x/>
      <x/>
      <x/>
    </i>
    <i>
      <x v="288"/>
      <x v="1"/>
      <x v="5"/>
      <x v="4"/>
    </i>
    <i>
      <x v="289"/>
      <x v="1"/>
      <x v="8"/>
      <x v="3"/>
    </i>
    <i>
      <x v="290"/>
      <x v="1"/>
      <x v="6"/>
      <x/>
    </i>
    <i>
      <x v="291"/>
      <x v="1"/>
      <x v="1"/>
      <x v="1"/>
    </i>
    <i>
      <x v="292"/>
      <x v="1"/>
      <x v="10"/>
      <x v="6"/>
    </i>
    <i>
      <x v="293"/>
      <x v="1"/>
      <x v="3"/>
      <x v="3"/>
    </i>
    <i>
      <x v="294"/>
      <x/>
      <x v="9"/>
      <x v="8"/>
    </i>
    <i>
      <x v="295"/>
      <x v="1"/>
      <x v="10"/>
      <x v="9"/>
    </i>
    <i>
      <x v="296"/>
      <x v="1"/>
      <x v="2"/>
      <x v="4"/>
    </i>
    <i>
      <x v="297"/>
      <x/>
      <x v="11"/>
      <x v="1"/>
    </i>
    <i>
      <x v="298"/>
      <x/>
      <x v="11"/>
      <x v="1"/>
    </i>
    <i>
      <x v="299"/>
      <x v="1"/>
      <x v="8"/>
      <x v="1"/>
    </i>
    <i>
      <x v="300"/>
      <x v="1"/>
      <x v="8"/>
      <x v="8"/>
    </i>
    <i>
      <x v="301"/>
      <x v="1"/>
      <x/>
      <x v="9"/>
    </i>
    <i>
      <x v="302"/>
      <x/>
      <x v="11"/>
      <x v="8"/>
    </i>
    <i>
      <x v="303"/>
      <x v="1"/>
      <x v="10"/>
      <x v="1"/>
    </i>
    <i>
      <x v="304"/>
      <x v="1"/>
      <x v="3"/>
      <x v="5"/>
    </i>
    <i>
      <x v="305"/>
      <x v="1"/>
      <x v="6"/>
      <x v="7"/>
    </i>
    <i>
      <x v="306"/>
      <x/>
      <x v="8"/>
      <x v="1"/>
    </i>
    <i>
      <x v="307"/>
      <x/>
      <x v="5"/>
      <x v="5"/>
    </i>
    <i>
      <x v="308"/>
      <x v="1"/>
      <x v="7"/>
      <x v="9"/>
    </i>
    <i>
      <x v="309"/>
      <x v="1"/>
      <x v="1"/>
      <x v="6"/>
    </i>
    <i>
      <x v="310"/>
      <x/>
      <x v="6"/>
      <x v="6"/>
    </i>
    <i>
      <x v="311"/>
      <x/>
      <x v="11"/>
      <x v="9"/>
    </i>
    <i>
      <x v="312"/>
      <x v="1"/>
      <x v="11"/>
      <x v="6"/>
    </i>
    <i>
      <x v="313"/>
      <x/>
      <x v="7"/>
      <x v="3"/>
    </i>
    <i>
      <x v="314"/>
      <x/>
      <x v="8"/>
      <x v="7"/>
    </i>
    <i>
      <x v="315"/>
      <x/>
      <x v="2"/>
      <x v="8"/>
    </i>
    <i>
      <x v="316"/>
      <x v="1"/>
      <x v="9"/>
      <x v="9"/>
    </i>
    <i>
      <x v="317"/>
      <x v="1"/>
      <x v="3"/>
      <x/>
    </i>
    <i>
      <x v="318"/>
      <x/>
      <x v="8"/>
      <x/>
    </i>
    <i>
      <x v="319"/>
      <x/>
      <x v="8"/>
      <x v="3"/>
    </i>
    <i>
      <x v="320"/>
      <x/>
      <x v="8"/>
      <x v="4"/>
    </i>
    <i>
      <x v="321"/>
      <x v="1"/>
      <x v="10"/>
      <x v="3"/>
    </i>
    <i>
      <x v="322"/>
      <x v="1"/>
      <x v="6"/>
      <x v="8"/>
    </i>
    <i>
      <x v="323"/>
      <x v="1"/>
      <x v="1"/>
      <x v="4"/>
    </i>
    <i>
      <x v="324"/>
      <x v="1"/>
      <x v="10"/>
      <x v="9"/>
    </i>
    <i>
      <x v="325"/>
      <x/>
      <x/>
      <x v="2"/>
    </i>
    <i>
      <x v="326"/>
      <x v="1"/>
      <x v="8"/>
      <x v="4"/>
    </i>
    <i>
      <x v="327"/>
      <x v="1"/>
      <x v="1"/>
      <x v="7"/>
    </i>
    <i>
      <x v="328"/>
      <x v="1"/>
      <x v="10"/>
      <x v="4"/>
    </i>
    <i>
      <x v="329"/>
      <x v="1"/>
      <x v="9"/>
      <x v="8"/>
    </i>
    <i>
      <x v="330"/>
      <x/>
      <x v="8"/>
      <x/>
    </i>
    <i>
      <x v="331"/>
      <x v="1"/>
      <x v="10"/>
      <x v="6"/>
    </i>
    <i>
      <x v="332"/>
      <x/>
      <x v="11"/>
      <x v="9"/>
    </i>
    <i>
      <x v="333"/>
      <x v="1"/>
      <x v="2"/>
      <x v="6"/>
    </i>
    <i>
      <x v="334"/>
      <x v="1"/>
      <x v="4"/>
      <x v="4"/>
    </i>
    <i>
      <x v="335"/>
      <x v="1"/>
      <x v="6"/>
      <x v="1"/>
    </i>
    <i>
      <x v="336"/>
      <x v="1"/>
      <x v="8"/>
      <x v="7"/>
    </i>
    <i>
      <x v="337"/>
      <x/>
      <x v="10"/>
      <x/>
    </i>
    <i>
      <x v="338"/>
      <x v="1"/>
      <x v="2"/>
      <x v="3"/>
    </i>
    <i>
      <x v="339"/>
      <x/>
      <x v="6"/>
      <x v="3"/>
    </i>
    <i>
      <x v="340"/>
      <x v="1"/>
      <x v="10"/>
      <x v="1"/>
    </i>
    <i>
      <x v="341"/>
      <x/>
      <x v="2"/>
      <x v="6"/>
    </i>
    <i>
      <x v="342"/>
      <x/>
      <x v="1"/>
      <x v="9"/>
    </i>
    <i>
      <x v="343"/>
      <x v="1"/>
      <x/>
      <x v="1"/>
    </i>
    <i>
      <x v="344"/>
      <x v="1"/>
      <x/>
      <x v="3"/>
    </i>
    <i>
      <x v="345"/>
      <x/>
      <x v="9"/>
      <x/>
    </i>
    <i>
      <x v="346"/>
      <x v="1"/>
      <x v="3"/>
      <x/>
    </i>
    <i>
      <x v="347"/>
      <x/>
      <x v="7"/>
      <x v="5"/>
    </i>
    <i>
      <x v="348"/>
      <x v="1"/>
      <x v="5"/>
      <x v="7"/>
    </i>
    <i>
      <x v="349"/>
      <x v="1"/>
      <x v="11"/>
      <x v="8"/>
    </i>
    <i>
      <x v="350"/>
      <x/>
      <x v="9"/>
      <x v="4"/>
    </i>
    <i>
      <x v="351"/>
      <x v="1"/>
      <x v="5"/>
      <x v="5"/>
    </i>
    <i>
      <x v="352"/>
      <x v="1"/>
      <x v="11"/>
      <x v="5"/>
    </i>
    <i>
      <x v="353"/>
      <x v="1"/>
      <x v="6"/>
      <x v="1"/>
    </i>
    <i>
      <x v="354"/>
      <x v="1"/>
      <x v="9"/>
      <x v="1"/>
    </i>
    <i>
      <x v="355"/>
      <x/>
      <x v="1"/>
      <x v="6"/>
    </i>
    <i>
      <x v="356"/>
      <x/>
      <x v="7"/>
      <x v="9"/>
    </i>
    <i>
      <x v="357"/>
      <x v="1"/>
      <x v="2"/>
      <x v="7"/>
    </i>
    <i>
      <x v="358"/>
      <x/>
      <x v="10"/>
      <x v="7"/>
    </i>
    <i>
      <x v="359"/>
      <x/>
      <x/>
      <x v="7"/>
    </i>
    <i>
      <x v="360"/>
      <x/>
      <x v="9"/>
      <x v="3"/>
    </i>
    <i>
      <x v="361"/>
      <x/>
      <x v="7"/>
      <x v="6"/>
    </i>
    <i>
      <x v="362"/>
      <x/>
      <x v="10"/>
      <x v="5"/>
    </i>
    <i>
      <x v="363"/>
      <x v="1"/>
      <x v="9"/>
      <x v="4"/>
    </i>
    <i>
      <x v="364"/>
      <x/>
      <x v="10"/>
      <x/>
    </i>
    <i>
      <x v="365"/>
      <x/>
      <x v="8"/>
      <x v="5"/>
    </i>
    <i>
      <x v="366"/>
      <x/>
      <x/>
      <x v="6"/>
    </i>
    <i>
      <x v="367"/>
      <x v="1"/>
      <x v="8"/>
      <x v="7"/>
    </i>
    <i>
      <x v="368"/>
      <x/>
      <x/>
      <x v="6"/>
    </i>
    <i>
      <x v="369"/>
      <x v="1"/>
      <x v="4"/>
      <x v="9"/>
    </i>
    <i>
      <x v="370"/>
      <x/>
      <x v="2"/>
      <x v="1"/>
    </i>
    <i>
      <x v="371"/>
      <x/>
      <x v="1"/>
      <x v="7"/>
    </i>
    <i>
      <x v="372"/>
      <x/>
      <x v="11"/>
      <x v="3"/>
    </i>
    <i>
      <x v="373"/>
      <x/>
      <x v="6"/>
      <x v="5"/>
    </i>
    <i>
      <x v="374"/>
      <x v="1"/>
      <x v="10"/>
      <x v="4"/>
    </i>
    <i>
      <x v="375"/>
      <x v="1"/>
      <x v="9"/>
      <x v="7"/>
    </i>
    <i>
      <x v="376"/>
      <x v="1"/>
      <x v="1"/>
      <x v="4"/>
    </i>
    <i>
      <x v="377"/>
      <x/>
      <x v="1"/>
      <x/>
    </i>
    <i>
      <x v="378"/>
      <x v="1"/>
      <x v="9"/>
      <x v="6"/>
    </i>
    <i>
      <x v="379"/>
      <x v="1"/>
      <x v="3"/>
      <x v="6"/>
    </i>
    <i>
      <x v="380"/>
      <x/>
      <x v="2"/>
      <x v="1"/>
    </i>
    <i>
      <x v="381"/>
      <x v="1"/>
      <x v="1"/>
      <x v="2"/>
    </i>
    <i>
      <x v="382"/>
      <x v="1"/>
      <x v="4"/>
      <x v="7"/>
    </i>
    <i>
      <x v="383"/>
      <x/>
      <x v="11"/>
      <x v="4"/>
    </i>
    <i>
      <x v="384"/>
      <x v="1"/>
      <x v="11"/>
      <x v="1"/>
    </i>
    <i>
      <x v="385"/>
      <x/>
      <x v="1"/>
      <x v="1"/>
    </i>
    <i>
      <x v="386"/>
      <x v="1"/>
      <x/>
      <x v="8"/>
    </i>
    <i>
      <x v="387"/>
      <x v="1"/>
      <x v="10"/>
      <x v="1"/>
    </i>
    <i>
      <x v="388"/>
      <x/>
      <x v="3"/>
      <x v="3"/>
    </i>
    <i>
      <x v="389"/>
      <x/>
      <x v="4"/>
      <x v="3"/>
    </i>
    <i>
      <x v="390"/>
      <x v="1"/>
      <x v="9"/>
      <x/>
    </i>
    <i>
      <x v="391"/>
      <x v="1"/>
      <x v="8"/>
      <x v="7"/>
    </i>
    <i>
      <x v="392"/>
      <x/>
      <x v="9"/>
      <x v="2"/>
    </i>
    <i>
      <x v="393"/>
      <x v="1"/>
      <x v="9"/>
      <x v="1"/>
    </i>
    <i>
      <x v="394"/>
      <x/>
      <x v="9"/>
      <x v="4"/>
    </i>
    <i>
      <x v="395"/>
      <x v="1"/>
      <x v="9"/>
      <x/>
    </i>
    <i>
      <x v="396"/>
      <x/>
      <x v="3"/>
      <x v="9"/>
    </i>
    <i>
      <x v="397"/>
      <x v="1"/>
      <x v="4"/>
      <x v="1"/>
    </i>
    <i>
      <x v="398"/>
      <x/>
      <x v="6"/>
      <x v="8"/>
    </i>
    <i>
      <x v="399"/>
      <x v="1"/>
      <x v="2"/>
      <x v="9"/>
    </i>
    <i>
      <x v="400"/>
      <x/>
      <x/>
      <x v="1"/>
    </i>
    <i>
      <x v="401"/>
      <x/>
      <x v="2"/>
      <x v="1"/>
    </i>
    <i>
      <x v="402"/>
      <x v="1"/>
      <x v="8"/>
      <x v="5"/>
    </i>
    <i>
      <x v="403"/>
      <x/>
      <x v="5"/>
      <x v="6"/>
    </i>
    <i>
      <x v="404"/>
      <x/>
      <x v="10"/>
      <x v="6"/>
    </i>
    <i>
      <x v="405"/>
      <x/>
      <x v="8"/>
      <x v="8"/>
    </i>
    <i>
      <x v="406"/>
      <x v="1"/>
      <x v="10"/>
      <x v="1"/>
    </i>
    <i>
      <x v="407"/>
      <x/>
      <x v="2"/>
      <x v="1"/>
    </i>
    <i>
      <x v="408"/>
      <x v="1"/>
      <x v="4"/>
      <x v="2"/>
    </i>
    <i>
      <x v="409"/>
      <x/>
      <x v="9"/>
      <x v="6"/>
    </i>
    <i>
      <x v="410"/>
      <x v="1"/>
      <x/>
      <x/>
    </i>
    <i>
      <x v="411"/>
      <x/>
      <x v="7"/>
      <x v="8"/>
    </i>
    <i>
      <x v="412"/>
      <x v="1"/>
      <x v="10"/>
      <x v="7"/>
    </i>
    <i>
      <x v="413"/>
      <x/>
      <x v="5"/>
      <x v="2"/>
    </i>
    <i>
      <x v="414"/>
      <x v="1"/>
      <x v="3"/>
      <x v="7"/>
    </i>
    <i>
      <x v="415"/>
      <x/>
      <x/>
      <x v="3"/>
    </i>
    <i>
      <x v="416"/>
      <x/>
      <x v="11"/>
      <x v="5"/>
    </i>
    <i>
      <x v="417"/>
      <x v="1"/>
      <x v="5"/>
      <x v="3"/>
    </i>
    <i>
      <x v="418"/>
      <x v="1"/>
      <x v="8"/>
      <x v="7"/>
    </i>
    <i>
      <x v="419"/>
      <x v="1"/>
      <x v="2"/>
      <x v="4"/>
    </i>
    <i>
      <x v="420"/>
      <x v="1"/>
      <x v="5"/>
      <x/>
    </i>
    <i>
      <x v="421"/>
      <x v="1"/>
      <x v="2"/>
      <x v="8"/>
    </i>
    <i>
      <x v="422"/>
      <x/>
      <x v="6"/>
      <x v="8"/>
    </i>
    <i>
      <x v="423"/>
      <x v="1"/>
      <x v="7"/>
      <x v="8"/>
    </i>
    <i>
      <x v="424"/>
      <x/>
      <x v="10"/>
      <x v="7"/>
    </i>
    <i>
      <x v="425"/>
      <x/>
      <x v="5"/>
      <x/>
    </i>
    <i>
      <x v="426"/>
      <x/>
      <x v="11"/>
      <x v="8"/>
    </i>
    <i>
      <x v="427"/>
      <x/>
      <x v="9"/>
      <x v="5"/>
    </i>
    <i>
      <x v="428"/>
      <x/>
      <x/>
      <x v="3"/>
    </i>
    <i>
      <x v="429"/>
      <x v="1"/>
      <x v="5"/>
      <x v="5"/>
    </i>
    <i>
      <x v="430"/>
      <x/>
      <x v="10"/>
      <x v="3"/>
    </i>
    <i>
      <x v="431"/>
      <x v="1"/>
      <x/>
      <x v="3"/>
    </i>
    <i>
      <x v="432"/>
      <x v="1"/>
      <x v="5"/>
      <x v="4"/>
    </i>
    <i>
      <x v="433"/>
      <x/>
      <x v="10"/>
      <x v="3"/>
    </i>
    <i>
      <x v="434"/>
      <x v="1"/>
      <x v="9"/>
      <x v="8"/>
    </i>
    <i>
      <x v="435"/>
      <x/>
      <x v="5"/>
      <x/>
    </i>
    <i>
      <x v="436"/>
      <x/>
      <x v="7"/>
      <x v="9"/>
    </i>
    <i>
      <x v="437"/>
      <x/>
      <x v="7"/>
      <x v="4"/>
    </i>
    <i>
      <x v="438"/>
      <x/>
      <x v="3"/>
      <x v="3"/>
    </i>
    <i>
      <x v="439"/>
      <x v="1"/>
      <x v="7"/>
      <x v="1"/>
    </i>
    <i>
      <x v="440"/>
      <x/>
      <x v="2"/>
      <x v="4"/>
    </i>
    <i>
      <x v="441"/>
      <x/>
      <x v="2"/>
      <x v="9"/>
    </i>
    <i>
      <x v="442"/>
      <x v="1"/>
      <x v="10"/>
      <x v="6"/>
    </i>
    <i>
      <x v="443"/>
      <x/>
      <x v="2"/>
      <x v="6"/>
    </i>
    <i>
      <x v="444"/>
      <x/>
      <x/>
      <x v="3"/>
    </i>
    <i>
      <x v="445"/>
      <x v="1"/>
      <x v="4"/>
      <x v="3"/>
    </i>
    <i>
      <x v="446"/>
      <x/>
      <x v="9"/>
      <x v="9"/>
    </i>
    <i>
      <x v="447"/>
      <x/>
      <x v="5"/>
      <x v="6"/>
    </i>
    <i>
      <x v="448"/>
      <x/>
      <x v="7"/>
      <x v="6"/>
    </i>
    <i>
      <x v="449"/>
      <x v="1"/>
      <x/>
      <x v="5"/>
    </i>
    <i>
      <x v="450"/>
      <x v="1"/>
      <x v="5"/>
      <x v="9"/>
    </i>
    <i>
      <x v="451"/>
      <x v="1"/>
      <x v="9"/>
      <x v="9"/>
    </i>
    <i>
      <x v="452"/>
      <x/>
      <x v="3"/>
      <x v="1"/>
    </i>
    <i>
      <x v="453"/>
      <x v="1"/>
      <x v="3"/>
      <x v="5"/>
    </i>
    <i>
      <x v="454"/>
      <x/>
      <x v="11"/>
      <x v="3"/>
    </i>
    <i>
      <x v="455"/>
      <x v="1"/>
      <x v="8"/>
      <x v="6"/>
    </i>
    <i>
      <x v="456"/>
      <x/>
      <x v="9"/>
      <x v="7"/>
    </i>
    <i>
      <x v="457"/>
      <x/>
      <x v="8"/>
      <x v="3"/>
    </i>
    <i>
      <x v="458"/>
      <x/>
      <x v="8"/>
      <x v="7"/>
    </i>
    <i>
      <x v="459"/>
      <x/>
      <x v="5"/>
      <x/>
    </i>
    <i>
      <x v="460"/>
      <x v="1"/>
      <x v="9"/>
      <x v="7"/>
    </i>
    <i>
      <x v="461"/>
      <x/>
      <x v="9"/>
      <x v="8"/>
    </i>
    <i>
      <x v="462"/>
      <x/>
      <x v="7"/>
      <x v="7"/>
    </i>
    <i>
      <x v="463"/>
      <x/>
      <x v="2"/>
      <x v="7"/>
    </i>
    <i>
      <x v="464"/>
      <x/>
      <x v="6"/>
      <x/>
    </i>
    <i>
      <x v="465"/>
      <x v="1"/>
      <x v="4"/>
      <x v="6"/>
    </i>
    <i>
      <x v="466"/>
      <x v="1"/>
      <x v="3"/>
      <x v="4"/>
    </i>
    <i>
      <x v="467"/>
      <x/>
      <x v="4"/>
      <x v="3"/>
    </i>
    <i>
      <x v="468"/>
      <x/>
      <x v="11"/>
      <x v="7"/>
    </i>
    <i>
      <x v="469"/>
      <x v="1"/>
      <x v="8"/>
      <x/>
    </i>
    <i>
      <x v="470"/>
      <x/>
      <x v="6"/>
      <x v="6"/>
    </i>
    <i>
      <x v="471"/>
      <x/>
      <x v="1"/>
      <x v="5"/>
    </i>
    <i>
      <x v="472"/>
      <x/>
      <x v="3"/>
      <x v="8"/>
    </i>
    <i>
      <x v="473"/>
      <x v="1"/>
      <x/>
      <x v="1"/>
    </i>
    <i>
      <x v="474"/>
      <x/>
      <x v="3"/>
      <x v="3"/>
    </i>
    <i>
      <x v="475"/>
      <x/>
      <x v="5"/>
      <x v="1"/>
    </i>
    <i>
      <x v="476"/>
      <x v="1"/>
      <x v="8"/>
      <x v="7"/>
    </i>
    <i>
      <x v="477"/>
      <x/>
      <x/>
      <x v="1"/>
    </i>
    <i>
      <x v="478"/>
      <x v="1"/>
      <x v="7"/>
      <x/>
    </i>
    <i>
      <x v="479"/>
      <x v="1"/>
      <x v="3"/>
      <x v="9"/>
    </i>
    <i>
      <x v="480"/>
      <x/>
      <x v="3"/>
      <x v="8"/>
    </i>
    <i>
      <x v="481"/>
      <x v="1"/>
      <x v="4"/>
      <x v="9"/>
    </i>
    <i>
      <x v="482"/>
      <x/>
      <x v="9"/>
      <x v="7"/>
    </i>
    <i>
      <x v="483"/>
      <x v="1"/>
      <x v="5"/>
      <x v="1"/>
    </i>
    <i>
      <x v="484"/>
      <x v="1"/>
      <x v="2"/>
      <x v="3"/>
    </i>
    <i>
      <x v="485"/>
      <x v="1"/>
      <x v="10"/>
      <x v="1"/>
    </i>
    <i>
      <x v="486"/>
      <x v="1"/>
      <x v="9"/>
      <x v="9"/>
    </i>
    <i>
      <x v="487"/>
      <x v="1"/>
      <x v="5"/>
      <x v="6"/>
    </i>
    <i>
      <x v="488"/>
      <x v="1"/>
      <x v="1"/>
      <x v="8"/>
    </i>
    <i>
      <x v="489"/>
      <x v="1"/>
      <x v="10"/>
      <x v="3"/>
    </i>
    <i>
      <x v="490"/>
      <x v="1"/>
      <x v="8"/>
      <x v="5"/>
    </i>
    <i>
      <x v="491"/>
      <x/>
      <x v="5"/>
      <x/>
    </i>
    <i>
      <x v="492"/>
      <x v="1"/>
      <x v="3"/>
      <x v="5"/>
    </i>
    <i>
      <x v="493"/>
      <x/>
      <x v="2"/>
      <x v="1"/>
    </i>
    <i>
      <x v="494"/>
      <x v="1"/>
      <x v="11"/>
      <x v="7"/>
    </i>
    <i>
      <x v="495"/>
      <x/>
      <x v="3"/>
      <x v="8"/>
    </i>
    <i>
      <x v="496"/>
      <x v="1"/>
      <x v="7"/>
      <x v="6"/>
    </i>
    <i>
      <x v="497"/>
      <x v="1"/>
      <x v="5"/>
      <x v="9"/>
    </i>
    <i>
      <x v="498"/>
      <x/>
      <x v="2"/>
      <x v="3"/>
    </i>
    <i>
      <x v="499"/>
      <x v="1"/>
      <x v="1"/>
      <x v="9"/>
    </i>
    <i>
      <x v="500"/>
      <x v="1"/>
      <x v="2"/>
      <x v="3"/>
    </i>
    <i>
      <x v="501"/>
      <x v="1"/>
      <x/>
      <x/>
    </i>
    <i>
      <x v="502"/>
      <x/>
      <x v="7"/>
      <x v="1"/>
    </i>
    <i>
      <x v="503"/>
      <x/>
      <x v="11"/>
      <x v="5"/>
    </i>
    <i>
      <x v="504"/>
      <x v="1"/>
      <x v="2"/>
      <x v="9"/>
    </i>
    <i>
      <x v="505"/>
      <x/>
      <x v="4"/>
      <x v="9"/>
    </i>
    <i>
      <x v="506"/>
      <x v="1"/>
      <x v="10"/>
      <x v="3"/>
    </i>
    <i>
      <x v="507"/>
      <x v="1"/>
      <x v="2"/>
      <x v="4"/>
    </i>
    <i>
      <x v="508"/>
      <x v="1"/>
      <x v="10"/>
      <x v="6"/>
    </i>
    <i>
      <x v="509"/>
      <x v="1"/>
      <x v="3"/>
      <x/>
    </i>
    <i>
      <x v="510"/>
      <x/>
      <x v="11"/>
      <x v="4"/>
    </i>
    <i>
      <x v="511"/>
      <x v="1"/>
      <x v="6"/>
      <x v="4"/>
    </i>
    <i>
      <x v="512"/>
      <x v="1"/>
      <x v="9"/>
      <x v="4"/>
    </i>
    <i>
      <x v="513"/>
      <x v="1"/>
      <x v="2"/>
      <x v="9"/>
    </i>
    <i>
      <x v="514"/>
      <x/>
      <x v="2"/>
      <x/>
    </i>
    <i>
      <x v="515"/>
      <x v="1"/>
      <x v="2"/>
      <x v="5"/>
    </i>
    <i>
      <x v="516"/>
      <x/>
      <x v="10"/>
      <x v="4"/>
    </i>
    <i>
      <x v="517"/>
      <x v="1"/>
      <x v="4"/>
      <x v="3"/>
    </i>
    <i>
      <x v="518"/>
      <x v="1"/>
      <x v="7"/>
      <x v="6"/>
    </i>
    <i>
      <x v="519"/>
      <x v="1"/>
      <x v="5"/>
      <x v="8"/>
    </i>
    <i>
      <x v="520"/>
      <x v="1"/>
      <x v="7"/>
      <x v="4"/>
    </i>
    <i>
      <x v="521"/>
      <x/>
      <x v="7"/>
      <x v="5"/>
    </i>
    <i>
      <x v="522"/>
      <x/>
      <x v="7"/>
      <x v="3"/>
    </i>
    <i>
      <x v="523"/>
      <x v="1"/>
      <x v="6"/>
      <x v="4"/>
    </i>
    <i>
      <x v="524"/>
      <x v="1"/>
      <x v="3"/>
      <x v="1"/>
    </i>
    <i>
      <x v="525"/>
      <x/>
      <x v="3"/>
      <x v="7"/>
    </i>
    <i>
      <x v="526"/>
      <x v="1"/>
      <x v="4"/>
      <x v="9"/>
    </i>
    <i>
      <x v="527"/>
      <x v="1"/>
      <x v="7"/>
      <x v="7"/>
    </i>
    <i>
      <x v="528"/>
      <x/>
      <x v="7"/>
      <x v="9"/>
    </i>
    <i>
      <x v="529"/>
      <x/>
      <x v="11"/>
      <x v="5"/>
    </i>
    <i>
      <x v="530"/>
      <x v="1"/>
      <x/>
      <x v="5"/>
    </i>
    <i>
      <x v="531"/>
      <x/>
      <x/>
      <x/>
    </i>
    <i>
      <x v="532"/>
      <x/>
      <x v="1"/>
      <x/>
    </i>
    <i>
      <x v="533"/>
      <x/>
      <x v="8"/>
      <x v="8"/>
    </i>
    <i>
      <x v="534"/>
      <x v="1"/>
      <x v="4"/>
      <x v="6"/>
    </i>
    <i>
      <x v="535"/>
      <x v="1"/>
      <x v="6"/>
      <x v="1"/>
    </i>
    <i>
      <x v="536"/>
      <x/>
      <x v="10"/>
      <x v="7"/>
    </i>
    <i>
      <x v="537"/>
      <x/>
      <x v="11"/>
      <x v="7"/>
    </i>
    <i>
      <x v="538"/>
      <x v="1"/>
      <x v="1"/>
      <x v="7"/>
    </i>
    <i>
      <x v="539"/>
      <x v="1"/>
      <x v="9"/>
      <x v="5"/>
    </i>
    <i>
      <x v="540"/>
      <x/>
      <x v="10"/>
      <x v="6"/>
    </i>
    <i>
      <x v="541"/>
      <x v="1"/>
      <x v="3"/>
      <x v="3"/>
    </i>
    <i>
      <x v="542"/>
      <x v="1"/>
      <x v="11"/>
      <x v="9"/>
    </i>
    <i>
      <x v="543"/>
      <x v="1"/>
      <x v="11"/>
      <x v="1"/>
    </i>
    <i>
      <x v="544"/>
      <x/>
      <x/>
      <x v="7"/>
    </i>
    <i>
      <x v="545"/>
      <x/>
      <x v="4"/>
      <x v="6"/>
    </i>
    <i>
      <x v="546"/>
      <x v="1"/>
      <x v="9"/>
      <x v="1"/>
    </i>
    <i>
      <x v="547"/>
      <x/>
      <x v="8"/>
      <x v="7"/>
    </i>
    <i>
      <x v="548"/>
      <x/>
      <x v="1"/>
      <x v="8"/>
    </i>
    <i>
      <x v="549"/>
      <x/>
      <x v="7"/>
      <x v="3"/>
    </i>
    <i>
      <x v="550"/>
      <x/>
      <x v="1"/>
      <x v="7"/>
    </i>
    <i>
      <x v="551"/>
      <x v="1"/>
      <x v="4"/>
      <x v="3"/>
    </i>
    <i>
      <x v="552"/>
      <x v="1"/>
      <x/>
      <x v="5"/>
    </i>
    <i>
      <x v="553"/>
      <x/>
      <x v="2"/>
      <x v="9"/>
    </i>
    <i>
      <x v="554"/>
      <x/>
      <x v="10"/>
      <x v="9"/>
    </i>
    <i>
      <x v="555"/>
      <x/>
      <x v="8"/>
      <x v="4"/>
    </i>
    <i>
      <x v="556"/>
      <x v="1"/>
      <x v="2"/>
      <x v="5"/>
    </i>
    <i>
      <x v="557"/>
      <x v="1"/>
      <x v="11"/>
      <x v="4"/>
    </i>
    <i>
      <x v="558"/>
      <x/>
      <x v="9"/>
      <x v="6"/>
    </i>
    <i>
      <x v="559"/>
      <x v="1"/>
      <x v="11"/>
      <x v="5"/>
    </i>
    <i>
      <x v="560"/>
      <x v="1"/>
      <x v="6"/>
      <x v="3"/>
    </i>
    <i>
      <x v="561"/>
      <x/>
      <x v="2"/>
      <x v="3"/>
    </i>
    <i>
      <x v="562"/>
      <x/>
      <x v="11"/>
      <x v="5"/>
    </i>
    <i>
      <x v="563"/>
      <x v="1"/>
      <x v="4"/>
      <x/>
    </i>
    <i>
      <x v="564"/>
      <x/>
      <x v="11"/>
      <x v="9"/>
    </i>
    <i>
      <x v="565"/>
      <x v="1"/>
      <x v="10"/>
      <x v="4"/>
    </i>
    <i>
      <x v="566"/>
      <x/>
      <x v="2"/>
      <x v="3"/>
    </i>
    <i>
      <x v="567"/>
      <x v="1"/>
      <x v="11"/>
      <x/>
    </i>
    <i>
      <x v="568"/>
      <x/>
      <x v="9"/>
      <x v="4"/>
    </i>
    <i>
      <x v="569"/>
      <x v="1"/>
      <x/>
      <x v="1"/>
    </i>
    <i>
      <x v="570"/>
      <x/>
      <x v="5"/>
      <x v="7"/>
    </i>
    <i>
      <x v="571"/>
      <x/>
      <x v="4"/>
      <x v="2"/>
    </i>
    <i>
      <x v="572"/>
      <x v="1"/>
      <x v="11"/>
      <x v="6"/>
    </i>
    <i>
      <x v="573"/>
      <x v="1"/>
      <x v="6"/>
      <x v="2"/>
    </i>
    <i>
      <x v="574"/>
      <x/>
      <x v="11"/>
      <x v="5"/>
    </i>
    <i>
      <x v="575"/>
      <x v="1"/>
      <x v="2"/>
      <x v="8"/>
    </i>
    <i>
      <x v="576"/>
      <x/>
      <x v="1"/>
      <x v="7"/>
    </i>
    <i>
      <x v="577"/>
      <x/>
      <x v="8"/>
      <x v="7"/>
    </i>
    <i>
      <x v="578"/>
      <x/>
      <x v="9"/>
      <x v="8"/>
    </i>
    <i>
      <x v="579"/>
      <x/>
      <x v="4"/>
      <x v="8"/>
    </i>
    <i>
      <x v="580"/>
      <x v="1"/>
      <x v="10"/>
      <x v="1"/>
    </i>
    <i>
      <x v="581"/>
      <x v="1"/>
      <x v="2"/>
      <x v="9"/>
    </i>
    <i>
      <x v="582"/>
      <x/>
      <x v="3"/>
      <x/>
    </i>
    <i>
      <x v="583"/>
      <x v="1"/>
      <x v="1"/>
      <x/>
    </i>
    <i>
      <x v="584"/>
      <x v="1"/>
      <x v="5"/>
      <x v="3"/>
    </i>
    <i>
      <x v="585"/>
      <x/>
      <x v="8"/>
      <x v="9"/>
    </i>
    <i>
      <x v="586"/>
      <x/>
      <x v="11"/>
      <x v="7"/>
    </i>
    <i>
      <x v="587"/>
      <x v="1"/>
      <x v="7"/>
      <x v="5"/>
    </i>
    <i>
      <x v="588"/>
      <x v="1"/>
      <x v="8"/>
      <x v="8"/>
    </i>
    <i>
      <x v="589"/>
      <x v="1"/>
      <x v="10"/>
      <x/>
    </i>
    <i>
      <x v="590"/>
      <x v="1"/>
      <x v="4"/>
      <x v="7"/>
    </i>
    <i>
      <x v="591"/>
      <x v="1"/>
      <x v="9"/>
      <x v="6"/>
    </i>
    <i>
      <x v="592"/>
      <x/>
      <x v="2"/>
      <x v="7"/>
    </i>
    <i>
      <x v="593"/>
      <x/>
      <x v="6"/>
      <x v="6"/>
    </i>
    <i>
      <x v="594"/>
      <x/>
      <x v="9"/>
      <x v="8"/>
    </i>
    <i>
      <x v="595"/>
      <x v="1"/>
      <x v="11"/>
      <x v="7"/>
    </i>
    <i>
      <x v="596"/>
      <x v="1"/>
      <x v="2"/>
      <x v="8"/>
    </i>
    <i>
      <x v="597"/>
      <x v="1"/>
      <x/>
      <x/>
    </i>
    <i>
      <x v="598"/>
      <x/>
      <x v="9"/>
      <x v="4"/>
    </i>
    <i>
      <x v="599"/>
      <x v="1"/>
      <x v="7"/>
      <x v="8"/>
    </i>
    <i>
      <x v="600"/>
      <x v="1"/>
      <x v="11"/>
      <x v="6"/>
    </i>
    <i>
      <x v="601"/>
      <x/>
      <x v="1"/>
      <x v="3"/>
    </i>
    <i>
      <x v="602"/>
      <x v="1"/>
      <x v="10"/>
      <x v="9"/>
    </i>
    <i>
      <x v="603"/>
      <x v="1"/>
      <x v="2"/>
      <x v="7"/>
    </i>
    <i>
      <x v="604"/>
      <x/>
      <x v="11"/>
      <x v="8"/>
    </i>
    <i>
      <x v="605"/>
      <x v="1"/>
      <x v="10"/>
      <x/>
    </i>
    <i>
      <x v="606"/>
      <x/>
      <x v="1"/>
      <x v="7"/>
    </i>
    <i>
      <x v="607"/>
      <x/>
      <x v="6"/>
      <x v="6"/>
    </i>
    <i>
      <x v="608"/>
      <x v="1"/>
      <x v="3"/>
      <x v="2"/>
    </i>
    <i>
      <x v="609"/>
      <x v="1"/>
      <x v="4"/>
      <x v="1"/>
    </i>
    <i>
      <x v="610"/>
      <x/>
      <x v="6"/>
      <x v="8"/>
    </i>
    <i>
      <x v="611"/>
      <x/>
      <x v="7"/>
      <x v="8"/>
    </i>
    <i>
      <x v="612"/>
      <x/>
      <x v="1"/>
      <x v="7"/>
    </i>
    <i>
      <x v="613"/>
      <x v="1"/>
      <x v="6"/>
      <x v="8"/>
    </i>
    <i>
      <x v="614"/>
      <x/>
      <x v="10"/>
      <x v="9"/>
    </i>
    <i>
      <x v="615"/>
      <x v="1"/>
      <x v="11"/>
      <x v="7"/>
    </i>
    <i>
      <x v="616"/>
      <x v="1"/>
      <x v="9"/>
      <x v="1"/>
    </i>
    <i>
      <x v="617"/>
      <x/>
      <x v="9"/>
      <x v="8"/>
    </i>
    <i>
      <x v="618"/>
      <x/>
      <x v="7"/>
      <x v="9"/>
    </i>
    <i>
      <x v="619"/>
      <x v="1"/>
      <x v="11"/>
      <x/>
    </i>
    <i>
      <x v="620"/>
      <x v="1"/>
      <x v="3"/>
      <x v="8"/>
    </i>
    <i>
      <x v="621"/>
      <x v="1"/>
      <x v="2"/>
      <x v="5"/>
    </i>
    <i>
      <x v="622"/>
      <x v="1"/>
      <x v="11"/>
      <x v="5"/>
    </i>
    <i>
      <x v="623"/>
      <x v="1"/>
      <x v="6"/>
      <x v="7"/>
    </i>
    <i>
      <x v="624"/>
      <x/>
      <x v="8"/>
      <x v="5"/>
    </i>
    <i>
      <x v="625"/>
      <x/>
      <x v="1"/>
      <x v="4"/>
    </i>
    <i>
      <x v="626"/>
      <x/>
      <x v="3"/>
      <x v="1"/>
    </i>
    <i>
      <x v="627"/>
      <x/>
      <x v="11"/>
      <x/>
    </i>
    <i>
      <x v="628"/>
      <x/>
      <x v="4"/>
      <x v="2"/>
    </i>
    <i>
      <x v="629"/>
      <x v="1"/>
      <x/>
      <x v="3"/>
    </i>
    <i>
      <x v="630"/>
      <x/>
      <x v="3"/>
      <x v="3"/>
    </i>
    <i>
      <x v="631"/>
      <x/>
      <x v="11"/>
      <x v="4"/>
    </i>
    <i>
      <x v="632"/>
      <x/>
      <x v="4"/>
      <x/>
    </i>
    <i>
      <x v="633"/>
      <x v="1"/>
      <x v="4"/>
      <x v="5"/>
    </i>
    <i>
      <x v="634"/>
      <x v="1"/>
      <x v="4"/>
      <x v="1"/>
    </i>
    <i>
      <x v="635"/>
      <x/>
      <x v="1"/>
      <x v="7"/>
    </i>
    <i>
      <x v="636"/>
      <x v="1"/>
      <x v="7"/>
      <x v="6"/>
    </i>
    <i>
      <x v="637"/>
      <x v="1"/>
      <x v="8"/>
      <x v="5"/>
    </i>
    <i>
      <x v="638"/>
      <x v="1"/>
      <x v="7"/>
      <x v="6"/>
    </i>
    <i>
      <x v="639"/>
      <x/>
      <x v="11"/>
      <x v="9"/>
    </i>
    <i>
      <x v="640"/>
      <x v="1"/>
      <x v="8"/>
      <x v="6"/>
    </i>
    <i>
      <x v="641"/>
      <x/>
      <x v="10"/>
      <x/>
    </i>
    <i>
      <x v="642"/>
      <x v="1"/>
      <x v="6"/>
      <x v="4"/>
    </i>
    <i>
      <x v="643"/>
      <x/>
      <x v="5"/>
      <x/>
    </i>
    <i>
      <x v="644"/>
      <x v="1"/>
      <x v="7"/>
      <x v="7"/>
    </i>
    <i>
      <x v="645"/>
      <x v="1"/>
      <x v="6"/>
      <x v="1"/>
    </i>
    <i>
      <x v="646"/>
      <x v="1"/>
      <x/>
      <x/>
    </i>
    <i>
      <x v="647"/>
      <x/>
      <x v="2"/>
      <x/>
    </i>
    <i>
      <x v="648"/>
      <x v="1"/>
      <x v="11"/>
      <x v="8"/>
    </i>
    <i>
      <x v="649"/>
      <x v="1"/>
      <x/>
      <x v="6"/>
    </i>
    <i>
      <x v="650"/>
      <x v="1"/>
      <x v="11"/>
      <x v="5"/>
    </i>
    <i>
      <x v="651"/>
      <x v="1"/>
      <x v="9"/>
      <x v="5"/>
    </i>
    <i>
      <x v="652"/>
      <x/>
      <x v="2"/>
      <x v="3"/>
    </i>
    <i>
      <x v="653"/>
      <x/>
      <x v="6"/>
      <x v="1"/>
    </i>
    <i>
      <x v="654"/>
      <x/>
      <x v="11"/>
      <x v="3"/>
    </i>
    <i>
      <x v="655"/>
      <x/>
      <x v="1"/>
      <x v="9"/>
    </i>
    <i>
      <x v="656"/>
      <x/>
      <x v="11"/>
      <x v="5"/>
    </i>
    <i>
      <x v="657"/>
      <x v="1"/>
      <x v="2"/>
      <x v="4"/>
    </i>
    <i>
      <x v="658"/>
      <x/>
      <x v="2"/>
      <x v="8"/>
    </i>
    <i>
      <x v="659"/>
      <x/>
      <x v="3"/>
      <x v="5"/>
    </i>
    <i>
      <x v="660"/>
      <x v="1"/>
      <x v="10"/>
      <x v="3"/>
    </i>
    <i>
      <x v="661"/>
      <x v="1"/>
      <x v="9"/>
      <x/>
    </i>
    <i>
      <x v="662"/>
      <x v="1"/>
      <x v="7"/>
      <x v="7"/>
    </i>
    <i>
      <x v="663"/>
      <x v="1"/>
      <x v="2"/>
      <x v="8"/>
    </i>
    <i>
      <x v="664"/>
      <x/>
      <x v="1"/>
      <x v="4"/>
    </i>
    <i>
      <x v="665"/>
      <x/>
      <x v="5"/>
      <x/>
    </i>
    <i>
      <x v="666"/>
      <x/>
      <x v="3"/>
      <x v="1"/>
    </i>
    <i>
      <x v="667"/>
      <x v="1"/>
      <x/>
      <x v="5"/>
    </i>
    <i>
      <x v="668"/>
      <x/>
      <x v="7"/>
      <x/>
    </i>
    <i>
      <x v="669"/>
      <x v="1"/>
      <x v="4"/>
      <x/>
    </i>
    <i>
      <x v="670"/>
      <x/>
      <x v="10"/>
      <x v="5"/>
    </i>
    <i>
      <x v="671"/>
      <x/>
      <x v="5"/>
      <x v="4"/>
    </i>
    <i>
      <x v="672"/>
      <x v="1"/>
      <x v="4"/>
      <x v="4"/>
    </i>
    <i>
      <x v="673"/>
      <x/>
      <x v="2"/>
      <x/>
    </i>
    <i>
      <x v="674"/>
      <x v="1"/>
      <x v="6"/>
      <x v="5"/>
    </i>
    <i>
      <x v="675"/>
      <x/>
      <x v="1"/>
      <x v="8"/>
    </i>
    <i>
      <x v="676"/>
      <x/>
      <x v="2"/>
      <x v="5"/>
    </i>
    <i>
      <x v="677"/>
      <x v="1"/>
      <x v="5"/>
      <x v="4"/>
    </i>
    <i>
      <x v="678"/>
      <x/>
      <x v="4"/>
      <x v="7"/>
    </i>
    <i>
      <x v="679"/>
      <x v="1"/>
      <x v="9"/>
      <x v="3"/>
    </i>
    <i>
      <x v="680"/>
      <x v="1"/>
      <x v="11"/>
      <x v="3"/>
    </i>
    <i>
      <x v="681"/>
      <x/>
      <x v="1"/>
      <x v="3"/>
    </i>
    <i>
      <x v="682"/>
      <x v="1"/>
      <x v="5"/>
      <x v="5"/>
    </i>
    <i>
      <x v="683"/>
      <x v="1"/>
      <x v="10"/>
      <x v="9"/>
    </i>
    <i>
      <x v="684"/>
      <x v="1"/>
      <x v="9"/>
      <x v="8"/>
    </i>
    <i>
      <x v="685"/>
      <x/>
      <x v="1"/>
      <x v="4"/>
    </i>
    <i>
      <x v="686"/>
      <x v="1"/>
      <x/>
      <x v="9"/>
    </i>
    <i>
      <x v="687"/>
      <x v="1"/>
      <x v="9"/>
      <x v="8"/>
    </i>
    <i>
      <x v="688"/>
      <x v="1"/>
      <x v="8"/>
      <x v="3"/>
    </i>
    <i>
      <x v="689"/>
      <x v="1"/>
      <x v="5"/>
      <x v="1"/>
    </i>
    <i>
      <x v="690"/>
      <x v="1"/>
      <x v="9"/>
      <x v="6"/>
    </i>
    <i>
      <x v="691"/>
      <x v="1"/>
      <x v="9"/>
      <x v="4"/>
    </i>
    <i>
      <x v="692"/>
      <x v="1"/>
      <x v="10"/>
      <x v="5"/>
    </i>
    <i>
      <x v="693"/>
      <x/>
      <x v="3"/>
      <x v="5"/>
    </i>
    <i>
      <x v="694"/>
      <x v="1"/>
      <x v="9"/>
      <x v="2"/>
    </i>
    <i>
      <x v="695"/>
      <x v="1"/>
      <x v="10"/>
      <x/>
    </i>
    <i>
      <x v="696"/>
      <x v="1"/>
      <x v="2"/>
      <x/>
    </i>
    <i>
      <x v="697"/>
      <x v="1"/>
      <x v="9"/>
      <x v="3"/>
    </i>
    <i>
      <x v="698"/>
      <x v="1"/>
      <x/>
      <x v="7"/>
    </i>
    <i>
      <x v="699"/>
      <x/>
      <x v="3"/>
      <x v="8"/>
    </i>
    <i>
      <x v="700"/>
      <x v="1"/>
      <x v="3"/>
      <x v="7"/>
    </i>
    <i>
      <x v="701"/>
      <x/>
      <x v="6"/>
      <x v="8"/>
    </i>
    <i>
      <x v="702"/>
      <x v="1"/>
      <x v="1"/>
      <x/>
    </i>
    <i>
      <x v="703"/>
      <x/>
      <x v="3"/>
      <x/>
    </i>
    <i>
      <x v="704"/>
      <x/>
      <x/>
      <x v="4"/>
    </i>
    <i>
      <x v="705"/>
      <x/>
      <x v="1"/>
      <x v="3"/>
    </i>
    <i>
      <x v="706"/>
      <x v="1"/>
      <x v="4"/>
      <x/>
    </i>
    <i>
      <x v="707"/>
      <x v="1"/>
      <x v="8"/>
      <x v="7"/>
    </i>
    <i>
      <x v="708"/>
      <x v="1"/>
      <x v="11"/>
      <x v="3"/>
    </i>
    <i>
      <x v="709"/>
      <x/>
      <x/>
      <x v="4"/>
    </i>
    <i>
      <x v="710"/>
      <x/>
      <x v="4"/>
      <x v="8"/>
    </i>
    <i>
      <x v="711"/>
      <x/>
      <x v="9"/>
      <x v="6"/>
    </i>
    <i>
      <x v="712"/>
      <x/>
      <x v="9"/>
      <x/>
    </i>
    <i>
      <x v="713"/>
      <x/>
      <x v="3"/>
      <x v="3"/>
    </i>
    <i>
      <x v="714"/>
      <x v="1"/>
      <x v="4"/>
      <x/>
    </i>
    <i>
      <x v="715"/>
      <x/>
      <x v="5"/>
      <x/>
    </i>
    <i>
      <x v="716"/>
      <x v="1"/>
      <x v="9"/>
      <x/>
    </i>
    <i>
      <x v="717"/>
      <x v="1"/>
      <x v="5"/>
      <x v="8"/>
    </i>
    <i>
      <x v="718"/>
      <x v="1"/>
      <x v="6"/>
      <x v="4"/>
    </i>
    <i>
      <x v="719"/>
      <x/>
      <x v="2"/>
      <x v="2"/>
    </i>
    <i>
      <x v="720"/>
      <x v="1"/>
      <x v="1"/>
      <x v="7"/>
    </i>
    <i>
      <x v="721"/>
      <x v="1"/>
      <x v="5"/>
      <x v="9"/>
    </i>
    <i>
      <x v="722"/>
      <x/>
      <x v="11"/>
      <x v="9"/>
    </i>
    <i>
      <x v="723"/>
      <x/>
      <x v="7"/>
      <x v="5"/>
    </i>
    <i>
      <x v="724"/>
      <x v="1"/>
      <x v="4"/>
      <x v="1"/>
    </i>
    <i>
      <x v="725"/>
      <x v="1"/>
      <x v="11"/>
      <x/>
    </i>
    <i>
      <x v="726"/>
      <x v="1"/>
      <x v="3"/>
      <x v="8"/>
    </i>
    <i>
      <x v="727"/>
      <x/>
      <x v="6"/>
      <x v="8"/>
    </i>
    <i>
      <x v="728"/>
      <x/>
      <x v="6"/>
      <x v="3"/>
    </i>
    <i>
      <x v="729"/>
      <x/>
      <x v="11"/>
      <x v="9"/>
    </i>
    <i>
      <x v="730"/>
      <x/>
      <x v="3"/>
      <x/>
    </i>
    <i>
      <x v="731"/>
      <x v="1"/>
      <x/>
      <x v="1"/>
    </i>
    <i>
      <x v="732"/>
      <x/>
      <x v="8"/>
      <x v="7"/>
    </i>
    <i>
      <x v="733"/>
      <x/>
      <x v="4"/>
      <x v="1"/>
    </i>
    <i>
      <x v="734"/>
      <x/>
      <x v="1"/>
      <x v="9"/>
    </i>
    <i>
      <x v="735"/>
      <x v="1"/>
      <x/>
      <x v="6"/>
    </i>
    <i>
      <x v="736"/>
      <x/>
      <x v="7"/>
      <x v="4"/>
    </i>
    <i>
      <x v="737"/>
      <x/>
      <x v="9"/>
      <x v="8"/>
    </i>
    <i>
      <x v="738"/>
      <x v="1"/>
      <x v="10"/>
      <x v="8"/>
    </i>
    <i>
      <x v="739"/>
      <x/>
      <x v="4"/>
      <x/>
    </i>
    <i>
      <x v="740"/>
      <x/>
      <x/>
      <x v="4"/>
    </i>
    <i>
      <x v="741"/>
      <x/>
      <x v="8"/>
      <x v="3"/>
    </i>
    <i>
      <x v="742"/>
      <x v="1"/>
      <x v="9"/>
      <x/>
    </i>
    <i>
      <x v="743"/>
      <x v="1"/>
      <x v="9"/>
      <x v="8"/>
    </i>
    <i>
      <x v="744"/>
      <x/>
      <x v="7"/>
      <x v="3"/>
    </i>
    <i>
      <x v="745"/>
      <x v="1"/>
      <x v="8"/>
      <x v="9"/>
    </i>
    <i>
      <x v="746"/>
      <x v="1"/>
      <x v="9"/>
      <x v="2"/>
    </i>
    <i>
      <x v="747"/>
      <x v="1"/>
      <x v="3"/>
      <x v="7"/>
    </i>
    <i>
      <x v="748"/>
      <x v="1"/>
      <x v="7"/>
      <x v="7"/>
    </i>
    <i>
      <x v="749"/>
      <x/>
      <x v="5"/>
      <x v="4"/>
    </i>
    <i>
      <x v="750"/>
      <x/>
      <x/>
      <x/>
    </i>
    <i>
      <x v="751"/>
      <x v="1"/>
      <x/>
      <x v="4"/>
    </i>
    <i>
      <x v="752"/>
      <x/>
      <x v="10"/>
      <x v="7"/>
    </i>
    <i>
      <x v="753"/>
      <x/>
      <x v="6"/>
      <x v="7"/>
    </i>
    <i>
      <x v="754"/>
      <x v="1"/>
      <x v="8"/>
      <x v="6"/>
    </i>
    <i>
      <x v="755"/>
      <x v="1"/>
      <x v="4"/>
      <x v="3"/>
    </i>
    <i>
      <x v="756"/>
      <x/>
      <x v="4"/>
      <x v="9"/>
    </i>
    <i>
      <x v="757"/>
      <x/>
      <x v="5"/>
      <x/>
    </i>
    <i>
      <x v="758"/>
      <x/>
      <x v="1"/>
      <x v="5"/>
    </i>
    <i>
      <x v="759"/>
      <x v="1"/>
      <x v="6"/>
      <x v="3"/>
    </i>
    <i>
      <x v="760"/>
      <x v="1"/>
      <x v="4"/>
      <x v="5"/>
    </i>
    <i>
      <x v="761"/>
      <x v="1"/>
      <x v="3"/>
      <x v="8"/>
    </i>
    <i>
      <x v="762"/>
      <x v="1"/>
      <x v="1"/>
      <x v="3"/>
    </i>
    <i>
      <x v="763"/>
      <x v="1"/>
      <x v="2"/>
      <x v="4"/>
    </i>
    <i>
      <x v="764"/>
      <x/>
      <x v="4"/>
      <x/>
    </i>
    <i>
      <x v="765"/>
      <x/>
      <x v="2"/>
      <x v="6"/>
    </i>
    <i>
      <x v="766"/>
      <x/>
      <x v="7"/>
      <x v="7"/>
    </i>
    <i>
      <x v="767"/>
      <x v="1"/>
      <x v="7"/>
      <x v="7"/>
    </i>
    <i>
      <x v="768"/>
      <x v="1"/>
      <x v="4"/>
      <x v="9"/>
    </i>
    <i>
      <x v="769"/>
      <x v="1"/>
      <x v="6"/>
      <x/>
    </i>
    <i>
      <x v="770"/>
      <x/>
      <x v="1"/>
      <x v="3"/>
    </i>
    <i>
      <x v="771"/>
      <x/>
      <x v="6"/>
      <x v="8"/>
    </i>
    <i>
      <x v="772"/>
      <x v="1"/>
      <x v="6"/>
      <x v="3"/>
    </i>
    <i>
      <x v="773"/>
      <x v="1"/>
      <x v="3"/>
      <x v="7"/>
    </i>
    <i>
      <x v="774"/>
      <x v="1"/>
      <x v="10"/>
      <x v="5"/>
    </i>
    <i>
      <x v="775"/>
      <x/>
      <x v="10"/>
      <x/>
    </i>
    <i>
      <x v="776"/>
      <x v="1"/>
      <x v="1"/>
      <x v="7"/>
    </i>
    <i>
      <x v="777"/>
      <x v="1"/>
      <x v="7"/>
      <x v="8"/>
    </i>
    <i>
      <x v="778"/>
      <x v="1"/>
      <x v="1"/>
      <x v="8"/>
    </i>
    <i>
      <x v="779"/>
      <x v="1"/>
      <x v="4"/>
      <x v="9"/>
    </i>
    <i>
      <x v="780"/>
      <x/>
      <x v="7"/>
      <x v="4"/>
    </i>
    <i>
      <x v="781"/>
      <x v="1"/>
      <x v="9"/>
      <x v="7"/>
    </i>
    <i>
      <x v="782"/>
      <x v="1"/>
      <x v="8"/>
      <x/>
    </i>
    <i>
      <x v="783"/>
      <x/>
      <x v="6"/>
      <x v="3"/>
    </i>
    <i>
      <x v="784"/>
      <x v="1"/>
      <x v="11"/>
      <x v="1"/>
    </i>
    <i>
      <x v="785"/>
      <x/>
      <x v="9"/>
      <x v="8"/>
    </i>
    <i>
      <x v="786"/>
      <x/>
      <x v="6"/>
      <x v="8"/>
    </i>
    <i>
      <x v="787"/>
      <x/>
      <x v="4"/>
      <x v="6"/>
    </i>
    <i>
      <x v="788"/>
      <x v="1"/>
      <x v="8"/>
      <x v="5"/>
    </i>
    <i>
      <x v="789"/>
      <x v="1"/>
      <x v="11"/>
      <x v="9"/>
    </i>
    <i>
      <x v="790"/>
      <x/>
      <x v="10"/>
      <x v="8"/>
    </i>
    <i>
      <x v="791"/>
      <x/>
      <x/>
      <x v="8"/>
    </i>
    <i>
      <x v="792"/>
      <x/>
      <x v="5"/>
      <x v="8"/>
    </i>
    <i>
      <x v="793"/>
      <x v="1"/>
      <x/>
      <x v="4"/>
    </i>
    <i>
      <x v="794"/>
      <x/>
      <x v="8"/>
      <x v="3"/>
    </i>
    <i>
      <x v="795"/>
      <x v="1"/>
      <x v="8"/>
      <x v="8"/>
    </i>
    <i>
      <x v="796"/>
      <x v="1"/>
      <x v="7"/>
      <x v="4"/>
    </i>
    <i>
      <x v="797"/>
      <x v="1"/>
      <x v="4"/>
      <x v="3"/>
    </i>
    <i>
      <x v="798"/>
      <x v="1"/>
      <x v="7"/>
      <x v="2"/>
    </i>
    <i>
      <x v="799"/>
      <x/>
      <x v="1"/>
      <x v="2"/>
    </i>
    <i>
      <x v="800"/>
      <x v="1"/>
      <x v="5"/>
      <x v="7"/>
    </i>
    <i>
      <x v="801"/>
      <x/>
      <x v="8"/>
      <x v="9"/>
    </i>
    <i>
      <x v="802"/>
      <x v="1"/>
      <x v="3"/>
      <x v="9"/>
    </i>
    <i>
      <x v="803"/>
      <x/>
      <x v="6"/>
      <x v="9"/>
    </i>
    <i>
      <x v="804"/>
      <x v="1"/>
      <x v="8"/>
      <x v="8"/>
    </i>
    <i>
      <x v="805"/>
      <x v="1"/>
      <x v="6"/>
      <x v="4"/>
    </i>
    <i>
      <x v="806"/>
      <x/>
      <x v="2"/>
      <x v="6"/>
    </i>
    <i>
      <x v="807"/>
      <x/>
      <x v="1"/>
      <x v="6"/>
    </i>
    <i>
      <x v="808"/>
      <x/>
      <x v="5"/>
      <x v="4"/>
    </i>
    <i>
      <x v="809"/>
      <x/>
      <x v="6"/>
      <x v="8"/>
    </i>
    <i>
      <x v="810"/>
      <x/>
      <x v="3"/>
      <x v="5"/>
    </i>
    <i>
      <x v="811"/>
      <x v="1"/>
      <x v="10"/>
      <x v="1"/>
    </i>
    <i>
      <x v="812"/>
      <x v="1"/>
      <x v="1"/>
      <x v="6"/>
    </i>
    <i>
      <x v="813"/>
      <x v="1"/>
      <x v="5"/>
      <x v="1"/>
    </i>
    <i>
      <x v="814"/>
      <x v="1"/>
      <x v="11"/>
      <x v="5"/>
    </i>
    <i>
      <x v="815"/>
      <x/>
      <x v="6"/>
      <x/>
    </i>
    <i>
      <x v="816"/>
      <x/>
      <x v="1"/>
      <x v="3"/>
    </i>
    <i>
      <x v="817"/>
      <x/>
      <x v="11"/>
      <x v="1"/>
    </i>
    <i>
      <x v="818"/>
      <x v="1"/>
      <x v="3"/>
      <x v="6"/>
    </i>
    <i>
      <x v="819"/>
      <x v="1"/>
      <x v="1"/>
      <x v="4"/>
    </i>
    <i>
      <x v="820"/>
      <x/>
      <x/>
      <x v="9"/>
    </i>
    <i>
      <x v="821"/>
      <x v="1"/>
      <x v="4"/>
      <x v="3"/>
    </i>
    <i>
      <x v="822"/>
      <x v="1"/>
      <x/>
      <x v="8"/>
    </i>
    <i>
      <x v="823"/>
      <x/>
      <x v="11"/>
      <x v="9"/>
    </i>
    <i>
      <x v="824"/>
      <x v="1"/>
      <x v="4"/>
      <x v="4"/>
    </i>
    <i>
      <x v="825"/>
      <x/>
      <x/>
      <x v="5"/>
    </i>
    <i>
      <x v="826"/>
      <x/>
      <x/>
      <x v="1"/>
    </i>
    <i>
      <x v="827"/>
      <x/>
      <x v="4"/>
      <x v="7"/>
    </i>
    <i>
      <x v="828"/>
      <x/>
      <x v="6"/>
      <x v="2"/>
    </i>
    <i>
      <x v="829"/>
      <x v="1"/>
      <x v="1"/>
      <x/>
    </i>
    <i>
      <x v="830"/>
      <x/>
      <x v="4"/>
      <x v="4"/>
    </i>
    <i>
      <x v="831"/>
      <x/>
      <x v="8"/>
      <x v="9"/>
    </i>
    <i>
      <x v="832"/>
      <x v="1"/>
      <x v="3"/>
      <x v="2"/>
    </i>
    <i>
      <x v="833"/>
      <x/>
      <x v="9"/>
      <x v="4"/>
    </i>
    <i>
      <x v="834"/>
      <x/>
      <x v="1"/>
      <x v="1"/>
    </i>
    <i>
      <x v="835"/>
      <x/>
      <x v="9"/>
      <x v="8"/>
    </i>
    <i>
      <x v="836"/>
      <x/>
      <x v="1"/>
      <x v="8"/>
    </i>
    <i>
      <x v="837"/>
      <x v="1"/>
      <x v="3"/>
      <x v="8"/>
    </i>
    <i>
      <x v="838"/>
      <x v="1"/>
      <x v="7"/>
      <x/>
    </i>
    <i>
      <x v="839"/>
      <x/>
      <x v="11"/>
      <x v="8"/>
    </i>
    <i>
      <x v="840"/>
      <x v="1"/>
      <x v="4"/>
      <x v="6"/>
    </i>
    <i>
      <x v="841"/>
      <x v="1"/>
      <x v="10"/>
      <x v="5"/>
    </i>
    <i>
      <x v="842"/>
      <x v="1"/>
      <x v="8"/>
      <x v="8"/>
    </i>
    <i>
      <x v="843"/>
      <x/>
      <x v="11"/>
      <x/>
    </i>
    <i>
      <x v="844"/>
      <x/>
      <x v="6"/>
      <x v="6"/>
    </i>
    <i>
      <x v="845"/>
      <x v="1"/>
      <x v="2"/>
      <x v="6"/>
    </i>
    <i>
      <x v="846"/>
      <x v="1"/>
      <x v="11"/>
      <x v="1"/>
    </i>
    <i>
      <x v="847"/>
      <x/>
      <x v="3"/>
      <x v="7"/>
    </i>
    <i>
      <x v="848"/>
      <x v="1"/>
      <x v="6"/>
      <x v="7"/>
    </i>
    <i>
      <x v="849"/>
      <x v="1"/>
      <x v="6"/>
      <x v="3"/>
    </i>
    <i>
      <x v="850"/>
      <x/>
      <x v="10"/>
      <x v="2"/>
    </i>
    <i>
      <x v="851"/>
      <x/>
      <x v="10"/>
      <x v="1"/>
    </i>
    <i>
      <x v="852"/>
      <x v="1"/>
      <x v="1"/>
      <x v="6"/>
    </i>
    <i>
      <x v="853"/>
      <x v="1"/>
      <x v="4"/>
      <x v="1"/>
    </i>
    <i>
      <x v="854"/>
      <x/>
      <x v="10"/>
      <x v="4"/>
    </i>
    <i>
      <x v="855"/>
      <x v="1"/>
      <x v="4"/>
      <x v="6"/>
    </i>
    <i>
      <x v="856"/>
      <x v="1"/>
      <x v="11"/>
      <x v="5"/>
    </i>
    <i>
      <x v="857"/>
      <x/>
      <x v="1"/>
      <x v="1"/>
    </i>
    <i>
      <x v="858"/>
      <x/>
      <x v="4"/>
      <x v="9"/>
    </i>
    <i>
      <x v="859"/>
      <x/>
      <x v="10"/>
      <x v="4"/>
    </i>
    <i>
      <x v="860"/>
      <x/>
      <x v="1"/>
      <x v="9"/>
    </i>
    <i>
      <x v="861"/>
      <x v="1"/>
      <x v="2"/>
      <x v="5"/>
    </i>
    <i>
      <x v="862"/>
      <x/>
      <x v="1"/>
      <x v="6"/>
    </i>
    <i>
      <x v="863"/>
      <x/>
      <x v="5"/>
      <x v="3"/>
    </i>
    <i>
      <x v="864"/>
      <x/>
      <x v="4"/>
      <x/>
    </i>
    <i>
      <x v="865"/>
      <x v="1"/>
      <x v="5"/>
      <x v="7"/>
    </i>
    <i>
      <x v="866"/>
      <x/>
      <x v="4"/>
      <x v="4"/>
    </i>
    <i>
      <x v="867"/>
      <x/>
      <x/>
      <x v="5"/>
    </i>
    <i>
      <x v="868"/>
      <x v="1"/>
      <x v="8"/>
      <x v="2"/>
    </i>
    <i>
      <x v="869"/>
      <x/>
      <x v="5"/>
      <x v="7"/>
    </i>
    <i>
      <x v="870"/>
      <x v="1"/>
      <x/>
      <x v="5"/>
    </i>
    <i>
      <x v="871"/>
      <x v="1"/>
      <x v="3"/>
      <x v="7"/>
    </i>
    <i>
      <x v="872"/>
      <x v="1"/>
      <x v="5"/>
      <x v="5"/>
    </i>
    <i>
      <x v="873"/>
      <x v="1"/>
      <x v="1"/>
      <x v="5"/>
    </i>
    <i>
      <x v="874"/>
      <x v="2"/>
      <x v="12"/>
      <x v="10"/>
    </i>
    <i t="grand">
      <x/>
    </i>
  </rowItems>
  <colItems count="1">
    <i/>
  </colItems>
  <dataFields count="1">
    <dataField name="Sum of Salary"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ED9AC6F-8316-46EE-9F7D-18AC7A8B047D}" name="PivotTable1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C876" firstHeaderRow="1" firstDataRow="1" firstDataCol="2"/>
  <pivotFields count="15">
    <pivotField axis="axisRow" compact="0" outline="0" showAll="0" defaultSubtotal="0">
      <items count="875">
        <item x="30"/>
        <item x="668"/>
        <item x="590"/>
        <item x="622"/>
        <item x="133"/>
        <item x="383"/>
        <item x="386"/>
        <item x="469"/>
        <item x="39"/>
        <item x="5"/>
        <item x="873"/>
        <item x="842"/>
        <item x="398"/>
        <item x="280"/>
        <item x="794"/>
        <item x="410"/>
        <item x="742"/>
        <item x="661"/>
        <item x="440"/>
        <item x="48"/>
        <item x="527"/>
        <item x="206"/>
        <item x="247"/>
        <item x="442"/>
        <item x="546"/>
        <item x="229"/>
        <item x="603"/>
        <item x="760"/>
        <item x="38"/>
        <item x="384"/>
        <item x="621"/>
        <item x="679"/>
        <item x="71"/>
        <item x="797"/>
        <item x="841"/>
        <item x="860"/>
        <item x="828"/>
        <item x="167"/>
        <item x="483"/>
        <item x="305"/>
        <item x="31"/>
        <item x="652"/>
        <item x="633"/>
        <item x="648"/>
        <item x="138"/>
        <item x="852"/>
        <item x="671"/>
        <item x="302"/>
        <item x="217"/>
        <item x="391"/>
        <item x="733"/>
        <item x="710"/>
        <item x="343"/>
        <item x="242"/>
        <item x="291"/>
        <item x="582"/>
        <item x="387"/>
        <item x="164"/>
        <item x="669"/>
        <item x="746"/>
        <item x="743"/>
        <item x="782"/>
        <item x="599"/>
        <item x="306"/>
        <item x="374"/>
        <item x="641"/>
        <item x="403"/>
        <item x="796"/>
        <item x="103"/>
        <item x="643"/>
        <item x="715"/>
        <item x="146"/>
        <item x="649"/>
        <item x="261"/>
        <item x="543"/>
        <item x="613"/>
        <item x="335"/>
        <item x="236"/>
        <item x="428"/>
        <item x="223"/>
        <item x="93"/>
        <item x="511"/>
        <item x="759"/>
        <item x="711"/>
        <item x="346"/>
        <item x="12"/>
        <item x="439"/>
        <item x="65"/>
        <item x="334"/>
        <item x="131"/>
        <item x="233"/>
        <item x="513"/>
        <item x="840"/>
        <item x="388"/>
        <item x="417"/>
        <item x="372"/>
        <item x="44"/>
        <item x="326"/>
        <item x="600"/>
        <item x="290"/>
        <item x="32"/>
        <item x="805"/>
        <item x="636"/>
        <item x="134"/>
        <item x="360"/>
        <item x="566"/>
        <item x="109"/>
        <item x="205"/>
        <item x="674"/>
        <item x="136"/>
        <item x="332"/>
        <item x="510"/>
        <item x="864"/>
        <item x="751"/>
        <item x="802"/>
        <item x="688"/>
        <item x="55"/>
        <item x="684"/>
        <item x="678"/>
        <item x="727"/>
        <item x="396"/>
        <item x="675"/>
        <item x="766"/>
        <item x="228"/>
        <item x="311"/>
        <item x="809"/>
        <item x="304"/>
        <item x="666"/>
        <item x="25"/>
        <item x="732"/>
        <item x="80"/>
        <item x="745"/>
        <item x="560"/>
        <item x="557"/>
        <item x="691"/>
        <item x="91"/>
        <item x="509"/>
        <item x="115"/>
        <item x="638"/>
        <item x="859"/>
        <item x="82"/>
        <item x="405"/>
        <item x="507"/>
        <item x="296"/>
        <item x="259"/>
        <item x="245"/>
        <item x="212"/>
        <item x="814"/>
        <item x="773"/>
        <item x="365"/>
        <item x="768"/>
        <item x="354"/>
        <item x="177"/>
        <item x="422"/>
        <item x="263"/>
        <item x="758"/>
        <item x="529"/>
        <item x="434"/>
        <item x="640"/>
        <item x="300"/>
        <item x="278"/>
        <item x="819"/>
        <item x="446"/>
        <item x="338"/>
        <item x="153"/>
        <item x="664"/>
        <item x="626"/>
        <item x="216"/>
        <item x="855"/>
        <item x="785"/>
        <item x="531"/>
        <item x="0"/>
        <item x="870"/>
        <item x="62"/>
        <item x="792"/>
        <item x="200"/>
        <item x="251"/>
        <item x="630"/>
        <item x="323"/>
        <item x="491"/>
        <item x="107"/>
        <item x="45"/>
        <item x="690"/>
        <item x="624"/>
        <item x="427"/>
        <item x="441"/>
        <item x="148"/>
        <item x="789"/>
        <item x="393"/>
        <item x="647"/>
        <item x="190"/>
        <item x="833"/>
        <item x="533"/>
        <item x="738"/>
        <item x="170"/>
        <item x="774"/>
        <item x="125"/>
        <item x="319"/>
        <item x="784"/>
        <item x="723"/>
        <item x="204"/>
        <item x="106"/>
        <item x="856"/>
        <item x="116"/>
        <item x="267"/>
        <item x="381"/>
        <item x="86"/>
        <item x="761"/>
        <item x="615"/>
        <item x="563"/>
        <item x="536"/>
        <item x="820"/>
        <item x="538"/>
        <item x="368"/>
        <item x="747"/>
        <item x="862"/>
        <item x="734"/>
        <item x="503"/>
        <item x="23"/>
        <item x="771"/>
        <item x="596"/>
        <item x="753"/>
        <item x="100"/>
        <item x="84"/>
        <item x="307"/>
        <item x="587"/>
        <item x="416"/>
        <item x="867"/>
        <item x="355"/>
        <item x="574"/>
        <item x="299"/>
        <item x="696"/>
        <item x="145"/>
        <item x="488"/>
        <item x="188"/>
        <item x="716"/>
        <item x="293"/>
        <item x="475"/>
        <item x="171"/>
        <item x="494"/>
        <item x="700"/>
        <item x="224"/>
        <item x="496"/>
        <item x="602"/>
        <item x="130"/>
        <item x="429"/>
        <item x="757"/>
        <item x="426"/>
        <item x="631"/>
        <item x="423"/>
        <item x="16"/>
        <item x="501"/>
        <item x="421"/>
        <item x="528"/>
        <item x="230"/>
        <item x="194"/>
        <item x="584"/>
        <item x="268"/>
        <item x="15"/>
        <item x="59"/>
        <item x="317"/>
        <item x="108"/>
        <item x="452"/>
        <item x="811"/>
        <item x="249"/>
        <item x="173"/>
        <item x="535"/>
        <item x="474"/>
        <item x="497"/>
        <item x="348"/>
        <item x="227"/>
        <item x="315"/>
        <item x="572"/>
        <item x="620"/>
        <item x="471"/>
        <item x="824"/>
        <item x="17"/>
        <item x="480"/>
        <item x="762"/>
        <item x="698"/>
        <item x="271"/>
        <item x="385"/>
        <item x="126"/>
        <item x="298"/>
        <item x="252"/>
        <item x="508"/>
        <item x="187"/>
        <item x="838"/>
        <item x="373"/>
        <item x="657"/>
        <item x="161"/>
        <item x="327"/>
        <item x="443"/>
        <item x="817"/>
        <item x="189"/>
        <item x="95"/>
        <item x="843"/>
        <item x="102"/>
        <item x="455"/>
        <item x="857"/>
        <item x="854"/>
        <item x="593"/>
        <item x="42"/>
        <item x="165"/>
        <item x="514"/>
        <item x="591"/>
        <item x="149"/>
        <item x="836"/>
        <item x="128"/>
        <item x="254"/>
        <item x="848"/>
        <item x="778"/>
        <item x="629"/>
        <item x="539"/>
        <item x="420"/>
        <item x="697"/>
        <item x="312"/>
        <item x="565"/>
        <item x="241"/>
        <item x="211"/>
        <item x="756"/>
        <item x="808"/>
        <item x="328"/>
        <item x="181"/>
        <item x="286"/>
        <item x="689"/>
        <item x="564"/>
        <item x="866"/>
        <item x="851"/>
        <item x="79"/>
        <item x="791"/>
        <item x="463"/>
        <item x="825"/>
        <item x="235"/>
        <item x="362"/>
        <item x="183"/>
        <item x="182"/>
        <item x="3"/>
        <item x="258"/>
        <item x="694"/>
        <item x="112"/>
        <item x="1"/>
        <item x="104"/>
        <item x="783"/>
        <item x="22"/>
        <item x="468"/>
        <item x="225"/>
        <item x="607"/>
        <item x="253"/>
        <item x="101"/>
        <item x="525"/>
        <item x="676"/>
        <item x="515"/>
        <item x="567"/>
        <item x="438"/>
        <item x="448"/>
        <item x="701"/>
        <item x="257"/>
        <item x="597"/>
        <item x="231"/>
        <item x="313"/>
        <item x="450"/>
        <item x="399"/>
        <item x="380"/>
        <item x="83"/>
        <item x="578"/>
        <item x="163"/>
        <item x="595"/>
        <item x="266"/>
        <item x="832"/>
        <item x="461"/>
        <item x="588"/>
        <item x="637"/>
        <item x="516"/>
        <item x="248"/>
        <item x="67"/>
        <item x="821"/>
        <item x="826"/>
        <item x="623"/>
        <item x="265"/>
        <item x="152"/>
        <item x="540"/>
        <item x="823"/>
        <item x="477"/>
        <item x="364"/>
        <item x="314"/>
        <item x="141"/>
        <item x="485"/>
        <item x="610"/>
        <item x="850"/>
        <item x="295"/>
        <item x="619"/>
        <item x="632"/>
        <item x="585"/>
        <item x="763"/>
        <item x="456"/>
        <item x="707"/>
        <item x="568"/>
        <item x="41"/>
        <item x="812"/>
        <item x="724"/>
        <item x="274"/>
        <item x="356"/>
        <item x="868"/>
        <item x="660"/>
        <item x="35"/>
        <item x="736"/>
        <item x="392"/>
        <item x="57"/>
        <item x="479"/>
        <item x="318"/>
        <item x="612"/>
        <item x="390"/>
        <item x="449"/>
        <item x="705"/>
        <item x="708"/>
        <item x="33"/>
        <item x="447"/>
        <item x="178"/>
        <item x="837"/>
        <item x="777"/>
        <item x="719"/>
        <item x="46"/>
        <item x="202"/>
        <item x="730"/>
        <item x="56"/>
        <item x="737"/>
        <item x="72"/>
        <item x="382"/>
        <item x="77"/>
        <item x="665"/>
        <item x="592"/>
        <item x="322"/>
        <item x="342"/>
        <item x="487"/>
        <item x="329"/>
        <item x="240"/>
        <item x="530"/>
        <item x="583"/>
        <item x="21"/>
        <item x="147"/>
        <item x="765"/>
        <item x="520"/>
        <item x="673"/>
        <item x="498"/>
        <item x="282"/>
        <item x="92"/>
        <item x="370"/>
        <item x="361"/>
        <item x="709"/>
        <item x="748"/>
        <item x="122"/>
        <item x="433"/>
        <item x="221"/>
        <item x="755"/>
        <item x="646"/>
        <item x="255"/>
        <item x="598"/>
        <item x="27"/>
        <item x="559"/>
        <item x="369"/>
        <item x="279"/>
        <item x="677"/>
        <item x="871"/>
        <item x="54"/>
        <item x="617"/>
        <item x="111"/>
        <item x="544"/>
        <item x="654"/>
        <item x="418"/>
        <item x="400"/>
        <item x="829"/>
        <item x="486"/>
        <item x="117"/>
        <item x="120"/>
        <item x="601"/>
        <item x="682"/>
        <item x="764"/>
        <item x="790"/>
        <item x="118"/>
        <item x="680"/>
        <item x="645"/>
        <item x="53"/>
        <item x="473"/>
        <item x="534"/>
        <item x="76"/>
        <item x="845"/>
        <item x="467"/>
        <item x="124"/>
        <item x="806"/>
        <item x="226"/>
        <item x="157"/>
        <item x="395"/>
        <item x="847"/>
        <item x="316"/>
        <item x="52"/>
        <item x="831"/>
        <item x="166"/>
        <item x="537"/>
        <item x="481"/>
        <item x="570"/>
        <item x="337"/>
        <item x="577"/>
        <item x="835"/>
        <item x="88"/>
        <item x="209"/>
        <item x="169"/>
        <item x="518"/>
        <item x="143"/>
        <item x="589"/>
        <item x="237"/>
        <item x="250"/>
        <item x="484"/>
        <item x="451"/>
        <item x="262"/>
        <item x="50"/>
        <item x="458"/>
        <item x="121"/>
        <item x="844"/>
        <item x="506"/>
        <item x="63"/>
        <item x="349"/>
        <item x="43"/>
        <item x="68"/>
        <item x="849"/>
        <item x="658"/>
        <item x="616"/>
        <item x="804"/>
        <item x="553"/>
        <item x="672"/>
        <item x="787"/>
        <item x="618"/>
        <item x="740"/>
        <item x="213"/>
        <item x="406"/>
        <item x="635"/>
        <item x="309"/>
        <item x="605"/>
        <item x="644"/>
        <item x="754"/>
        <item x="830"/>
        <item x="554"/>
        <item x="162"/>
        <item x="98"/>
        <item x="330"/>
        <item x="18"/>
        <item x="693"/>
        <item x="744"/>
        <item x="389"/>
        <item x="466"/>
        <item x="339"/>
        <item x="320"/>
        <item x="377"/>
        <item x="99"/>
        <item x="476"/>
        <item x="243"/>
        <item x="347"/>
        <item x="407"/>
        <item x="294"/>
        <item x="813"/>
        <item x="545"/>
        <item x="26"/>
        <item x="670"/>
        <item x="81"/>
        <item x="865"/>
        <item x="532"/>
        <item x="394"/>
        <item x="827"/>
        <item x="793"/>
        <item x="500"/>
        <item x="628"/>
        <item x="220"/>
        <item x="454"/>
        <item x="284"/>
        <item x="872"/>
        <item x="378"/>
        <item x="60"/>
        <item x="174"/>
        <item x="351"/>
        <item x="651"/>
        <item x="662"/>
        <item x="779"/>
        <item x="234"/>
        <item x="502"/>
        <item x="191"/>
        <item x="465"/>
        <item x="367"/>
        <item x="444"/>
        <item x="129"/>
        <item x="4"/>
        <item x="324"/>
        <item x="69"/>
        <item x="272"/>
        <item x="550"/>
        <item x="548"/>
        <item x="495"/>
        <item x="341"/>
        <item x="704"/>
        <item x="402"/>
        <item x="489"/>
        <item x="119"/>
        <item x="482"/>
        <item x="634"/>
        <item x="606"/>
        <item x="168"/>
        <item x="523"/>
        <item x="699"/>
        <item x="214"/>
        <item x="37"/>
        <item x="430"/>
        <item x="275"/>
        <item x="504"/>
        <item x="94"/>
        <item x="414"/>
        <item x="203"/>
        <item x="218"/>
        <item x="818"/>
        <item x="404"/>
        <item x="197"/>
        <item x="561"/>
        <item x="287"/>
        <item x="547"/>
        <item x="575"/>
        <item x="210"/>
        <item x="156"/>
        <item x="741"/>
        <item x="40"/>
        <item x="14"/>
        <item x="462"/>
        <item x="78"/>
        <item x="834"/>
        <item x="283"/>
        <item x="499"/>
        <item x="219"/>
        <item x="201"/>
        <item x="273"/>
        <item x="29"/>
        <item x="571"/>
        <item x="425"/>
        <item x="437"/>
        <item x="110"/>
        <item x="376"/>
        <item x="614"/>
        <item x="238"/>
        <item x="769"/>
        <item x="464"/>
        <item x="453"/>
        <item x="667"/>
        <item x="285"/>
        <item x="522"/>
        <item x="132"/>
        <item x="113"/>
        <item x="308"/>
        <item x="301"/>
        <item x="150"/>
        <item x="775"/>
        <item x="846"/>
        <item x="815"/>
        <item x="816"/>
        <item x="345"/>
        <item x="415"/>
        <item x="424"/>
        <item x="720"/>
        <item x="36"/>
        <item x="154"/>
        <item x="340"/>
        <item x="239"/>
        <item x="752"/>
        <item x="770"/>
        <item x="28"/>
        <item x="639"/>
        <item x="780"/>
        <item x="137"/>
        <item x="722"/>
        <item x="659"/>
        <item x="556"/>
        <item x="750"/>
        <item x="712"/>
        <item x="358"/>
        <item x="140"/>
        <item x="625"/>
        <item x="333"/>
        <item x="686"/>
        <item x="810"/>
        <item x="594"/>
        <item x="663"/>
        <item x="186"/>
        <item x="555"/>
        <item x="573"/>
        <item x="232"/>
        <item x="363"/>
        <item x="353"/>
        <item x="58"/>
        <item x="397"/>
        <item x="608"/>
        <item x="435"/>
        <item x="176"/>
        <item x="655"/>
        <item x="581"/>
        <item x="127"/>
        <item x="144"/>
        <item x="10"/>
        <item x="541"/>
        <item x="281"/>
        <item x="580"/>
        <item x="409"/>
        <item x="642"/>
        <item x="457"/>
        <item x="717"/>
        <item x="350"/>
        <item x="175"/>
        <item x="256"/>
        <item x="24"/>
        <item x="863"/>
        <item x="6"/>
        <item x="158"/>
        <item x="558"/>
        <item x="739"/>
        <item x="64"/>
        <item x="767"/>
        <item x="244"/>
        <item x="401"/>
        <item x="776"/>
        <item x="472"/>
        <item x="70"/>
        <item x="73"/>
        <item x="215"/>
        <item x="185"/>
        <item x="493"/>
        <item x="713"/>
        <item x="66"/>
        <item x="749"/>
        <item x="650"/>
        <item x="310"/>
        <item x="490"/>
        <item x="160"/>
        <item x="505"/>
        <item x="289"/>
        <item x="264"/>
        <item x="11"/>
        <item x="431"/>
        <item x="726"/>
        <item x="276"/>
        <item x="114"/>
        <item x="703"/>
        <item x="692"/>
        <item x="627"/>
        <item x="412"/>
        <item x="728"/>
        <item x="357"/>
        <item x="861"/>
        <item x="366"/>
        <item x="371"/>
        <item x="408"/>
        <item x="552"/>
        <item x="781"/>
        <item x="549"/>
        <item x="801"/>
        <item x="702"/>
        <item x="96"/>
        <item x="2"/>
        <item x="725"/>
        <item x="8"/>
        <item x="159"/>
        <item x="196"/>
        <item x="123"/>
        <item x="207"/>
        <item x="718"/>
        <item x="292"/>
        <item x="135"/>
        <item x="459"/>
        <item x="470"/>
        <item x="803"/>
        <item x="798"/>
        <item x="331"/>
        <item x="869"/>
        <item x="807"/>
        <item x="786"/>
        <item x="653"/>
        <item x="61"/>
        <item x="656"/>
        <item x="512"/>
        <item x="277"/>
        <item x="270"/>
        <item x="49"/>
        <item x="87"/>
        <item x="731"/>
        <item x="687"/>
        <item x="822"/>
        <item x="303"/>
        <item x="683"/>
        <item x="729"/>
        <item x="586"/>
        <item x="222"/>
        <item x="336"/>
        <item x="9"/>
        <item x="519"/>
        <item x="97"/>
        <item x="85"/>
        <item x="321"/>
        <item x="192"/>
        <item x="75"/>
        <item x="198"/>
        <item x="721"/>
        <item x="788"/>
        <item x="445"/>
        <item x="179"/>
        <item x="375"/>
        <item x="611"/>
        <item x="853"/>
        <item x="246"/>
        <item x="411"/>
        <item x="524"/>
        <item x="492"/>
        <item x="352"/>
        <item x="579"/>
        <item x="526"/>
        <item x="20"/>
        <item x="13"/>
        <item x="288"/>
        <item x="344"/>
        <item x="695"/>
        <item x="199"/>
        <item x="172"/>
        <item x="195"/>
        <item x="51"/>
        <item x="800"/>
        <item x="799"/>
        <item x="90"/>
        <item x="772"/>
        <item x="562"/>
        <item x="714"/>
        <item x="359"/>
        <item x="155"/>
        <item x="105"/>
        <item x="478"/>
        <item x="419"/>
        <item x="47"/>
        <item x="151"/>
        <item x="208"/>
        <item x="297"/>
        <item x="432"/>
        <item x="521"/>
        <item x="89"/>
        <item x="19"/>
        <item x="325"/>
        <item x="436"/>
        <item x="858"/>
        <item x="193"/>
        <item x="180"/>
        <item x="706"/>
        <item x="795"/>
        <item x="269"/>
        <item x="551"/>
        <item x="7"/>
        <item x="685"/>
        <item x="460"/>
        <item x="681"/>
        <item x="260"/>
        <item x="184"/>
        <item x="413"/>
        <item x="379"/>
        <item x="139"/>
        <item x="604"/>
        <item x="542"/>
        <item x="609"/>
        <item x="142"/>
        <item x="576"/>
        <item x="839"/>
        <item x="34"/>
        <item x="517"/>
        <item x="735"/>
        <item x="74"/>
        <item x="569"/>
        <item h="1" x="874"/>
      </items>
    </pivotField>
    <pivotField axis="axisRow" compact="0" outline="0" showAll="0" defaultSubtotal="0">
      <items count="3">
        <item x="1"/>
        <item x="0"/>
        <item x="2"/>
      </items>
    </pivotField>
    <pivotField compact="0" outline="0" showAll="0" defaultSubtotal="0">
      <items count="13">
        <item x="9"/>
        <item x="5"/>
        <item x="1"/>
        <item x="4"/>
        <item x="2"/>
        <item x="11"/>
        <item x="6"/>
        <item x="8"/>
        <item x="0"/>
        <item x="10"/>
        <item x="3"/>
        <item x="7"/>
        <item x="12"/>
      </items>
    </pivotField>
    <pivotField compact="0" outline="0" showAll="0" defaultSubtotal="0"/>
    <pivotField compact="0" outline="0" showAll="0" defaultSubtotal="0">
      <items count="11">
        <item x="3"/>
        <item x="6"/>
        <item x="9"/>
        <item x="5"/>
        <item x="4"/>
        <item x="2"/>
        <item x="1"/>
        <item x="7"/>
        <item x="0"/>
        <item x="8"/>
        <item x="10"/>
      </items>
    </pivotField>
    <pivotField compact="0" outline="0" showAll="0" defaultSubtotal="0">
      <items count="4">
        <item x="2"/>
        <item x="1"/>
        <item x="0"/>
        <item x="3"/>
      </items>
    </pivotField>
    <pivotField compact="0" outline="0" showAll="0" defaultSubtotal="0">
      <items count="7">
        <item x="3"/>
        <item x="1"/>
        <item x="5"/>
        <item x="2"/>
        <item x="0"/>
        <item x="4"/>
        <item x="6"/>
      </items>
    </pivotField>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dragToRow="0" dragToCol="0" dragToPage="0" showAll="0" defaultSubtotal="0"/>
  </pivotFields>
  <rowFields count="2">
    <field x="0"/>
    <field x="1"/>
  </rowFields>
  <rowItems count="875">
    <i>
      <x/>
      <x/>
    </i>
    <i>
      <x v="1"/>
      <x v="1"/>
    </i>
    <i>
      <x v="2"/>
      <x/>
    </i>
    <i>
      <x v="3"/>
      <x/>
    </i>
    <i>
      <x v="4"/>
      <x/>
    </i>
    <i>
      <x v="5"/>
      <x v="1"/>
    </i>
    <i>
      <x v="6"/>
      <x v="1"/>
    </i>
    <i>
      <x v="7"/>
      <x v="1"/>
    </i>
    <i>
      <x v="8"/>
      <x v="1"/>
    </i>
    <i>
      <x v="9"/>
      <x/>
    </i>
    <i>
      <x v="10"/>
      <x/>
    </i>
    <i>
      <x v="11"/>
      <x/>
    </i>
    <i>
      <x v="12"/>
      <x v="1"/>
    </i>
    <i>
      <x v="13"/>
      <x v="1"/>
    </i>
    <i>
      <x v="14"/>
      <x v="1"/>
    </i>
    <i>
      <x v="15"/>
      <x v="1"/>
    </i>
    <i>
      <x v="16"/>
      <x v="1"/>
    </i>
    <i>
      <x v="17"/>
      <x/>
    </i>
    <i>
      <x v="18"/>
      <x v="1"/>
    </i>
    <i>
      <x v="19"/>
      <x/>
    </i>
    <i>
      <x v="20"/>
      <x v="1"/>
    </i>
    <i>
      <x v="21"/>
      <x/>
    </i>
    <i>
      <x v="22"/>
      <x v="1"/>
    </i>
    <i>
      <x v="23"/>
      <x v="1"/>
    </i>
    <i>
      <x v="24"/>
      <x/>
    </i>
    <i>
      <x v="25"/>
      <x/>
    </i>
    <i>
      <x v="26"/>
      <x v="1"/>
    </i>
    <i>
      <x v="27"/>
      <x/>
    </i>
    <i>
      <x v="28"/>
      <x/>
    </i>
    <i>
      <x v="29"/>
      <x v="1"/>
    </i>
    <i>
      <x v="30"/>
      <x v="1"/>
    </i>
    <i>
      <x v="31"/>
      <x v="1"/>
    </i>
    <i>
      <x v="32"/>
      <x v="1"/>
    </i>
    <i>
      <x v="33"/>
      <x/>
    </i>
    <i>
      <x v="34"/>
      <x/>
    </i>
    <i>
      <x v="35"/>
      <x/>
    </i>
    <i>
      <x v="36"/>
      <x v="1"/>
    </i>
    <i>
      <x v="37"/>
      <x v="1"/>
    </i>
    <i>
      <x v="38"/>
      <x v="1"/>
    </i>
    <i>
      <x v="39"/>
      <x v="1"/>
    </i>
    <i>
      <x v="40"/>
      <x/>
    </i>
    <i>
      <x v="41"/>
      <x/>
    </i>
    <i>
      <x v="42"/>
      <x v="1"/>
    </i>
    <i>
      <x v="43"/>
      <x/>
    </i>
    <i>
      <x v="44"/>
      <x/>
    </i>
    <i>
      <x v="45"/>
      <x v="1"/>
    </i>
    <i>
      <x v="46"/>
      <x v="1"/>
    </i>
    <i>
      <x v="47"/>
      <x/>
    </i>
    <i>
      <x v="48"/>
      <x/>
    </i>
    <i>
      <x v="49"/>
      <x/>
    </i>
    <i>
      <x v="50"/>
      <x/>
    </i>
    <i>
      <x v="51"/>
      <x/>
    </i>
    <i>
      <x v="52"/>
      <x/>
    </i>
    <i>
      <x v="53"/>
      <x/>
    </i>
    <i>
      <x v="54"/>
      <x v="1"/>
    </i>
    <i>
      <x v="55"/>
      <x v="1"/>
    </i>
    <i>
      <x v="56"/>
      <x/>
    </i>
    <i>
      <x v="57"/>
      <x/>
    </i>
    <i>
      <x v="58"/>
      <x/>
    </i>
    <i>
      <x v="59"/>
      <x/>
    </i>
    <i>
      <x v="60"/>
      <x v="1"/>
    </i>
    <i>
      <x v="61"/>
      <x v="1"/>
    </i>
    <i>
      <x v="62"/>
      <x v="1"/>
    </i>
    <i>
      <x v="63"/>
      <x/>
    </i>
    <i>
      <x v="64"/>
      <x v="1"/>
    </i>
    <i>
      <x v="65"/>
      <x v="1"/>
    </i>
    <i>
      <x v="66"/>
      <x v="1"/>
    </i>
    <i>
      <x v="67"/>
      <x/>
    </i>
    <i>
      <x v="68"/>
      <x v="1"/>
    </i>
    <i>
      <x v="69"/>
      <x v="1"/>
    </i>
    <i>
      <x v="70"/>
      <x v="1"/>
    </i>
    <i>
      <x v="71"/>
      <x/>
    </i>
    <i>
      <x v="72"/>
      <x/>
    </i>
    <i>
      <x v="73"/>
      <x/>
    </i>
    <i>
      <x v="74"/>
      <x/>
    </i>
    <i>
      <x v="75"/>
      <x v="1"/>
    </i>
    <i>
      <x v="76"/>
      <x/>
    </i>
    <i>
      <x v="77"/>
      <x/>
    </i>
    <i>
      <x v="78"/>
      <x/>
    </i>
    <i>
      <x v="79"/>
      <x v="1"/>
    </i>
    <i>
      <x v="80"/>
      <x v="1"/>
    </i>
    <i>
      <x v="81"/>
      <x/>
    </i>
    <i>
      <x v="82"/>
      <x/>
    </i>
    <i>
      <x v="83"/>
      <x/>
    </i>
    <i>
      <x v="84"/>
      <x v="1"/>
    </i>
    <i>
      <x v="85"/>
      <x v="1"/>
    </i>
    <i>
      <x v="86"/>
      <x/>
    </i>
    <i>
      <x v="87"/>
      <x v="1"/>
    </i>
    <i>
      <x v="88"/>
      <x v="1"/>
    </i>
    <i>
      <x v="89"/>
      <x/>
    </i>
    <i>
      <x v="90"/>
      <x v="1"/>
    </i>
    <i>
      <x v="91"/>
      <x/>
    </i>
    <i>
      <x v="92"/>
      <x/>
    </i>
    <i>
      <x v="93"/>
      <x v="1"/>
    </i>
    <i>
      <x v="94"/>
      <x/>
    </i>
    <i>
      <x v="95"/>
      <x v="1"/>
    </i>
    <i>
      <x v="96"/>
      <x/>
    </i>
    <i>
      <x v="97"/>
      <x v="1"/>
    </i>
    <i>
      <x v="98"/>
      <x/>
    </i>
    <i>
      <x v="99"/>
      <x v="1"/>
    </i>
    <i>
      <x v="100"/>
      <x/>
    </i>
    <i>
      <x v="101"/>
      <x v="1"/>
    </i>
    <i>
      <x v="102"/>
      <x v="1"/>
    </i>
    <i>
      <x v="103"/>
      <x/>
    </i>
    <i>
      <x v="104"/>
      <x/>
    </i>
    <i>
      <x v="105"/>
      <x v="1"/>
    </i>
    <i>
      <x v="106"/>
      <x/>
    </i>
    <i>
      <x v="107"/>
      <x v="1"/>
    </i>
    <i>
      <x v="108"/>
      <x v="1"/>
    </i>
    <i>
      <x v="109"/>
      <x v="1"/>
    </i>
    <i>
      <x v="110"/>
      <x/>
    </i>
    <i>
      <x v="111"/>
      <x v="1"/>
    </i>
    <i>
      <x v="112"/>
      <x v="1"/>
    </i>
    <i>
      <x v="113"/>
      <x/>
    </i>
    <i>
      <x v="114"/>
      <x v="1"/>
    </i>
    <i>
      <x v="115"/>
      <x/>
    </i>
    <i>
      <x v="116"/>
      <x/>
    </i>
    <i>
      <x v="117"/>
      <x v="1"/>
    </i>
    <i>
      <x v="118"/>
      <x/>
    </i>
    <i>
      <x v="119"/>
      <x v="1"/>
    </i>
    <i>
      <x v="120"/>
      <x v="1"/>
    </i>
    <i>
      <x v="121"/>
      <x/>
    </i>
    <i>
      <x v="122"/>
      <x v="1"/>
    </i>
    <i>
      <x v="123"/>
      <x v="1"/>
    </i>
    <i>
      <x v="124"/>
      <x/>
    </i>
    <i>
      <x v="125"/>
      <x/>
    </i>
    <i>
      <x v="126"/>
      <x v="1"/>
    </i>
    <i>
      <x v="127"/>
      <x/>
    </i>
    <i>
      <x v="128"/>
      <x v="1"/>
    </i>
    <i>
      <x v="129"/>
      <x v="1"/>
    </i>
    <i>
      <x v="130"/>
      <x/>
    </i>
    <i>
      <x v="131"/>
      <x v="1"/>
    </i>
    <i>
      <x v="132"/>
      <x/>
    </i>
    <i>
      <x v="133"/>
      <x/>
    </i>
    <i>
      <x v="134"/>
      <x v="1"/>
    </i>
    <i>
      <x v="135"/>
      <x/>
    </i>
    <i>
      <x v="136"/>
      <x/>
    </i>
    <i>
      <x v="137"/>
      <x/>
    </i>
    <i>
      <x v="138"/>
      <x v="1"/>
    </i>
    <i>
      <x v="139"/>
      <x/>
    </i>
    <i>
      <x v="140"/>
      <x v="1"/>
    </i>
    <i>
      <x v="141"/>
      <x v="1"/>
    </i>
    <i>
      <x v="142"/>
      <x v="1"/>
    </i>
    <i>
      <x v="143"/>
      <x/>
    </i>
    <i>
      <x v="144"/>
      <x v="1"/>
    </i>
    <i>
      <x v="145"/>
      <x/>
    </i>
    <i>
      <x v="146"/>
      <x/>
    </i>
    <i>
      <x v="147"/>
      <x v="1"/>
    </i>
    <i>
      <x v="148"/>
      <x/>
    </i>
    <i>
      <x v="149"/>
      <x v="1"/>
    </i>
    <i>
      <x v="150"/>
      <x/>
    </i>
    <i>
      <x v="151"/>
      <x v="1"/>
    </i>
    <i>
      <x v="152"/>
      <x/>
    </i>
    <i>
      <x v="153"/>
      <x v="1"/>
    </i>
    <i>
      <x v="154"/>
      <x v="1"/>
    </i>
    <i>
      <x v="155"/>
      <x v="1"/>
    </i>
    <i>
      <x v="156"/>
      <x/>
    </i>
    <i>
      <x v="157"/>
      <x v="1"/>
    </i>
    <i>
      <x v="158"/>
      <x/>
    </i>
    <i>
      <x v="159"/>
      <x v="1"/>
    </i>
    <i>
      <x v="160"/>
      <x/>
    </i>
    <i>
      <x v="161"/>
      <x v="1"/>
    </i>
    <i>
      <x v="162"/>
      <x v="1"/>
    </i>
    <i>
      <x v="163"/>
      <x v="1"/>
    </i>
    <i>
      <x v="164"/>
      <x v="1"/>
    </i>
    <i>
      <x v="165"/>
      <x/>
    </i>
    <i>
      <x v="166"/>
      <x/>
    </i>
    <i>
      <x v="167"/>
      <x/>
    </i>
    <i>
      <x v="168"/>
      <x v="1"/>
    </i>
    <i>
      <x v="169"/>
      <x/>
    </i>
    <i>
      <x v="170"/>
      <x v="1"/>
    </i>
    <i>
      <x v="171"/>
      <x v="1"/>
    </i>
    <i>
      <x v="172"/>
      <x/>
    </i>
    <i>
      <x v="173"/>
      <x v="1"/>
    </i>
    <i>
      <x v="174"/>
      <x v="1"/>
    </i>
    <i>
      <x v="175"/>
      <x/>
    </i>
    <i>
      <x v="176"/>
      <x/>
    </i>
    <i>
      <x v="177"/>
      <x/>
    </i>
    <i>
      <x v="178"/>
      <x/>
    </i>
    <i>
      <x v="179"/>
      <x/>
    </i>
    <i>
      <x v="180"/>
      <x/>
    </i>
    <i>
      <x v="181"/>
      <x v="1"/>
    </i>
    <i>
      <x v="182"/>
      <x/>
    </i>
    <i>
      <x v="183"/>
      <x/>
    </i>
    <i>
      <x v="184"/>
      <x v="1"/>
    </i>
    <i>
      <x v="185"/>
      <x v="1"/>
    </i>
    <i>
      <x v="186"/>
      <x/>
    </i>
    <i>
      <x v="187"/>
      <x v="1"/>
    </i>
    <i>
      <x v="188"/>
      <x v="1"/>
    </i>
    <i>
      <x v="189"/>
      <x v="1"/>
    </i>
    <i>
      <x v="190"/>
      <x/>
    </i>
    <i>
      <x v="191"/>
      <x v="1"/>
    </i>
    <i>
      <x v="192"/>
      <x/>
    </i>
    <i>
      <x v="193"/>
      <x v="1"/>
    </i>
    <i>
      <x v="194"/>
      <x v="1"/>
    </i>
    <i>
      <x v="195"/>
      <x/>
    </i>
    <i>
      <x v="196"/>
      <x/>
    </i>
    <i>
      <x v="197"/>
      <x v="1"/>
    </i>
    <i>
      <x v="198"/>
      <x v="1"/>
    </i>
    <i>
      <x v="199"/>
      <x/>
    </i>
    <i>
      <x v="200"/>
      <x/>
    </i>
    <i>
      <x v="201"/>
      <x v="1"/>
    </i>
    <i>
      <x v="202"/>
      <x v="1"/>
    </i>
    <i>
      <x v="203"/>
      <x v="1"/>
    </i>
    <i>
      <x v="204"/>
      <x/>
    </i>
    <i>
      <x v="205"/>
      <x/>
    </i>
    <i>
      <x v="206"/>
      <x v="1"/>
    </i>
    <i>
      <x v="207"/>
      <x/>
    </i>
    <i>
      <x v="208"/>
      <x v="1"/>
    </i>
    <i>
      <x v="209"/>
      <x v="1"/>
    </i>
    <i>
      <x v="210"/>
      <x/>
    </i>
    <i>
      <x v="211"/>
      <x v="1"/>
    </i>
    <i>
      <x v="212"/>
      <x v="1"/>
    </i>
    <i>
      <x v="213"/>
      <x/>
    </i>
    <i>
      <x v="214"/>
      <x v="1"/>
    </i>
    <i>
      <x v="215"/>
      <x v="1"/>
    </i>
    <i>
      <x v="216"/>
      <x/>
    </i>
    <i>
      <x v="217"/>
      <x/>
    </i>
    <i>
      <x v="218"/>
      <x v="1"/>
    </i>
    <i>
      <x v="219"/>
      <x v="1"/>
    </i>
    <i>
      <x v="220"/>
      <x v="1"/>
    </i>
    <i>
      <x v="221"/>
      <x v="1"/>
    </i>
    <i>
      <x v="222"/>
      <x/>
    </i>
    <i>
      <x v="223"/>
      <x/>
    </i>
    <i>
      <x v="224"/>
      <x/>
    </i>
    <i>
      <x v="225"/>
      <x/>
    </i>
    <i>
      <x v="226"/>
      <x/>
    </i>
    <i>
      <x v="227"/>
      <x/>
    </i>
    <i>
      <x v="228"/>
      <x/>
    </i>
    <i>
      <x v="229"/>
      <x v="1"/>
    </i>
    <i>
      <x v="230"/>
      <x/>
    </i>
    <i>
      <x v="231"/>
      <x v="1"/>
    </i>
    <i>
      <x v="232"/>
      <x/>
    </i>
    <i>
      <x v="233"/>
      <x/>
    </i>
    <i>
      <x v="234"/>
      <x/>
    </i>
    <i>
      <x v="235"/>
      <x v="1"/>
    </i>
    <i>
      <x v="236"/>
      <x v="1"/>
    </i>
    <i>
      <x v="237"/>
      <x/>
    </i>
    <i>
      <x v="238"/>
      <x/>
    </i>
    <i>
      <x v="239"/>
      <x v="1"/>
    </i>
    <i>
      <x v="240"/>
      <x v="1"/>
    </i>
    <i>
      <x v="241"/>
      <x/>
    </i>
    <i>
      <x v="242"/>
      <x v="1"/>
    </i>
    <i>
      <x v="243"/>
      <x/>
    </i>
    <i>
      <x v="244"/>
      <x/>
    </i>
    <i>
      <x v="245"/>
      <x/>
    </i>
    <i>
      <x v="246"/>
      <x/>
    </i>
    <i>
      <x v="247"/>
      <x/>
    </i>
    <i>
      <x v="248"/>
      <x v="1"/>
    </i>
    <i>
      <x v="249"/>
      <x/>
    </i>
    <i>
      <x v="250"/>
      <x/>
    </i>
    <i>
      <x v="251"/>
      <x/>
    </i>
    <i>
      <x v="252"/>
      <x v="1"/>
    </i>
    <i>
      <x v="253"/>
      <x v="1"/>
    </i>
    <i>
      <x v="254"/>
      <x v="1"/>
    </i>
    <i>
      <x v="255"/>
      <x v="1"/>
    </i>
    <i>
      <x v="256"/>
      <x/>
    </i>
    <i>
      <x v="257"/>
      <x/>
    </i>
    <i>
      <x v="258"/>
      <x v="1"/>
    </i>
    <i>
      <x v="259"/>
      <x v="1"/>
    </i>
    <i>
      <x v="260"/>
      <x/>
    </i>
    <i>
      <x v="261"/>
      <x/>
    </i>
    <i>
      <x v="262"/>
      <x v="1"/>
    </i>
    <i>
      <x v="263"/>
      <x v="1"/>
    </i>
    <i>
      <x v="264"/>
      <x v="1"/>
    </i>
    <i>
      <x v="265"/>
      <x/>
    </i>
    <i>
      <x v="266"/>
      <x v="1"/>
    </i>
    <i>
      <x v="267"/>
      <x v="1"/>
    </i>
    <i>
      <x v="268"/>
      <x v="1"/>
    </i>
    <i>
      <x v="269"/>
      <x/>
    </i>
    <i>
      <x v="270"/>
      <x v="1"/>
    </i>
    <i>
      <x v="271"/>
      <x v="1"/>
    </i>
    <i>
      <x v="272"/>
      <x v="1"/>
    </i>
    <i>
      <x v="273"/>
      <x v="1"/>
    </i>
    <i>
      <x v="274"/>
      <x/>
    </i>
    <i>
      <x v="275"/>
      <x/>
    </i>
    <i>
      <x v="276"/>
      <x/>
    </i>
    <i>
      <x v="277"/>
      <x v="1"/>
    </i>
    <i>
      <x v="278"/>
      <x v="1"/>
    </i>
    <i>
      <x v="279"/>
      <x/>
    </i>
    <i>
      <x v="280"/>
      <x/>
    </i>
    <i>
      <x v="281"/>
      <x v="1"/>
    </i>
    <i>
      <x v="282"/>
      <x/>
    </i>
    <i>
      <x v="283"/>
      <x/>
    </i>
    <i>
      <x v="284"/>
      <x v="1"/>
    </i>
    <i>
      <x v="285"/>
      <x/>
    </i>
    <i>
      <x v="286"/>
      <x/>
    </i>
    <i>
      <x v="287"/>
      <x/>
    </i>
    <i>
      <x v="288"/>
      <x v="1"/>
    </i>
    <i>
      <x v="289"/>
      <x v="1"/>
    </i>
    <i>
      <x v="290"/>
      <x v="1"/>
    </i>
    <i>
      <x v="291"/>
      <x v="1"/>
    </i>
    <i>
      <x v="292"/>
      <x v="1"/>
    </i>
    <i>
      <x v="293"/>
      <x v="1"/>
    </i>
    <i>
      <x v="294"/>
      <x/>
    </i>
    <i>
      <x v="295"/>
      <x v="1"/>
    </i>
    <i>
      <x v="296"/>
      <x v="1"/>
    </i>
    <i>
      <x v="297"/>
      <x/>
    </i>
    <i>
      <x v="298"/>
      <x/>
    </i>
    <i>
      <x v="299"/>
      <x v="1"/>
    </i>
    <i>
      <x v="300"/>
      <x v="1"/>
    </i>
    <i>
      <x v="301"/>
      <x v="1"/>
    </i>
    <i>
      <x v="302"/>
      <x/>
    </i>
    <i>
      <x v="303"/>
      <x v="1"/>
    </i>
    <i>
      <x v="304"/>
      <x v="1"/>
    </i>
    <i>
      <x v="305"/>
      <x v="1"/>
    </i>
    <i>
      <x v="306"/>
      <x/>
    </i>
    <i>
      <x v="307"/>
      <x/>
    </i>
    <i>
      <x v="308"/>
      <x v="1"/>
    </i>
    <i>
      <x v="309"/>
      <x v="1"/>
    </i>
    <i>
      <x v="310"/>
      <x/>
    </i>
    <i>
      <x v="311"/>
      <x/>
    </i>
    <i>
      <x v="312"/>
      <x v="1"/>
    </i>
    <i>
      <x v="313"/>
      <x/>
    </i>
    <i>
      <x v="314"/>
      <x/>
    </i>
    <i>
      <x v="315"/>
      <x/>
    </i>
    <i>
      <x v="316"/>
      <x v="1"/>
    </i>
    <i>
      <x v="317"/>
      <x v="1"/>
    </i>
    <i>
      <x v="318"/>
      <x/>
    </i>
    <i>
      <x v="319"/>
      <x/>
    </i>
    <i>
      <x v="320"/>
      <x/>
    </i>
    <i>
      <x v="321"/>
      <x v="1"/>
    </i>
    <i>
      <x v="322"/>
      <x v="1"/>
    </i>
    <i>
      <x v="323"/>
      <x v="1"/>
    </i>
    <i>
      <x v="324"/>
      <x v="1"/>
    </i>
    <i>
      <x v="325"/>
      <x/>
    </i>
    <i>
      <x v="326"/>
      <x v="1"/>
    </i>
    <i>
      <x v="327"/>
      <x v="1"/>
    </i>
    <i>
      <x v="328"/>
      <x v="1"/>
    </i>
    <i>
      <x v="329"/>
      <x v="1"/>
    </i>
    <i>
      <x v="330"/>
      <x/>
    </i>
    <i>
      <x v="331"/>
      <x v="1"/>
    </i>
    <i>
      <x v="332"/>
      <x/>
    </i>
    <i>
      <x v="333"/>
      <x v="1"/>
    </i>
    <i>
      <x v="334"/>
      <x v="1"/>
    </i>
    <i>
      <x v="335"/>
      <x v="1"/>
    </i>
    <i>
      <x v="336"/>
      <x v="1"/>
    </i>
    <i>
      <x v="337"/>
      <x/>
    </i>
    <i>
      <x v="338"/>
      <x v="1"/>
    </i>
    <i>
      <x v="339"/>
      <x/>
    </i>
    <i>
      <x v="340"/>
      <x v="1"/>
    </i>
    <i>
      <x v="341"/>
      <x/>
    </i>
    <i>
      <x v="342"/>
      <x/>
    </i>
    <i>
      <x v="343"/>
      <x v="1"/>
    </i>
    <i>
      <x v="344"/>
      <x v="1"/>
    </i>
    <i>
      <x v="345"/>
      <x/>
    </i>
    <i>
      <x v="346"/>
      <x v="1"/>
    </i>
    <i>
      <x v="347"/>
      <x/>
    </i>
    <i>
      <x v="348"/>
      <x v="1"/>
    </i>
    <i>
      <x v="349"/>
      <x v="1"/>
    </i>
    <i>
      <x v="350"/>
      <x/>
    </i>
    <i>
      <x v="351"/>
      <x v="1"/>
    </i>
    <i>
      <x v="352"/>
      <x v="1"/>
    </i>
    <i>
      <x v="353"/>
      <x v="1"/>
    </i>
    <i>
      <x v="354"/>
      <x v="1"/>
    </i>
    <i>
      <x v="355"/>
      <x/>
    </i>
    <i>
      <x v="356"/>
      <x/>
    </i>
    <i>
      <x v="357"/>
      <x v="1"/>
    </i>
    <i>
      <x v="358"/>
      <x/>
    </i>
    <i>
      <x v="359"/>
      <x/>
    </i>
    <i>
      <x v="360"/>
      <x/>
    </i>
    <i>
      <x v="361"/>
      <x/>
    </i>
    <i>
      <x v="362"/>
      <x/>
    </i>
    <i>
      <x v="363"/>
      <x v="1"/>
    </i>
    <i>
      <x v="364"/>
      <x/>
    </i>
    <i>
      <x v="365"/>
      <x/>
    </i>
    <i>
      <x v="366"/>
      <x/>
    </i>
    <i>
      <x v="367"/>
      <x v="1"/>
    </i>
    <i>
      <x v="368"/>
      <x/>
    </i>
    <i>
      <x v="369"/>
      <x v="1"/>
    </i>
    <i>
      <x v="370"/>
      <x/>
    </i>
    <i>
      <x v="371"/>
      <x/>
    </i>
    <i>
      <x v="372"/>
      <x/>
    </i>
    <i>
      <x v="373"/>
      <x/>
    </i>
    <i>
      <x v="374"/>
      <x v="1"/>
    </i>
    <i>
      <x v="375"/>
      <x v="1"/>
    </i>
    <i>
      <x v="376"/>
      <x v="1"/>
    </i>
    <i>
      <x v="377"/>
      <x/>
    </i>
    <i>
      <x v="378"/>
      <x v="1"/>
    </i>
    <i>
      <x v="379"/>
      <x v="1"/>
    </i>
    <i>
      <x v="380"/>
      <x/>
    </i>
    <i>
      <x v="381"/>
      <x v="1"/>
    </i>
    <i>
      <x v="382"/>
      <x v="1"/>
    </i>
    <i>
      <x v="383"/>
      <x/>
    </i>
    <i>
      <x v="384"/>
      <x v="1"/>
    </i>
    <i>
      <x v="385"/>
      <x/>
    </i>
    <i>
      <x v="386"/>
      <x v="1"/>
    </i>
    <i>
      <x v="387"/>
      <x v="1"/>
    </i>
    <i>
      <x v="388"/>
      <x/>
    </i>
    <i>
      <x v="389"/>
      <x/>
    </i>
    <i>
      <x v="390"/>
      <x v="1"/>
    </i>
    <i>
      <x v="391"/>
      <x v="1"/>
    </i>
    <i>
      <x v="392"/>
      <x/>
    </i>
    <i>
      <x v="393"/>
      <x v="1"/>
    </i>
    <i>
      <x v="394"/>
      <x/>
    </i>
    <i>
      <x v="395"/>
      <x v="1"/>
    </i>
    <i>
      <x v="396"/>
      <x/>
    </i>
    <i>
      <x v="397"/>
      <x v="1"/>
    </i>
    <i>
      <x v="398"/>
      <x/>
    </i>
    <i>
      <x v="399"/>
      <x v="1"/>
    </i>
    <i>
      <x v="400"/>
      <x/>
    </i>
    <i>
      <x v="401"/>
      <x/>
    </i>
    <i>
      <x v="402"/>
      <x v="1"/>
    </i>
    <i>
      <x v="403"/>
      <x/>
    </i>
    <i>
      <x v="404"/>
      <x/>
    </i>
    <i>
      <x v="405"/>
      <x/>
    </i>
    <i>
      <x v="406"/>
      <x v="1"/>
    </i>
    <i>
      <x v="407"/>
      <x/>
    </i>
    <i>
      <x v="408"/>
      <x v="1"/>
    </i>
    <i>
      <x v="409"/>
      <x/>
    </i>
    <i>
      <x v="410"/>
      <x v="1"/>
    </i>
    <i>
      <x v="411"/>
      <x/>
    </i>
    <i>
      <x v="412"/>
      <x v="1"/>
    </i>
    <i>
      <x v="413"/>
      <x/>
    </i>
    <i>
      <x v="414"/>
      <x v="1"/>
    </i>
    <i>
      <x v="415"/>
      <x/>
    </i>
    <i>
      <x v="416"/>
      <x/>
    </i>
    <i>
      <x v="417"/>
      <x v="1"/>
    </i>
    <i>
      <x v="418"/>
      <x v="1"/>
    </i>
    <i>
      <x v="419"/>
      <x v="1"/>
    </i>
    <i>
      <x v="420"/>
      <x v="1"/>
    </i>
    <i>
      <x v="421"/>
      <x v="1"/>
    </i>
    <i>
      <x v="422"/>
      <x/>
    </i>
    <i>
      <x v="423"/>
      <x v="1"/>
    </i>
    <i>
      <x v="424"/>
      <x/>
    </i>
    <i>
      <x v="425"/>
      <x/>
    </i>
    <i>
      <x v="426"/>
      <x/>
    </i>
    <i>
      <x v="427"/>
      <x/>
    </i>
    <i>
      <x v="428"/>
      <x/>
    </i>
    <i>
      <x v="429"/>
      <x v="1"/>
    </i>
    <i>
      <x v="430"/>
      <x/>
    </i>
    <i>
      <x v="431"/>
      <x v="1"/>
    </i>
    <i>
      <x v="432"/>
      <x v="1"/>
    </i>
    <i>
      <x v="433"/>
      <x/>
    </i>
    <i>
      <x v="434"/>
      <x v="1"/>
    </i>
    <i>
      <x v="435"/>
      <x/>
    </i>
    <i>
      <x v="436"/>
      <x/>
    </i>
    <i>
      <x v="437"/>
      <x/>
    </i>
    <i>
      <x v="438"/>
      <x/>
    </i>
    <i>
      <x v="439"/>
      <x v="1"/>
    </i>
    <i>
      <x v="440"/>
      <x/>
    </i>
    <i>
      <x v="441"/>
      <x/>
    </i>
    <i>
      <x v="442"/>
      <x v="1"/>
    </i>
    <i>
      <x v="443"/>
      <x/>
    </i>
    <i>
      <x v="444"/>
      <x/>
    </i>
    <i>
      <x v="445"/>
      <x v="1"/>
    </i>
    <i>
      <x v="446"/>
      <x/>
    </i>
    <i>
      <x v="447"/>
      <x/>
    </i>
    <i>
      <x v="448"/>
      <x/>
    </i>
    <i>
      <x v="449"/>
      <x v="1"/>
    </i>
    <i>
      <x v="450"/>
      <x v="1"/>
    </i>
    <i>
      <x v="451"/>
      <x v="1"/>
    </i>
    <i>
      <x v="452"/>
      <x/>
    </i>
    <i>
      <x v="453"/>
      <x v="1"/>
    </i>
    <i>
      <x v="454"/>
      <x/>
    </i>
    <i>
      <x v="455"/>
      <x v="1"/>
    </i>
    <i>
      <x v="456"/>
      <x/>
    </i>
    <i>
      <x v="457"/>
      <x/>
    </i>
    <i>
      <x v="458"/>
      <x/>
    </i>
    <i>
      <x v="459"/>
      <x/>
    </i>
    <i>
      <x v="460"/>
      <x v="1"/>
    </i>
    <i>
      <x v="461"/>
      <x/>
    </i>
    <i>
      <x v="462"/>
      <x/>
    </i>
    <i>
      <x v="463"/>
      <x/>
    </i>
    <i>
      <x v="464"/>
      <x/>
    </i>
    <i>
      <x v="465"/>
      <x v="1"/>
    </i>
    <i>
      <x v="466"/>
      <x v="1"/>
    </i>
    <i>
      <x v="467"/>
      <x/>
    </i>
    <i>
      <x v="468"/>
      <x/>
    </i>
    <i>
      <x v="469"/>
      <x v="1"/>
    </i>
    <i>
      <x v="470"/>
      <x/>
    </i>
    <i>
      <x v="471"/>
      <x/>
    </i>
    <i>
      <x v="472"/>
      <x/>
    </i>
    <i>
      <x v="473"/>
      <x v="1"/>
    </i>
    <i>
      <x v="474"/>
      <x/>
    </i>
    <i>
      <x v="475"/>
      <x/>
    </i>
    <i>
      <x v="476"/>
      <x v="1"/>
    </i>
    <i>
      <x v="477"/>
      <x/>
    </i>
    <i>
      <x v="478"/>
      <x v="1"/>
    </i>
    <i>
      <x v="479"/>
      <x v="1"/>
    </i>
    <i>
      <x v="480"/>
      <x/>
    </i>
    <i>
      <x v="481"/>
      <x v="1"/>
    </i>
    <i>
      <x v="482"/>
      <x/>
    </i>
    <i>
      <x v="483"/>
      <x v="1"/>
    </i>
    <i>
      <x v="484"/>
      <x v="1"/>
    </i>
    <i>
      <x v="485"/>
      <x v="1"/>
    </i>
    <i>
      <x v="486"/>
      <x v="1"/>
    </i>
    <i>
      <x v="487"/>
      <x v="1"/>
    </i>
    <i>
      <x v="488"/>
      <x v="1"/>
    </i>
    <i>
      <x v="489"/>
      <x v="1"/>
    </i>
    <i>
      <x v="490"/>
      <x v="1"/>
    </i>
    <i>
      <x v="491"/>
      <x/>
    </i>
    <i>
      <x v="492"/>
      <x v="1"/>
    </i>
    <i>
      <x v="493"/>
      <x/>
    </i>
    <i>
      <x v="494"/>
      <x v="1"/>
    </i>
    <i>
      <x v="495"/>
      <x/>
    </i>
    <i>
      <x v="496"/>
      <x v="1"/>
    </i>
    <i>
      <x v="497"/>
      <x v="1"/>
    </i>
    <i>
      <x v="498"/>
      <x/>
    </i>
    <i>
      <x v="499"/>
      <x v="1"/>
    </i>
    <i>
      <x v="500"/>
      <x v="1"/>
    </i>
    <i>
      <x v="501"/>
      <x v="1"/>
    </i>
    <i>
      <x v="502"/>
      <x/>
    </i>
    <i>
      <x v="503"/>
      <x/>
    </i>
    <i>
      <x v="504"/>
      <x v="1"/>
    </i>
    <i>
      <x v="505"/>
      <x/>
    </i>
    <i>
      <x v="506"/>
      <x v="1"/>
    </i>
    <i>
      <x v="507"/>
      <x v="1"/>
    </i>
    <i>
      <x v="508"/>
      <x v="1"/>
    </i>
    <i>
      <x v="509"/>
      <x v="1"/>
    </i>
    <i>
      <x v="510"/>
      <x/>
    </i>
    <i>
      <x v="511"/>
      <x v="1"/>
    </i>
    <i>
      <x v="512"/>
      <x v="1"/>
    </i>
    <i>
      <x v="513"/>
      <x v="1"/>
    </i>
    <i>
      <x v="514"/>
      <x/>
    </i>
    <i>
      <x v="515"/>
      <x v="1"/>
    </i>
    <i>
      <x v="516"/>
      <x/>
    </i>
    <i>
      <x v="517"/>
      <x v="1"/>
    </i>
    <i>
      <x v="518"/>
      <x v="1"/>
    </i>
    <i>
      <x v="519"/>
      <x v="1"/>
    </i>
    <i>
      <x v="520"/>
      <x v="1"/>
    </i>
    <i>
      <x v="521"/>
      <x/>
    </i>
    <i>
      <x v="522"/>
      <x/>
    </i>
    <i>
      <x v="523"/>
      <x v="1"/>
    </i>
    <i>
      <x v="524"/>
      <x v="1"/>
    </i>
    <i>
      <x v="525"/>
      <x/>
    </i>
    <i>
      <x v="526"/>
      <x v="1"/>
    </i>
    <i>
      <x v="527"/>
      <x v="1"/>
    </i>
    <i>
      <x v="528"/>
      <x/>
    </i>
    <i>
      <x v="529"/>
      <x/>
    </i>
    <i>
      <x v="530"/>
      <x v="1"/>
    </i>
    <i>
      <x v="531"/>
      <x/>
    </i>
    <i>
      <x v="532"/>
      <x/>
    </i>
    <i>
      <x v="533"/>
      <x/>
    </i>
    <i>
      <x v="534"/>
      <x v="1"/>
    </i>
    <i>
      <x v="535"/>
      <x v="1"/>
    </i>
    <i>
      <x v="536"/>
      <x/>
    </i>
    <i>
      <x v="537"/>
      <x/>
    </i>
    <i>
      <x v="538"/>
      <x v="1"/>
    </i>
    <i>
      <x v="539"/>
      <x v="1"/>
    </i>
    <i>
      <x v="540"/>
      <x/>
    </i>
    <i>
      <x v="541"/>
      <x v="1"/>
    </i>
    <i>
      <x v="542"/>
      <x v="1"/>
    </i>
    <i>
      <x v="543"/>
      <x v="1"/>
    </i>
    <i>
      <x v="544"/>
      <x/>
    </i>
    <i>
      <x v="545"/>
      <x/>
    </i>
    <i>
      <x v="546"/>
      <x v="1"/>
    </i>
    <i>
      <x v="547"/>
      <x/>
    </i>
    <i>
      <x v="548"/>
      <x/>
    </i>
    <i>
      <x v="549"/>
      <x/>
    </i>
    <i>
      <x v="550"/>
      <x/>
    </i>
    <i>
      <x v="551"/>
      <x v="1"/>
    </i>
    <i>
      <x v="552"/>
      <x v="1"/>
    </i>
    <i>
      <x v="553"/>
      <x/>
    </i>
    <i>
      <x v="554"/>
      <x/>
    </i>
    <i>
      <x v="555"/>
      <x/>
    </i>
    <i>
      <x v="556"/>
      <x v="1"/>
    </i>
    <i>
      <x v="557"/>
      <x v="1"/>
    </i>
    <i>
      <x v="558"/>
      <x/>
    </i>
    <i>
      <x v="559"/>
      <x v="1"/>
    </i>
    <i>
      <x v="560"/>
      <x v="1"/>
    </i>
    <i>
      <x v="561"/>
      <x/>
    </i>
    <i>
      <x v="562"/>
      <x/>
    </i>
    <i>
      <x v="563"/>
      <x v="1"/>
    </i>
    <i>
      <x v="564"/>
      <x/>
    </i>
    <i>
      <x v="565"/>
      <x v="1"/>
    </i>
    <i>
      <x v="566"/>
      <x/>
    </i>
    <i>
      <x v="567"/>
      <x v="1"/>
    </i>
    <i>
      <x v="568"/>
      <x/>
    </i>
    <i>
      <x v="569"/>
      <x v="1"/>
    </i>
    <i>
      <x v="570"/>
      <x/>
    </i>
    <i>
      <x v="571"/>
      <x/>
    </i>
    <i>
      <x v="572"/>
      <x v="1"/>
    </i>
    <i>
      <x v="573"/>
      <x v="1"/>
    </i>
    <i>
      <x v="574"/>
      <x/>
    </i>
    <i>
      <x v="575"/>
      <x v="1"/>
    </i>
    <i>
      <x v="576"/>
      <x/>
    </i>
    <i>
      <x v="577"/>
      <x/>
    </i>
    <i>
      <x v="578"/>
      <x/>
    </i>
    <i>
      <x v="579"/>
      <x/>
    </i>
    <i>
      <x v="580"/>
      <x v="1"/>
    </i>
    <i>
      <x v="581"/>
      <x v="1"/>
    </i>
    <i>
      <x v="582"/>
      <x/>
    </i>
    <i>
      <x v="583"/>
      <x v="1"/>
    </i>
    <i>
      <x v="584"/>
      <x v="1"/>
    </i>
    <i>
      <x v="585"/>
      <x/>
    </i>
    <i>
      <x v="586"/>
      <x/>
    </i>
    <i>
      <x v="587"/>
      <x v="1"/>
    </i>
    <i>
      <x v="588"/>
      <x v="1"/>
    </i>
    <i>
      <x v="589"/>
      <x v="1"/>
    </i>
    <i>
      <x v="590"/>
      <x v="1"/>
    </i>
    <i>
      <x v="591"/>
      <x v="1"/>
    </i>
    <i>
      <x v="592"/>
      <x/>
    </i>
    <i>
      <x v="593"/>
      <x/>
    </i>
    <i>
      <x v="594"/>
      <x/>
    </i>
    <i>
      <x v="595"/>
      <x v="1"/>
    </i>
    <i>
      <x v="596"/>
      <x v="1"/>
    </i>
    <i>
      <x v="597"/>
      <x v="1"/>
    </i>
    <i>
      <x v="598"/>
      <x/>
    </i>
    <i>
      <x v="599"/>
      <x v="1"/>
    </i>
    <i>
      <x v="600"/>
      <x v="1"/>
    </i>
    <i>
      <x v="601"/>
      <x/>
    </i>
    <i>
      <x v="602"/>
      <x v="1"/>
    </i>
    <i>
      <x v="603"/>
      <x v="1"/>
    </i>
    <i>
      <x v="604"/>
      <x/>
    </i>
    <i>
      <x v="605"/>
      <x v="1"/>
    </i>
    <i>
      <x v="606"/>
      <x/>
    </i>
    <i>
      <x v="607"/>
      <x/>
    </i>
    <i>
      <x v="608"/>
      <x v="1"/>
    </i>
    <i>
      <x v="609"/>
      <x v="1"/>
    </i>
    <i>
      <x v="610"/>
      <x/>
    </i>
    <i>
      <x v="611"/>
      <x/>
    </i>
    <i>
      <x v="612"/>
      <x/>
    </i>
    <i>
      <x v="613"/>
      <x v="1"/>
    </i>
    <i>
      <x v="614"/>
      <x/>
    </i>
    <i>
      <x v="615"/>
      <x v="1"/>
    </i>
    <i>
      <x v="616"/>
      <x v="1"/>
    </i>
    <i>
      <x v="617"/>
      <x/>
    </i>
    <i>
      <x v="618"/>
      <x/>
    </i>
    <i>
      <x v="619"/>
      <x v="1"/>
    </i>
    <i>
      <x v="620"/>
      <x v="1"/>
    </i>
    <i>
      <x v="621"/>
      <x v="1"/>
    </i>
    <i>
      <x v="622"/>
      <x v="1"/>
    </i>
    <i>
      <x v="623"/>
      <x v="1"/>
    </i>
    <i>
      <x v="624"/>
      <x/>
    </i>
    <i>
      <x v="625"/>
      <x/>
    </i>
    <i>
      <x v="626"/>
      <x/>
    </i>
    <i>
      <x v="627"/>
      <x/>
    </i>
    <i>
      <x v="628"/>
      <x/>
    </i>
    <i>
      <x v="629"/>
      <x v="1"/>
    </i>
    <i>
      <x v="630"/>
      <x/>
    </i>
    <i>
      <x v="631"/>
      <x/>
    </i>
    <i>
      <x v="632"/>
      <x/>
    </i>
    <i>
      <x v="633"/>
      <x v="1"/>
    </i>
    <i>
      <x v="634"/>
      <x v="1"/>
    </i>
    <i>
      <x v="635"/>
      <x/>
    </i>
    <i>
      <x v="636"/>
      <x v="1"/>
    </i>
    <i>
      <x v="637"/>
      <x v="1"/>
    </i>
    <i>
      <x v="638"/>
      <x v="1"/>
    </i>
    <i>
      <x v="639"/>
      <x/>
    </i>
    <i>
      <x v="640"/>
      <x v="1"/>
    </i>
    <i>
      <x v="641"/>
      <x/>
    </i>
    <i>
      <x v="642"/>
      <x v="1"/>
    </i>
    <i>
      <x v="643"/>
      <x/>
    </i>
    <i>
      <x v="644"/>
      <x v="1"/>
    </i>
    <i>
      <x v="645"/>
      <x v="1"/>
    </i>
    <i>
      <x v="646"/>
      <x v="1"/>
    </i>
    <i>
      <x v="647"/>
      <x/>
    </i>
    <i>
      <x v="648"/>
      <x v="1"/>
    </i>
    <i>
      <x v="649"/>
      <x v="1"/>
    </i>
    <i>
      <x v="650"/>
      <x v="1"/>
    </i>
    <i>
      <x v="651"/>
      <x v="1"/>
    </i>
    <i>
      <x v="652"/>
      <x/>
    </i>
    <i>
      <x v="653"/>
      <x/>
    </i>
    <i>
      <x v="654"/>
      <x/>
    </i>
    <i>
      <x v="655"/>
      <x/>
    </i>
    <i>
      <x v="656"/>
      <x/>
    </i>
    <i>
      <x v="657"/>
      <x v="1"/>
    </i>
    <i>
      <x v="658"/>
      <x/>
    </i>
    <i>
      <x v="659"/>
      <x/>
    </i>
    <i>
      <x v="660"/>
      <x v="1"/>
    </i>
    <i>
      <x v="661"/>
      <x v="1"/>
    </i>
    <i>
      <x v="662"/>
      <x v="1"/>
    </i>
    <i>
      <x v="663"/>
      <x v="1"/>
    </i>
    <i>
      <x v="664"/>
      <x/>
    </i>
    <i>
      <x v="665"/>
      <x/>
    </i>
    <i>
      <x v="666"/>
      <x/>
    </i>
    <i>
      <x v="667"/>
      <x v="1"/>
    </i>
    <i>
      <x v="668"/>
      <x/>
    </i>
    <i>
      <x v="669"/>
      <x v="1"/>
    </i>
    <i>
      <x v="670"/>
      <x/>
    </i>
    <i>
      <x v="671"/>
      <x/>
    </i>
    <i>
      <x v="672"/>
      <x v="1"/>
    </i>
    <i>
      <x v="673"/>
      <x/>
    </i>
    <i>
      <x v="674"/>
      <x v="1"/>
    </i>
    <i>
      <x v="675"/>
      <x/>
    </i>
    <i>
      <x v="676"/>
      <x/>
    </i>
    <i>
      <x v="677"/>
      <x v="1"/>
    </i>
    <i>
      <x v="678"/>
      <x/>
    </i>
    <i>
      <x v="679"/>
      <x v="1"/>
    </i>
    <i>
      <x v="680"/>
      <x v="1"/>
    </i>
    <i>
      <x v="681"/>
      <x/>
    </i>
    <i>
      <x v="682"/>
      <x v="1"/>
    </i>
    <i>
      <x v="683"/>
      <x v="1"/>
    </i>
    <i>
      <x v="684"/>
      <x v="1"/>
    </i>
    <i>
      <x v="685"/>
      <x/>
    </i>
    <i>
      <x v="686"/>
      <x v="1"/>
    </i>
    <i>
      <x v="687"/>
      <x v="1"/>
    </i>
    <i>
      <x v="688"/>
      <x v="1"/>
    </i>
    <i>
      <x v="689"/>
      <x v="1"/>
    </i>
    <i>
      <x v="690"/>
      <x v="1"/>
    </i>
    <i>
      <x v="691"/>
      <x v="1"/>
    </i>
    <i>
      <x v="692"/>
      <x v="1"/>
    </i>
    <i>
      <x v="693"/>
      <x/>
    </i>
    <i>
      <x v="694"/>
      <x v="1"/>
    </i>
    <i>
      <x v="695"/>
      <x v="1"/>
    </i>
    <i>
      <x v="696"/>
      <x v="1"/>
    </i>
    <i>
      <x v="697"/>
      <x v="1"/>
    </i>
    <i>
      <x v="698"/>
      <x v="1"/>
    </i>
    <i>
      <x v="699"/>
      <x/>
    </i>
    <i>
      <x v="700"/>
      <x v="1"/>
    </i>
    <i>
      <x v="701"/>
      <x/>
    </i>
    <i>
      <x v="702"/>
      <x v="1"/>
    </i>
    <i>
      <x v="703"/>
      <x/>
    </i>
    <i>
      <x v="704"/>
      <x/>
    </i>
    <i>
      <x v="705"/>
      <x/>
    </i>
    <i>
      <x v="706"/>
      <x v="1"/>
    </i>
    <i>
      <x v="707"/>
      <x v="1"/>
    </i>
    <i>
      <x v="708"/>
      <x v="1"/>
    </i>
    <i>
      <x v="709"/>
      <x/>
    </i>
    <i>
      <x v="710"/>
      <x/>
    </i>
    <i>
      <x v="711"/>
      <x/>
    </i>
    <i>
      <x v="712"/>
      <x/>
    </i>
    <i>
      <x v="713"/>
      <x/>
    </i>
    <i>
      <x v="714"/>
      <x v="1"/>
    </i>
    <i>
      <x v="715"/>
      <x/>
    </i>
    <i>
      <x v="716"/>
      <x v="1"/>
    </i>
    <i>
      <x v="717"/>
      <x v="1"/>
    </i>
    <i>
      <x v="718"/>
      <x v="1"/>
    </i>
    <i>
      <x v="719"/>
      <x/>
    </i>
    <i>
      <x v="720"/>
      <x v="1"/>
    </i>
    <i>
      <x v="721"/>
      <x v="1"/>
    </i>
    <i>
      <x v="722"/>
      <x/>
    </i>
    <i>
      <x v="723"/>
      <x/>
    </i>
    <i>
      <x v="724"/>
      <x v="1"/>
    </i>
    <i>
      <x v="725"/>
      <x v="1"/>
    </i>
    <i>
      <x v="726"/>
      <x v="1"/>
    </i>
    <i>
      <x v="727"/>
      <x/>
    </i>
    <i>
      <x v="728"/>
      <x/>
    </i>
    <i>
      <x v="729"/>
      <x/>
    </i>
    <i>
      <x v="730"/>
      <x/>
    </i>
    <i>
      <x v="731"/>
      <x v="1"/>
    </i>
    <i>
      <x v="732"/>
      <x/>
    </i>
    <i>
      <x v="733"/>
      <x/>
    </i>
    <i>
      <x v="734"/>
      <x/>
    </i>
    <i>
      <x v="735"/>
      <x v="1"/>
    </i>
    <i>
      <x v="736"/>
      <x/>
    </i>
    <i>
      <x v="737"/>
      <x/>
    </i>
    <i>
      <x v="738"/>
      <x v="1"/>
    </i>
    <i>
      <x v="739"/>
      <x/>
    </i>
    <i>
      <x v="740"/>
      <x/>
    </i>
    <i>
      <x v="741"/>
      <x/>
    </i>
    <i>
      <x v="742"/>
      <x v="1"/>
    </i>
    <i>
      <x v="743"/>
      <x v="1"/>
    </i>
    <i>
      <x v="744"/>
      <x/>
    </i>
    <i>
      <x v="745"/>
      <x v="1"/>
    </i>
    <i>
      <x v="746"/>
      <x v="1"/>
    </i>
    <i>
      <x v="747"/>
      <x v="1"/>
    </i>
    <i>
      <x v="748"/>
      <x v="1"/>
    </i>
    <i>
      <x v="749"/>
      <x/>
    </i>
    <i>
      <x v="750"/>
      <x/>
    </i>
    <i>
      <x v="751"/>
      <x v="1"/>
    </i>
    <i>
      <x v="752"/>
      <x/>
    </i>
    <i>
      <x v="753"/>
      <x/>
    </i>
    <i>
      <x v="754"/>
      <x v="1"/>
    </i>
    <i>
      <x v="755"/>
      <x v="1"/>
    </i>
    <i>
      <x v="756"/>
      <x/>
    </i>
    <i>
      <x v="757"/>
      <x/>
    </i>
    <i>
      <x v="758"/>
      <x/>
    </i>
    <i>
      <x v="759"/>
      <x v="1"/>
    </i>
    <i>
      <x v="760"/>
      <x v="1"/>
    </i>
    <i>
      <x v="761"/>
      <x v="1"/>
    </i>
    <i>
      <x v="762"/>
      <x v="1"/>
    </i>
    <i>
      <x v="763"/>
      <x v="1"/>
    </i>
    <i>
      <x v="764"/>
      <x/>
    </i>
    <i>
      <x v="765"/>
      <x/>
    </i>
    <i>
      <x v="766"/>
      <x/>
    </i>
    <i>
      <x v="767"/>
      <x v="1"/>
    </i>
    <i>
      <x v="768"/>
      <x v="1"/>
    </i>
    <i>
      <x v="769"/>
      <x v="1"/>
    </i>
    <i>
      <x v="770"/>
      <x/>
    </i>
    <i>
      <x v="771"/>
      <x/>
    </i>
    <i>
      <x v="772"/>
      <x v="1"/>
    </i>
    <i>
      <x v="773"/>
      <x v="1"/>
    </i>
    <i>
      <x v="774"/>
      <x v="1"/>
    </i>
    <i>
      <x v="775"/>
      <x/>
    </i>
    <i>
      <x v="776"/>
      <x v="1"/>
    </i>
    <i>
      <x v="777"/>
      <x v="1"/>
    </i>
    <i>
      <x v="778"/>
      <x v="1"/>
    </i>
    <i>
      <x v="779"/>
      <x v="1"/>
    </i>
    <i>
      <x v="780"/>
      <x/>
    </i>
    <i>
      <x v="781"/>
      <x v="1"/>
    </i>
    <i>
      <x v="782"/>
      <x v="1"/>
    </i>
    <i>
      <x v="783"/>
      <x/>
    </i>
    <i>
      <x v="784"/>
      <x v="1"/>
    </i>
    <i>
      <x v="785"/>
      <x/>
    </i>
    <i>
      <x v="786"/>
      <x/>
    </i>
    <i>
      <x v="787"/>
      <x/>
    </i>
    <i>
      <x v="788"/>
      <x v="1"/>
    </i>
    <i>
      <x v="789"/>
      <x v="1"/>
    </i>
    <i>
      <x v="790"/>
      <x/>
    </i>
    <i>
      <x v="791"/>
      <x/>
    </i>
    <i>
      <x v="792"/>
      <x/>
    </i>
    <i>
      <x v="793"/>
      <x v="1"/>
    </i>
    <i>
      <x v="794"/>
      <x/>
    </i>
    <i>
      <x v="795"/>
      <x v="1"/>
    </i>
    <i>
      <x v="796"/>
      <x v="1"/>
    </i>
    <i>
      <x v="797"/>
      <x v="1"/>
    </i>
    <i>
      <x v="798"/>
      <x v="1"/>
    </i>
    <i>
      <x v="799"/>
      <x/>
    </i>
    <i>
      <x v="800"/>
      <x v="1"/>
    </i>
    <i>
      <x v="801"/>
      <x/>
    </i>
    <i>
      <x v="802"/>
      <x v="1"/>
    </i>
    <i>
      <x v="803"/>
      <x/>
    </i>
    <i>
      <x v="804"/>
      <x v="1"/>
    </i>
    <i>
      <x v="805"/>
      <x v="1"/>
    </i>
    <i>
      <x v="806"/>
      <x/>
    </i>
    <i>
      <x v="807"/>
      <x/>
    </i>
    <i>
      <x v="808"/>
      <x/>
    </i>
    <i>
      <x v="809"/>
      <x/>
    </i>
    <i>
      <x v="810"/>
      <x/>
    </i>
    <i>
      <x v="811"/>
      <x v="1"/>
    </i>
    <i>
      <x v="812"/>
      <x v="1"/>
    </i>
    <i>
      <x v="813"/>
      <x v="1"/>
    </i>
    <i>
      <x v="814"/>
      <x v="1"/>
    </i>
    <i>
      <x v="815"/>
      <x/>
    </i>
    <i>
      <x v="816"/>
      <x/>
    </i>
    <i>
      <x v="817"/>
      <x/>
    </i>
    <i>
      <x v="818"/>
      <x v="1"/>
    </i>
    <i>
      <x v="819"/>
      <x v="1"/>
    </i>
    <i>
      <x v="820"/>
      <x/>
    </i>
    <i>
      <x v="821"/>
      <x v="1"/>
    </i>
    <i>
      <x v="822"/>
      <x v="1"/>
    </i>
    <i>
      <x v="823"/>
      <x/>
    </i>
    <i>
      <x v="824"/>
      <x v="1"/>
    </i>
    <i>
      <x v="825"/>
      <x/>
    </i>
    <i>
      <x v="826"/>
      <x/>
    </i>
    <i>
      <x v="827"/>
      <x/>
    </i>
    <i>
      <x v="828"/>
      <x/>
    </i>
    <i>
      <x v="829"/>
      <x v="1"/>
    </i>
    <i>
      <x v="830"/>
      <x/>
    </i>
    <i>
      <x v="831"/>
      <x/>
    </i>
    <i>
      <x v="832"/>
      <x v="1"/>
    </i>
    <i>
      <x v="833"/>
      <x/>
    </i>
    <i>
      <x v="834"/>
      <x/>
    </i>
    <i>
      <x v="835"/>
      <x/>
    </i>
    <i>
      <x v="836"/>
      <x/>
    </i>
    <i>
      <x v="837"/>
      <x v="1"/>
    </i>
    <i>
      <x v="838"/>
      <x v="1"/>
    </i>
    <i>
      <x v="839"/>
      <x/>
    </i>
    <i>
      <x v="840"/>
      <x v="1"/>
    </i>
    <i>
      <x v="841"/>
      <x v="1"/>
    </i>
    <i>
      <x v="842"/>
      <x v="1"/>
    </i>
    <i>
      <x v="843"/>
      <x/>
    </i>
    <i>
      <x v="844"/>
      <x/>
    </i>
    <i>
      <x v="845"/>
      <x v="1"/>
    </i>
    <i>
      <x v="846"/>
      <x v="1"/>
    </i>
    <i>
      <x v="847"/>
      <x/>
    </i>
    <i>
      <x v="848"/>
      <x v="1"/>
    </i>
    <i>
      <x v="849"/>
      <x v="1"/>
    </i>
    <i>
      <x v="850"/>
      <x/>
    </i>
    <i>
      <x v="851"/>
      <x/>
    </i>
    <i>
      <x v="852"/>
      <x v="1"/>
    </i>
    <i>
      <x v="853"/>
      <x v="1"/>
    </i>
    <i>
      <x v="854"/>
      <x/>
    </i>
    <i>
      <x v="855"/>
      <x v="1"/>
    </i>
    <i>
      <x v="856"/>
      <x v="1"/>
    </i>
    <i>
      <x v="857"/>
      <x/>
    </i>
    <i>
      <x v="858"/>
      <x/>
    </i>
    <i>
      <x v="859"/>
      <x/>
    </i>
    <i>
      <x v="860"/>
      <x/>
    </i>
    <i>
      <x v="861"/>
      <x v="1"/>
    </i>
    <i>
      <x v="862"/>
      <x/>
    </i>
    <i>
      <x v="863"/>
      <x/>
    </i>
    <i>
      <x v="864"/>
      <x/>
    </i>
    <i>
      <x v="865"/>
      <x v="1"/>
    </i>
    <i>
      <x v="866"/>
      <x/>
    </i>
    <i>
      <x v="867"/>
      <x/>
    </i>
    <i>
      <x v="868"/>
      <x v="1"/>
    </i>
    <i>
      <x v="869"/>
      <x/>
    </i>
    <i>
      <x v="870"/>
      <x v="1"/>
    </i>
    <i>
      <x v="871"/>
      <x v="1"/>
    </i>
    <i>
      <x v="872"/>
      <x v="1"/>
    </i>
    <i>
      <x v="873"/>
      <x v="1"/>
    </i>
    <i t="grand">
      <x/>
    </i>
  </rowItems>
  <colItems count="1">
    <i/>
  </colItems>
  <dataFields count="1">
    <dataField name="Sum of Bonus Amount" fld="9" baseField="0" baseItem="0" numFmtId="164"/>
  </dataFields>
  <formats count="1">
    <format dxfId="3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0315753-A5FF-482C-8946-267B2C54ED69}" name="PivotTable1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C876" firstHeaderRow="1" firstDataRow="1" firstDataCol="2"/>
  <pivotFields count="15">
    <pivotField axis="axisRow" compact="0" outline="0" showAll="0" defaultSubtotal="0">
      <items count="875">
        <item x="30"/>
        <item x="668"/>
        <item x="590"/>
        <item x="622"/>
        <item x="133"/>
        <item x="383"/>
        <item x="386"/>
        <item x="469"/>
        <item x="39"/>
        <item x="5"/>
        <item x="873"/>
        <item x="842"/>
        <item x="398"/>
        <item x="280"/>
        <item x="794"/>
        <item x="410"/>
        <item x="742"/>
        <item x="661"/>
        <item x="440"/>
        <item x="48"/>
        <item x="527"/>
        <item x="206"/>
        <item x="247"/>
        <item x="442"/>
        <item x="546"/>
        <item x="229"/>
        <item x="603"/>
        <item x="760"/>
        <item x="38"/>
        <item x="384"/>
        <item x="621"/>
        <item x="679"/>
        <item x="71"/>
        <item x="797"/>
        <item x="841"/>
        <item x="860"/>
        <item x="828"/>
        <item x="167"/>
        <item x="483"/>
        <item x="305"/>
        <item x="31"/>
        <item x="652"/>
        <item x="633"/>
        <item x="648"/>
        <item x="138"/>
        <item x="852"/>
        <item x="671"/>
        <item x="302"/>
        <item x="217"/>
        <item x="391"/>
        <item x="733"/>
        <item x="710"/>
        <item x="343"/>
        <item x="242"/>
        <item x="291"/>
        <item x="582"/>
        <item x="387"/>
        <item x="164"/>
        <item x="669"/>
        <item x="746"/>
        <item x="743"/>
        <item x="782"/>
        <item x="599"/>
        <item x="306"/>
        <item x="374"/>
        <item x="641"/>
        <item x="403"/>
        <item x="796"/>
        <item x="103"/>
        <item x="643"/>
        <item x="715"/>
        <item x="146"/>
        <item x="649"/>
        <item x="261"/>
        <item x="543"/>
        <item x="613"/>
        <item x="335"/>
        <item x="236"/>
        <item x="428"/>
        <item x="223"/>
        <item x="93"/>
        <item x="511"/>
        <item x="759"/>
        <item x="711"/>
        <item x="346"/>
        <item x="12"/>
        <item x="439"/>
        <item x="65"/>
        <item x="334"/>
        <item x="131"/>
        <item x="233"/>
        <item x="513"/>
        <item x="840"/>
        <item x="388"/>
        <item x="417"/>
        <item x="372"/>
        <item x="44"/>
        <item x="326"/>
        <item x="600"/>
        <item x="290"/>
        <item x="32"/>
        <item x="805"/>
        <item x="636"/>
        <item x="134"/>
        <item x="360"/>
        <item x="566"/>
        <item x="109"/>
        <item x="205"/>
        <item x="674"/>
        <item x="136"/>
        <item x="332"/>
        <item x="510"/>
        <item x="864"/>
        <item x="751"/>
        <item x="802"/>
        <item x="688"/>
        <item x="55"/>
        <item x="684"/>
        <item x="678"/>
        <item x="727"/>
        <item x="396"/>
        <item x="675"/>
        <item x="766"/>
        <item x="228"/>
        <item x="311"/>
        <item x="809"/>
        <item x="304"/>
        <item x="666"/>
        <item x="25"/>
        <item x="732"/>
        <item x="80"/>
        <item x="745"/>
        <item x="560"/>
        <item x="557"/>
        <item x="691"/>
        <item x="91"/>
        <item x="509"/>
        <item x="115"/>
        <item x="638"/>
        <item x="859"/>
        <item x="82"/>
        <item x="405"/>
        <item x="507"/>
        <item x="296"/>
        <item x="259"/>
        <item x="245"/>
        <item x="212"/>
        <item x="814"/>
        <item x="773"/>
        <item x="365"/>
        <item x="768"/>
        <item x="354"/>
        <item x="177"/>
        <item x="422"/>
        <item x="263"/>
        <item x="758"/>
        <item x="529"/>
        <item x="434"/>
        <item x="640"/>
        <item x="300"/>
        <item x="278"/>
        <item x="819"/>
        <item x="446"/>
        <item x="338"/>
        <item x="153"/>
        <item x="664"/>
        <item x="626"/>
        <item x="216"/>
        <item x="855"/>
        <item x="785"/>
        <item x="531"/>
        <item x="0"/>
        <item x="870"/>
        <item x="62"/>
        <item x="792"/>
        <item x="200"/>
        <item x="251"/>
        <item x="630"/>
        <item x="323"/>
        <item x="491"/>
        <item x="107"/>
        <item x="45"/>
        <item x="690"/>
        <item x="624"/>
        <item x="427"/>
        <item x="441"/>
        <item x="148"/>
        <item x="789"/>
        <item x="393"/>
        <item x="647"/>
        <item x="190"/>
        <item x="833"/>
        <item x="533"/>
        <item x="738"/>
        <item x="170"/>
        <item x="774"/>
        <item x="125"/>
        <item x="319"/>
        <item x="784"/>
        <item x="723"/>
        <item x="204"/>
        <item x="106"/>
        <item x="856"/>
        <item x="116"/>
        <item x="267"/>
        <item x="381"/>
        <item x="86"/>
        <item x="761"/>
        <item x="615"/>
        <item x="563"/>
        <item x="536"/>
        <item x="820"/>
        <item x="538"/>
        <item x="368"/>
        <item x="747"/>
        <item x="862"/>
        <item x="734"/>
        <item x="503"/>
        <item x="23"/>
        <item x="771"/>
        <item x="596"/>
        <item x="753"/>
        <item x="100"/>
        <item x="84"/>
        <item x="307"/>
        <item x="587"/>
        <item x="416"/>
        <item x="867"/>
        <item x="355"/>
        <item x="574"/>
        <item x="299"/>
        <item x="696"/>
        <item x="145"/>
        <item x="488"/>
        <item x="188"/>
        <item x="716"/>
        <item x="293"/>
        <item x="475"/>
        <item x="171"/>
        <item x="494"/>
        <item x="700"/>
        <item x="224"/>
        <item x="496"/>
        <item x="602"/>
        <item x="130"/>
        <item x="429"/>
        <item x="757"/>
        <item x="426"/>
        <item x="631"/>
        <item x="423"/>
        <item x="16"/>
        <item x="501"/>
        <item x="421"/>
        <item x="528"/>
        <item x="230"/>
        <item x="194"/>
        <item x="584"/>
        <item x="268"/>
        <item x="15"/>
        <item x="59"/>
        <item x="317"/>
        <item x="108"/>
        <item x="452"/>
        <item x="811"/>
        <item x="249"/>
        <item x="173"/>
        <item x="535"/>
        <item x="474"/>
        <item x="497"/>
        <item x="348"/>
        <item x="227"/>
        <item x="315"/>
        <item x="572"/>
        <item x="620"/>
        <item x="471"/>
        <item x="824"/>
        <item x="17"/>
        <item x="480"/>
        <item x="762"/>
        <item x="698"/>
        <item x="271"/>
        <item x="385"/>
        <item x="126"/>
        <item x="298"/>
        <item x="252"/>
        <item x="508"/>
        <item x="187"/>
        <item x="838"/>
        <item x="373"/>
        <item x="657"/>
        <item x="161"/>
        <item x="327"/>
        <item x="443"/>
        <item x="817"/>
        <item x="189"/>
        <item x="95"/>
        <item x="843"/>
        <item x="102"/>
        <item x="455"/>
        <item x="857"/>
        <item x="854"/>
        <item x="593"/>
        <item x="42"/>
        <item x="165"/>
        <item x="514"/>
        <item x="591"/>
        <item x="149"/>
        <item x="836"/>
        <item x="128"/>
        <item x="254"/>
        <item x="848"/>
        <item x="778"/>
        <item x="629"/>
        <item x="539"/>
        <item x="420"/>
        <item x="697"/>
        <item x="312"/>
        <item x="565"/>
        <item x="241"/>
        <item x="211"/>
        <item x="756"/>
        <item x="808"/>
        <item x="328"/>
        <item x="181"/>
        <item x="286"/>
        <item x="689"/>
        <item x="564"/>
        <item x="866"/>
        <item x="851"/>
        <item x="79"/>
        <item x="791"/>
        <item x="463"/>
        <item x="825"/>
        <item x="235"/>
        <item x="362"/>
        <item x="183"/>
        <item x="182"/>
        <item x="3"/>
        <item x="258"/>
        <item x="694"/>
        <item x="112"/>
        <item x="1"/>
        <item x="104"/>
        <item x="783"/>
        <item x="22"/>
        <item x="468"/>
        <item x="225"/>
        <item x="607"/>
        <item x="253"/>
        <item x="101"/>
        <item x="525"/>
        <item x="676"/>
        <item x="515"/>
        <item x="567"/>
        <item x="438"/>
        <item x="448"/>
        <item x="701"/>
        <item x="257"/>
        <item x="597"/>
        <item x="231"/>
        <item x="313"/>
        <item x="450"/>
        <item x="399"/>
        <item x="380"/>
        <item x="83"/>
        <item x="578"/>
        <item x="163"/>
        <item x="595"/>
        <item x="266"/>
        <item x="832"/>
        <item x="461"/>
        <item x="588"/>
        <item x="637"/>
        <item x="516"/>
        <item x="248"/>
        <item x="67"/>
        <item x="821"/>
        <item x="826"/>
        <item x="623"/>
        <item x="265"/>
        <item x="152"/>
        <item x="540"/>
        <item x="823"/>
        <item x="477"/>
        <item x="364"/>
        <item x="314"/>
        <item x="141"/>
        <item x="485"/>
        <item x="610"/>
        <item x="850"/>
        <item x="295"/>
        <item x="619"/>
        <item x="632"/>
        <item x="585"/>
        <item x="763"/>
        <item x="456"/>
        <item x="707"/>
        <item x="568"/>
        <item x="41"/>
        <item x="812"/>
        <item x="724"/>
        <item x="274"/>
        <item x="356"/>
        <item x="868"/>
        <item x="660"/>
        <item x="35"/>
        <item x="736"/>
        <item x="392"/>
        <item x="57"/>
        <item x="479"/>
        <item x="318"/>
        <item x="612"/>
        <item x="390"/>
        <item x="449"/>
        <item x="705"/>
        <item x="708"/>
        <item x="33"/>
        <item x="447"/>
        <item x="178"/>
        <item x="837"/>
        <item x="777"/>
        <item x="719"/>
        <item x="46"/>
        <item x="202"/>
        <item x="730"/>
        <item x="56"/>
        <item x="737"/>
        <item x="72"/>
        <item x="382"/>
        <item x="77"/>
        <item x="665"/>
        <item x="592"/>
        <item x="322"/>
        <item x="342"/>
        <item x="487"/>
        <item x="329"/>
        <item x="240"/>
        <item x="530"/>
        <item x="583"/>
        <item x="21"/>
        <item x="147"/>
        <item x="765"/>
        <item x="520"/>
        <item x="673"/>
        <item x="498"/>
        <item x="282"/>
        <item x="92"/>
        <item x="370"/>
        <item x="361"/>
        <item x="709"/>
        <item x="748"/>
        <item x="122"/>
        <item x="433"/>
        <item x="221"/>
        <item x="755"/>
        <item x="646"/>
        <item x="255"/>
        <item x="598"/>
        <item x="27"/>
        <item x="559"/>
        <item x="369"/>
        <item x="279"/>
        <item x="677"/>
        <item x="871"/>
        <item x="54"/>
        <item x="617"/>
        <item x="111"/>
        <item x="544"/>
        <item x="654"/>
        <item x="418"/>
        <item x="400"/>
        <item x="829"/>
        <item x="486"/>
        <item x="117"/>
        <item x="120"/>
        <item x="601"/>
        <item x="682"/>
        <item x="764"/>
        <item x="790"/>
        <item x="118"/>
        <item x="680"/>
        <item x="645"/>
        <item x="53"/>
        <item x="473"/>
        <item x="534"/>
        <item x="76"/>
        <item x="845"/>
        <item x="467"/>
        <item x="124"/>
        <item x="806"/>
        <item x="226"/>
        <item x="157"/>
        <item x="395"/>
        <item x="847"/>
        <item x="316"/>
        <item x="52"/>
        <item x="831"/>
        <item x="166"/>
        <item x="537"/>
        <item x="481"/>
        <item x="570"/>
        <item x="337"/>
        <item x="577"/>
        <item x="835"/>
        <item x="88"/>
        <item x="209"/>
        <item x="169"/>
        <item x="518"/>
        <item x="143"/>
        <item x="589"/>
        <item x="237"/>
        <item x="250"/>
        <item x="484"/>
        <item x="451"/>
        <item x="262"/>
        <item x="50"/>
        <item x="458"/>
        <item x="121"/>
        <item x="844"/>
        <item x="506"/>
        <item x="63"/>
        <item x="349"/>
        <item x="43"/>
        <item x="68"/>
        <item x="849"/>
        <item x="658"/>
        <item x="616"/>
        <item x="804"/>
        <item x="553"/>
        <item x="672"/>
        <item x="787"/>
        <item x="618"/>
        <item x="740"/>
        <item x="213"/>
        <item x="406"/>
        <item x="635"/>
        <item x="309"/>
        <item x="605"/>
        <item x="644"/>
        <item x="754"/>
        <item x="830"/>
        <item x="554"/>
        <item x="162"/>
        <item x="98"/>
        <item x="330"/>
        <item x="18"/>
        <item x="693"/>
        <item x="744"/>
        <item x="389"/>
        <item x="466"/>
        <item x="339"/>
        <item x="320"/>
        <item x="377"/>
        <item x="99"/>
        <item x="476"/>
        <item x="243"/>
        <item x="347"/>
        <item x="407"/>
        <item x="294"/>
        <item x="813"/>
        <item x="545"/>
        <item x="26"/>
        <item x="670"/>
        <item x="81"/>
        <item x="865"/>
        <item x="532"/>
        <item x="394"/>
        <item x="827"/>
        <item x="793"/>
        <item x="500"/>
        <item x="628"/>
        <item x="220"/>
        <item x="454"/>
        <item x="284"/>
        <item x="872"/>
        <item x="378"/>
        <item x="60"/>
        <item x="174"/>
        <item x="351"/>
        <item x="651"/>
        <item x="662"/>
        <item x="779"/>
        <item x="234"/>
        <item x="502"/>
        <item x="191"/>
        <item x="465"/>
        <item x="367"/>
        <item x="444"/>
        <item x="129"/>
        <item x="4"/>
        <item x="324"/>
        <item x="69"/>
        <item x="272"/>
        <item x="550"/>
        <item x="548"/>
        <item x="495"/>
        <item x="341"/>
        <item x="704"/>
        <item x="402"/>
        <item x="489"/>
        <item x="119"/>
        <item x="482"/>
        <item x="634"/>
        <item x="606"/>
        <item x="168"/>
        <item x="523"/>
        <item x="699"/>
        <item x="214"/>
        <item x="37"/>
        <item x="430"/>
        <item x="275"/>
        <item x="504"/>
        <item x="94"/>
        <item x="414"/>
        <item x="203"/>
        <item x="218"/>
        <item x="818"/>
        <item x="404"/>
        <item x="197"/>
        <item x="561"/>
        <item x="287"/>
        <item x="547"/>
        <item x="575"/>
        <item x="210"/>
        <item x="156"/>
        <item x="741"/>
        <item x="40"/>
        <item x="14"/>
        <item x="462"/>
        <item x="78"/>
        <item x="834"/>
        <item x="283"/>
        <item x="499"/>
        <item x="219"/>
        <item x="201"/>
        <item x="273"/>
        <item x="29"/>
        <item x="571"/>
        <item x="425"/>
        <item x="437"/>
        <item x="110"/>
        <item x="376"/>
        <item x="614"/>
        <item x="238"/>
        <item x="769"/>
        <item x="464"/>
        <item x="453"/>
        <item x="667"/>
        <item x="285"/>
        <item x="522"/>
        <item x="132"/>
        <item x="113"/>
        <item x="308"/>
        <item x="301"/>
        <item x="150"/>
        <item x="775"/>
        <item x="846"/>
        <item x="815"/>
        <item x="816"/>
        <item x="345"/>
        <item x="415"/>
        <item x="424"/>
        <item x="720"/>
        <item x="36"/>
        <item x="154"/>
        <item x="340"/>
        <item x="239"/>
        <item x="752"/>
        <item x="770"/>
        <item x="28"/>
        <item x="639"/>
        <item x="780"/>
        <item x="137"/>
        <item x="722"/>
        <item x="659"/>
        <item x="556"/>
        <item x="750"/>
        <item x="712"/>
        <item x="358"/>
        <item x="140"/>
        <item x="625"/>
        <item x="333"/>
        <item x="686"/>
        <item x="810"/>
        <item x="594"/>
        <item x="663"/>
        <item x="186"/>
        <item x="555"/>
        <item x="573"/>
        <item x="232"/>
        <item x="363"/>
        <item x="353"/>
        <item x="58"/>
        <item x="397"/>
        <item x="608"/>
        <item x="435"/>
        <item x="176"/>
        <item x="655"/>
        <item x="581"/>
        <item x="127"/>
        <item x="144"/>
        <item x="10"/>
        <item x="541"/>
        <item x="281"/>
        <item x="580"/>
        <item x="409"/>
        <item x="642"/>
        <item x="457"/>
        <item x="717"/>
        <item x="350"/>
        <item x="175"/>
        <item x="256"/>
        <item x="24"/>
        <item x="863"/>
        <item x="6"/>
        <item x="158"/>
        <item x="558"/>
        <item x="739"/>
        <item x="64"/>
        <item x="767"/>
        <item x="244"/>
        <item x="401"/>
        <item x="776"/>
        <item x="472"/>
        <item x="70"/>
        <item x="73"/>
        <item x="215"/>
        <item x="185"/>
        <item x="493"/>
        <item x="713"/>
        <item x="66"/>
        <item x="749"/>
        <item x="650"/>
        <item x="310"/>
        <item x="490"/>
        <item x="160"/>
        <item x="505"/>
        <item x="289"/>
        <item x="264"/>
        <item x="11"/>
        <item x="431"/>
        <item x="726"/>
        <item x="276"/>
        <item x="114"/>
        <item x="703"/>
        <item x="692"/>
        <item x="627"/>
        <item x="412"/>
        <item x="728"/>
        <item x="357"/>
        <item x="861"/>
        <item x="366"/>
        <item x="371"/>
        <item x="408"/>
        <item x="552"/>
        <item x="781"/>
        <item x="549"/>
        <item x="801"/>
        <item x="702"/>
        <item x="96"/>
        <item x="2"/>
        <item x="725"/>
        <item x="8"/>
        <item x="159"/>
        <item x="196"/>
        <item x="123"/>
        <item x="207"/>
        <item x="718"/>
        <item x="292"/>
        <item x="135"/>
        <item x="459"/>
        <item x="470"/>
        <item x="803"/>
        <item x="798"/>
        <item x="331"/>
        <item x="869"/>
        <item x="807"/>
        <item x="786"/>
        <item x="653"/>
        <item x="61"/>
        <item x="656"/>
        <item x="512"/>
        <item x="277"/>
        <item x="270"/>
        <item x="49"/>
        <item x="87"/>
        <item x="731"/>
        <item x="687"/>
        <item x="822"/>
        <item x="303"/>
        <item x="683"/>
        <item x="729"/>
        <item x="586"/>
        <item x="222"/>
        <item x="336"/>
        <item x="9"/>
        <item x="519"/>
        <item x="97"/>
        <item x="85"/>
        <item x="321"/>
        <item x="192"/>
        <item x="75"/>
        <item x="198"/>
        <item x="721"/>
        <item x="788"/>
        <item x="445"/>
        <item x="179"/>
        <item x="375"/>
        <item x="611"/>
        <item x="853"/>
        <item x="246"/>
        <item x="411"/>
        <item x="524"/>
        <item x="492"/>
        <item x="352"/>
        <item x="579"/>
        <item x="526"/>
        <item x="20"/>
        <item x="13"/>
        <item x="288"/>
        <item x="344"/>
        <item x="695"/>
        <item x="199"/>
        <item x="172"/>
        <item x="195"/>
        <item x="51"/>
        <item x="800"/>
        <item x="799"/>
        <item x="90"/>
        <item x="772"/>
        <item x="562"/>
        <item x="714"/>
        <item x="359"/>
        <item x="155"/>
        <item x="105"/>
        <item x="478"/>
        <item x="419"/>
        <item x="47"/>
        <item x="151"/>
        <item x="208"/>
        <item x="297"/>
        <item x="432"/>
        <item x="521"/>
        <item x="89"/>
        <item x="19"/>
        <item x="325"/>
        <item x="436"/>
        <item x="858"/>
        <item x="193"/>
        <item x="180"/>
        <item x="706"/>
        <item x="795"/>
        <item x="269"/>
        <item x="551"/>
        <item x="7"/>
        <item x="685"/>
        <item x="460"/>
        <item x="681"/>
        <item x="260"/>
        <item x="184"/>
        <item x="413"/>
        <item x="379"/>
        <item x="139"/>
        <item x="604"/>
        <item x="542"/>
        <item x="609"/>
        <item x="142"/>
        <item x="576"/>
        <item x="839"/>
        <item x="34"/>
        <item x="517"/>
        <item x="735"/>
        <item x="74"/>
        <item x="569"/>
        <item h="1" x="874"/>
      </items>
    </pivotField>
    <pivotField compact="0" outline="0" showAll="0" defaultSubtotal="0">
      <items count="3">
        <item x="1"/>
        <item x="0"/>
        <item x="2"/>
      </items>
    </pivotField>
    <pivotField axis="axisRow" compact="0" outline="0" showAll="0" defaultSubtotal="0">
      <items count="13">
        <item x="9"/>
        <item x="5"/>
        <item x="1"/>
        <item x="4"/>
        <item x="2"/>
        <item x="11"/>
        <item x="6"/>
        <item x="8"/>
        <item x="0"/>
        <item x="10"/>
        <item x="3"/>
        <item x="7"/>
        <item x="12"/>
      </items>
    </pivotField>
    <pivotField compact="0" outline="0" showAll="0" defaultSubtotal="0"/>
    <pivotField compact="0" outline="0" showAll="0" defaultSubtotal="0">
      <items count="11">
        <item x="3"/>
        <item x="6"/>
        <item x="9"/>
        <item x="5"/>
        <item x="4"/>
        <item x="2"/>
        <item x="1"/>
        <item x="7"/>
        <item x="0"/>
        <item x="8"/>
        <item x="10"/>
      </items>
    </pivotField>
    <pivotField compact="0" outline="0" showAll="0" defaultSubtotal="0">
      <items count="4">
        <item x="2"/>
        <item x="1"/>
        <item x="0"/>
        <item x="3"/>
      </items>
    </pivotField>
    <pivotField compact="0" outline="0" showAll="0" defaultSubtotal="0">
      <items count="7">
        <item x="3"/>
        <item x="1"/>
        <item x="5"/>
        <item x="2"/>
        <item x="0"/>
        <item x="4"/>
        <item x="6"/>
      </items>
    </pivotField>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ubtotalTop="0" dragToRow="0" dragToCol="0" dragToPage="0" showAll="0" defaultSubtotal="0"/>
  </pivotFields>
  <rowFields count="2">
    <field x="0"/>
    <field x="2"/>
  </rowFields>
  <rowItems count="875">
    <i>
      <x/>
      <x v="1"/>
    </i>
    <i>
      <x v="1"/>
      <x v="2"/>
    </i>
    <i>
      <x v="2"/>
      <x v="7"/>
    </i>
    <i>
      <x v="3"/>
      <x v="2"/>
    </i>
    <i>
      <x v="4"/>
      <x v="6"/>
    </i>
    <i>
      <x v="5"/>
      <x v="7"/>
    </i>
    <i>
      <x v="6"/>
      <x v="6"/>
    </i>
    <i>
      <x v="7"/>
      <x v="10"/>
    </i>
    <i>
      <x v="8"/>
      <x v="10"/>
    </i>
    <i>
      <x v="9"/>
      <x v="3"/>
    </i>
    <i>
      <x v="10"/>
      <x v="4"/>
    </i>
    <i>
      <x v="11"/>
      <x v="5"/>
    </i>
    <i>
      <x v="12"/>
      <x v="6"/>
    </i>
    <i>
      <x v="13"/>
      <x v="1"/>
    </i>
    <i>
      <x v="14"/>
      <x v="2"/>
    </i>
    <i>
      <x v="15"/>
      <x v="6"/>
    </i>
    <i>
      <x v="16"/>
      <x v="4"/>
    </i>
    <i>
      <x v="17"/>
      <x v="8"/>
    </i>
    <i>
      <x v="18"/>
      <x v="6"/>
    </i>
    <i>
      <x v="19"/>
      <x v="5"/>
    </i>
    <i>
      <x v="20"/>
      <x v="1"/>
    </i>
    <i>
      <x v="21"/>
      <x v="3"/>
    </i>
    <i>
      <x v="22"/>
      <x v="1"/>
    </i>
    <i>
      <x v="23"/>
      <x v="8"/>
    </i>
    <i>
      <x v="24"/>
      <x v="4"/>
    </i>
    <i>
      <x v="25"/>
      <x v="8"/>
    </i>
    <i>
      <x v="26"/>
      <x v="2"/>
    </i>
    <i>
      <x v="27"/>
      <x v="2"/>
    </i>
    <i>
      <x v="28"/>
      <x v="3"/>
    </i>
    <i>
      <x v="29"/>
      <x v="2"/>
    </i>
    <i>
      <x v="30"/>
      <x v="4"/>
    </i>
    <i>
      <x v="31"/>
      <x/>
    </i>
    <i>
      <x v="32"/>
      <x v="3"/>
    </i>
    <i>
      <x v="33"/>
      <x v="4"/>
    </i>
    <i>
      <x v="34"/>
      <x v="6"/>
    </i>
    <i>
      <x v="35"/>
      <x v="2"/>
    </i>
    <i>
      <x v="36"/>
      <x v="1"/>
    </i>
    <i>
      <x v="37"/>
      <x v="7"/>
    </i>
    <i>
      <x v="38"/>
      <x v="11"/>
    </i>
    <i>
      <x v="39"/>
      <x v="6"/>
    </i>
    <i>
      <x v="40"/>
      <x v="7"/>
    </i>
    <i>
      <x v="41"/>
      <x v="4"/>
    </i>
    <i>
      <x v="42"/>
      <x v="4"/>
    </i>
    <i>
      <x v="43"/>
      <x v="4"/>
    </i>
    <i>
      <x v="44"/>
      <x v="7"/>
    </i>
    <i>
      <x v="45"/>
      <x/>
    </i>
    <i>
      <x v="46"/>
      <x v="8"/>
    </i>
    <i>
      <x v="47"/>
      <x v="10"/>
    </i>
    <i>
      <x v="48"/>
      <x v="4"/>
    </i>
    <i>
      <x v="49"/>
      <x v="1"/>
    </i>
    <i>
      <x v="50"/>
      <x v="5"/>
    </i>
    <i>
      <x v="51"/>
      <x v="6"/>
    </i>
    <i>
      <x v="52"/>
      <x v="6"/>
    </i>
    <i>
      <x v="53"/>
      <x v="3"/>
    </i>
    <i>
      <x v="54"/>
      <x v="5"/>
    </i>
    <i>
      <x v="55"/>
      <x v="6"/>
    </i>
    <i>
      <x v="56"/>
      <x v="11"/>
    </i>
    <i>
      <x v="57"/>
      <x v="2"/>
    </i>
    <i>
      <x v="58"/>
      <x v="3"/>
    </i>
    <i>
      <x v="59"/>
      <x/>
    </i>
    <i>
      <x v="60"/>
      <x v="2"/>
    </i>
    <i>
      <x v="61"/>
      <x v="6"/>
    </i>
    <i>
      <x v="62"/>
      <x v="3"/>
    </i>
    <i>
      <x v="63"/>
      <x v="6"/>
    </i>
    <i>
      <x v="64"/>
      <x v="11"/>
    </i>
    <i>
      <x v="65"/>
      <x v="8"/>
    </i>
    <i>
      <x v="66"/>
      <x v="6"/>
    </i>
    <i>
      <x v="67"/>
      <x v="9"/>
    </i>
    <i>
      <x v="68"/>
      <x v="5"/>
    </i>
    <i>
      <x v="69"/>
      <x v="6"/>
    </i>
    <i>
      <x v="70"/>
      <x v="7"/>
    </i>
    <i>
      <x v="71"/>
      <x v="6"/>
    </i>
    <i>
      <x v="72"/>
      <x v="1"/>
    </i>
    <i>
      <x v="73"/>
      <x v="3"/>
    </i>
    <i>
      <x v="74"/>
      <x/>
    </i>
    <i>
      <x v="75"/>
      <x v="4"/>
    </i>
    <i>
      <x v="76"/>
      <x v="7"/>
    </i>
    <i>
      <x v="77"/>
      <x v="5"/>
    </i>
    <i>
      <x v="78"/>
      <x v="11"/>
    </i>
    <i>
      <x v="79"/>
      <x v="7"/>
    </i>
    <i>
      <x v="80"/>
      <x v="10"/>
    </i>
    <i>
      <x v="81"/>
      <x v="9"/>
    </i>
    <i>
      <x v="82"/>
      <x v="9"/>
    </i>
    <i>
      <x v="83"/>
      <x v="6"/>
    </i>
    <i>
      <x v="84"/>
      <x v="11"/>
    </i>
    <i>
      <x v="85"/>
      <x v="8"/>
    </i>
    <i>
      <x v="86"/>
      <x v="10"/>
    </i>
    <i>
      <x v="87"/>
      <x v="6"/>
    </i>
    <i>
      <x v="88"/>
      <x v="2"/>
    </i>
    <i>
      <x v="89"/>
      <x v="2"/>
    </i>
    <i>
      <x v="90"/>
      <x v="5"/>
    </i>
    <i>
      <x v="91"/>
      <x v="5"/>
    </i>
    <i>
      <x v="92"/>
      <x/>
    </i>
    <i>
      <x v="93"/>
      <x v="4"/>
    </i>
    <i>
      <x v="94"/>
      <x v="3"/>
    </i>
    <i>
      <x v="95"/>
      <x v="4"/>
    </i>
    <i>
      <x v="96"/>
      <x v="8"/>
    </i>
    <i>
      <x v="97"/>
      <x v="5"/>
    </i>
    <i>
      <x v="98"/>
      <x v="4"/>
    </i>
    <i>
      <x v="99"/>
      <x v="5"/>
    </i>
    <i>
      <x v="100"/>
      <x v="3"/>
    </i>
    <i>
      <x v="101"/>
      <x v="7"/>
    </i>
    <i>
      <x v="102"/>
      <x v="3"/>
    </i>
    <i>
      <x v="103"/>
      <x v="9"/>
    </i>
    <i>
      <x v="104"/>
      <x v="4"/>
    </i>
    <i>
      <x v="105"/>
      <x v="9"/>
    </i>
    <i>
      <x v="106"/>
      <x v="11"/>
    </i>
    <i>
      <x v="107"/>
      <x v="7"/>
    </i>
    <i>
      <x v="108"/>
      <x v="7"/>
    </i>
    <i>
      <x v="109"/>
      <x v="4"/>
    </i>
    <i>
      <x v="110"/>
      <x v="9"/>
    </i>
    <i>
      <x v="111"/>
      <x v="3"/>
    </i>
    <i>
      <x v="112"/>
      <x v="1"/>
    </i>
    <i>
      <x v="113"/>
      <x v="10"/>
    </i>
    <i>
      <x v="114"/>
      <x v="7"/>
    </i>
    <i>
      <x v="115"/>
      <x v="1"/>
    </i>
    <i>
      <x v="116"/>
      <x v="2"/>
    </i>
    <i>
      <x v="117"/>
      <x v="1"/>
    </i>
    <i>
      <x v="118"/>
      <x v="3"/>
    </i>
    <i>
      <x v="119"/>
      <x v="5"/>
    </i>
    <i>
      <x v="120"/>
      <x v="6"/>
    </i>
    <i>
      <x v="121"/>
      <x v="6"/>
    </i>
    <i>
      <x v="122"/>
      <x/>
    </i>
    <i>
      <x v="123"/>
      <x/>
    </i>
    <i>
      <x v="124"/>
      <x v="4"/>
    </i>
    <i>
      <x v="125"/>
      <x v="7"/>
    </i>
    <i>
      <x v="126"/>
      <x v="8"/>
    </i>
    <i>
      <x v="127"/>
      <x v="10"/>
    </i>
    <i>
      <x v="128"/>
      <x v="3"/>
    </i>
    <i>
      <x v="129"/>
      <x v="1"/>
    </i>
    <i>
      <x v="130"/>
      <x v="3"/>
    </i>
    <i>
      <x v="131"/>
      <x v="8"/>
    </i>
    <i>
      <x v="132"/>
      <x v="3"/>
    </i>
    <i>
      <x v="133"/>
      <x v="9"/>
    </i>
    <i>
      <x v="134"/>
      <x v="6"/>
    </i>
    <i>
      <x v="135"/>
      <x v="7"/>
    </i>
    <i>
      <x v="136"/>
      <x v="6"/>
    </i>
    <i>
      <x v="137"/>
      <x v="6"/>
    </i>
    <i>
      <x v="138"/>
      <x v="10"/>
    </i>
    <i>
      <x v="139"/>
      <x v="1"/>
    </i>
    <i>
      <x v="140"/>
      <x v="5"/>
    </i>
    <i>
      <x v="141"/>
      <x v="10"/>
    </i>
    <i>
      <x v="142"/>
      <x v="8"/>
    </i>
    <i>
      <x v="143"/>
      <x v="2"/>
    </i>
    <i>
      <x v="144"/>
      <x v="1"/>
    </i>
    <i>
      <x v="145"/>
      <x v="9"/>
    </i>
    <i>
      <x v="146"/>
      <x v="8"/>
    </i>
    <i>
      <x v="147"/>
      <x v="5"/>
    </i>
    <i>
      <x v="148"/>
      <x v="5"/>
    </i>
    <i>
      <x v="149"/>
      <x v="4"/>
    </i>
    <i>
      <x v="150"/>
      <x v="5"/>
    </i>
    <i>
      <x v="151"/>
      <x/>
    </i>
    <i>
      <x v="152"/>
      <x v="8"/>
    </i>
    <i>
      <x v="153"/>
      <x v="6"/>
    </i>
    <i>
      <x v="154"/>
      <x v="4"/>
    </i>
    <i>
      <x v="155"/>
      <x v="8"/>
    </i>
    <i>
      <x v="156"/>
      <x v="8"/>
    </i>
    <i>
      <x v="157"/>
      <x/>
    </i>
    <i>
      <x v="158"/>
      <x v="5"/>
    </i>
    <i>
      <x v="159"/>
      <x v="7"/>
    </i>
    <i>
      <x v="160"/>
      <x v="3"/>
    </i>
    <i>
      <x v="161"/>
      <x v="3"/>
    </i>
    <i>
      <x v="162"/>
      <x v="8"/>
    </i>
    <i>
      <x v="163"/>
      <x v="10"/>
    </i>
    <i>
      <x v="164"/>
      <x/>
    </i>
    <i>
      <x v="165"/>
      <x v="1"/>
    </i>
    <i>
      <x v="166"/>
      <x v="9"/>
    </i>
    <i>
      <x v="167"/>
      <x v="10"/>
    </i>
    <i>
      <x v="168"/>
      <x v="10"/>
    </i>
    <i>
      <x v="169"/>
      <x/>
    </i>
    <i>
      <x v="170"/>
      <x v="8"/>
    </i>
    <i>
      <x v="171"/>
      <x v="8"/>
    </i>
    <i>
      <x v="172"/>
      <x v="1"/>
    </i>
    <i>
      <x v="173"/>
      <x v="11"/>
    </i>
    <i>
      <x v="174"/>
      <x v="2"/>
    </i>
    <i>
      <x v="175"/>
      <x v="5"/>
    </i>
    <i>
      <x v="176"/>
      <x v="9"/>
    </i>
    <i>
      <x v="177"/>
      <x v="9"/>
    </i>
    <i>
      <x v="178"/>
      <x v="9"/>
    </i>
    <i>
      <x v="179"/>
      <x v="10"/>
    </i>
    <i>
      <x v="180"/>
      <x v="4"/>
    </i>
    <i>
      <x v="181"/>
      <x v="9"/>
    </i>
    <i>
      <x v="182"/>
      <x v="2"/>
    </i>
    <i>
      <x v="183"/>
      <x v="5"/>
    </i>
    <i>
      <x v="184"/>
      <x v="4"/>
    </i>
    <i>
      <x v="185"/>
      <x v="1"/>
    </i>
    <i>
      <x v="186"/>
      <x v="1"/>
    </i>
    <i>
      <x v="187"/>
      <x/>
    </i>
    <i>
      <x v="188"/>
      <x v="1"/>
    </i>
    <i>
      <x v="189"/>
      <x v="2"/>
    </i>
    <i>
      <x v="190"/>
      <x v="3"/>
    </i>
    <i>
      <x v="191"/>
      <x v="9"/>
    </i>
    <i>
      <x v="192"/>
      <x v="9"/>
    </i>
    <i>
      <x v="193"/>
      <x v="5"/>
    </i>
    <i>
      <x v="194"/>
      <x/>
    </i>
    <i>
      <x v="195"/>
      <x v="3"/>
    </i>
    <i>
      <x v="196"/>
      <x v="3"/>
    </i>
    <i>
      <x v="197"/>
      <x v="8"/>
    </i>
    <i>
      <x v="198"/>
      <x v="10"/>
    </i>
    <i>
      <x v="199"/>
      <x v="6"/>
    </i>
    <i>
      <x v="200"/>
      <x v="6"/>
    </i>
    <i>
      <x v="201"/>
      <x v="2"/>
    </i>
    <i>
      <x v="202"/>
      <x v="6"/>
    </i>
    <i>
      <x v="203"/>
      <x v="3"/>
    </i>
    <i>
      <x v="204"/>
      <x v="6"/>
    </i>
    <i>
      <x v="205"/>
      <x v="8"/>
    </i>
    <i>
      <x v="206"/>
      <x v="10"/>
    </i>
    <i>
      <x v="207"/>
      <x v="8"/>
    </i>
    <i>
      <x v="208"/>
      <x v="6"/>
    </i>
    <i>
      <x v="209"/>
      <x v="10"/>
    </i>
    <i>
      <x v="210"/>
      <x v="7"/>
    </i>
    <i>
      <x v="211"/>
      <x v="1"/>
    </i>
    <i>
      <x v="212"/>
      <x v="11"/>
    </i>
    <i>
      <x v="213"/>
      <x v="3"/>
    </i>
    <i>
      <x v="214"/>
      <x v="3"/>
    </i>
    <i>
      <x v="215"/>
      <x v="2"/>
    </i>
    <i>
      <x v="216"/>
      <x/>
    </i>
    <i>
      <x v="217"/>
      <x v="9"/>
    </i>
    <i>
      <x v="218"/>
      <x v="9"/>
    </i>
    <i>
      <x v="219"/>
      <x v="11"/>
    </i>
    <i>
      <x v="220"/>
      <x v="3"/>
    </i>
    <i>
      <x v="221"/>
      <x v="1"/>
    </i>
    <i>
      <x v="222"/>
      <x v="6"/>
    </i>
    <i>
      <x v="223"/>
      <x v="5"/>
    </i>
    <i>
      <x v="224"/>
      <x v="10"/>
    </i>
    <i>
      <x v="225"/>
      <x v="7"/>
    </i>
    <i>
      <x v="226"/>
      <x v="8"/>
    </i>
    <i>
      <x v="227"/>
      <x v="11"/>
    </i>
    <i>
      <x v="228"/>
      <x v="7"/>
    </i>
    <i>
      <x v="229"/>
      <x v="8"/>
    </i>
    <i>
      <x v="230"/>
      <x v="2"/>
    </i>
    <i>
      <x v="231"/>
      <x v="2"/>
    </i>
    <i>
      <x v="232"/>
      <x v="5"/>
    </i>
    <i>
      <x v="233"/>
      <x/>
    </i>
    <i>
      <x v="234"/>
      <x v="10"/>
    </i>
    <i>
      <x v="235"/>
      <x v="6"/>
    </i>
    <i>
      <x v="236"/>
      <x v="4"/>
    </i>
    <i>
      <x v="237"/>
      <x v="4"/>
    </i>
    <i>
      <x v="238"/>
      <x v="4"/>
    </i>
    <i>
      <x v="239"/>
      <x v="2"/>
    </i>
    <i>
      <x v="240"/>
      <x/>
    </i>
    <i>
      <x v="241"/>
      <x v="11"/>
    </i>
    <i>
      <x v="242"/>
      <x v="4"/>
    </i>
    <i>
      <x v="243"/>
      <x v="2"/>
    </i>
    <i>
      <x v="244"/>
      <x v="6"/>
    </i>
    <i>
      <x v="245"/>
      <x v="4"/>
    </i>
    <i>
      <x v="246"/>
      <x v="6"/>
    </i>
    <i>
      <x v="247"/>
      <x v="10"/>
    </i>
    <i>
      <x v="248"/>
      <x v="1"/>
    </i>
    <i>
      <x v="249"/>
      <x v="9"/>
    </i>
    <i>
      <x v="250"/>
      <x v="8"/>
    </i>
    <i>
      <x v="251"/>
      <x v="2"/>
    </i>
    <i>
      <x v="252"/>
      <x v="10"/>
    </i>
    <i>
      <x v="253"/>
      <x v="11"/>
    </i>
    <i>
      <x v="254"/>
      <x v="8"/>
    </i>
    <i>
      <x v="255"/>
      <x v="1"/>
    </i>
    <i>
      <x v="256"/>
      <x v="9"/>
    </i>
    <i>
      <x v="257"/>
      <x v="8"/>
    </i>
    <i>
      <x v="258"/>
      <x v="2"/>
    </i>
    <i>
      <x v="259"/>
      <x v="8"/>
    </i>
    <i>
      <x v="260"/>
      <x v="11"/>
    </i>
    <i>
      <x v="261"/>
      <x v="7"/>
    </i>
    <i>
      <x v="262"/>
      <x v="11"/>
    </i>
    <i>
      <x v="263"/>
      <x/>
    </i>
    <i>
      <x v="264"/>
      <x v="11"/>
    </i>
    <i>
      <x v="265"/>
      <x v="7"/>
    </i>
    <i>
      <x v="266"/>
      <x v="7"/>
    </i>
    <i>
      <x v="267"/>
      <x v="7"/>
    </i>
    <i>
      <x v="268"/>
      <x v="10"/>
    </i>
    <i>
      <x v="269"/>
      <x v="3"/>
    </i>
    <i>
      <x v="270"/>
      <x v="4"/>
    </i>
    <i>
      <x v="271"/>
      <x v="6"/>
    </i>
    <i>
      <x v="272"/>
      <x v="4"/>
    </i>
    <i>
      <x v="273"/>
      <x v="4"/>
    </i>
    <i>
      <x v="274"/>
      <x v="2"/>
    </i>
    <i>
      <x v="275"/>
      <x v="10"/>
    </i>
    <i>
      <x v="276"/>
      <x v="8"/>
    </i>
    <i>
      <x v="277"/>
      <x v="6"/>
    </i>
    <i>
      <x v="278"/>
      <x/>
    </i>
    <i>
      <x v="279"/>
      <x v="10"/>
    </i>
    <i>
      <x v="280"/>
      <x v="8"/>
    </i>
    <i>
      <x v="281"/>
      <x v="9"/>
    </i>
    <i>
      <x v="282"/>
      <x v="6"/>
    </i>
    <i>
      <x v="283"/>
      <x/>
    </i>
    <i>
      <x v="284"/>
      <x v="3"/>
    </i>
    <i>
      <x v="285"/>
      <x v="7"/>
    </i>
    <i>
      <x v="286"/>
      <x v="9"/>
    </i>
    <i>
      <x v="287"/>
      <x/>
    </i>
    <i>
      <x v="288"/>
      <x v="5"/>
    </i>
    <i>
      <x v="289"/>
      <x v="8"/>
    </i>
    <i>
      <x v="290"/>
      <x v="6"/>
    </i>
    <i>
      <x v="291"/>
      <x v="1"/>
    </i>
    <i>
      <x v="292"/>
      <x v="10"/>
    </i>
    <i>
      <x v="293"/>
      <x v="3"/>
    </i>
    <i>
      <x v="294"/>
      <x v="9"/>
    </i>
    <i>
      <x v="295"/>
      <x v="10"/>
    </i>
    <i>
      <x v="296"/>
      <x v="2"/>
    </i>
    <i>
      <x v="297"/>
      <x v="11"/>
    </i>
    <i>
      <x v="298"/>
      <x v="11"/>
    </i>
    <i>
      <x v="299"/>
      <x v="8"/>
    </i>
    <i>
      <x v="300"/>
      <x v="8"/>
    </i>
    <i>
      <x v="301"/>
      <x/>
    </i>
    <i>
      <x v="302"/>
      <x v="11"/>
    </i>
    <i>
      <x v="303"/>
      <x v="10"/>
    </i>
    <i>
      <x v="304"/>
      <x v="3"/>
    </i>
    <i>
      <x v="305"/>
      <x v="6"/>
    </i>
    <i>
      <x v="306"/>
      <x v="8"/>
    </i>
    <i>
      <x v="307"/>
      <x v="5"/>
    </i>
    <i>
      <x v="308"/>
      <x v="7"/>
    </i>
    <i>
      <x v="309"/>
      <x v="1"/>
    </i>
    <i>
      <x v="310"/>
      <x v="6"/>
    </i>
    <i>
      <x v="311"/>
      <x v="11"/>
    </i>
    <i>
      <x v="312"/>
      <x v="11"/>
    </i>
    <i>
      <x v="313"/>
      <x v="7"/>
    </i>
    <i>
      <x v="314"/>
      <x v="8"/>
    </i>
    <i>
      <x v="315"/>
      <x v="2"/>
    </i>
    <i>
      <x v="316"/>
      <x v="9"/>
    </i>
    <i>
      <x v="317"/>
      <x v="3"/>
    </i>
    <i>
      <x v="318"/>
      <x v="8"/>
    </i>
    <i>
      <x v="319"/>
      <x v="8"/>
    </i>
    <i>
      <x v="320"/>
      <x v="8"/>
    </i>
    <i>
      <x v="321"/>
      <x v="10"/>
    </i>
    <i>
      <x v="322"/>
      <x v="6"/>
    </i>
    <i>
      <x v="323"/>
      <x v="1"/>
    </i>
    <i>
      <x v="324"/>
      <x v="10"/>
    </i>
    <i>
      <x v="325"/>
      <x/>
    </i>
    <i>
      <x v="326"/>
      <x v="8"/>
    </i>
    <i>
      <x v="327"/>
      <x v="1"/>
    </i>
    <i>
      <x v="328"/>
      <x v="10"/>
    </i>
    <i>
      <x v="329"/>
      <x v="9"/>
    </i>
    <i>
      <x v="330"/>
      <x v="8"/>
    </i>
    <i>
      <x v="331"/>
      <x v="10"/>
    </i>
    <i>
      <x v="332"/>
      <x v="11"/>
    </i>
    <i>
      <x v="333"/>
      <x v="2"/>
    </i>
    <i>
      <x v="334"/>
      <x v="4"/>
    </i>
    <i>
      <x v="335"/>
      <x v="6"/>
    </i>
    <i>
      <x v="336"/>
      <x v="8"/>
    </i>
    <i>
      <x v="337"/>
      <x v="10"/>
    </i>
    <i>
      <x v="338"/>
      <x v="2"/>
    </i>
    <i>
      <x v="339"/>
      <x v="6"/>
    </i>
    <i>
      <x v="340"/>
      <x v="10"/>
    </i>
    <i>
      <x v="341"/>
      <x v="2"/>
    </i>
    <i>
      <x v="342"/>
      <x v="1"/>
    </i>
    <i>
      <x v="343"/>
      <x/>
    </i>
    <i>
      <x v="344"/>
      <x/>
    </i>
    <i>
      <x v="345"/>
      <x v="9"/>
    </i>
    <i>
      <x v="346"/>
      <x v="3"/>
    </i>
    <i>
      <x v="347"/>
      <x v="7"/>
    </i>
    <i>
      <x v="348"/>
      <x v="5"/>
    </i>
    <i>
      <x v="349"/>
      <x v="11"/>
    </i>
    <i>
      <x v="350"/>
      <x v="9"/>
    </i>
    <i>
      <x v="351"/>
      <x v="5"/>
    </i>
    <i>
      <x v="352"/>
      <x v="11"/>
    </i>
    <i>
      <x v="353"/>
      <x v="6"/>
    </i>
    <i>
      <x v="354"/>
      <x v="9"/>
    </i>
    <i>
      <x v="355"/>
      <x v="1"/>
    </i>
    <i>
      <x v="356"/>
      <x v="7"/>
    </i>
    <i>
      <x v="357"/>
      <x v="2"/>
    </i>
    <i>
      <x v="358"/>
      <x v="10"/>
    </i>
    <i>
      <x v="359"/>
      <x/>
    </i>
    <i>
      <x v="360"/>
      <x v="9"/>
    </i>
    <i>
      <x v="361"/>
      <x v="7"/>
    </i>
    <i>
      <x v="362"/>
      <x v="10"/>
    </i>
    <i>
      <x v="363"/>
      <x v="9"/>
    </i>
    <i>
      <x v="364"/>
      <x v="10"/>
    </i>
    <i>
      <x v="365"/>
      <x v="8"/>
    </i>
    <i>
      <x v="366"/>
      <x/>
    </i>
    <i>
      <x v="367"/>
      <x v="8"/>
    </i>
    <i>
      <x v="368"/>
      <x/>
    </i>
    <i>
      <x v="369"/>
      <x v="4"/>
    </i>
    <i>
      <x v="370"/>
      <x v="2"/>
    </i>
    <i>
      <x v="371"/>
      <x v="1"/>
    </i>
    <i>
      <x v="372"/>
      <x v="11"/>
    </i>
    <i>
      <x v="373"/>
      <x v="6"/>
    </i>
    <i>
      <x v="374"/>
      <x v="10"/>
    </i>
    <i>
      <x v="375"/>
      <x v="9"/>
    </i>
    <i>
      <x v="376"/>
      <x v="1"/>
    </i>
    <i>
      <x v="377"/>
      <x v="1"/>
    </i>
    <i>
      <x v="378"/>
      <x v="9"/>
    </i>
    <i>
      <x v="379"/>
      <x v="3"/>
    </i>
    <i>
      <x v="380"/>
      <x v="2"/>
    </i>
    <i>
      <x v="381"/>
      <x v="1"/>
    </i>
    <i>
      <x v="382"/>
      <x v="4"/>
    </i>
    <i>
      <x v="383"/>
      <x v="11"/>
    </i>
    <i>
      <x v="384"/>
      <x v="11"/>
    </i>
    <i>
      <x v="385"/>
      <x v="1"/>
    </i>
    <i>
      <x v="386"/>
      <x/>
    </i>
    <i>
      <x v="387"/>
      <x v="10"/>
    </i>
    <i>
      <x v="388"/>
      <x v="3"/>
    </i>
    <i>
      <x v="389"/>
      <x v="4"/>
    </i>
    <i>
      <x v="390"/>
      <x v="9"/>
    </i>
    <i>
      <x v="391"/>
      <x v="8"/>
    </i>
    <i>
      <x v="392"/>
      <x v="9"/>
    </i>
    <i>
      <x v="393"/>
      <x v="9"/>
    </i>
    <i>
      <x v="394"/>
      <x v="9"/>
    </i>
    <i>
      <x v="395"/>
      <x v="9"/>
    </i>
    <i>
      <x v="396"/>
      <x v="3"/>
    </i>
    <i>
      <x v="397"/>
      <x v="4"/>
    </i>
    <i>
      <x v="398"/>
      <x v="6"/>
    </i>
    <i>
      <x v="399"/>
      <x v="2"/>
    </i>
    <i>
      <x v="400"/>
      <x/>
    </i>
    <i>
      <x v="401"/>
      <x v="2"/>
    </i>
    <i>
      <x v="402"/>
      <x v="8"/>
    </i>
    <i>
      <x v="403"/>
      <x v="5"/>
    </i>
    <i>
      <x v="404"/>
      <x v="10"/>
    </i>
    <i>
      <x v="405"/>
      <x v="8"/>
    </i>
    <i>
      <x v="406"/>
      <x v="10"/>
    </i>
    <i>
      <x v="407"/>
      <x v="2"/>
    </i>
    <i>
      <x v="408"/>
      <x v="4"/>
    </i>
    <i>
      <x v="409"/>
      <x v="9"/>
    </i>
    <i>
      <x v="410"/>
      <x/>
    </i>
    <i>
      <x v="411"/>
      <x v="7"/>
    </i>
    <i>
      <x v="412"/>
      <x v="10"/>
    </i>
    <i>
      <x v="413"/>
      <x v="5"/>
    </i>
    <i>
      <x v="414"/>
      <x v="3"/>
    </i>
    <i>
      <x v="415"/>
      <x/>
    </i>
    <i>
      <x v="416"/>
      <x v="11"/>
    </i>
    <i>
      <x v="417"/>
      <x v="5"/>
    </i>
    <i>
      <x v="418"/>
      <x v="8"/>
    </i>
    <i>
      <x v="419"/>
      <x v="2"/>
    </i>
    <i>
      <x v="420"/>
      <x v="5"/>
    </i>
    <i>
      <x v="421"/>
      <x v="2"/>
    </i>
    <i>
      <x v="422"/>
      <x v="6"/>
    </i>
    <i>
      <x v="423"/>
      <x v="7"/>
    </i>
    <i>
      <x v="424"/>
      <x v="10"/>
    </i>
    <i>
      <x v="425"/>
      <x v="5"/>
    </i>
    <i>
      <x v="426"/>
      <x v="11"/>
    </i>
    <i>
      <x v="427"/>
      <x v="9"/>
    </i>
    <i>
      <x v="428"/>
      <x/>
    </i>
    <i>
      <x v="429"/>
      <x v="5"/>
    </i>
    <i>
      <x v="430"/>
      <x v="10"/>
    </i>
    <i>
      <x v="431"/>
      <x/>
    </i>
    <i>
      <x v="432"/>
      <x v="5"/>
    </i>
    <i>
      <x v="433"/>
      <x v="10"/>
    </i>
    <i>
      <x v="434"/>
      <x v="9"/>
    </i>
    <i>
      <x v="435"/>
      <x v="5"/>
    </i>
    <i>
      <x v="436"/>
      <x v="7"/>
    </i>
    <i>
      <x v="437"/>
      <x v="7"/>
    </i>
    <i>
      <x v="438"/>
      <x v="3"/>
    </i>
    <i>
      <x v="439"/>
      <x v="7"/>
    </i>
    <i>
      <x v="440"/>
      <x v="2"/>
    </i>
    <i>
      <x v="441"/>
      <x v="2"/>
    </i>
    <i>
      <x v="442"/>
      <x v="10"/>
    </i>
    <i>
      <x v="443"/>
      <x v="2"/>
    </i>
    <i>
      <x v="444"/>
      <x/>
    </i>
    <i>
      <x v="445"/>
      <x v="4"/>
    </i>
    <i>
      <x v="446"/>
      <x v="9"/>
    </i>
    <i>
      <x v="447"/>
      <x v="5"/>
    </i>
    <i>
      <x v="448"/>
      <x v="7"/>
    </i>
    <i>
      <x v="449"/>
      <x/>
    </i>
    <i>
      <x v="450"/>
      <x v="5"/>
    </i>
    <i>
      <x v="451"/>
      <x v="9"/>
    </i>
    <i>
      <x v="452"/>
      <x v="3"/>
    </i>
    <i>
      <x v="453"/>
      <x v="3"/>
    </i>
    <i>
      <x v="454"/>
      <x v="11"/>
    </i>
    <i>
      <x v="455"/>
      <x v="8"/>
    </i>
    <i>
      <x v="456"/>
      <x v="9"/>
    </i>
    <i>
      <x v="457"/>
      <x v="8"/>
    </i>
    <i>
      <x v="458"/>
      <x v="8"/>
    </i>
    <i>
      <x v="459"/>
      <x v="5"/>
    </i>
    <i>
      <x v="460"/>
      <x v="9"/>
    </i>
    <i>
      <x v="461"/>
      <x v="9"/>
    </i>
    <i>
      <x v="462"/>
      <x v="7"/>
    </i>
    <i>
      <x v="463"/>
      <x v="2"/>
    </i>
    <i>
      <x v="464"/>
      <x v="6"/>
    </i>
    <i>
      <x v="465"/>
      <x v="4"/>
    </i>
    <i>
      <x v="466"/>
      <x v="3"/>
    </i>
    <i>
      <x v="467"/>
      <x v="4"/>
    </i>
    <i>
      <x v="468"/>
      <x v="11"/>
    </i>
    <i>
      <x v="469"/>
      <x v="8"/>
    </i>
    <i>
      <x v="470"/>
      <x v="6"/>
    </i>
    <i>
      <x v="471"/>
      <x v="1"/>
    </i>
    <i>
      <x v="472"/>
      <x v="3"/>
    </i>
    <i>
      <x v="473"/>
      <x/>
    </i>
    <i>
      <x v="474"/>
      <x v="3"/>
    </i>
    <i>
      <x v="475"/>
      <x v="5"/>
    </i>
    <i>
      <x v="476"/>
      <x v="8"/>
    </i>
    <i>
      <x v="477"/>
      <x/>
    </i>
    <i>
      <x v="478"/>
      <x v="7"/>
    </i>
    <i>
      <x v="479"/>
      <x v="3"/>
    </i>
    <i>
      <x v="480"/>
      <x v="3"/>
    </i>
    <i>
      <x v="481"/>
      <x v="4"/>
    </i>
    <i>
      <x v="482"/>
      <x v="9"/>
    </i>
    <i>
      <x v="483"/>
      <x v="5"/>
    </i>
    <i>
      <x v="484"/>
      <x v="2"/>
    </i>
    <i>
      <x v="485"/>
      <x v="10"/>
    </i>
    <i>
      <x v="486"/>
      <x v="9"/>
    </i>
    <i>
      <x v="487"/>
      <x v="5"/>
    </i>
    <i>
      <x v="488"/>
      <x v="1"/>
    </i>
    <i>
      <x v="489"/>
      <x v="10"/>
    </i>
    <i>
      <x v="490"/>
      <x v="8"/>
    </i>
    <i>
      <x v="491"/>
      <x v="5"/>
    </i>
    <i>
      <x v="492"/>
      <x v="3"/>
    </i>
    <i>
      <x v="493"/>
      <x v="2"/>
    </i>
    <i>
      <x v="494"/>
      <x v="11"/>
    </i>
    <i>
      <x v="495"/>
      <x v="3"/>
    </i>
    <i>
      <x v="496"/>
      <x v="7"/>
    </i>
    <i>
      <x v="497"/>
      <x v="5"/>
    </i>
    <i>
      <x v="498"/>
      <x v="2"/>
    </i>
    <i>
      <x v="499"/>
      <x v="1"/>
    </i>
    <i>
      <x v="500"/>
      <x v="2"/>
    </i>
    <i>
      <x v="501"/>
      <x/>
    </i>
    <i>
      <x v="502"/>
      <x v="7"/>
    </i>
    <i>
      <x v="503"/>
      <x v="11"/>
    </i>
    <i>
      <x v="504"/>
      <x v="2"/>
    </i>
    <i>
      <x v="505"/>
      <x v="4"/>
    </i>
    <i>
      <x v="506"/>
      <x v="10"/>
    </i>
    <i>
      <x v="507"/>
      <x v="2"/>
    </i>
    <i>
      <x v="508"/>
      <x v="10"/>
    </i>
    <i>
      <x v="509"/>
      <x v="3"/>
    </i>
    <i>
      <x v="510"/>
      <x v="11"/>
    </i>
    <i>
      <x v="511"/>
      <x v="6"/>
    </i>
    <i>
      <x v="512"/>
      <x v="9"/>
    </i>
    <i>
      <x v="513"/>
      <x v="2"/>
    </i>
    <i>
      <x v="514"/>
      <x v="2"/>
    </i>
    <i>
      <x v="515"/>
      <x v="2"/>
    </i>
    <i>
      <x v="516"/>
      <x v="10"/>
    </i>
    <i>
      <x v="517"/>
      <x v="4"/>
    </i>
    <i>
      <x v="518"/>
      <x v="7"/>
    </i>
    <i>
      <x v="519"/>
      <x v="5"/>
    </i>
    <i>
      <x v="520"/>
      <x v="7"/>
    </i>
    <i>
      <x v="521"/>
      <x v="7"/>
    </i>
    <i>
      <x v="522"/>
      <x v="7"/>
    </i>
    <i>
      <x v="523"/>
      <x v="6"/>
    </i>
    <i>
      <x v="524"/>
      <x v="3"/>
    </i>
    <i>
      <x v="525"/>
      <x v="3"/>
    </i>
    <i>
      <x v="526"/>
      <x v="4"/>
    </i>
    <i>
      <x v="527"/>
      <x v="7"/>
    </i>
    <i>
      <x v="528"/>
      <x v="7"/>
    </i>
    <i>
      <x v="529"/>
      <x v="11"/>
    </i>
    <i>
      <x v="530"/>
      <x/>
    </i>
    <i>
      <x v="531"/>
      <x/>
    </i>
    <i>
      <x v="532"/>
      <x v="1"/>
    </i>
    <i>
      <x v="533"/>
      <x v="8"/>
    </i>
    <i>
      <x v="534"/>
      <x v="4"/>
    </i>
    <i>
      <x v="535"/>
      <x v="6"/>
    </i>
    <i>
      <x v="536"/>
      <x v="10"/>
    </i>
    <i>
      <x v="537"/>
      <x v="11"/>
    </i>
    <i>
      <x v="538"/>
      <x v="1"/>
    </i>
    <i>
      <x v="539"/>
      <x v="9"/>
    </i>
    <i>
      <x v="540"/>
      <x v="10"/>
    </i>
    <i>
      <x v="541"/>
      <x v="3"/>
    </i>
    <i>
      <x v="542"/>
      <x v="11"/>
    </i>
    <i>
      <x v="543"/>
      <x v="11"/>
    </i>
    <i>
      <x v="544"/>
      <x/>
    </i>
    <i>
      <x v="545"/>
      <x v="4"/>
    </i>
    <i>
      <x v="546"/>
      <x v="9"/>
    </i>
    <i>
      <x v="547"/>
      <x v="8"/>
    </i>
    <i>
      <x v="548"/>
      <x v="1"/>
    </i>
    <i>
      <x v="549"/>
      <x v="7"/>
    </i>
    <i>
      <x v="550"/>
      <x v="1"/>
    </i>
    <i>
      <x v="551"/>
      <x v="4"/>
    </i>
    <i>
      <x v="552"/>
      <x/>
    </i>
    <i>
      <x v="553"/>
      <x v="2"/>
    </i>
    <i>
      <x v="554"/>
      <x v="10"/>
    </i>
    <i>
      <x v="555"/>
      <x v="8"/>
    </i>
    <i>
      <x v="556"/>
      <x v="2"/>
    </i>
    <i>
      <x v="557"/>
      <x v="11"/>
    </i>
    <i>
      <x v="558"/>
      <x v="9"/>
    </i>
    <i>
      <x v="559"/>
      <x v="11"/>
    </i>
    <i>
      <x v="560"/>
      <x v="6"/>
    </i>
    <i>
      <x v="561"/>
      <x v="2"/>
    </i>
    <i>
      <x v="562"/>
      <x v="11"/>
    </i>
    <i>
      <x v="563"/>
      <x v="4"/>
    </i>
    <i>
      <x v="564"/>
      <x v="11"/>
    </i>
    <i>
      <x v="565"/>
      <x v="10"/>
    </i>
    <i>
      <x v="566"/>
      <x v="2"/>
    </i>
    <i>
      <x v="567"/>
      <x v="11"/>
    </i>
    <i>
      <x v="568"/>
      <x v="9"/>
    </i>
    <i>
      <x v="569"/>
      <x/>
    </i>
    <i>
      <x v="570"/>
      <x v="5"/>
    </i>
    <i>
      <x v="571"/>
      <x v="4"/>
    </i>
    <i>
      <x v="572"/>
      <x v="11"/>
    </i>
    <i>
      <x v="573"/>
      <x v="6"/>
    </i>
    <i>
      <x v="574"/>
      <x v="11"/>
    </i>
    <i>
      <x v="575"/>
      <x v="2"/>
    </i>
    <i>
      <x v="576"/>
      <x v="1"/>
    </i>
    <i>
      <x v="577"/>
      <x v="8"/>
    </i>
    <i>
      <x v="578"/>
      <x v="9"/>
    </i>
    <i>
      <x v="579"/>
      <x v="4"/>
    </i>
    <i>
      <x v="580"/>
      <x v="10"/>
    </i>
    <i>
      <x v="581"/>
      <x v="2"/>
    </i>
    <i>
      <x v="582"/>
      <x v="3"/>
    </i>
    <i>
      <x v="583"/>
      <x v="1"/>
    </i>
    <i>
      <x v="584"/>
      <x v="5"/>
    </i>
    <i>
      <x v="585"/>
      <x v="8"/>
    </i>
    <i>
      <x v="586"/>
      <x v="11"/>
    </i>
    <i>
      <x v="587"/>
      <x v="7"/>
    </i>
    <i>
      <x v="588"/>
      <x v="8"/>
    </i>
    <i>
      <x v="589"/>
      <x v="10"/>
    </i>
    <i>
      <x v="590"/>
      <x v="4"/>
    </i>
    <i>
      <x v="591"/>
      <x v="9"/>
    </i>
    <i>
      <x v="592"/>
      <x v="2"/>
    </i>
    <i>
      <x v="593"/>
      <x v="6"/>
    </i>
    <i>
      <x v="594"/>
      <x v="9"/>
    </i>
    <i>
      <x v="595"/>
      <x v="11"/>
    </i>
    <i>
      <x v="596"/>
      <x v="2"/>
    </i>
    <i>
      <x v="597"/>
      <x/>
    </i>
    <i>
      <x v="598"/>
      <x v="9"/>
    </i>
    <i>
      <x v="599"/>
      <x v="7"/>
    </i>
    <i>
      <x v="600"/>
      <x v="11"/>
    </i>
    <i>
      <x v="601"/>
      <x v="1"/>
    </i>
    <i>
      <x v="602"/>
      <x v="10"/>
    </i>
    <i>
      <x v="603"/>
      <x v="2"/>
    </i>
    <i>
      <x v="604"/>
      <x v="11"/>
    </i>
    <i>
      <x v="605"/>
      <x v="10"/>
    </i>
    <i>
      <x v="606"/>
      <x v="1"/>
    </i>
    <i>
      <x v="607"/>
      <x v="6"/>
    </i>
    <i>
      <x v="608"/>
      <x v="3"/>
    </i>
    <i>
      <x v="609"/>
      <x v="4"/>
    </i>
    <i>
      <x v="610"/>
      <x v="6"/>
    </i>
    <i>
      <x v="611"/>
      <x v="7"/>
    </i>
    <i>
      <x v="612"/>
      <x v="1"/>
    </i>
    <i>
      <x v="613"/>
      <x v="6"/>
    </i>
    <i>
      <x v="614"/>
      <x v="10"/>
    </i>
    <i>
      <x v="615"/>
      <x v="11"/>
    </i>
    <i>
      <x v="616"/>
      <x v="9"/>
    </i>
    <i>
      <x v="617"/>
      <x v="9"/>
    </i>
    <i>
      <x v="618"/>
      <x v="7"/>
    </i>
    <i>
      <x v="619"/>
      <x v="11"/>
    </i>
    <i>
      <x v="620"/>
      <x v="3"/>
    </i>
    <i>
      <x v="621"/>
      <x v="2"/>
    </i>
    <i>
      <x v="622"/>
      <x v="11"/>
    </i>
    <i>
      <x v="623"/>
      <x v="6"/>
    </i>
    <i>
      <x v="624"/>
      <x v="8"/>
    </i>
    <i>
      <x v="625"/>
      <x v="1"/>
    </i>
    <i>
      <x v="626"/>
      <x v="3"/>
    </i>
    <i>
      <x v="627"/>
      <x v="11"/>
    </i>
    <i>
      <x v="628"/>
      <x v="4"/>
    </i>
    <i>
      <x v="629"/>
      <x/>
    </i>
    <i>
      <x v="630"/>
      <x v="3"/>
    </i>
    <i>
      <x v="631"/>
      <x v="11"/>
    </i>
    <i>
      <x v="632"/>
      <x v="4"/>
    </i>
    <i>
      <x v="633"/>
      <x v="4"/>
    </i>
    <i>
      <x v="634"/>
      <x v="4"/>
    </i>
    <i>
      <x v="635"/>
      <x v="1"/>
    </i>
    <i>
      <x v="636"/>
      <x v="7"/>
    </i>
    <i>
      <x v="637"/>
      <x v="8"/>
    </i>
    <i>
      <x v="638"/>
      <x v="7"/>
    </i>
    <i>
      <x v="639"/>
      <x v="11"/>
    </i>
    <i>
      <x v="640"/>
      <x v="8"/>
    </i>
    <i>
      <x v="641"/>
      <x v="10"/>
    </i>
    <i>
      <x v="642"/>
      <x v="6"/>
    </i>
    <i>
      <x v="643"/>
      <x v="5"/>
    </i>
    <i>
      <x v="644"/>
      <x v="7"/>
    </i>
    <i>
      <x v="645"/>
      <x v="6"/>
    </i>
    <i>
      <x v="646"/>
      <x/>
    </i>
    <i>
      <x v="647"/>
      <x v="2"/>
    </i>
    <i>
      <x v="648"/>
      <x v="11"/>
    </i>
    <i>
      <x v="649"/>
      <x/>
    </i>
    <i>
      <x v="650"/>
      <x v="11"/>
    </i>
    <i>
      <x v="651"/>
      <x v="9"/>
    </i>
    <i>
      <x v="652"/>
      <x v="2"/>
    </i>
    <i>
      <x v="653"/>
      <x v="6"/>
    </i>
    <i>
      <x v="654"/>
      <x v="11"/>
    </i>
    <i>
      <x v="655"/>
      <x v="1"/>
    </i>
    <i>
      <x v="656"/>
      <x v="11"/>
    </i>
    <i>
      <x v="657"/>
      <x v="2"/>
    </i>
    <i>
      <x v="658"/>
      <x v="2"/>
    </i>
    <i>
      <x v="659"/>
      <x v="3"/>
    </i>
    <i>
      <x v="660"/>
      <x v="10"/>
    </i>
    <i>
      <x v="661"/>
      <x v="9"/>
    </i>
    <i>
      <x v="662"/>
      <x v="7"/>
    </i>
    <i>
      <x v="663"/>
      <x v="2"/>
    </i>
    <i>
      <x v="664"/>
      <x v="1"/>
    </i>
    <i>
      <x v="665"/>
      <x v="5"/>
    </i>
    <i>
      <x v="666"/>
      <x v="3"/>
    </i>
    <i>
      <x v="667"/>
      <x/>
    </i>
    <i>
      <x v="668"/>
      <x v="7"/>
    </i>
    <i>
      <x v="669"/>
      <x v="4"/>
    </i>
    <i>
      <x v="670"/>
      <x v="10"/>
    </i>
    <i>
      <x v="671"/>
      <x v="5"/>
    </i>
    <i>
      <x v="672"/>
      <x v="4"/>
    </i>
    <i>
      <x v="673"/>
      <x v="2"/>
    </i>
    <i>
      <x v="674"/>
      <x v="6"/>
    </i>
    <i>
      <x v="675"/>
      <x v="1"/>
    </i>
    <i>
      <x v="676"/>
      <x v="2"/>
    </i>
    <i>
      <x v="677"/>
      <x v="5"/>
    </i>
    <i>
      <x v="678"/>
      <x v="4"/>
    </i>
    <i>
      <x v="679"/>
      <x v="9"/>
    </i>
    <i>
      <x v="680"/>
      <x v="11"/>
    </i>
    <i>
      <x v="681"/>
      <x v="1"/>
    </i>
    <i>
      <x v="682"/>
      <x v="5"/>
    </i>
    <i>
      <x v="683"/>
      <x v="10"/>
    </i>
    <i>
      <x v="684"/>
      <x v="9"/>
    </i>
    <i>
      <x v="685"/>
      <x v="1"/>
    </i>
    <i>
      <x v="686"/>
      <x/>
    </i>
    <i>
      <x v="687"/>
      <x v="9"/>
    </i>
    <i>
      <x v="688"/>
      <x v="8"/>
    </i>
    <i>
      <x v="689"/>
      <x v="5"/>
    </i>
    <i>
      <x v="690"/>
      <x v="9"/>
    </i>
    <i>
      <x v="691"/>
      <x v="9"/>
    </i>
    <i>
      <x v="692"/>
      <x v="10"/>
    </i>
    <i>
      <x v="693"/>
      <x v="3"/>
    </i>
    <i>
      <x v="694"/>
      <x v="9"/>
    </i>
    <i>
      <x v="695"/>
      <x v="10"/>
    </i>
    <i>
      <x v="696"/>
      <x v="2"/>
    </i>
    <i>
      <x v="697"/>
      <x v="9"/>
    </i>
    <i>
      <x v="698"/>
      <x/>
    </i>
    <i>
      <x v="699"/>
      <x v="3"/>
    </i>
    <i>
      <x v="700"/>
      <x v="3"/>
    </i>
    <i>
      <x v="701"/>
      <x v="6"/>
    </i>
    <i>
      <x v="702"/>
      <x v="1"/>
    </i>
    <i>
      <x v="703"/>
      <x v="3"/>
    </i>
    <i>
      <x v="704"/>
      <x/>
    </i>
    <i>
      <x v="705"/>
      <x v="1"/>
    </i>
    <i>
      <x v="706"/>
      <x v="4"/>
    </i>
    <i>
      <x v="707"/>
      <x v="8"/>
    </i>
    <i>
      <x v="708"/>
      <x v="11"/>
    </i>
    <i>
      <x v="709"/>
      <x/>
    </i>
    <i>
      <x v="710"/>
      <x v="4"/>
    </i>
    <i>
      <x v="711"/>
      <x v="9"/>
    </i>
    <i>
      <x v="712"/>
      <x v="9"/>
    </i>
    <i>
      <x v="713"/>
      <x v="3"/>
    </i>
    <i>
      <x v="714"/>
      <x v="4"/>
    </i>
    <i>
      <x v="715"/>
      <x v="5"/>
    </i>
    <i>
      <x v="716"/>
      <x v="9"/>
    </i>
    <i>
      <x v="717"/>
      <x v="5"/>
    </i>
    <i>
      <x v="718"/>
      <x v="6"/>
    </i>
    <i>
      <x v="719"/>
      <x v="2"/>
    </i>
    <i>
      <x v="720"/>
      <x v="1"/>
    </i>
    <i>
      <x v="721"/>
      <x v="5"/>
    </i>
    <i>
      <x v="722"/>
      <x v="11"/>
    </i>
    <i>
      <x v="723"/>
      <x v="7"/>
    </i>
    <i>
      <x v="724"/>
      <x v="4"/>
    </i>
    <i>
      <x v="725"/>
      <x v="11"/>
    </i>
    <i>
      <x v="726"/>
      <x v="3"/>
    </i>
    <i>
      <x v="727"/>
      <x v="6"/>
    </i>
    <i>
      <x v="728"/>
      <x v="6"/>
    </i>
    <i>
      <x v="729"/>
      <x v="11"/>
    </i>
    <i>
      <x v="730"/>
      <x v="3"/>
    </i>
    <i>
      <x v="731"/>
      <x/>
    </i>
    <i>
      <x v="732"/>
      <x v="8"/>
    </i>
    <i>
      <x v="733"/>
      <x v="4"/>
    </i>
    <i>
      <x v="734"/>
      <x v="1"/>
    </i>
    <i>
      <x v="735"/>
      <x/>
    </i>
    <i>
      <x v="736"/>
      <x v="7"/>
    </i>
    <i>
      <x v="737"/>
      <x v="9"/>
    </i>
    <i>
      <x v="738"/>
      <x v="10"/>
    </i>
    <i>
      <x v="739"/>
      <x v="4"/>
    </i>
    <i>
      <x v="740"/>
      <x/>
    </i>
    <i>
      <x v="741"/>
      <x v="8"/>
    </i>
    <i>
      <x v="742"/>
      <x v="9"/>
    </i>
    <i>
      <x v="743"/>
      <x v="9"/>
    </i>
    <i>
      <x v="744"/>
      <x v="7"/>
    </i>
    <i>
      <x v="745"/>
      <x v="8"/>
    </i>
    <i>
      <x v="746"/>
      <x v="9"/>
    </i>
    <i>
      <x v="747"/>
      <x v="3"/>
    </i>
    <i>
      <x v="748"/>
      <x v="7"/>
    </i>
    <i>
      <x v="749"/>
      <x v="5"/>
    </i>
    <i>
      <x v="750"/>
      <x/>
    </i>
    <i>
      <x v="751"/>
      <x/>
    </i>
    <i>
      <x v="752"/>
      <x v="10"/>
    </i>
    <i>
      <x v="753"/>
      <x v="6"/>
    </i>
    <i>
      <x v="754"/>
      <x v="8"/>
    </i>
    <i>
      <x v="755"/>
      <x v="4"/>
    </i>
    <i>
      <x v="756"/>
      <x v="4"/>
    </i>
    <i>
      <x v="757"/>
      <x v="5"/>
    </i>
    <i>
      <x v="758"/>
      <x v="1"/>
    </i>
    <i>
      <x v="759"/>
      <x v="6"/>
    </i>
    <i>
      <x v="760"/>
      <x v="4"/>
    </i>
    <i>
      <x v="761"/>
      <x v="3"/>
    </i>
    <i>
      <x v="762"/>
      <x v="1"/>
    </i>
    <i>
      <x v="763"/>
      <x v="2"/>
    </i>
    <i>
      <x v="764"/>
      <x v="4"/>
    </i>
    <i>
      <x v="765"/>
      <x v="2"/>
    </i>
    <i>
      <x v="766"/>
      <x v="7"/>
    </i>
    <i>
      <x v="767"/>
      <x v="7"/>
    </i>
    <i>
      <x v="768"/>
      <x v="4"/>
    </i>
    <i>
      <x v="769"/>
      <x v="6"/>
    </i>
    <i>
      <x v="770"/>
      <x v="1"/>
    </i>
    <i>
      <x v="771"/>
      <x v="6"/>
    </i>
    <i>
      <x v="772"/>
      <x v="6"/>
    </i>
    <i>
      <x v="773"/>
      <x v="3"/>
    </i>
    <i>
      <x v="774"/>
      <x v="10"/>
    </i>
    <i>
      <x v="775"/>
      <x v="10"/>
    </i>
    <i>
      <x v="776"/>
      <x v="1"/>
    </i>
    <i>
      <x v="777"/>
      <x v="7"/>
    </i>
    <i>
      <x v="778"/>
      <x v="1"/>
    </i>
    <i>
      <x v="779"/>
      <x v="4"/>
    </i>
    <i>
      <x v="780"/>
      <x v="7"/>
    </i>
    <i>
      <x v="781"/>
      <x v="9"/>
    </i>
    <i>
      <x v="782"/>
      <x v="8"/>
    </i>
    <i>
      <x v="783"/>
      <x v="6"/>
    </i>
    <i>
      <x v="784"/>
      <x v="11"/>
    </i>
    <i>
      <x v="785"/>
      <x v="9"/>
    </i>
    <i>
      <x v="786"/>
      <x v="6"/>
    </i>
    <i>
      <x v="787"/>
      <x v="4"/>
    </i>
    <i>
      <x v="788"/>
      <x v="8"/>
    </i>
    <i>
      <x v="789"/>
      <x v="11"/>
    </i>
    <i>
      <x v="790"/>
      <x v="10"/>
    </i>
    <i>
      <x v="791"/>
      <x/>
    </i>
    <i>
      <x v="792"/>
      <x v="5"/>
    </i>
    <i>
      <x v="793"/>
      <x/>
    </i>
    <i>
      <x v="794"/>
      <x v="8"/>
    </i>
    <i>
      <x v="795"/>
      <x v="8"/>
    </i>
    <i>
      <x v="796"/>
      <x v="7"/>
    </i>
    <i>
      <x v="797"/>
      <x v="4"/>
    </i>
    <i>
      <x v="798"/>
      <x v="7"/>
    </i>
    <i>
      <x v="799"/>
      <x v="1"/>
    </i>
    <i>
      <x v="800"/>
      <x v="5"/>
    </i>
    <i>
      <x v="801"/>
      <x v="8"/>
    </i>
    <i>
      <x v="802"/>
      <x v="3"/>
    </i>
    <i>
      <x v="803"/>
      <x v="6"/>
    </i>
    <i>
      <x v="804"/>
      <x v="8"/>
    </i>
    <i>
      <x v="805"/>
      <x v="6"/>
    </i>
    <i>
      <x v="806"/>
      <x v="2"/>
    </i>
    <i>
      <x v="807"/>
      <x v="1"/>
    </i>
    <i>
      <x v="808"/>
      <x v="5"/>
    </i>
    <i>
      <x v="809"/>
      <x v="6"/>
    </i>
    <i>
      <x v="810"/>
      <x v="3"/>
    </i>
    <i>
      <x v="811"/>
      <x v="10"/>
    </i>
    <i>
      <x v="812"/>
      <x v="1"/>
    </i>
    <i>
      <x v="813"/>
      <x v="5"/>
    </i>
    <i>
      <x v="814"/>
      <x v="11"/>
    </i>
    <i>
      <x v="815"/>
      <x v="6"/>
    </i>
    <i>
      <x v="816"/>
      <x v="1"/>
    </i>
    <i>
      <x v="817"/>
      <x v="11"/>
    </i>
    <i>
      <x v="818"/>
      <x v="3"/>
    </i>
    <i>
      <x v="819"/>
      <x v="1"/>
    </i>
    <i>
      <x v="820"/>
      <x/>
    </i>
    <i>
      <x v="821"/>
      <x v="4"/>
    </i>
    <i>
      <x v="822"/>
      <x/>
    </i>
    <i>
      <x v="823"/>
      <x v="11"/>
    </i>
    <i>
      <x v="824"/>
      <x v="4"/>
    </i>
    <i>
      <x v="825"/>
      <x/>
    </i>
    <i>
      <x v="826"/>
      <x/>
    </i>
    <i>
      <x v="827"/>
      <x v="4"/>
    </i>
    <i>
      <x v="828"/>
      <x v="6"/>
    </i>
    <i>
      <x v="829"/>
      <x v="1"/>
    </i>
    <i>
      <x v="830"/>
      <x v="4"/>
    </i>
    <i>
      <x v="831"/>
      <x v="8"/>
    </i>
    <i>
      <x v="832"/>
      <x v="3"/>
    </i>
    <i>
      <x v="833"/>
      <x v="9"/>
    </i>
    <i>
      <x v="834"/>
      <x v="1"/>
    </i>
    <i>
      <x v="835"/>
      <x v="9"/>
    </i>
    <i>
      <x v="836"/>
      <x v="1"/>
    </i>
    <i>
      <x v="837"/>
      <x v="3"/>
    </i>
    <i>
      <x v="838"/>
      <x v="7"/>
    </i>
    <i>
      <x v="839"/>
      <x v="11"/>
    </i>
    <i>
      <x v="840"/>
      <x v="4"/>
    </i>
    <i>
      <x v="841"/>
      <x v="10"/>
    </i>
    <i>
      <x v="842"/>
      <x v="8"/>
    </i>
    <i>
      <x v="843"/>
      <x v="11"/>
    </i>
    <i>
      <x v="844"/>
      <x v="6"/>
    </i>
    <i>
      <x v="845"/>
      <x v="2"/>
    </i>
    <i>
      <x v="846"/>
      <x v="11"/>
    </i>
    <i>
      <x v="847"/>
      <x v="3"/>
    </i>
    <i>
      <x v="848"/>
      <x v="6"/>
    </i>
    <i>
      <x v="849"/>
      <x v="6"/>
    </i>
    <i>
      <x v="850"/>
      <x v="10"/>
    </i>
    <i>
      <x v="851"/>
      <x v="10"/>
    </i>
    <i>
      <x v="852"/>
      <x v="1"/>
    </i>
    <i>
      <x v="853"/>
      <x v="4"/>
    </i>
    <i>
      <x v="854"/>
      <x v="10"/>
    </i>
    <i>
      <x v="855"/>
      <x v="4"/>
    </i>
    <i>
      <x v="856"/>
      <x v="11"/>
    </i>
    <i>
      <x v="857"/>
      <x v="1"/>
    </i>
    <i>
      <x v="858"/>
      <x v="4"/>
    </i>
    <i>
      <x v="859"/>
      <x v="10"/>
    </i>
    <i>
      <x v="860"/>
      <x v="1"/>
    </i>
    <i>
      <x v="861"/>
      <x v="2"/>
    </i>
    <i>
      <x v="862"/>
      <x v="1"/>
    </i>
    <i>
      <x v="863"/>
      <x v="5"/>
    </i>
    <i>
      <x v="864"/>
      <x v="4"/>
    </i>
    <i>
      <x v="865"/>
      <x v="5"/>
    </i>
    <i>
      <x v="866"/>
      <x v="4"/>
    </i>
    <i>
      <x v="867"/>
      <x/>
    </i>
    <i>
      <x v="868"/>
      <x v="8"/>
    </i>
    <i>
      <x v="869"/>
      <x v="5"/>
    </i>
    <i>
      <x v="870"/>
      <x/>
    </i>
    <i>
      <x v="871"/>
      <x v="3"/>
    </i>
    <i>
      <x v="872"/>
      <x v="5"/>
    </i>
    <i>
      <x v="873"/>
      <x v="1"/>
    </i>
    <i t="grand">
      <x/>
    </i>
  </rowItems>
  <colItems count="1">
    <i/>
  </colItems>
  <dataFields count="1">
    <dataField name="Sum of Salary inclusi bonus" fld="10" baseField="0" baseItem="0" numFmtId="164"/>
  </dataFields>
  <formats count="1">
    <format dxfId="3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_band" xr10:uid="{8F887D59-4950-43EF-A8EC-18F38CA587DD}" sourceName="Salary band">
  <pivotTables>
    <pivotTable tabId="48" name="PivotTable21"/>
    <pivotTable tabId="4" name="PivotTable1"/>
    <pivotTable tabId="43" name="PivotTable12"/>
    <pivotTable tabId="41" name="PivotTable11"/>
    <pivotTable tabId="46" name="PivotTable14"/>
    <pivotTable tabId="44" name="PivotTable13"/>
    <pivotTable tabId="48" name="PivotTable16"/>
    <pivotTable tabId="48" name="PivotTable32"/>
    <pivotTable tabId="35" name="PivotTable10"/>
    <pivotTable tabId="31" name="PivotTable2"/>
    <pivotTable tabId="32" name="PivotTable24"/>
    <pivotTable tabId="32" name="PivotTable26"/>
    <pivotTable tabId="32" name="PivotTable27"/>
    <pivotTable tabId="66" name="PivotTable34"/>
  </pivotTables>
  <data>
    <tabular pivotCacheId="1480059098">
      <items count="11">
        <i x="3" s="1"/>
        <i x="6" s="1"/>
        <i x="9" s="1"/>
        <i x="5" s="1"/>
        <i x="4" s="1"/>
        <i x="2" s="1"/>
        <i x="1" s="1"/>
        <i x="7" s="1"/>
        <i x="0" s="1"/>
        <i x="8" s="1"/>
        <i x="1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5AE0618B-00AB-4FB2-853D-8BBC3E07BD41}" sourceName="Rating">
  <pivotTables>
    <pivotTable tabId="48" name="PivotTable21"/>
    <pivotTable tabId="4" name="PivotTable1"/>
    <pivotTable tabId="43" name="PivotTable12"/>
    <pivotTable tabId="35" name="PivotTable10"/>
    <pivotTable tabId="31" name="PivotTable2"/>
    <pivotTable tabId="41" name="PivotTable11"/>
    <pivotTable tabId="46" name="PivotTable14"/>
    <pivotTable tabId="44" name="PivotTable13"/>
    <pivotTable tabId="32" name="PivotTable26"/>
    <pivotTable tabId="48" name="PivotTable16"/>
    <pivotTable tabId="48" name="PivotTable32"/>
    <pivotTable tabId="66" name="PivotTable34"/>
  </pivotTables>
  <data>
    <tabular pivotCacheId="1480059098">
      <items count="7">
        <i x="3" s="1"/>
        <i x="1" s="1"/>
        <i x="5" s="1"/>
        <i x="2" s="1"/>
        <i x="0" s="1"/>
        <i x="4" s="1"/>
        <i x="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AE21BA1-BDD7-4204-874A-BB608B399251}" sourceName="Department">
  <pivotTables>
    <pivotTable tabId="32" name="PivotTable27"/>
    <pivotTable tabId="4" name="PivotTable1"/>
    <pivotTable tabId="48" name="PivotTable16"/>
    <pivotTable tabId="48" name="PivotTable21"/>
    <pivotTable tabId="48" name="PivotTable32"/>
    <pivotTable tabId="43" name="PivotTable12"/>
    <pivotTable tabId="35" name="PivotTable10"/>
    <pivotTable tabId="31" name="PivotTable2"/>
    <pivotTable tabId="41" name="PivotTable11"/>
    <pivotTable tabId="46" name="PivotTable14"/>
    <pivotTable tabId="44" name="PivotTable13"/>
    <pivotTable tabId="32" name="PivotTable24"/>
    <pivotTable tabId="32" name="PivotTable26"/>
    <pivotTable tabId="66" name="PivotTable34"/>
  </pivotTables>
  <data>
    <tabular pivotCacheId="1480059098">
      <items count="13">
        <i x="9" s="1"/>
        <i x="5" s="1"/>
        <i x="1" s="1"/>
        <i x="4" s="1"/>
        <i x="2" s="1"/>
        <i x="11" s="1"/>
        <i x="6" s="1"/>
        <i x="8" s="1"/>
        <i x="0" s="1"/>
        <i x="10" s="1"/>
        <i x="3" s="1"/>
        <i x="7" s="1"/>
        <i x="1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881A46E9-36C5-4E13-8C07-0A16E94FE6C3}" sourceName="Gender">
  <pivotTables>
    <pivotTable tabId="48" name="PivotTable21"/>
    <pivotTable tabId="4" name="PivotTable1"/>
    <pivotTable tabId="43" name="PivotTable12"/>
    <pivotTable tabId="31" name="PivotTable2"/>
    <pivotTable tabId="41" name="PivotTable11"/>
    <pivotTable tabId="46" name="PivotTable14"/>
    <pivotTable tabId="44" name="PivotTable13"/>
    <pivotTable tabId="32" name="PivotTable24"/>
    <pivotTable tabId="48" name="PivotTable16"/>
    <pivotTable tabId="48" name="PivotTable32"/>
    <pivotTable tabId="35" name="PivotTable10"/>
    <pivotTable tabId="66" name="PivotTable34"/>
  </pivotTables>
  <data>
    <tabular pivotCacheId="1480059098">
      <items count="3">
        <i x="1" s="1"/>
        <i x="0" s="1"/>
        <i x="2"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17A3CA3E-0584-4300-92B5-5CFCA4BE05E6}" sourceName="Location">
  <pivotTables>
    <pivotTable tabId="46" name="PivotTable14"/>
    <pivotTable tabId="4" name="PivotTable1"/>
    <pivotTable tabId="48" name="PivotTable16"/>
    <pivotTable tabId="43" name="PivotTable12"/>
    <pivotTable tabId="35" name="PivotTable10"/>
    <pivotTable tabId="31" name="PivotTable2"/>
    <pivotTable tabId="41" name="PivotTable11"/>
    <pivotTable tabId="44" name="PivotTable13"/>
    <pivotTable tabId="32" name="PivotTable24"/>
    <pivotTable tabId="48" name="PivotTable21"/>
    <pivotTable tabId="48" name="PivotTable32"/>
    <pivotTable tabId="66" name="PivotTable34"/>
  </pivotTables>
  <data>
    <tabular pivotCacheId="1480059098">
      <items count="4">
        <i x="2" s="1"/>
        <i x="1" s="1"/>
        <i x="0"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ary band" xr10:uid="{2BC5CC22-CF06-46B4-B2B1-922DF1A33057}" cache="Slicer_Salary_band" caption="Salary band" columnCount="3" style="SlicerStyleLight6" rowHeight="241300"/>
  <slicer name="Rating" xr10:uid="{9F77E5E5-E610-42D9-8192-AAF29C5D87F7}" cache="Slicer_Rating" caption="Rating" columnCount="4" style="SlicerStyleLight6" rowHeight="241300"/>
  <slicer name="Department" xr10:uid="{CC45A81D-0766-4FCA-B07A-E1EDF38591D6}" cache="Slicer_Department" caption="Department" columnCount="2" style="SlicerStyleLight6" rowHeight="241300"/>
  <slicer name="Gender 1" xr10:uid="{0FD05350-6CCC-4C5C-8F6E-78F2EEBDF877}" cache="Slicer_Gender1" caption="Gender" columnCount="2" style="SlicerStyleLight6" rowHeight="241300"/>
  <slicer name="Location" xr10:uid="{0E4AD2B5-0196-49E1-9AD8-4BD4D06A14EF}" cache="Slicer_Location" caption="Location" columnCount="3"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D03D6B6-D007-46CF-9205-7836DC2A5EC0}" name="Table2" displayName="Table2" ref="A1:F1016" totalsRowShown="0">
  <autoFilter ref="A1:F1016" xr:uid="{1D03D6B6-D007-46CF-9205-7836DC2A5EC0}"/>
  <tableColumns count="6">
    <tableColumn id="1" xr3:uid="{8B9D9CF7-493E-4114-A736-265EB572D38F}" name="Name"/>
    <tableColumn id="2" xr3:uid="{885CEA48-0155-4F2E-94ED-25CA20B94DD8}" name="Gender"/>
    <tableColumn id="3" xr3:uid="{AC26A12D-90D0-431F-8A18-069B92E5C2FC}" name="Department"/>
    <tableColumn id="4" xr3:uid="{E0CCDAAD-AC18-4143-8FFC-B3363DBC1286}" name="Salary"/>
    <tableColumn id="5" xr3:uid="{3DD2E365-E257-429E-A4D7-714C3AA171AF}" name="Location"/>
    <tableColumn id="6" xr3:uid="{A31FB90A-BC9F-40AF-AADA-C52E6F416BBF}" name="Rating"/>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5F7468F-3EE2-46F1-9BEE-1DC23647045B}" name="Table4" displayName="Table4" ref="A1:N947" totalsRowShown="0" headerRowDxfId="34" dataDxfId="33" tableBorderDxfId="32">
  <autoFilter ref="A1:N947" xr:uid="{F5F7468F-3EE2-46F1-9BEE-1DC23647045B}"/>
  <tableColumns count="14">
    <tableColumn id="1" xr3:uid="{7B24A3DB-0B81-4D41-87F5-44AB1BA7743A}" name="Name" dataDxfId="31"/>
    <tableColumn id="2" xr3:uid="{66077EEF-5E4F-4746-804B-2ABE194B212C}" name="Gender" dataDxfId="30"/>
    <tableColumn id="3" xr3:uid="{95B37F5E-0707-4DE5-A2EB-51B87CCA0FAC}" name="Department" dataDxfId="29"/>
    <tableColumn id="4" xr3:uid="{39D83812-1A45-479A-BB29-823E8CEA3394}" name="Salary" dataDxfId="28" dataCellStyle="Comma"/>
    <tableColumn id="15" xr3:uid="{53121D34-73E8-4455-AEA4-073DD18C18ED}" name="Salary band" dataDxfId="27" dataCellStyle="Comma">
      <calculatedColumnFormula>INT(D2/10000)*10000 &amp; "–" &amp; INT(D2/10000)*10000 + 9999</calculatedColumnFormula>
    </tableColumn>
    <tableColumn id="5" xr3:uid="{B6B0744A-B1C9-4DE9-8826-18C7C955D3CA}" name="Location" dataDxfId="26"/>
    <tableColumn id="6" xr3:uid="{E22751CF-206F-485A-9D3D-0BA721E97D3F}" name="Rating" dataDxfId="25"/>
    <tableColumn id="7" xr3:uid="{7090A457-DD29-4400-B70D-CA63CAB979E1}" name="Minimum wage" dataDxfId="24"/>
    <tableColumn id="9" xr3:uid="{E7B4E613-3EC7-4FFD-A72C-3F4161C1A041}" name="BONUS Rate" dataDxfId="23">
      <calculatedColumnFormula>IFERROR(INDEX('Bonus Rules'!$B$2:$G$14,MATCH('Cleaned data'!$C2,'Bonus Rules'!$B$2:$B$14,0), MATCH('Cleaned data'!$G2, 'Bonus Rules'!$B$2:$G$2, 0)),0)</calculatedColumnFormula>
    </tableColumn>
    <tableColumn id="10" xr3:uid="{B730C7A7-F5B7-4538-8AE0-95D4BAB8D495}" name="Bonus Amount" dataDxfId="22">
      <calculatedColumnFormula>'Cleaned data'!$I2*'Cleaned data'!$D2</calculatedColumnFormula>
    </tableColumn>
    <tableColumn id="11" xr3:uid="{7FC12D6C-0F84-4818-83FF-2A53F1580F6E}" name="Salary inclusi bonus" dataDxfId="21">
      <calculatedColumnFormula>'Cleaned data'!$D2+'Cleaned data'!$J2</calculatedColumnFormula>
    </tableColumn>
    <tableColumn id="12" xr3:uid="{76645881-9895-4AA2-8485-90EF116456E9}" name="Average male salary" dataDxfId="20">
      <calculatedColumnFormula>AVERAGEIFS($D$2:$D$947, $B$2:$B$947, "Male")</calculatedColumnFormula>
    </tableColumn>
    <tableColumn id="13" xr3:uid="{770B6839-17D1-46F6-A534-5B490AD0F036}" name="Average female salary" dataDxfId="19">
      <calculatedColumnFormula>AVERAGEIFS($D$2:$D$947, $B$2:$B$947, "Female")</calculatedColumnFormula>
    </tableColumn>
    <tableColumn id="14" xr3:uid="{54F3524B-8C36-40FA-B83F-0CECCC5CA675}" name="Pay Gap %" dataDxfId="18" dataCellStyle="Percent">
      <calculatedColumnFormula>(Table4[[#This Row],[Average male salary]]-Table4[[#This Row],[Average female salary]])/Table4[[#This Row],[Average male salary]]</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7FBAF0A-6083-4A88-8D23-7D3C180E7BAC}" name="Table3" displayName="Table3" ref="A1:F947" totalsRowShown="0" headerRowDxfId="17" dataDxfId="15" headerRowBorderDxfId="16" tableBorderDxfId="14" totalsRowBorderDxfId="13">
  <autoFilter ref="A1:F947" xr:uid="{57FBAF0A-6083-4A88-8D23-7D3C180E7BAC}"/>
  <tableColumns count="6">
    <tableColumn id="1" xr3:uid="{0E04ABD7-E68A-4D3C-85B1-089245622331}" name="Name" dataDxfId="12"/>
    <tableColumn id="2" xr3:uid="{ABC4588D-9A9D-4228-90EF-2A954312931F}" name="Gender" dataDxfId="11"/>
    <tableColumn id="3" xr3:uid="{2C24DBD5-403D-428B-ADCE-2B4286270686}" name="Department" dataDxfId="10"/>
    <tableColumn id="4" xr3:uid="{AA1148D9-EE63-4508-949D-CBFFA3347245}" name="Salary" dataDxfId="9" dataCellStyle="Comma"/>
    <tableColumn id="5" xr3:uid="{37451D57-1BA2-4ED7-8894-C1B97AA4BDB1}" name="Location" dataDxfId="8"/>
    <tableColumn id="6" xr3:uid="{139F1697-5A38-4526-AD15-124006814585}" name="Rating" dataDxfId="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bonus.mapping" displayName="bonus.mapping" ref="B2:G14" totalsRowShown="0" headerRowDxfId="6" dataDxfId="5">
  <tableColumns count="6">
    <tableColumn id="1" xr3:uid="{00000000-0010-0000-0000-000001000000}" name="Department"/>
    <tableColumn id="2" xr3:uid="{00000000-0010-0000-0000-000002000000}" name="Very Poor" dataDxfId="4"/>
    <tableColumn id="3" xr3:uid="{00000000-0010-0000-0000-000003000000}" name="Poor" dataDxfId="3"/>
    <tableColumn id="4" xr3:uid="{00000000-0010-0000-0000-000004000000}" name="Average" dataDxfId="2"/>
    <tableColumn id="5" xr3:uid="{00000000-0010-0000-0000-000005000000}" name="Good" dataDxfId="1"/>
    <tableColumn id="6" xr3:uid="{00000000-0010-0000-0000-000006000000}" name="Very Goo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4"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4.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6.xml.rels><?xml version="1.0" encoding="UTF-8" standalone="yes"?>
<Relationships xmlns="http://schemas.openxmlformats.org/package/2006/relationships"><Relationship Id="rId1" Type="http://schemas.openxmlformats.org/officeDocument/2006/relationships/pivotTable" Target="../pivotTables/pivot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7E746-62FF-4059-B721-6C8531E029D3}">
  <dimension ref="A1:V6"/>
  <sheetViews>
    <sheetView showGridLines="0" tabSelected="1" topLeftCell="A2" zoomScale="87" zoomScaleNormal="87" workbookViewId="0">
      <selection activeCell="AB12" sqref="AB12"/>
    </sheetView>
  </sheetViews>
  <sheetFormatPr defaultRowHeight="14.5" x14ac:dyDescent="0.35"/>
  <sheetData>
    <row r="1" spans="1:22" x14ac:dyDescent="0.35">
      <c r="A1" s="28"/>
      <c r="B1" s="28"/>
      <c r="C1" s="28"/>
      <c r="D1" s="28"/>
      <c r="E1" s="28"/>
      <c r="F1" s="28"/>
      <c r="G1" s="28"/>
      <c r="H1" s="28"/>
      <c r="I1" s="28"/>
      <c r="J1" s="28"/>
      <c r="K1" s="28"/>
      <c r="L1" s="28"/>
      <c r="M1" s="28"/>
      <c r="N1" s="28"/>
      <c r="O1" s="28"/>
      <c r="P1" s="28"/>
      <c r="Q1" s="28"/>
      <c r="R1" s="28"/>
      <c r="S1" s="28"/>
      <c r="T1" s="28"/>
      <c r="U1" s="28"/>
      <c r="V1" s="28"/>
    </row>
    <row r="2" spans="1:22" x14ac:dyDescent="0.35">
      <c r="A2" s="29"/>
      <c r="B2" s="29"/>
      <c r="C2" s="29"/>
      <c r="D2" s="29"/>
      <c r="E2" s="29"/>
      <c r="F2" s="29"/>
      <c r="G2" s="29"/>
      <c r="H2" s="29"/>
      <c r="I2" s="29"/>
      <c r="J2" s="29"/>
      <c r="K2" s="29"/>
      <c r="L2" s="29"/>
      <c r="M2" s="29"/>
      <c r="N2" s="29"/>
      <c r="O2" s="29"/>
      <c r="P2" s="29"/>
      <c r="Q2" s="29"/>
      <c r="R2" s="29"/>
      <c r="S2" s="29"/>
      <c r="T2" s="29"/>
      <c r="U2" s="29"/>
      <c r="V2" s="29"/>
    </row>
    <row r="3" spans="1:22" x14ac:dyDescent="0.35">
      <c r="A3" s="29"/>
      <c r="B3" s="29"/>
      <c r="C3" s="29"/>
      <c r="D3" s="29"/>
      <c r="E3" s="29"/>
      <c r="F3" s="29"/>
      <c r="G3" s="29"/>
      <c r="H3" s="29"/>
      <c r="I3" s="29"/>
      <c r="J3" s="29"/>
      <c r="K3" s="29"/>
      <c r="L3" s="29"/>
      <c r="M3" s="29"/>
      <c r="N3" s="29"/>
      <c r="O3" s="29"/>
      <c r="P3" s="29"/>
      <c r="Q3" s="29"/>
      <c r="R3" s="29"/>
      <c r="S3" s="29"/>
      <c r="T3" s="29"/>
      <c r="U3" s="29"/>
      <c r="V3" s="29"/>
    </row>
    <row r="4" spans="1:22" x14ac:dyDescent="0.35">
      <c r="A4" s="29"/>
      <c r="B4" s="29"/>
      <c r="C4" s="29"/>
      <c r="D4" s="29"/>
      <c r="E4" s="29"/>
      <c r="F4" s="29"/>
      <c r="G4" s="29"/>
      <c r="H4" s="29"/>
      <c r="I4" s="29"/>
      <c r="J4" s="29"/>
      <c r="K4" s="29"/>
      <c r="L4" s="29"/>
      <c r="M4" s="29"/>
      <c r="N4" s="29"/>
      <c r="O4" s="29"/>
      <c r="P4" s="29"/>
      <c r="Q4" s="29"/>
      <c r="R4" s="29"/>
      <c r="S4" s="29"/>
      <c r="T4" s="29"/>
      <c r="U4" s="29"/>
      <c r="V4" s="29"/>
    </row>
    <row r="5" spans="1:22" x14ac:dyDescent="0.35">
      <c r="A5" s="29"/>
      <c r="B5" s="29"/>
      <c r="C5" s="29"/>
      <c r="D5" s="29"/>
      <c r="E5" s="29"/>
      <c r="F5" s="29"/>
      <c r="G5" s="29"/>
      <c r="H5" s="29"/>
      <c r="I5" s="29"/>
      <c r="J5" s="29"/>
      <c r="K5" s="29"/>
      <c r="L5" s="29"/>
      <c r="M5" s="29"/>
      <c r="N5" s="29"/>
      <c r="O5" s="29"/>
      <c r="P5" s="29"/>
      <c r="Q5" s="29"/>
      <c r="R5" s="29"/>
      <c r="S5" s="29"/>
      <c r="T5" s="29"/>
      <c r="U5" s="29"/>
      <c r="V5" s="29"/>
    </row>
    <row r="6" spans="1:22" x14ac:dyDescent="0.35">
      <c r="A6" s="29"/>
      <c r="B6" s="29"/>
      <c r="C6" s="29"/>
      <c r="D6" s="29"/>
      <c r="E6" s="29"/>
      <c r="F6" s="29"/>
      <c r="G6" s="29"/>
      <c r="H6" s="29"/>
      <c r="I6" s="29"/>
      <c r="J6" s="29"/>
      <c r="K6" s="29"/>
      <c r="L6" s="29"/>
      <c r="M6" s="29"/>
      <c r="N6" s="29"/>
      <c r="O6" s="29"/>
      <c r="P6" s="29"/>
      <c r="Q6" s="29"/>
      <c r="R6" s="29"/>
      <c r="S6" s="29"/>
      <c r="T6" s="29"/>
      <c r="U6" s="29"/>
      <c r="V6" s="2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0A30E-3FB6-4528-828E-CBFC37618833}">
  <dimension ref="A3:E18"/>
  <sheetViews>
    <sheetView topLeftCell="A3" workbookViewId="0">
      <selection activeCell="C6" sqref="C6"/>
    </sheetView>
  </sheetViews>
  <sheetFormatPr defaultRowHeight="14.5" x14ac:dyDescent="0.35"/>
  <cols>
    <col min="1" max="1" width="23.90625" bestFit="1" customWidth="1"/>
    <col min="2" max="2" width="15.26953125" bestFit="1" customWidth="1"/>
    <col min="3" max="4" width="11.1796875" bestFit="1" customWidth="1"/>
    <col min="5" max="5" width="6.7265625" bestFit="1" customWidth="1"/>
  </cols>
  <sheetData>
    <row r="3" spans="1:5" x14ac:dyDescent="0.35">
      <c r="A3" s="3" t="s">
        <v>976</v>
      </c>
      <c r="B3" s="3" t="s">
        <v>972</v>
      </c>
    </row>
    <row r="4" spans="1:5" x14ac:dyDescent="0.35">
      <c r="A4" s="3" t="s">
        <v>0</v>
      </c>
      <c r="B4" t="s">
        <v>30</v>
      </c>
      <c r="C4" t="s">
        <v>33</v>
      </c>
      <c r="D4" t="s">
        <v>25</v>
      </c>
      <c r="E4" t="s">
        <v>1018</v>
      </c>
    </row>
    <row r="5" spans="1:5" x14ac:dyDescent="0.35">
      <c r="A5" s="4" t="s">
        <v>15</v>
      </c>
      <c r="B5" s="5">
        <v>2024940</v>
      </c>
      <c r="C5" s="5">
        <v>1875650</v>
      </c>
      <c r="D5" s="5">
        <v>1215430</v>
      </c>
      <c r="E5" s="5"/>
    </row>
    <row r="6" spans="1:5" x14ac:dyDescent="0.35">
      <c r="A6" s="4" t="s">
        <v>11</v>
      </c>
      <c r="B6" s="5">
        <v>1494850</v>
      </c>
      <c r="C6" s="5">
        <v>2582200</v>
      </c>
      <c r="D6" s="5">
        <v>2167170</v>
      </c>
      <c r="E6" s="5"/>
    </row>
    <row r="7" spans="1:5" x14ac:dyDescent="0.35">
      <c r="A7" s="4" t="s">
        <v>7</v>
      </c>
      <c r="B7" s="5">
        <v>2008580</v>
      </c>
      <c r="C7" s="5">
        <v>1851470</v>
      </c>
      <c r="D7" s="5">
        <v>1911140</v>
      </c>
      <c r="E7" s="5"/>
    </row>
    <row r="8" spans="1:5" x14ac:dyDescent="0.35">
      <c r="A8" s="4" t="s">
        <v>10</v>
      </c>
      <c r="B8" s="5">
        <v>2252560</v>
      </c>
      <c r="C8" s="5">
        <v>2599770</v>
      </c>
      <c r="D8" s="5">
        <v>964500</v>
      </c>
      <c r="E8" s="5"/>
    </row>
    <row r="9" spans="1:5" x14ac:dyDescent="0.35">
      <c r="A9" s="4" t="s">
        <v>8</v>
      </c>
      <c r="B9" s="5">
        <v>2340950</v>
      </c>
      <c r="C9" s="5">
        <v>2389650</v>
      </c>
      <c r="D9" s="5">
        <v>1559400</v>
      </c>
      <c r="E9" s="5"/>
    </row>
    <row r="10" spans="1:5" x14ac:dyDescent="0.35">
      <c r="A10" s="4" t="s">
        <v>17</v>
      </c>
      <c r="B10" s="5">
        <v>1512810</v>
      </c>
      <c r="C10" s="5">
        <v>1950150</v>
      </c>
      <c r="D10" s="5">
        <v>1527410</v>
      </c>
      <c r="E10" s="5"/>
    </row>
    <row r="11" spans="1:5" x14ac:dyDescent="0.35">
      <c r="A11" s="4" t="s">
        <v>12</v>
      </c>
      <c r="B11" s="5">
        <v>2836250</v>
      </c>
      <c r="C11" s="5">
        <v>1872080</v>
      </c>
      <c r="D11" s="5">
        <v>1806590</v>
      </c>
      <c r="E11" s="5"/>
    </row>
    <row r="12" spans="1:5" x14ac:dyDescent="0.35">
      <c r="A12" s="4" t="s">
        <v>14</v>
      </c>
      <c r="B12" s="5">
        <v>1825310</v>
      </c>
      <c r="C12" s="5">
        <v>1696540</v>
      </c>
      <c r="D12" s="5">
        <v>1543110</v>
      </c>
      <c r="E12" s="5"/>
    </row>
    <row r="13" spans="1:5" x14ac:dyDescent="0.35">
      <c r="A13" s="4" t="s">
        <v>6</v>
      </c>
      <c r="B13" s="5">
        <v>2035590</v>
      </c>
      <c r="C13" s="5">
        <v>2413380</v>
      </c>
      <c r="D13" s="5">
        <v>1323760</v>
      </c>
      <c r="E13" s="5"/>
    </row>
    <row r="14" spans="1:5" x14ac:dyDescent="0.35">
      <c r="A14" s="4" t="s">
        <v>16</v>
      </c>
      <c r="B14" s="5">
        <v>1778580</v>
      </c>
      <c r="C14" s="5">
        <v>2514790</v>
      </c>
      <c r="D14" s="5">
        <v>1916880</v>
      </c>
      <c r="E14" s="5"/>
    </row>
    <row r="15" spans="1:5" x14ac:dyDescent="0.35">
      <c r="A15" s="4" t="s">
        <v>9</v>
      </c>
      <c r="B15" s="5">
        <v>2490230</v>
      </c>
      <c r="C15" s="5">
        <v>2253360</v>
      </c>
      <c r="D15" s="5">
        <v>1333770</v>
      </c>
      <c r="E15" s="5"/>
    </row>
    <row r="16" spans="1:5" x14ac:dyDescent="0.35">
      <c r="A16" s="4" t="s">
        <v>13</v>
      </c>
      <c r="B16" s="5">
        <v>1515630</v>
      </c>
      <c r="C16" s="5">
        <v>2653780</v>
      </c>
      <c r="D16" s="5">
        <v>1685410</v>
      </c>
      <c r="E16" s="5"/>
    </row>
    <row r="17" spans="1:5" x14ac:dyDescent="0.35">
      <c r="A17" s="4" t="s">
        <v>1018</v>
      </c>
      <c r="B17" s="5"/>
      <c r="C17" s="5"/>
      <c r="D17" s="5"/>
      <c r="E17" s="5"/>
    </row>
    <row r="18" spans="1:5" x14ac:dyDescent="0.35">
      <c r="A18" s="4" t="s">
        <v>971</v>
      </c>
      <c r="B18" s="5">
        <v>24116280</v>
      </c>
      <c r="C18" s="5">
        <v>26652820</v>
      </c>
      <c r="D18" s="5">
        <v>18954570</v>
      </c>
      <c r="E18" s="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04382-880C-4B78-A63F-8FFAC3101B07}">
  <dimension ref="A1"/>
  <sheetViews>
    <sheetView workbookViewId="0">
      <selection sqref="A1:XFD1048576"/>
    </sheetView>
  </sheetViews>
  <sheetFormatPr defaultRowHeight="14.5" x14ac:dyDescent="0.3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5469E-2F1F-4882-967D-6EBB662F5B0F}">
  <dimension ref="A1:I30"/>
  <sheetViews>
    <sheetView topLeftCell="A24" workbookViewId="0">
      <selection activeCell="D6" sqref="D6"/>
    </sheetView>
  </sheetViews>
  <sheetFormatPr defaultRowHeight="14.5" x14ac:dyDescent="0.35"/>
  <cols>
    <col min="1" max="1" width="10.7265625" bestFit="1" customWidth="1"/>
    <col min="2" max="2" width="14.81640625" bestFit="1" customWidth="1"/>
    <col min="4" max="4" width="18.7265625" bestFit="1" customWidth="1"/>
    <col min="5" max="5" width="21.7265625" bestFit="1" customWidth="1"/>
    <col min="6" max="6" width="10.7265625" bestFit="1" customWidth="1"/>
    <col min="7" max="7" width="12.08984375" bestFit="1" customWidth="1"/>
    <col min="8" max="8" width="20.26953125" bestFit="1" customWidth="1"/>
    <col min="9" max="9" width="15.26953125" bestFit="1" customWidth="1"/>
  </cols>
  <sheetData>
    <row r="1" spans="1:7" x14ac:dyDescent="0.35">
      <c r="A1" s="3" t="s">
        <v>19</v>
      </c>
      <c r="B1" t="s">
        <v>974</v>
      </c>
      <c r="D1" s="3" t="s">
        <v>1008</v>
      </c>
      <c r="E1" t="s">
        <v>997</v>
      </c>
      <c r="F1" t="s">
        <v>1008</v>
      </c>
      <c r="G1" t="s">
        <v>1010</v>
      </c>
    </row>
    <row r="2" spans="1:7" x14ac:dyDescent="0.35">
      <c r="A2" s="4" t="s">
        <v>27</v>
      </c>
      <c r="B2">
        <v>462</v>
      </c>
      <c r="D2" s="4" t="s">
        <v>979</v>
      </c>
      <c r="E2">
        <v>292</v>
      </c>
      <c r="F2" t="s">
        <v>979</v>
      </c>
      <c r="G2" s="20">
        <f>GETPIVOTDATA("Minimum wage",$D$1,"Minimum wage","Meet Minimum wage")/GETPIVOTDATA("Minimum wage",$D$1)</f>
        <v>0.30866807610993657</v>
      </c>
    </row>
    <row r="3" spans="1:7" x14ac:dyDescent="0.35">
      <c r="A3" s="4" t="s">
        <v>24</v>
      </c>
      <c r="B3">
        <v>484</v>
      </c>
      <c r="D3" s="4" t="s">
        <v>978</v>
      </c>
      <c r="E3">
        <v>654</v>
      </c>
      <c r="F3" t="s">
        <v>978</v>
      </c>
      <c r="G3" s="20">
        <f>GETPIVOTDATA("Minimum wage",$D$1,"Minimum wage","No")/GETPIVOTDATA("Minimum wage",$D$1)</f>
        <v>0.69133192389006337</v>
      </c>
    </row>
    <row r="4" spans="1:7" x14ac:dyDescent="0.35">
      <c r="A4" s="4" t="s">
        <v>1018</v>
      </c>
      <c r="D4" s="4" t="s">
        <v>1009</v>
      </c>
      <c r="E4">
        <v>946</v>
      </c>
      <c r="F4" t="s">
        <v>1009</v>
      </c>
      <c r="G4" s="20">
        <f>SUM(G2:G3)</f>
        <v>1</v>
      </c>
    </row>
    <row r="5" spans="1:7" x14ac:dyDescent="0.35">
      <c r="A5" s="4" t="s">
        <v>971</v>
      </c>
      <c r="B5">
        <v>946</v>
      </c>
    </row>
    <row r="26" spans="6:9" x14ac:dyDescent="0.35">
      <c r="F26" s="3" t="s">
        <v>19</v>
      </c>
      <c r="G26" t="s">
        <v>976</v>
      </c>
      <c r="H26" t="s">
        <v>1016</v>
      </c>
      <c r="I26" t="s">
        <v>1011</v>
      </c>
    </row>
    <row r="27" spans="6:9" x14ac:dyDescent="0.35">
      <c r="F27" t="s">
        <v>27</v>
      </c>
      <c r="G27">
        <v>33407180</v>
      </c>
      <c r="H27">
        <v>462</v>
      </c>
      <c r="I27">
        <v>72309.913419913413</v>
      </c>
    </row>
    <row r="28" spans="6:9" x14ac:dyDescent="0.35">
      <c r="F28" t="s">
        <v>24</v>
      </c>
      <c r="G28">
        <v>36316490</v>
      </c>
      <c r="H28">
        <v>484</v>
      </c>
      <c r="I28">
        <v>75034.07024793388</v>
      </c>
    </row>
    <row r="29" spans="6:9" x14ac:dyDescent="0.35">
      <c r="F29" t="s">
        <v>1018</v>
      </c>
    </row>
    <row r="30" spans="6:9" x14ac:dyDescent="0.35">
      <c r="F30" t="s">
        <v>971</v>
      </c>
      <c r="G30">
        <v>69723670</v>
      </c>
      <c r="H30">
        <v>946</v>
      </c>
      <c r="I30">
        <v>73703.668076109941</v>
      </c>
    </row>
  </sheetData>
  <pageMargins left="0.7" right="0.7" top="0.75" bottom="0.75" header="0.3" footer="0.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FD027-B769-4190-84A3-B4B4861B94DE}">
  <dimension ref="A3:I948"/>
  <sheetViews>
    <sheetView workbookViewId="0">
      <selection activeCell="D6" sqref="D6"/>
    </sheetView>
  </sheetViews>
  <sheetFormatPr defaultRowHeight="14.5" x14ac:dyDescent="0.35"/>
  <cols>
    <col min="1" max="1" width="29.81640625" bestFit="1" customWidth="1"/>
    <col min="2" max="2" width="12.08984375" bestFit="1" customWidth="1"/>
    <col min="3" max="3" width="19.7265625" bestFit="1" customWidth="1"/>
    <col min="4" max="4" width="23.6328125" bestFit="1" customWidth="1"/>
    <col min="6" max="6" width="9.54296875" bestFit="1" customWidth="1"/>
    <col min="7" max="7" width="12.08984375" bestFit="1" customWidth="1"/>
    <col min="8" max="8" width="19.7265625" bestFit="1" customWidth="1"/>
    <col min="9" max="9" width="23.6328125" bestFit="1" customWidth="1"/>
  </cols>
  <sheetData>
    <row r="3" spans="1:9" x14ac:dyDescent="0.35">
      <c r="A3" s="3" t="s">
        <v>18</v>
      </c>
      <c r="B3" s="3" t="s">
        <v>19</v>
      </c>
      <c r="C3" s="3" t="s">
        <v>0</v>
      </c>
      <c r="D3" s="3" t="s">
        <v>993</v>
      </c>
      <c r="E3" s="3" t="s">
        <v>21</v>
      </c>
      <c r="F3" s="3" t="s">
        <v>22</v>
      </c>
      <c r="G3" t="s">
        <v>976</v>
      </c>
      <c r="H3" t="s">
        <v>984</v>
      </c>
      <c r="I3" t="s">
        <v>981</v>
      </c>
    </row>
    <row r="4" spans="1:9" x14ac:dyDescent="0.35">
      <c r="A4" t="s">
        <v>63</v>
      </c>
      <c r="B4" t="s">
        <v>27</v>
      </c>
      <c r="C4" t="s">
        <v>11</v>
      </c>
      <c r="D4" t="s">
        <v>999</v>
      </c>
      <c r="E4" t="s">
        <v>25</v>
      </c>
      <c r="F4" t="s">
        <v>4</v>
      </c>
      <c r="G4">
        <v>116520</v>
      </c>
      <c r="H4">
        <v>5826</v>
      </c>
      <c r="I4">
        <v>122346</v>
      </c>
    </row>
    <row r="5" spans="1:9" x14ac:dyDescent="0.35">
      <c r="A5" t="s">
        <v>747</v>
      </c>
      <c r="B5" t="s">
        <v>24</v>
      </c>
      <c r="C5" t="s">
        <v>7</v>
      </c>
      <c r="D5" t="s">
        <v>1004</v>
      </c>
      <c r="E5" t="s">
        <v>30</v>
      </c>
      <c r="F5" t="s">
        <v>3</v>
      </c>
      <c r="G5">
        <v>61620</v>
      </c>
      <c r="H5">
        <v>2156.7000000000003</v>
      </c>
      <c r="I5">
        <v>63776.7</v>
      </c>
    </row>
    <row r="6" spans="1:9" x14ac:dyDescent="0.35">
      <c r="E6" t="s">
        <v>25</v>
      </c>
      <c r="F6" t="s">
        <v>2</v>
      </c>
      <c r="G6">
        <v>61620</v>
      </c>
      <c r="H6">
        <v>677.81999999999994</v>
      </c>
      <c r="I6">
        <v>62297.82</v>
      </c>
    </row>
    <row r="7" spans="1:9" x14ac:dyDescent="0.35">
      <c r="A7" t="s">
        <v>665</v>
      </c>
      <c r="B7" t="s">
        <v>27</v>
      </c>
      <c r="C7" t="s">
        <v>14</v>
      </c>
      <c r="D7" t="s">
        <v>1005</v>
      </c>
      <c r="E7" t="s">
        <v>25</v>
      </c>
      <c r="F7" t="s">
        <v>3</v>
      </c>
      <c r="G7">
        <v>77000</v>
      </c>
      <c r="H7">
        <v>2541</v>
      </c>
      <c r="I7">
        <v>79541</v>
      </c>
    </row>
    <row r="8" spans="1:9" x14ac:dyDescent="0.35">
      <c r="A8" t="s">
        <v>700</v>
      </c>
      <c r="B8" t="s">
        <v>27</v>
      </c>
      <c r="C8" t="s">
        <v>7</v>
      </c>
      <c r="D8" t="s">
        <v>1001</v>
      </c>
      <c r="E8" t="s">
        <v>33</v>
      </c>
      <c r="F8" t="s">
        <v>3</v>
      </c>
      <c r="G8">
        <v>32720</v>
      </c>
      <c r="H8">
        <v>1145.2</v>
      </c>
      <c r="I8">
        <v>33865.199999999997</v>
      </c>
    </row>
    <row r="9" spans="1:9" x14ac:dyDescent="0.35">
      <c r="A9" t="s">
        <v>176</v>
      </c>
      <c r="B9" t="s">
        <v>27</v>
      </c>
      <c r="C9" t="s">
        <v>12</v>
      </c>
      <c r="D9" t="s">
        <v>1005</v>
      </c>
      <c r="E9" t="s">
        <v>30</v>
      </c>
      <c r="F9" t="s">
        <v>2</v>
      </c>
      <c r="G9">
        <v>72500</v>
      </c>
      <c r="H9">
        <v>725</v>
      </c>
      <c r="I9">
        <v>73225</v>
      </c>
    </row>
    <row r="10" spans="1:9" x14ac:dyDescent="0.35">
      <c r="E10" t="s">
        <v>25</v>
      </c>
      <c r="F10" t="s">
        <v>1</v>
      </c>
      <c r="G10">
        <v>72500</v>
      </c>
      <c r="H10">
        <v>362.5</v>
      </c>
      <c r="I10">
        <v>72862.5</v>
      </c>
    </row>
    <row r="11" spans="1:9" x14ac:dyDescent="0.35">
      <c r="A11" t="s">
        <v>446</v>
      </c>
      <c r="B11" t="s">
        <v>24</v>
      </c>
      <c r="C11" t="s">
        <v>14</v>
      </c>
      <c r="D11" t="s">
        <v>1000</v>
      </c>
      <c r="E11" t="s">
        <v>30</v>
      </c>
      <c r="F11" t="s">
        <v>2</v>
      </c>
      <c r="G11">
        <v>28130</v>
      </c>
      <c r="H11">
        <v>562.6</v>
      </c>
      <c r="I11">
        <v>28692.6</v>
      </c>
    </row>
    <row r="12" spans="1:9" x14ac:dyDescent="0.35">
      <c r="A12" t="s">
        <v>449</v>
      </c>
      <c r="B12" t="s">
        <v>24</v>
      </c>
      <c r="C12" t="s">
        <v>12</v>
      </c>
      <c r="D12" t="s">
        <v>1004</v>
      </c>
      <c r="E12" t="s">
        <v>25</v>
      </c>
      <c r="F12" t="s">
        <v>3</v>
      </c>
      <c r="G12">
        <v>66460</v>
      </c>
      <c r="H12">
        <v>2126.7200000000003</v>
      </c>
      <c r="I12">
        <v>68586.720000000001</v>
      </c>
    </row>
    <row r="13" spans="1:9" x14ac:dyDescent="0.35">
      <c r="A13" t="s">
        <v>540</v>
      </c>
      <c r="B13" t="s">
        <v>24</v>
      </c>
      <c r="C13" t="s">
        <v>9</v>
      </c>
      <c r="D13" t="s">
        <v>1007</v>
      </c>
      <c r="E13" t="s">
        <v>25</v>
      </c>
      <c r="F13" t="s">
        <v>3</v>
      </c>
      <c r="G13">
        <v>95020</v>
      </c>
      <c r="H13">
        <v>2660.56</v>
      </c>
      <c r="I13">
        <v>97680.56</v>
      </c>
    </row>
    <row r="14" spans="1:9" x14ac:dyDescent="0.35">
      <c r="A14" t="s">
        <v>72</v>
      </c>
      <c r="B14" t="s">
        <v>24</v>
      </c>
      <c r="C14" t="s">
        <v>9</v>
      </c>
      <c r="D14" t="s">
        <v>1002</v>
      </c>
      <c r="E14" t="s">
        <v>33</v>
      </c>
      <c r="F14" t="s">
        <v>5</v>
      </c>
      <c r="G14">
        <v>45510</v>
      </c>
      <c r="H14">
        <v>3458.7599999999998</v>
      </c>
      <c r="I14">
        <v>48968.76</v>
      </c>
    </row>
    <row r="15" spans="1:9" x14ac:dyDescent="0.35">
      <c r="A15" t="s">
        <v>36</v>
      </c>
      <c r="B15" t="s">
        <v>27</v>
      </c>
      <c r="C15" t="s">
        <v>10</v>
      </c>
      <c r="D15" t="s">
        <v>1002</v>
      </c>
      <c r="E15" t="s">
        <v>30</v>
      </c>
      <c r="F15" t="s">
        <v>4</v>
      </c>
      <c r="G15">
        <v>41160</v>
      </c>
      <c r="H15">
        <v>2222.64</v>
      </c>
      <c r="I15">
        <v>43382.64</v>
      </c>
    </row>
    <row r="16" spans="1:9" x14ac:dyDescent="0.35">
      <c r="E16" t="s">
        <v>25</v>
      </c>
      <c r="F16" t="s">
        <v>3</v>
      </c>
      <c r="G16">
        <v>41160</v>
      </c>
      <c r="H16">
        <v>1111.32</v>
      </c>
      <c r="I16">
        <v>42271.32</v>
      </c>
    </row>
    <row r="17" spans="1:9" x14ac:dyDescent="0.35">
      <c r="A17" t="s">
        <v>969</v>
      </c>
      <c r="B17" t="s">
        <v>27</v>
      </c>
      <c r="C17" t="s">
        <v>8</v>
      </c>
      <c r="D17" t="s">
        <v>1001</v>
      </c>
      <c r="E17" t="s">
        <v>25</v>
      </c>
      <c r="F17" t="s">
        <v>3</v>
      </c>
      <c r="G17">
        <v>32500</v>
      </c>
      <c r="H17">
        <v>682.5</v>
      </c>
      <c r="I17">
        <v>33182.5</v>
      </c>
    </row>
    <row r="18" spans="1:9" x14ac:dyDescent="0.35">
      <c r="A18" t="s">
        <v>937</v>
      </c>
      <c r="B18" t="s">
        <v>27</v>
      </c>
      <c r="C18" t="s">
        <v>17</v>
      </c>
      <c r="D18" t="s">
        <v>1002</v>
      </c>
      <c r="E18" t="s">
        <v>33</v>
      </c>
      <c r="F18" t="s">
        <v>1</v>
      </c>
      <c r="G18">
        <v>48590</v>
      </c>
      <c r="H18">
        <v>242.95000000000002</v>
      </c>
      <c r="I18">
        <v>48832.95</v>
      </c>
    </row>
    <row r="19" spans="1:9" x14ac:dyDescent="0.35">
      <c r="A19" t="s">
        <v>462</v>
      </c>
      <c r="B19" t="s">
        <v>24</v>
      </c>
      <c r="C19" t="s">
        <v>12</v>
      </c>
      <c r="D19" t="s">
        <v>1006</v>
      </c>
      <c r="E19" t="s">
        <v>25</v>
      </c>
      <c r="F19" t="s">
        <v>2</v>
      </c>
      <c r="G19">
        <v>89960</v>
      </c>
      <c r="H19">
        <v>899.6</v>
      </c>
      <c r="I19">
        <v>90859.6</v>
      </c>
    </row>
    <row r="20" spans="1:9" x14ac:dyDescent="0.35">
      <c r="A20" t="s">
        <v>332</v>
      </c>
      <c r="B20" t="s">
        <v>24</v>
      </c>
      <c r="C20" t="s">
        <v>11</v>
      </c>
      <c r="D20" t="s">
        <v>1006</v>
      </c>
      <c r="E20" t="s">
        <v>30</v>
      </c>
      <c r="F20" t="s">
        <v>2</v>
      </c>
      <c r="G20">
        <v>85920</v>
      </c>
      <c r="H20">
        <v>1546.56</v>
      </c>
      <c r="I20">
        <v>87466.559999999998</v>
      </c>
    </row>
    <row r="21" spans="1:9" x14ac:dyDescent="0.35">
      <c r="A21" t="s">
        <v>885</v>
      </c>
      <c r="B21" t="s">
        <v>24</v>
      </c>
      <c r="C21" t="s">
        <v>7</v>
      </c>
      <c r="D21" t="s">
        <v>1005</v>
      </c>
      <c r="E21" t="s">
        <v>25</v>
      </c>
      <c r="F21" t="s">
        <v>2</v>
      </c>
      <c r="G21">
        <v>78440</v>
      </c>
      <c r="H21">
        <v>862.83999999999992</v>
      </c>
      <c r="I21">
        <v>79302.84</v>
      </c>
    </row>
    <row r="22" spans="1:9" x14ac:dyDescent="0.35">
      <c r="A22" t="s">
        <v>475</v>
      </c>
      <c r="B22" t="s">
        <v>24</v>
      </c>
      <c r="C22" t="s">
        <v>12</v>
      </c>
      <c r="D22" t="s">
        <v>1001</v>
      </c>
      <c r="E22" t="s">
        <v>30</v>
      </c>
      <c r="F22" t="s">
        <v>3</v>
      </c>
      <c r="G22">
        <v>37550</v>
      </c>
      <c r="H22">
        <v>1201.6000000000001</v>
      </c>
      <c r="I22">
        <v>38751.599999999999</v>
      </c>
    </row>
    <row r="23" spans="1:9" x14ac:dyDescent="0.35">
      <c r="A23" t="s">
        <v>830</v>
      </c>
      <c r="B23" t="s">
        <v>24</v>
      </c>
      <c r="C23" t="s">
        <v>8</v>
      </c>
      <c r="D23" t="s">
        <v>998</v>
      </c>
      <c r="E23" t="s">
        <v>30</v>
      </c>
      <c r="F23" t="s">
        <v>1</v>
      </c>
      <c r="G23">
        <v>108290</v>
      </c>
      <c r="H23">
        <v>541.45000000000005</v>
      </c>
      <c r="I23">
        <v>108831.45</v>
      </c>
    </row>
    <row r="24" spans="1:9" x14ac:dyDescent="0.35">
      <c r="A24" t="s">
        <v>740</v>
      </c>
      <c r="B24" t="s">
        <v>27</v>
      </c>
      <c r="C24" t="s">
        <v>6</v>
      </c>
      <c r="D24" t="s">
        <v>1006</v>
      </c>
      <c r="E24" t="s">
        <v>30</v>
      </c>
      <c r="F24" t="s">
        <v>3</v>
      </c>
      <c r="G24">
        <v>83750</v>
      </c>
      <c r="H24">
        <v>1758.75</v>
      </c>
      <c r="I24">
        <v>85508.75</v>
      </c>
    </row>
    <row r="25" spans="1:9" x14ac:dyDescent="0.35">
      <c r="A25" t="s">
        <v>509</v>
      </c>
      <c r="B25" t="s">
        <v>24</v>
      </c>
      <c r="C25" t="s">
        <v>12</v>
      </c>
      <c r="D25" t="s">
        <v>1006</v>
      </c>
      <c r="E25" t="s">
        <v>30</v>
      </c>
      <c r="F25" t="s">
        <v>31</v>
      </c>
      <c r="G25">
        <v>87810</v>
      </c>
      <c r="H25">
        <v>0</v>
      </c>
      <c r="I25">
        <v>87810</v>
      </c>
    </row>
    <row r="26" spans="1:9" x14ac:dyDescent="0.35">
      <c r="A26" t="s">
        <v>81</v>
      </c>
      <c r="B26" t="s">
        <v>27</v>
      </c>
      <c r="C26" t="s">
        <v>17</v>
      </c>
      <c r="D26" t="s">
        <v>999</v>
      </c>
      <c r="E26" t="s">
        <v>25</v>
      </c>
      <c r="F26" t="s">
        <v>4</v>
      </c>
      <c r="G26">
        <v>114600</v>
      </c>
      <c r="H26">
        <v>6646.8</v>
      </c>
      <c r="I26">
        <v>121246.8</v>
      </c>
    </row>
    <row r="27" spans="1:9" x14ac:dyDescent="0.35">
      <c r="A27" t="s">
        <v>600</v>
      </c>
      <c r="B27" t="s">
        <v>24</v>
      </c>
      <c r="C27" t="s">
        <v>11</v>
      </c>
      <c r="D27" t="s">
        <v>1006</v>
      </c>
      <c r="E27" t="s">
        <v>25</v>
      </c>
      <c r="F27" t="s">
        <v>3</v>
      </c>
      <c r="G27">
        <v>80170</v>
      </c>
      <c r="H27">
        <v>1924.08</v>
      </c>
      <c r="I27">
        <v>82094.080000000002</v>
      </c>
    </row>
    <row r="28" spans="1:9" x14ac:dyDescent="0.35">
      <c r="A28" t="s">
        <v>252</v>
      </c>
      <c r="B28" t="s">
        <v>27</v>
      </c>
      <c r="C28" t="s">
        <v>10</v>
      </c>
      <c r="D28" t="s">
        <v>1005</v>
      </c>
      <c r="E28" t="s">
        <v>30</v>
      </c>
      <c r="F28" t="s">
        <v>4</v>
      </c>
      <c r="G28">
        <v>71180</v>
      </c>
      <c r="H28">
        <v>3843.72</v>
      </c>
      <c r="I28">
        <v>75023.72</v>
      </c>
    </row>
    <row r="29" spans="1:9" x14ac:dyDescent="0.35">
      <c r="A29" t="s">
        <v>297</v>
      </c>
      <c r="B29" t="s">
        <v>24</v>
      </c>
      <c r="C29" t="s">
        <v>11</v>
      </c>
      <c r="D29" t="s">
        <v>1007</v>
      </c>
      <c r="E29" t="s">
        <v>30</v>
      </c>
      <c r="F29" t="s">
        <v>31</v>
      </c>
      <c r="G29">
        <v>90880</v>
      </c>
      <c r="H29">
        <v>0</v>
      </c>
      <c r="I29">
        <v>90880</v>
      </c>
    </row>
    <row r="30" spans="1:9" x14ac:dyDescent="0.35">
      <c r="E30" t="s">
        <v>33</v>
      </c>
      <c r="F30" t="s">
        <v>3</v>
      </c>
      <c r="G30">
        <v>90880</v>
      </c>
      <c r="H30">
        <v>2181.12</v>
      </c>
      <c r="I30">
        <v>93061.119999999995</v>
      </c>
    </row>
    <row r="31" spans="1:9" x14ac:dyDescent="0.35">
      <c r="A31" t="s">
        <v>511</v>
      </c>
      <c r="B31" t="s">
        <v>24</v>
      </c>
      <c r="C31" t="s">
        <v>6</v>
      </c>
      <c r="D31" t="s">
        <v>1004</v>
      </c>
      <c r="E31" t="s">
        <v>30</v>
      </c>
      <c r="F31" t="s">
        <v>31</v>
      </c>
      <c r="G31">
        <v>60260</v>
      </c>
      <c r="H31">
        <v>0</v>
      </c>
      <c r="I31">
        <v>60260</v>
      </c>
    </row>
    <row r="32" spans="1:9" x14ac:dyDescent="0.35">
      <c r="A32" t="s">
        <v>619</v>
      </c>
      <c r="B32" t="s">
        <v>27</v>
      </c>
      <c r="C32" t="s">
        <v>8</v>
      </c>
      <c r="D32" t="s">
        <v>1005</v>
      </c>
      <c r="E32" t="s">
        <v>33</v>
      </c>
      <c r="F32" t="s">
        <v>31</v>
      </c>
      <c r="G32">
        <v>75730</v>
      </c>
      <c r="H32">
        <v>0</v>
      </c>
      <c r="I32">
        <v>75730</v>
      </c>
    </row>
    <row r="33" spans="1:9" x14ac:dyDescent="0.35">
      <c r="A33" t="s">
        <v>279</v>
      </c>
      <c r="B33" t="s">
        <v>27</v>
      </c>
      <c r="C33" t="s">
        <v>6</v>
      </c>
      <c r="D33" t="s">
        <v>1004</v>
      </c>
      <c r="E33" t="s">
        <v>25</v>
      </c>
      <c r="F33" t="s">
        <v>3</v>
      </c>
      <c r="G33">
        <v>60330</v>
      </c>
      <c r="H33">
        <v>1266.93</v>
      </c>
      <c r="I33">
        <v>61596.93</v>
      </c>
    </row>
    <row r="34" spans="1:9" x14ac:dyDescent="0.35">
      <c r="A34" t="s">
        <v>680</v>
      </c>
      <c r="B34" t="s">
        <v>24</v>
      </c>
      <c r="C34" t="s">
        <v>7</v>
      </c>
      <c r="D34" t="s">
        <v>999</v>
      </c>
      <c r="E34" t="s">
        <v>25</v>
      </c>
      <c r="F34" t="s">
        <v>5</v>
      </c>
      <c r="G34">
        <v>114470</v>
      </c>
      <c r="H34">
        <v>6982.67</v>
      </c>
      <c r="I34">
        <v>121452.67</v>
      </c>
    </row>
    <row r="35" spans="1:9" x14ac:dyDescent="0.35">
      <c r="A35" t="s">
        <v>848</v>
      </c>
      <c r="B35" t="s">
        <v>27</v>
      </c>
      <c r="C35" t="s">
        <v>7</v>
      </c>
      <c r="D35" t="s">
        <v>1001</v>
      </c>
      <c r="E35" t="s">
        <v>25</v>
      </c>
      <c r="F35" t="s">
        <v>31</v>
      </c>
      <c r="G35">
        <v>37130</v>
      </c>
      <c r="H35">
        <v>0</v>
      </c>
      <c r="I35">
        <v>37130</v>
      </c>
    </row>
    <row r="36" spans="1:9" x14ac:dyDescent="0.35">
      <c r="A36" t="s">
        <v>71</v>
      </c>
      <c r="B36" t="s">
        <v>27</v>
      </c>
      <c r="C36" t="s">
        <v>10</v>
      </c>
      <c r="D36" t="s">
        <v>1004</v>
      </c>
      <c r="E36" t="s">
        <v>33</v>
      </c>
      <c r="F36" t="s">
        <v>31</v>
      </c>
      <c r="G36">
        <v>60580</v>
      </c>
      <c r="H36">
        <v>0</v>
      </c>
      <c r="I36">
        <v>60580</v>
      </c>
    </row>
    <row r="37" spans="1:9" x14ac:dyDescent="0.35">
      <c r="E37" t="s">
        <v>25</v>
      </c>
      <c r="F37" t="s">
        <v>5</v>
      </c>
      <c r="G37">
        <v>60580</v>
      </c>
      <c r="H37">
        <v>4604.08</v>
      </c>
      <c r="I37">
        <v>65184.08</v>
      </c>
    </row>
    <row r="38" spans="1:9" x14ac:dyDescent="0.35">
      <c r="A38" t="s">
        <v>447</v>
      </c>
      <c r="B38" t="s">
        <v>24</v>
      </c>
      <c r="C38" t="s">
        <v>7</v>
      </c>
      <c r="D38" t="s">
        <v>1004</v>
      </c>
      <c r="E38" t="s">
        <v>30</v>
      </c>
      <c r="F38" t="s">
        <v>5</v>
      </c>
      <c r="G38">
        <v>69460</v>
      </c>
      <c r="H38">
        <v>4237.0599999999995</v>
      </c>
      <c r="I38">
        <v>73697.06</v>
      </c>
    </row>
    <row r="39" spans="1:9" x14ac:dyDescent="0.35">
      <c r="A39" t="s">
        <v>698</v>
      </c>
      <c r="B39" t="s">
        <v>24</v>
      </c>
      <c r="C39" t="s">
        <v>8</v>
      </c>
      <c r="D39" t="s">
        <v>999</v>
      </c>
      <c r="E39" t="s">
        <v>33</v>
      </c>
      <c r="F39" t="s">
        <v>3</v>
      </c>
      <c r="G39">
        <v>113750</v>
      </c>
      <c r="H39">
        <v>2388.75</v>
      </c>
      <c r="I39">
        <v>116138.75</v>
      </c>
    </row>
    <row r="40" spans="1:9" x14ac:dyDescent="0.35">
      <c r="A40" t="s">
        <v>760</v>
      </c>
      <c r="B40" t="s">
        <v>24</v>
      </c>
      <c r="C40" t="s">
        <v>15</v>
      </c>
      <c r="D40" t="s">
        <v>1004</v>
      </c>
      <c r="E40" t="s">
        <v>30</v>
      </c>
      <c r="F40" t="s">
        <v>3</v>
      </c>
      <c r="G40">
        <v>67630</v>
      </c>
      <c r="H40">
        <v>1352.6000000000001</v>
      </c>
      <c r="I40">
        <v>68982.600000000006</v>
      </c>
    </row>
    <row r="41" spans="1:9" x14ac:dyDescent="0.35">
      <c r="A41" t="s">
        <v>108</v>
      </c>
      <c r="B41" t="s">
        <v>24</v>
      </c>
      <c r="C41" t="s">
        <v>10</v>
      </c>
      <c r="D41" t="s">
        <v>1004</v>
      </c>
      <c r="E41" t="s">
        <v>33</v>
      </c>
      <c r="F41" t="s">
        <v>3</v>
      </c>
      <c r="G41">
        <v>69860</v>
      </c>
      <c r="H41">
        <v>1886.22</v>
      </c>
      <c r="I41">
        <v>71746.22</v>
      </c>
    </row>
    <row r="42" spans="1:9" x14ac:dyDescent="0.35">
      <c r="E42" t="s">
        <v>25</v>
      </c>
      <c r="F42" t="s">
        <v>2</v>
      </c>
      <c r="G42">
        <v>69860</v>
      </c>
      <c r="H42">
        <v>908.18</v>
      </c>
      <c r="I42">
        <v>70768.179999999993</v>
      </c>
    </row>
    <row r="43" spans="1:9" x14ac:dyDescent="0.35">
      <c r="A43" t="s">
        <v>888</v>
      </c>
      <c r="B43" t="s">
        <v>27</v>
      </c>
      <c r="C43" t="s">
        <v>8</v>
      </c>
      <c r="D43" t="s">
        <v>1006</v>
      </c>
      <c r="E43" t="s">
        <v>33</v>
      </c>
      <c r="F43" t="s">
        <v>2</v>
      </c>
      <c r="G43">
        <v>85000</v>
      </c>
      <c r="H43">
        <v>1615</v>
      </c>
      <c r="I43">
        <v>86615</v>
      </c>
    </row>
    <row r="44" spans="1:9" x14ac:dyDescent="0.35">
      <c r="A44" t="s">
        <v>935</v>
      </c>
      <c r="B44" t="s">
        <v>27</v>
      </c>
      <c r="C44" t="s">
        <v>12</v>
      </c>
      <c r="D44" t="s">
        <v>1001</v>
      </c>
      <c r="E44" t="s">
        <v>30</v>
      </c>
      <c r="F44" t="s">
        <v>3</v>
      </c>
      <c r="G44">
        <v>36480</v>
      </c>
      <c r="H44">
        <v>1167.3600000000001</v>
      </c>
      <c r="I44">
        <v>37647.360000000001</v>
      </c>
    </row>
    <row r="45" spans="1:9" x14ac:dyDescent="0.35">
      <c r="A45" t="s">
        <v>956</v>
      </c>
      <c r="B45" t="s">
        <v>27</v>
      </c>
      <c r="C45" t="s">
        <v>7</v>
      </c>
      <c r="D45" t="s">
        <v>1005</v>
      </c>
      <c r="E45" t="s">
        <v>30</v>
      </c>
      <c r="F45" t="s">
        <v>3</v>
      </c>
      <c r="G45">
        <v>78390</v>
      </c>
      <c r="H45">
        <v>2743.65</v>
      </c>
      <c r="I45">
        <v>81133.649999999994</v>
      </c>
    </row>
    <row r="46" spans="1:9" x14ac:dyDescent="0.35">
      <c r="A46" t="s">
        <v>922</v>
      </c>
      <c r="B46" t="s">
        <v>24</v>
      </c>
      <c r="C46" t="s">
        <v>11</v>
      </c>
      <c r="D46" t="s">
        <v>998</v>
      </c>
      <c r="E46" t="s">
        <v>25</v>
      </c>
      <c r="F46" t="s">
        <v>3</v>
      </c>
      <c r="G46">
        <v>101420</v>
      </c>
      <c r="H46">
        <v>2434.08</v>
      </c>
      <c r="I46">
        <v>103854.08</v>
      </c>
    </row>
    <row r="47" spans="1:9" x14ac:dyDescent="0.35">
      <c r="A47" t="s">
        <v>212</v>
      </c>
      <c r="B47" t="s">
        <v>24</v>
      </c>
      <c r="C47" t="s">
        <v>14</v>
      </c>
      <c r="D47" t="s">
        <v>1002</v>
      </c>
      <c r="E47" t="s">
        <v>30</v>
      </c>
      <c r="F47" t="s">
        <v>4</v>
      </c>
      <c r="G47">
        <v>41420</v>
      </c>
      <c r="H47">
        <v>2236.6799999999998</v>
      </c>
      <c r="I47">
        <v>43656.68</v>
      </c>
    </row>
    <row r="48" spans="1:9" x14ac:dyDescent="0.35">
      <c r="A48" t="s">
        <v>554</v>
      </c>
      <c r="B48" t="s">
        <v>24</v>
      </c>
      <c r="C48" t="s">
        <v>13</v>
      </c>
      <c r="D48" t="s">
        <v>1003</v>
      </c>
      <c r="E48" t="s">
        <v>25</v>
      </c>
      <c r="F48" t="s">
        <v>3</v>
      </c>
      <c r="G48">
        <v>54970</v>
      </c>
      <c r="H48">
        <v>2198.8000000000002</v>
      </c>
      <c r="I48">
        <v>57168.800000000003</v>
      </c>
    </row>
    <row r="49" spans="1:9" x14ac:dyDescent="0.35">
      <c r="A49" t="s">
        <v>358</v>
      </c>
      <c r="B49" t="s">
        <v>24</v>
      </c>
      <c r="C49" t="s">
        <v>12</v>
      </c>
      <c r="D49" t="s">
        <v>998</v>
      </c>
      <c r="E49" t="s">
        <v>33</v>
      </c>
      <c r="F49" t="s">
        <v>3</v>
      </c>
      <c r="G49">
        <v>104340</v>
      </c>
      <c r="H49">
        <v>3338.88</v>
      </c>
      <c r="I49">
        <v>107678.88</v>
      </c>
    </row>
    <row r="50" spans="1:9" x14ac:dyDescent="0.35">
      <c r="F50" t="s">
        <v>2</v>
      </c>
      <c r="G50">
        <v>104340</v>
      </c>
      <c r="H50">
        <v>1043.4000000000001</v>
      </c>
      <c r="I50">
        <v>105383.4</v>
      </c>
    </row>
    <row r="51" spans="1:9" x14ac:dyDescent="0.35">
      <c r="A51" t="s">
        <v>64</v>
      </c>
      <c r="B51" t="s">
        <v>27</v>
      </c>
      <c r="C51" t="s">
        <v>14</v>
      </c>
      <c r="D51" t="s">
        <v>1007</v>
      </c>
      <c r="E51" t="s">
        <v>33</v>
      </c>
      <c r="F51" t="s">
        <v>31</v>
      </c>
      <c r="G51">
        <v>96560</v>
      </c>
      <c r="H51">
        <v>0</v>
      </c>
      <c r="I51">
        <v>96560</v>
      </c>
    </row>
    <row r="52" spans="1:9" x14ac:dyDescent="0.35">
      <c r="A52" t="s">
        <v>731</v>
      </c>
      <c r="B52" t="s">
        <v>27</v>
      </c>
      <c r="C52" t="s">
        <v>8</v>
      </c>
      <c r="D52" t="s">
        <v>1001</v>
      </c>
      <c r="E52" t="s">
        <v>33</v>
      </c>
      <c r="F52" t="s">
        <v>2</v>
      </c>
      <c r="G52">
        <v>37840</v>
      </c>
      <c r="H52">
        <v>718.96</v>
      </c>
      <c r="I52">
        <v>38558.959999999999</v>
      </c>
    </row>
    <row r="53" spans="1:9" x14ac:dyDescent="0.35">
      <c r="A53" t="s">
        <v>711</v>
      </c>
      <c r="B53" t="s">
        <v>24</v>
      </c>
      <c r="C53" t="s">
        <v>8</v>
      </c>
      <c r="D53" t="s">
        <v>1006</v>
      </c>
      <c r="E53" t="s">
        <v>30</v>
      </c>
      <c r="F53" t="s">
        <v>5</v>
      </c>
      <c r="G53">
        <v>89840</v>
      </c>
      <c r="H53">
        <v>5749.76</v>
      </c>
      <c r="I53">
        <v>95589.759999999995</v>
      </c>
    </row>
    <row r="54" spans="1:9" x14ac:dyDescent="0.35">
      <c r="A54" t="s">
        <v>726</v>
      </c>
      <c r="B54" t="s">
        <v>27</v>
      </c>
      <c r="C54" t="s">
        <v>8</v>
      </c>
      <c r="D54" t="s">
        <v>998</v>
      </c>
      <c r="E54" t="s">
        <v>25</v>
      </c>
      <c r="F54" t="s">
        <v>4</v>
      </c>
      <c r="G54">
        <v>106460</v>
      </c>
      <c r="H54">
        <v>5748.84</v>
      </c>
      <c r="I54">
        <v>112208.84</v>
      </c>
    </row>
    <row r="55" spans="1:9" x14ac:dyDescent="0.35">
      <c r="A55" t="s">
        <v>182</v>
      </c>
      <c r="B55" t="s">
        <v>27</v>
      </c>
      <c r="C55" t="s">
        <v>14</v>
      </c>
      <c r="D55" t="s">
        <v>1005</v>
      </c>
      <c r="E55" t="s">
        <v>25</v>
      </c>
      <c r="F55" t="s">
        <v>1</v>
      </c>
      <c r="G55">
        <v>70080</v>
      </c>
      <c r="H55">
        <v>350.40000000000003</v>
      </c>
      <c r="I55">
        <v>70430.399999999994</v>
      </c>
    </row>
    <row r="56" spans="1:9" x14ac:dyDescent="0.35">
      <c r="A56" t="s">
        <v>948</v>
      </c>
      <c r="B56" t="s">
        <v>24</v>
      </c>
      <c r="C56" t="s">
        <v>15</v>
      </c>
      <c r="D56" t="s">
        <v>1007</v>
      </c>
      <c r="E56" t="s">
        <v>30</v>
      </c>
      <c r="F56" t="s">
        <v>3</v>
      </c>
      <c r="G56">
        <v>99630</v>
      </c>
      <c r="H56">
        <v>1992.6000000000001</v>
      </c>
      <c r="I56">
        <v>101622.6</v>
      </c>
    </row>
    <row r="57" spans="1:9" x14ac:dyDescent="0.35">
      <c r="A57" t="s">
        <v>750</v>
      </c>
      <c r="B57" t="s">
        <v>24</v>
      </c>
      <c r="C57" t="s">
        <v>6</v>
      </c>
      <c r="D57" t="s">
        <v>1005</v>
      </c>
      <c r="E57" t="s">
        <v>25</v>
      </c>
      <c r="F57" t="s">
        <v>3</v>
      </c>
      <c r="G57">
        <v>70610</v>
      </c>
      <c r="H57">
        <v>1482.8100000000002</v>
      </c>
      <c r="I57">
        <v>72092.81</v>
      </c>
    </row>
    <row r="58" spans="1:9" x14ac:dyDescent="0.35">
      <c r="A58" t="s">
        <v>355</v>
      </c>
      <c r="B58" t="s">
        <v>27</v>
      </c>
      <c r="C58" t="s">
        <v>9</v>
      </c>
      <c r="D58" t="s">
        <v>1006</v>
      </c>
      <c r="E58" t="s">
        <v>33</v>
      </c>
      <c r="F58" t="s">
        <v>5</v>
      </c>
      <c r="G58">
        <v>80060</v>
      </c>
      <c r="H58">
        <v>6084.5599999999995</v>
      </c>
      <c r="I58">
        <v>86144.56</v>
      </c>
    </row>
    <row r="59" spans="1:9" x14ac:dyDescent="0.35">
      <c r="A59" t="s">
        <v>266</v>
      </c>
      <c r="B59" t="s">
        <v>27</v>
      </c>
      <c r="C59" t="s">
        <v>8</v>
      </c>
      <c r="D59" t="s">
        <v>999</v>
      </c>
      <c r="E59" t="s">
        <v>30</v>
      </c>
      <c r="F59" t="s">
        <v>5</v>
      </c>
      <c r="G59">
        <v>111050</v>
      </c>
      <c r="H59">
        <v>7107.2</v>
      </c>
      <c r="I59">
        <v>118157.2</v>
      </c>
    </row>
    <row r="60" spans="1:9" x14ac:dyDescent="0.35">
      <c r="A60" t="s">
        <v>455</v>
      </c>
      <c r="B60" t="s">
        <v>27</v>
      </c>
      <c r="C60" t="s">
        <v>11</v>
      </c>
      <c r="D60" t="s">
        <v>1003</v>
      </c>
      <c r="E60" t="s">
        <v>33</v>
      </c>
      <c r="F60" t="s">
        <v>2</v>
      </c>
      <c r="G60">
        <v>53920</v>
      </c>
      <c r="H60">
        <v>970.56</v>
      </c>
      <c r="I60">
        <v>54890.559999999998</v>
      </c>
    </row>
    <row r="61" spans="1:9" x14ac:dyDescent="0.35">
      <c r="A61" t="s">
        <v>820</v>
      </c>
      <c r="B61" t="s">
        <v>27</v>
      </c>
      <c r="C61" t="s">
        <v>17</v>
      </c>
      <c r="D61" t="s">
        <v>999</v>
      </c>
      <c r="E61" t="s">
        <v>25</v>
      </c>
      <c r="F61" t="s">
        <v>31</v>
      </c>
      <c r="G61">
        <v>116500</v>
      </c>
      <c r="H61">
        <v>0</v>
      </c>
      <c r="I61">
        <v>116500</v>
      </c>
    </row>
    <row r="62" spans="1:9" x14ac:dyDescent="0.35">
      <c r="A62" t="s">
        <v>794</v>
      </c>
      <c r="B62" t="s">
        <v>27</v>
      </c>
      <c r="C62" t="s">
        <v>12</v>
      </c>
      <c r="D62" t="s">
        <v>1001</v>
      </c>
      <c r="E62" t="s">
        <v>33</v>
      </c>
      <c r="F62" t="s">
        <v>3</v>
      </c>
      <c r="G62">
        <v>31920</v>
      </c>
      <c r="H62">
        <v>1021.44</v>
      </c>
      <c r="I62">
        <v>32941.440000000002</v>
      </c>
    </row>
    <row r="63" spans="1:9" x14ac:dyDescent="0.35">
      <c r="A63" t="s">
        <v>403</v>
      </c>
      <c r="B63" t="s">
        <v>27</v>
      </c>
      <c r="C63" t="s">
        <v>12</v>
      </c>
      <c r="D63" t="s">
        <v>1007</v>
      </c>
      <c r="E63" t="s">
        <v>30</v>
      </c>
      <c r="F63" t="s">
        <v>1</v>
      </c>
      <c r="G63">
        <v>96920</v>
      </c>
      <c r="H63">
        <v>484.6</v>
      </c>
      <c r="I63">
        <v>97404.6</v>
      </c>
    </row>
    <row r="64" spans="1:9" x14ac:dyDescent="0.35">
      <c r="A64" t="s">
        <v>292</v>
      </c>
      <c r="B64" t="s">
        <v>27</v>
      </c>
      <c r="C64" t="s">
        <v>10</v>
      </c>
      <c r="D64" t="s">
        <v>1002</v>
      </c>
      <c r="E64" t="s">
        <v>33</v>
      </c>
      <c r="F64" t="s">
        <v>3</v>
      </c>
      <c r="G64">
        <v>46160</v>
      </c>
      <c r="H64">
        <v>1246.32</v>
      </c>
      <c r="I64">
        <v>47406.32</v>
      </c>
    </row>
    <row r="65" spans="1:9" x14ac:dyDescent="0.35">
      <c r="A65" t="s">
        <v>344</v>
      </c>
      <c r="B65" t="s">
        <v>24</v>
      </c>
      <c r="C65" t="s">
        <v>17</v>
      </c>
      <c r="D65" t="s">
        <v>1005</v>
      </c>
      <c r="E65" t="s">
        <v>33</v>
      </c>
      <c r="F65" t="s">
        <v>3</v>
      </c>
      <c r="G65">
        <v>70230</v>
      </c>
      <c r="H65">
        <v>2458.0500000000002</v>
      </c>
      <c r="I65">
        <v>72688.05</v>
      </c>
    </row>
    <row r="66" spans="1:9" x14ac:dyDescent="0.35">
      <c r="A66" t="s">
        <v>657</v>
      </c>
      <c r="B66" t="s">
        <v>24</v>
      </c>
      <c r="C66" t="s">
        <v>12</v>
      </c>
      <c r="D66" t="s">
        <v>1004</v>
      </c>
      <c r="E66" t="s">
        <v>30</v>
      </c>
      <c r="F66" t="s">
        <v>3</v>
      </c>
      <c r="G66">
        <v>69120</v>
      </c>
      <c r="H66">
        <v>2211.84</v>
      </c>
      <c r="I66">
        <v>71331.839999999997</v>
      </c>
    </row>
    <row r="67" spans="1:9" x14ac:dyDescent="0.35">
      <c r="E67" t="s">
        <v>33</v>
      </c>
      <c r="F67" t="s">
        <v>3</v>
      </c>
      <c r="G67">
        <v>69120</v>
      </c>
      <c r="H67">
        <v>2211.84</v>
      </c>
      <c r="I67">
        <v>71331.839999999997</v>
      </c>
    </row>
    <row r="68" spans="1:9" x14ac:dyDescent="0.35">
      <c r="A68" t="s">
        <v>450</v>
      </c>
      <c r="B68" t="s">
        <v>27</v>
      </c>
      <c r="C68" t="s">
        <v>13</v>
      </c>
      <c r="D68" t="s">
        <v>1003</v>
      </c>
      <c r="E68" t="s">
        <v>30</v>
      </c>
      <c r="F68" t="s">
        <v>31</v>
      </c>
      <c r="G68">
        <v>50810</v>
      </c>
      <c r="H68">
        <v>0</v>
      </c>
      <c r="I68">
        <v>50810</v>
      </c>
    </row>
    <row r="69" spans="1:9" x14ac:dyDescent="0.35">
      <c r="A69" t="s">
        <v>209</v>
      </c>
      <c r="B69" t="s">
        <v>27</v>
      </c>
      <c r="C69" t="s">
        <v>7</v>
      </c>
      <c r="D69" t="s">
        <v>1006</v>
      </c>
      <c r="E69" t="s">
        <v>30</v>
      </c>
      <c r="F69" t="s">
        <v>2</v>
      </c>
      <c r="G69">
        <v>86940</v>
      </c>
      <c r="H69">
        <v>956.33999999999992</v>
      </c>
      <c r="I69">
        <v>87896.34</v>
      </c>
    </row>
    <row r="70" spans="1:9" x14ac:dyDescent="0.35">
      <c r="E70" t="s">
        <v>33</v>
      </c>
      <c r="F70" t="s">
        <v>3</v>
      </c>
      <c r="G70">
        <v>86940</v>
      </c>
      <c r="H70">
        <v>3042.9</v>
      </c>
      <c r="I70">
        <v>89982.9</v>
      </c>
    </row>
    <row r="71" spans="1:9" x14ac:dyDescent="0.35">
      <c r="A71" t="s">
        <v>748</v>
      </c>
      <c r="B71" t="s">
        <v>27</v>
      </c>
      <c r="C71" t="s">
        <v>10</v>
      </c>
      <c r="D71" t="s">
        <v>1004</v>
      </c>
      <c r="E71" t="s">
        <v>30</v>
      </c>
      <c r="F71" t="s">
        <v>3</v>
      </c>
      <c r="G71">
        <v>67960</v>
      </c>
      <c r="H71">
        <v>1834.92</v>
      </c>
      <c r="I71">
        <v>69794.92</v>
      </c>
    </row>
    <row r="72" spans="1:9" x14ac:dyDescent="0.35">
      <c r="A72" t="s">
        <v>834</v>
      </c>
      <c r="B72" t="s">
        <v>27</v>
      </c>
      <c r="C72" t="s">
        <v>15</v>
      </c>
      <c r="D72" t="s">
        <v>1007</v>
      </c>
      <c r="E72" t="s">
        <v>25</v>
      </c>
      <c r="F72" t="s">
        <v>3</v>
      </c>
      <c r="G72">
        <v>98010</v>
      </c>
      <c r="H72">
        <v>1960.2</v>
      </c>
      <c r="I72">
        <v>99970.2</v>
      </c>
    </row>
    <row r="73" spans="1:9" x14ac:dyDescent="0.35">
      <c r="A73" t="s">
        <v>831</v>
      </c>
      <c r="B73" t="s">
        <v>24</v>
      </c>
      <c r="C73" t="s">
        <v>7</v>
      </c>
      <c r="D73" t="s">
        <v>1005</v>
      </c>
      <c r="E73" t="s">
        <v>25</v>
      </c>
      <c r="F73" t="s">
        <v>4</v>
      </c>
      <c r="G73">
        <v>78640</v>
      </c>
      <c r="H73">
        <v>3381.5199999999995</v>
      </c>
      <c r="I73">
        <v>82021.52</v>
      </c>
    </row>
    <row r="74" spans="1:9" x14ac:dyDescent="0.35">
      <c r="A74" t="s">
        <v>871</v>
      </c>
      <c r="B74" t="s">
        <v>24</v>
      </c>
      <c r="C74" t="s">
        <v>12</v>
      </c>
      <c r="D74" t="s">
        <v>999</v>
      </c>
      <c r="E74" t="s">
        <v>25</v>
      </c>
      <c r="F74" t="s">
        <v>3</v>
      </c>
      <c r="G74">
        <v>119670</v>
      </c>
      <c r="H74">
        <v>3829.44</v>
      </c>
      <c r="I74">
        <v>123499.44</v>
      </c>
    </row>
    <row r="75" spans="1:9" x14ac:dyDescent="0.35">
      <c r="F75" t="s">
        <v>31</v>
      </c>
      <c r="G75">
        <v>119670</v>
      </c>
      <c r="H75">
        <v>0</v>
      </c>
      <c r="I75">
        <v>119670</v>
      </c>
    </row>
    <row r="76" spans="1:9" x14ac:dyDescent="0.35">
      <c r="A76" t="s">
        <v>675</v>
      </c>
      <c r="B76" t="s">
        <v>24</v>
      </c>
      <c r="C76" t="s">
        <v>10</v>
      </c>
      <c r="D76" t="s">
        <v>998</v>
      </c>
      <c r="E76" t="s">
        <v>30</v>
      </c>
      <c r="F76" t="s">
        <v>4</v>
      </c>
      <c r="G76">
        <v>103490</v>
      </c>
      <c r="H76">
        <v>5588.46</v>
      </c>
      <c r="I76">
        <v>109078.46</v>
      </c>
    </row>
    <row r="77" spans="1:9" x14ac:dyDescent="0.35">
      <c r="A77" t="s">
        <v>359</v>
      </c>
      <c r="B77" t="s">
        <v>27</v>
      </c>
      <c r="C77" t="s">
        <v>12</v>
      </c>
      <c r="D77" t="s">
        <v>1001</v>
      </c>
      <c r="E77" t="s">
        <v>30</v>
      </c>
      <c r="F77" t="s">
        <v>2</v>
      </c>
      <c r="G77">
        <v>38440</v>
      </c>
      <c r="H77">
        <v>384.40000000000003</v>
      </c>
      <c r="I77">
        <v>38824.400000000001</v>
      </c>
    </row>
    <row r="78" spans="1:9" x14ac:dyDescent="0.35">
      <c r="E78" t="s">
        <v>25</v>
      </c>
      <c r="F78" t="s">
        <v>3</v>
      </c>
      <c r="G78">
        <v>38440</v>
      </c>
      <c r="H78">
        <v>1230.08</v>
      </c>
      <c r="I78">
        <v>39670.080000000002</v>
      </c>
    </row>
    <row r="79" spans="1:9" x14ac:dyDescent="0.35">
      <c r="A79" t="s">
        <v>436</v>
      </c>
      <c r="B79" t="s">
        <v>24</v>
      </c>
      <c r="C79" t="s">
        <v>13</v>
      </c>
      <c r="D79" t="s">
        <v>999</v>
      </c>
      <c r="E79" t="s">
        <v>33</v>
      </c>
      <c r="F79" t="s">
        <v>4</v>
      </c>
      <c r="G79">
        <v>110820</v>
      </c>
      <c r="H79">
        <v>6538.38</v>
      </c>
      <c r="I79">
        <v>117358.38</v>
      </c>
    </row>
    <row r="80" spans="1:9" x14ac:dyDescent="0.35">
      <c r="A80" t="s">
        <v>719</v>
      </c>
      <c r="B80" t="s">
        <v>24</v>
      </c>
      <c r="C80" t="s">
        <v>6</v>
      </c>
      <c r="D80" t="s">
        <v>1007</v>
      </c>
      <c r="E80" t="s">
        <v>33</v>
      </c>
      <c r="F80" t="s">
        <v>3</v>
      </c>
      <c r="G80">
        <v>96750</v>
      </c>
      <c r="H80">
        <v>2031.7500000000002</v>
      </c>
      <c r="I80">
        <v>98781.75</v>
      </c>
    </row>
    <row r="81" spans="1:9" x14ac:dyDescent="0.35">
      <c r="A81" t="s">
        <v>467</v>
      </c>
      <c r="B81" t="s">
        <v>24</v>
      </c>
      <c r="C81" t="s">
        <v>12</v>
      </c>
      <c r="D81" t="s">
        <v>1004</v>
      </c>
      <c r="E81" t="s">
        <v>30</v>
      </c>
      <c r="F81" t="s">
        <v>3</v>
      </c>
      <c r="G81">
        <v>66370</v>
      </c>
      <c r="H81">
        <v>2123.84</v>
      </c>
      <c r="I81">
        <v>68493.84</v>
      </c>
    </row>
    <row r="82" spans="1:9" x14ac:dyDescent="0.35">
      <c r="E82" t="s">
        <v>25</v>
      </c>
      <c r="F82" t="s">
        <v>3</v>
      </c>
      <c r="G82">
        <v>66370</v>
      </c>
      <c r="H82">
        <v>2123.84</v>
      </c>
      <c r="I82">
        <v>68493.84</v>
      </c>
    </row>
    <row r="83" spans="1:9" x14ac:dyDescent="0.35">
      <c r="A83" t="s">
        <v>887</v>
      </c>
      <c r="B83" t="s">
        <v>27</v>
      </c>
      <c r="C83" t="s">
        <v>16</v>
      </c>
      <c r="D83" t="s">
        <v>1007</v>
      </c>
      <c r="E83" t="s">
        <v>33</v>
      </c>
      <c r="F83" t="s">
        <v>3</v>
      </c>
      <c r="G83">
        <v>93880</v>
      </c>
      <c r="H83">
        <v>2159.2399999999998</v>
      </c>
      <c r="I83">
        <v>96039.24</v>
      </c>
    </row>
    <row r="84" spans="1:9" x14ac:dyDescent="0.35">
      <c r="A84" t="s">
        <v>143</v>
      </c>
      <c r="B84" t="s">
        <v>24</v>
      </c>
      <c r="C84" t="s">
        <v>17</v>
      </c>
      <c r="D84" t="s">
        <v>1002</v>
      </c>
      <c r="E84" t="s">
        <v>33</v>
      </c>
      <c r="F84" t="s">
        <v>3</v>
      </c>
      <c r="G84">
        <v>40270</v>
      </c>
      <c r="H84">
        <v>1409.45</v>
      </c>
      <c r="I84">
        <v>41679.449999999997</v>
      </c>
    </row>
    <row r="85" spans="1:9" x14ac:dyDescent="0.35">
      <c r="A85" t="s">
        <v>721</v>
      </c>
      <c r="B85" t="s">
        <v>24</v>
      </c>
      <c r="C85" t="s">
        <v>12</v>
      </c>
      <c r="D85" t="s">
        <v>1004</v>
      </c>
      <c r="E85" t="s">
        <v>30</v>
      </c>
      <c r="F85" t="s">
        <v>3</v>
      </c>
      <c r="G85">
        <v>63020</v>
      </c>
      <c r="H85">
        <v>2016.64</v>
      </c>
      <c r="I85">
        <v>65036.639999999999</v>
      </c>
    </row>
    <row r="86" spans="1:9" x14ac:dyDescent="0.35">
      <c r="A86" t="s">
        <v>800</v>
      </c>
      <c r="B86" t="s">
        <v>24</v>
      </c>
      <c r="C86" t="s">
        <v>14</v>
      </c>
      <c r="D86" t="s">
        <v>1002</v>
      </c>
      <c r="E86" t="s">
        <v>30</v>
      </c>
      <c r="F86" t="s">
        <v>5</v>
      </c>
      <c r="G86">
        <v>40400</v>
      </c>
      <c r="H86">
        <v>3393.6000000000004</v>
      </c>
      <c r="I86">
        <v>43793.599999999999</v>
      </c>
    </row>
    <row r="87" spans="1:9" x14ac:dyDescent="0.35">
      <c r="A87" t="s">
        <v>190</v>
      </c>
      <c r="B87" t="s">
        <v>27</v>
      </c>
      <c r="C87" t="s">
        <v>12</v>
      </c>
      <c r="D87" t="s">
        <v>1004</v>
      </c>
      <c r="E87" t="s">
        <v>25</v>
      </c>
      <c r="F87" t="s">
        <v>31</v>
      </c>
      <c r="G87">
        <v>69740</v>
      </c>
      <c r="H87">
        <v>0</v>
      </c>
      <c r="I87">
        <v>69740</v>
      </c>
    </row>
    <row r="88" spans="1:9" x14ac:dyDescent="0.35">
      <c r="A88" t="s">
        <v>727</v>
      </c>
      <c r="B88" t="s">
        <v>27</v>
      </c>
      <c r="C88" t="s">
        <v>11</v>
      </c>
      <c r="D88" t="s">
        <v>1005</v>
      </c>
      <c r="E88" t="s">
        <v>33</v>
      </c>
      <c r="F88" t="s">
        <v>4</v>
      </c>
      <c r="G88">
        <v>70650</v>
      </c>
      <c r="H88">
        <v>3532.5</v>
      </c>
      <c r="I88">
        <v>74182.5</v>
      </c>
    </row>
    <row r="89" spans="1:9" x14ac:dyDescent="0.35">
      <c r="A89" t="s">
        <v>312</v>
      </c>
      <c r="B89" t="s">
        <v>27</v>
      </c>
      <c r="C89" t="s">
        <v>10</v>
      </c>
      <c r="D89" t="s">
        <v>1007</v>
      </c>
      <c r="E89" t="s">
        <v>33</v>
      </c>
      <c r="F89" t="s">
        <v>3</v>
      </c>
      <c r="G89">
        <v>92470</v>
      </c>
      <c r="H89">
        <v>2496.69</v>
      </c>
      <c r="I89">
        <v>94966.69</v>
      </c>
    </row>
    <row r="90" spans="1:9" x14ac:dyDescent="0.35">
      <c r="A90" t="s">
        <v>616</v>
      </c>
      <c r="B90" t="s">
        <v>27</v>
      </c>
      <c r="C90" t="s">
        <v>15</v>
      </c>
      <c r="D90" t="s">
        <v>1001</v>
      </c>
      <c r="E90" t="s">
        <v>30</v>
      </c>
      <c r="F90" t="s">
        <v>3</v>
      </c>
      <c r="G90">
        <v>33760</v>
      </c>
      <c r="H90">
        <v>675.2</v>
      </c>
      <c r="I90">
        <v>34435.199999999997</v>
      </c>
    </row>
    <row r="91" spans="1:9" x14ac:dyDescent="0.35">
      <c r="A91" t="s">
        <v>690</v>
      </c>
      <c r="B91" t="s">
        <v>24</v>
      </c>
      <c r="C91" t="s">
        <v>8</v>
      </c>
      <c r="D91" t="s">
        <v>998</v>
      </c>
      <c r="E91" t="s">
        <v>30</v>
      </c>
      <c r="F91" t="s">
        <v>5</v>
      </c>
      <c r="G91">
        <v>108600</v>
      </c>
      <c r="H91">
        <v>6950.4000000000005</v>
      </c>
      <c r="I91">
        <v>115550.39999999999</v>
      </c>
    </row>
    <row r="92" spans="1:9" x14ac:dyDescent="0.35">
      <c r="A92" t="s">
        <v>394</v>
      </c>
      <c r="B92" t="s">
        <v>27</v>
      </c>
      <c r="C92" t="s">
        <v>14</v>
      </c>
      <c r="D92" t="s">
        <v>999</v>
      </c>
      <c r="E92" t="s">
        <v>30</v>
      </c>
      <c r="F92" t="s">
        <v>5</v>
      </c>
      <c r="G92">
        <v>115080</v>
      </c>
      <c r="H92">
        <v>9666.7200000000012</v>
      </c>
      <c r="I92">
        <v>124746.72</v>
      </c>
    </row>
    <row r="93" spans="1:9" x14ac:dyDescent="0.35">
      <c r="A93" t="s">
        <v>286</v>
      </c>
      <c r="B93" t="s">
        <v>27</v>
      </c>
      <c r="C93" t="s">
        <v>17</v>
      </c>
      <c r="D93" t="s">
        <v>1004</v>
      </c>
      <c r="E93" t="s">
        <v>25</v>
      </c>
      <c r="F93" t="s">
        <v>3</v>
      </c>
      <c r="G93">
        <v>61330</v>
      </c>
      <c r="H93">
        <v>2146.5500000000002</v>
      </c>
      <c r="I93">
        <v>63476.55</v>
      </c>
    </row>
    <row r="94" spans="1:9" x14ac:dyDescent="0.35">
      <c r="A94" t="s">
        <v>494</v>
      </c>
      <c r="B94" t="s">
        <v>27</v>
      </c>
      <c r="C94" t="s">
        <v>13</v>
      </c>
      <c r="D94" t="s">
        <v>998</v>
      </c>
      <c r="E94" t="s">
        <v>30</v>
      </c>
      <c r="F94" t="s">
        <v>3</v>
      </c>
      <c r="G94">
        <v>101190</v>
      </c>
      <c r="H94">
        <v>4047.6</v>
      </c>
      <c r="I94">
        <v>105237.6</v>
      </c>
    </row>
    <row r="95" spans="1:9" x14ac:dyDescent="0.35">
      <c r="A95" t="s">
        <v>273</v>
      </c>
      <c r="B95" t="s">
        <v>24</v>
      </c>
      <c r="C95" t="s">
        <v>14</v>
      </c>
      <c r="D95" t="s">
        <v>998</v>
      </c>
      <c r="E95" t="s">
        <v>30</v>
      </c>
      <c r="F95" t="s">
        <v>3</v>
      </c>
      <c r="G95">
        <v>105470</v>
      </c>
      <c r="H95">
        <v>3480.51</v>
      </c>
      <c r="I95">
        <v>108950.51</v>
      </c>
    </row>
    <row r="96" spans="1:9" x14ac:dyDescent="0.35">
      <c r="A96" t="s">
        <v>131</v>
      </c>
      <c r="B96" t="s">
        <v>24</v>
      </c>
      <c r="C96" t="s">
        <v>9</v>
      </c>
      <c r="D96" t="s">
        <v>1003</v>
      </c>
      <c r="E96" t="s">
        <v>30</v>
      </c>
      <c r="F96" t="s">
        <v>3</v>
      </c>
      <c r="G96">
        <v>58840</v>
      </c>
      <c r="H96">
        <v>1647.52</v>
      </c>
      <c r="I96">
        <v>60487.519999999997</v>
      </c>
    </row>
    <row r="97" spans="1:9" x14ac:dyDescent="0.35">
      <c r="A97" t="s">
        <v>583</v>
      </c>
      <c r="B97" t="s">
        <v>27</v>
      </c>
      <c r="C97" t="s">
        <v>16</v>
      </c>
      <c r="D97" t="s">
        <v>1007</v>
      </c>
      <c r="E97" t="s">
        <v>25</v>
      </c>
      <c r="F97" t="s">
        <v>4</v>
      </c>
      <c r="G97">
        <v>98630</v>
      </c>
      <c r="H97">
        <v>5227.3899999999994</v>
      </c>
      <c r="I97">
        <v>103857.39</v>
      </c>
    </row>
    <row r="98" spans="1:9" x14ac:dyDescent="0.35">
      <c r="A98" t="s">
        <v>847</v>
      </c>
      <c r="B98" t="s">
        <v>27</v>
      </c>
      <c r="C98" t="s">
        <v>16</v>
      </c>
      <c r="D98" t="s">
        <v>1001</v>
      </c>
      <c r="E98" t="s">
        <v>30</v>
      </c>
      <c r="F98" t="s">
        <v>3</v>
      </c>
      <c r="G98">
        <v>32270</v>
      </c>
      <c r="H98">
        <v>742.21</v>
      </c>
      <c r="I98">
        <v>33012.21</v>
      </c>
    </row>
    <row r="99" spans="1:9" x14ac:dyDescent="0.35">
      <c r="A99" t="s">
        <v>795</v>
      </c>
      <c r="B99" t="s">
        <v>27</v>
      </c>
      <c r="C99" t="s">
        <v>12</v>
      </c>
      <c r="D99" t="s">
        <v>998</v>
      </c>
      <c r="E99" t="s">
        <v>30</v>
      </c>
      <c r="F99" t="s">
        <v>5</v>
      </c>
      <c r="G99">
        <v>104210</v>
      </c>
      <c r="H99">
        <v>6461.0199999999995</v>
      </c>
      <c r="I99">
        <v>110671.02</v>
      </c>
    </row>
    <row r="100" spans="1:9" x14ac:dyDescent="0.35">
      <c r="A100" t="s">
        <v>407</v>
      </c>
      <c r="B100" t="s">
        <v>24</v>
      </c>
      <c r="C100" t="s">
        <v>13</v>
      </c>
      <c r="D100" t="s">
        <v>1005</v>
      </c>
      <c r="E100" t="s">
        <v>33</v>
      </c>
      <c r="F100" t="s">
        <v>3</v>
      </c>
      <c r="G100">
        <v>71210</v>
      </c>
      <c r="H100">
        <v>2848.4</v>
      </c>
      <c r="I100">
        <v>74058.399999999994</v>
      </c>
    </row>
    <row r="101" spans="1:9" x14ac:dyDescent="0.35">
      <c r="A101" t="s">
        <v>44</v>
      </c>
      <c r="B101" t="s">
        <v>24</v>
      </c>
      <c r="C101" t="s">
        <v>6</v>
      </c>
      <c r="D101" t="s">
        <v>999</v>
      </c>
      <c r="E101" t="s">
        <v>30</v>
      </c>
      <c r="F101" t="s">
        <v>2</v>
      </c>
      <c r="G101">
        <v>110780</v>
      </c>
      <c r="H101">
        <v>1329.3600000000001</v>
      </c>
      <c r="I101">
        <v>112109.36</v>
      </c>
    </row>
    <row r="102" spans="1:9" x14ac:dyDescent="0.35">
      <c r="A102" t="s">
        <v>508</v>
      </c>
      <c r="B102" t="s">
        <v>27</v>
      </c>
      <c r="C102" t="s">
        <v>9</v>
      </c>
      <c r="D102" t="s">
        <v>1006</v>
      </c>
      <c r="E102" t="s">
        <v>30</v>
      </c>
      <c r="F102" t="s">
        <v>3</v>
      </c>
      <c r="G102">
        <v>88030</v>
      </c>
      <c r="H102">
        <v>2464.84</v>
      </c>
      <c r="I102">
        <v>90494.84</v>
      </c>
    </row>
    <row r="103" spans="1:9" x14ac:dyDescent="0.35">
      <c r="E103" t="s">
        <v>33</v>
      </c>
      <c r="F103" t="s">
        <v>5</v>
      </c>
      <c r="G103">
        <v>88030</v>
      </c>
      <c r="H103">
        <v>6690.28</v>
      </c>
      <c r="I103">
        <v>94720.28</v>
      </c>
    </row>
    <row r="104" spans="1:9" x14ac:dyDescent="0.35">
      <c r="A104" t="s">
        <v>102</v>
      </c>
      <c r="B104" t="s">
        <v>24</v>
      </c>
      <c r="C104" t="s">
        <v>12</v>
      </c>
      <c r="D104" t="s">
        <v>998</v>
      </c>
      <c r="E104" t="s">
        <v>33</v>
      </c>
      <c r="F104" t="s">
        <v>2</v>
      </c>
      <c r="G104">
        <v>106780</v>
      </c>
      <c r="H104">
        <v>1067.8</v>
      </c>
      <c r="I104">
        <v>107847.8</v>
      </c>
    </row>
    <row r="105" spans="1:9" x14ac:dyDescent="0.35">
      <c r="A105" t="s">
        <v>392</v>
      </c>
      <c r="B105" t="s">
        <v>24</v>
      </c>
      <c r="C105" t="s">
        <v>7</v>
      </c>
      <c r="D105" t="s">
        <v>999</v>
      </c>
      <c r="E105" t="s">
        <v>33</v>
      </c>
      <c r="F105" t="s">
        <v>5</v>
      </c>
      <c r="G105">
        <v>118800</v>
      </c>
      <c r="H105">
        <v>7246.8</v>
      </c>
      <c r="I105">
        <v>126046.8</v>
      </c>
    </row>
    <row r="106" spans="1:9" x14ac:dyDescent="0.35">
      <c r="A106" t="s">
        <v>174</v>
      </c>
      <c r="B106" t="s">
        <v>27</v>
      </c>
      <c r="C106" t="s">
        <v>7</v>
      </c>
      <c r="D106" t="s">
        <v>1002</v>
      </c>
      <c r="E106" t="s">
        <v>30</v>
      </c>
      <c r="F106" t="s">
        <v>2</v>
      </c>
      <c r="G106">
        <v>48060</v>
      </c>
      <c r="H106">
        <v>528.66</v>
      </c>
      <c r="I106">
        <v>48588.66</v>
      </c>
    </row>
    <row r="107" spans="1:9" x14ac:dyDescent="0.35">
      <c r="A107" t="s">
        <v>283</v>
      </c>
      <c r="B107" t="s">
        <v>24</v>
      </c>
      <c r="C107" t="s">
        <v>17</v>
      </c>
      <c r="D107" t="s">
        <v>1005</v>
      </c>
      <c r="E107" t="s">
        <v>25</v>
      </c>
      <c r="F107" t="s">
        <v>1</v>
      </c>
      <c r="G107">
        <v>77130</v>
      </c>
      <c r="H107">
        <v>385.65000000000003</v>
      </c>
      <c r="I107">
        <v>77515.649999999994</v>
      </c>
    </row>
    <row r="108" spans="1:9" x14ac:dyDescent="0.35">
      <c r="A108" t="s">
        <v>585</v>
      </c>
      <c r="B108" t="s">
        <v>27</v>
      </c>
      <c r="C108" t="s">
        <v>17</v>
      </c>
      <c r="D108" t="s">
        <v>1004</v>
      </c>
      <c r="E108" t="s">
        <v>30</v>
      </c>
      <c r="F108" t="s">
        <v>3</v>
      </c>
      <c r="G108">
        <v>68010</v>
      </c>
      <c r="H108">
        <v>2380.3500000000004</v>
      </c>
      <c r="I108">
        <v>70390.350000000006</v>
      </c>
    </row>
    <row r="109" spans="1:9" x14ac:dyDescent="0.35">
      <c r="A109" t="s">
        <v>934</v>
      </c>
      <c r="B109" t="s">
        <v>27</v>
      </c>
      <c r="C109" t="s">
        <v>15</v>
      </c>
      <c r="D109" t="s">
        <v>1006</v>
      </c>
      <c r="E109" t="s">
        <v>25</v>
      </c>
      <c r="F109" t="s">
        <v>3</v>
      </c>
      <c r="G109">
        <v>86240</v>
      </c>
      <c r="H109">
        <v>1724.8</v>
      </c>
      <c r="I109">
        <v>87964.800000000003</v>
      </c>
    </row>
    <row r="110" spans="1:9" x14ac:dyDescent="0.35">
      <c r="A110" t="s">
        <v>452</v>
      </c>
      <c r="B110" t="s">
        <v>24</v>
      </c>
      <c r="C110" t="s">
        <v>8</v>
      </c>
      <c r="D110" t="s">
        <v>999</v>
      </c>
      <c r="E110" t="s">
        <v>33</v>
      </c>
      <c r="F110" t="s">
        <v>3</v>
      </c>
      <c r="G110">
        <v>114510</v>
      </c>
      <c r="H110">
        <v>2404.71</v>
      </c>
      <c r="I110">
        <v>116914.71</v>
      </c>
    </row>
    <row r="111" spans="1:9" x14ac:dyDescent="0.35">
      <c r="A111" t="s">
        <v>482</v>
      </c>
      <c r="B111" t="s">
        <v>27</v>
      </c>
      <c r="C111" t="s">
        <v>10</v>
      </c>
      <c r="D111" t="s">
        <v>1001</v>
      </c>
      <c r="E111" t="s">
        <v>30</v>
      </c>
      <c r="F111" t="s">
        <v>2</v>
      </c>
      <c r="G111">
        <v>39680</v>
      </c>
      <c r="H111">
        <v>515.84</v>
      </c>
      <c r="I111">
        <v>40195.839999999997</v>
      </c>
    </row>
    <row r="112" spans="1:9" x14ac:dyDescent="0.35">
      <c r="A112" t="s">
        <v>434</v>
      </c>
      <c r="B112" t="s">
        <v>24</v>
      </c>
      <c r="C112" t="s">
        <v>8</v>
      </c>
      <c r="D112" t="s">
        <v>1002</v>
      </c>
      <c r="E112" t="s">
        <v>33</v>
      </c>
      <c r="F112" t="s">
        <v>1</v>
      </c>
      <c r="G112">
        <v>40980</v>
      </c>
      <c r="H112">
        <v>204.9</v>
      </c>
      <c r="I112">
        <v>41184.9</v>
      </c>
    </row>
    <row r="113" spans="1:9" x14ac:dyDescent="0.35">
      <c r="A113" t="s">
        <v>77</v>
      </c>
      <c r="B113" t="s">
        <v>27</v>
      </c>
      <c r="C113" t="s">
        <v>6</v>
      </c>
      <c r="D113" t="s">
        <v>999</v>
      </c>
      <c r="E113" t="s">
        <v>33</v>
      </c>
      <c r="F113" t="s">
        <v>3</v>
      </c>
      <c r="G113">
        <v>114010</v>
      </c>
      <c r="H113">
        <v>2394.21</v>
      </c>
      <c r="I113">
        <v>116404.21</v>
      </c>
    </row>
    <row r="114" spans="1:9" x14ac:dyDescent="0.35">
      <c r="A114" t="s">
        <v>383</v>
      </c>
      <c r="B114" t="s">
        <v>24</v>
      </c>
      <c r="C114" t="s">
        <v>17</v>
      </c>
      <c r="D114" t="s">
        <v>1006</v>
      </c>
      <c r="E114" t="s">
        <v>33</v>
      </c>
      <c r="F114" t="s">
        <v>4</v>
      </c>
      <c r="G114">
        <v>89090</v>
      </c>
      <c r="H114">
        <v>5167.22</v>
      </c>
      <c r="I114">
        <v>94257.22</v>
      </c>
    </row>
    <row r="115" spans="1:9" x14ac:dyDescent="0.35">
      <c r="A115" t="s">
        <v>676</v>
      </c>
      <c r="B115" t="s">
        <v>27</v>
      </c>
      <c r="C115" t="s">
        <v>8</v>
      </c>
      <c r="D115" t="s">
        <v>1006</v>
      </c>
      <c r="E115" t="s">
        <v>33</v>
      </c>
      <c r="F115" t="s">
        <v>3</v>
      </c>
      <c r="G115">
        <v>87740</v>
      </c>
      <c r="H115">
        <v>1842.5400000000002</v>
      </c>
      <c r="I115">
        <v>89582.54</v>
      </c>
    </row>
    <row r="116" spans="1:9" x14ac:dyDescent="0.35">
      <c r="A116" t="s">
        <v>343</v>
      </c>
      <c r="B116" t="s">
        <v>24</v>
      </c>
      <c r="C116" t="s">
        <v>17</v>
      </c>
      <c r="D116" t="s">
        <v>1001</v>
      </c>
      <c r="E116" t="s">
        <v>25</v>
      </c>
      <c r="F116" t="s">
        <v>3</v>
      </c>
      <c r="G116">
        <v>31820</v>
      </c>
      <c r="H116">
        <v>1113.7</v>
      </c>
      <c r="I116">
        <v>32933.699999999997</v>
      </c>
    </row>
    <row r="117" spans="1:9" x14ac:dyDescent="0.35">
      <c r="A117" t="s">
        <v>65</v>
      </c>
      <c r="B117" t="s">
        <v>27</v>
      </c>
      <c r="C117" t="s">
        <v>10</v>
      </c>
      <c r="D117" t="s">
        <v>1001</v>
      </c>
      <c r="E117" t="s">
        <v>30</v>
      </c>
      <c r="F117" t="s">
        <v>4</v>
      </c>
      <c r="G117">
        <v>36460</v>
      </c>
      <c r="H117">
        <v>1968.84</v>
      </c>
      <c r="I117">
        <v>38428.839999999997</v>
      </c>
    </row>
    <row r="118" spans="1:9" x14ac:dyDescent="0.35">
      <c r="A118" t="s">
        <v>897</v>
      </c>
      <c r="B118" t="s">
        <v>24</v>
      </c>
      <c r="C118" t="s">
        <v>14</v>
      </c>
      <c r="D118" t="s">
        <v>999</v>
      </c>
      <c r="E118" t="s">
        <v>25</v>
      </c>
      <c r="F118" t="s">
        <v>1</v>
      </c>
      <c r="G118">
        <v>115790</v>
      </c>
      <c r="H118">
        <v>578.95000000000005</v>
      </c>
      <c r="I118">
        <v>116368.95</v>
      </c>
    </row>
    <row r="119" spans="1:9" x14ac:dyDescent="0.35">
      <c r="A119" t="s">
        <v>714</v>
      </c>
      <c r="B119" t="s">
        <v>24</v>
      </c>
      <c r="C119" t="s">
        <v>10</v>
      </c>
      <c r="D119" t="s">
        <v>999</v>
      </c>
      <c r="E119" t="s">
        <v>30</v>
      </c>
      <c r="F119" t="s">
        <v>3</v>
      </c>
      <c r="G119">
        <v>115440</v>
      </c>
      <c r="H119">
        <v>3116.88</v>
      </c>
      <c r="I119">
        <v>118556.88</v>
      </c>
    </row>
    <row r="120" spans="1:9" x14ac:dyDescent="0.35">
      <c r="A120" t="s">
        <v>177</v>
      </c>
      <c r="B120" t="s">
        <v>27</v>
      </c>
      <c r="C120" t="s">
        <v>16</v>
      </c>
      <c r="D120" t="s">
        <v>1003</v>
      </c>
      <c r="E120" t="s">
        <v>30</v>
      </c>
      <c r="F120" t="s">
        <v>3</v>
      </c>
      <c r="G120">
        <v>57080</v>
      </c>
      <c r="H120">
        <v>1312.84</v>
      </c>
      <c r="I120">
        <v>58392.84</v>
      </c>
    </row>
    <row r="121" spans="1:9" x14ac:dyDescent="0.35">
      <c r="A121" t="s">
        <v>421</v>
      </c>
      <c r="B121" t="s">
        <v>27</v>
      </c>
      <c r="C121" t="s">
        <v>8</v>
      </c>
      <c r="D121" t="s">
        <v>1003</v>
      </c>
      <c r="E121" t="s">
        <v>30</v>
      </c>
      <c r="F121" t="s">
        <v>3</v>
      </c>
      <c r="G121">
        <v>58280</v>
      </c>
      <c r="H121">
        <v>1223.8800000000001</v>
      </c>
      <c r="I121">
        <v>59503.88</v>
      </c>
    </row>
    <row r="122" spans="1:9" x14ac:dyDescent="0.35">
      <c r="A122" t="s">
        <v>641</v>
      </c>
      <c r="B122" t="s">
        <v>24</v>
      </c>
      <c r="C122" t="s">
        <v>16</v>
      </c>
      <c r="D122" t="s">
        <v>1004</v>
      </c>
      <c r="E122" t="s">
        <v>33</v>
      </c>
      <c r="F122" t="s">
        <v>1</v>
      </c>
      <c r="G122">
        <v>69730</v>
      </c>
      <c r="H122">
        <v>348.65000000000003</v>
      </c>
      <c r="I122">
        <v>70078.649999999994</v>
      </c>
    </row>
    <row r="123" spans="1:9" x14ac:dyDescent="0.35">
      <c r="A123" t="s">
        <v>150</v>
      </c>
      <c r="B123" t="s">
        <v>27</v>
      </c>
      <c r="C123" t="s">
        <v>13</v>
      </c>
      <c r="D123" t="s">
        <v>1007</v>
      </c>
      <c r="E123" t="s">
        <v>25</v>
      </c>
      <c r="F123" t="s">
        <v>3</v>
      </c>
      <c r="G123">
        <v>99970</v>
      </c>
      <c r="H123">
        <v>3998.8</v>
      </c>
      <c r="I123">
        <v>103968.8</v>
      </c>
    </row>
    <row r="124" spans="1:9" x14ac:dyDescent="0.35">
      <c r="A124" t="s">
        <v>251</v>
      </c>
      <c r="B124" t="s">
        <v>24</v>
      </c>
      <c r="C124" t="s">
        <v>14</v>
      </c>
      <c r="D124" t="s">
        <v>1003</v>
      </c>
      <c r="E124" t="s">
        <v>33</v>
      </c>
      <c r="F124" t="s">
        <v>3</v>
      </c>
      <c r="G124">
        <v>56710</v>
      </c>
      <c r="H124">
        <v>1871.43</v>
      </c>
      <c r="I124">
        <v>58581.43</v>
      </c>
    </row>
    <row r="125" spans="1:9" x14ac:dyDescent="0.35">
      <c r="A125" t="s">
        <v>753</v>
      </c>
      <c r="B125" t="s">
        <v>24</v>
      </c>
      <c r="C125" t="s">
        <v>14</v>
      </c>
      <c r="D125" t="s">
        <v>1005</v>
      </c>
      <c r="E125" t="s">
        <v>33</v>
      </c>
      <c r="F125" t="s">
        <v>2</v>
      </c>
      <c r="G125">
        <v>72040</v>
      </c>
      <c r="H125">
        <v>1440.8</v>
      </c>
      <c r="I125">
        <v>73480.800000000003</v>
      </c>
    </row>
    <row r="126" spans="1:9" x14ac:dyDescent="0.35">
      <c r="A126" t="s">
        <v>180</v>
      </c>
      <c r="B126" t="s">
        <v>24</v>
      </c>
      <c r="C126" t="s">
        <v>8</v>
      </c>
      <c r="D126" t="s">
        <v>1000</v>
      </c>
      <c r="E126" t="s">
        <v>30</v>
      </c>
      <c r="F126" t="s">
        <v>5</v>
      </c>
      <c r="G126">
        <v>29770</v>
      </c>
      <c r="H126">
        <v>1905.28</v>
      </c>
      <c r="I126">
        <v>31675.279999999999</v>
      </c>
    </row>
    <row r="127" spans="1:9" x14ac:dyDescent="0.35">
      <c r="E127" t="s">
        <v>25</v>
      </c>
      <c r="F127" t="s">
        <v>4</v>
      </c>
      <c r="G127">
        <v>29770</v>
      </c>
      <c r="H127">
        <v>1607.58</v>
      </c>
      <c r="I127">
        <v>31377.58</v>
      </c>
    </row>
    <row r="128" spans="1:9" x14ac:dyDescent="0.35">
      <c r="A128" t="s">
        <v>390</v>
      </c>
      <c r="B128" t="s">
        <v>27</v>
      </c>
      <c r="C128" t="s">
        <v>16</v>
      </c>
      <c r="D128" t="s">
        <v>1005</v>
      </c>
      <c r="E128" t="s">
        <v>30</v>
      </c>
      <c r="F128" t="s">
        <v>31</v>
      </c>
      <c r="G128">
        <v>72450</v>
      </c>
      <c r="H128">
        <v>0</v>
      </c>
      <c r="I128">
        <v>72450</v>
      </c>
    </row>
    <row r="129" spans="1:9" x14ac:dyDescent="0.35">
      <c r="A129" t="s">
        <v>582</v>
      </c>
      <c r="B129" t="s">
        <v>24</v>
      </c>
      <c r="C129" t="s">
        <v>10</v>
      </c>
      <c r="D129" t="s">
        <v>1007</v>
      </c>
      <c r="E129" t="s">
        <v>30</v>
      </c>
      <c r="F129" t="s">
        <v>3</v>
      </c>
      <c r="G129">
        <v>93500</v>
      </c>
      <c r="H129">
        <v>2524.5</v>
      </c>
      <c r="I129">
        <v>96024.5</v>
      </c>
    </row>
    <row r="130" spans="1:9" x14ac:dyDescent="0.35">
      <c r="A130" t="s">
        <v>960</v>
      </c>
      <c r="B130" t="s">
        <v>24</v>
      </c>
      <c r="C130" t="s">
        <v>11</v>
      </c>
      <c r="D130" t="s">
        <v>999</v>
      </c>
      <c r="E130" t="s">
        <v>33</v>
      </c>
      <c r="F130" t="s">
        <v>31</v>
      </c>
      <c r="G130">
        <v>112110</v>
      </c>
      <c r="H130">
        <v>0</v>
      </c>
      <c r="I130">
        <v>112110</v>
      </c>
    </row>
    <row r="131" spans="1:9" x14ac:dyDescent="0.35">
      <c r="A131" t="s">
        <v>839</v>
      </c>
      <c r="B131" t="s">
        <v>27</v>
      </c>
      <c r="C131" t="s">
        <v>9</v>
      </c>
      <c r="D131" t="s">
        <v>1005</v>
      </c>
      <c r="E131" t="s">
        <v>30</v>
      </c>
      <c r="F131" t="s">
        <v>5</v>
      </c>
      <c r="G131">
        <v>75970</v>
      </c>
      <c r="H131">
        <v>5773.72</v>
      </c>
      <c r="I131">
        <v>81743.72</v>
      </c>
    </row>
    <row r="132" spans="1:9" x14ac:dyDescent="0.35">
      <c r="E132" t="s">
        <v>33</v>
      </c>
      <c r="F132" t="s">
        <v>3</v>
      </c>
      <c r="G132">
        <v>75970</v>
      </c>
      <c r="H132">
        <v>2127.16</v>
      </c>
      <c r="I132">
        <v>78097.16</v>
      </c>
    </row>
    <row r="133" spans="1:9" x14ac:dyDescent="0.35">
      <c r="A133" t="s">
        <v>893</v>
      </c>
      <c r="B133" t="s">
        <v>24</v>
      </c>
      <c r="C133" t="s">
        <v>14</v>
      </c>
      <c r="D133" t="s">
        <v>1001</v>
      </c>
      <c r="E133" t="s">
        <v>30</v>
      </c>
      <c r="F133" t="s">
        <v>3</v>
      </c>
      <c r="G133">
        <v>36040</v>
      </c>
      <c r="H133">
        <v>1189.3200000000002</v>
      </c>
      <c r="I133">
        <v>37229.32</v>
      </c>
    </row>
    <row r="134" spans="1:9" x14ac:dyDescent="0.35">
      <c r="A134" t="s">
        <v>770</v>
      </c>
      <c r="B134" t="s">
        <v>27</v>
      </c>
      <c r="C134" t="s">
        <v>11</v>
      </c>
      <c r="D134" t="s">
        <v>1004</v>
      </c>
      <c r="E134" t="s">
        <v>33</v>
      </c>
      <c r="F134" t="s">
        <v>3</v>
      </c>
      <c r="G134">
        <v>68980</v>
      </c>
      <c r="H134">
        <v>1655.52</v>
      </c>
      <c r="I134">
        <v>70635.520000000004</v>
      </c>
    </row>
    <row r="135" spans="1:9" x14ac:dyDescent="0.35">
      <c r="A135" t="s">
        <v>88</v>
      </c>
      <c r="B135" t="s">
        <v>27</v>
      </c>
      <c r="C135" t="s">
        <v>7</v>
      </c>
      <c r="D135" t="s">
        <v>1005</v>
      </c>
      <c r="E135" t="s">
        <v>33</v>
      </c>
      <c r="F135" t="s">
        <v>2</v>
      </c>
      <c r="G135">
        <v>75230</v>
      </c>
      <c r="H135">
        <v>827.53</v>
      </c>
      <c r="I135">
        <v>76057.53</v>
      </c>
    </row>
    <row r="136" spans="1:9" x14ac:dyDescent="0.35">
      <c r="A136" t="s">
        <v>766</v>
      </c>
      <c r="B136" t="s">
        <v>24</v>
      </c>
      <c r="C136" t="s">
        <v>11</v>
      </c>
      <c r="D136" t="s">
        <v>1004</v>
      </c>
      <c r="E136" t="s">
        <v>33</v>
      </c>
      <c r="F136" t="s">
        <v>3</v>
      </c>
      <c r="G136">
        <v>61700</v>
      </c>
      <c r="H136">
        <v>1480.8</v>
      </c>
      <c r="I136">
        <v>63180.800000000003</v>
      </c>
    </row>
    <row r="137" spans="1:9" x14ac:dyDescent="0.35">
      <c r="A137" t="s">
        <v>758</v>
      </c>
      <c r="B137" t="s">
        <v>27</v>
      </c>
      <c r="C137" t="s">
        <v>10</v>
      </c>
      <c r="D137" t="s">
        <v>1001</v>
      </c>
      <c r="E137" t="s">
        <v>33</v>
      </c>
      <c r="F137" t="s">
        <v>3</v>
      </c>
      <c r="G137">
        <v>35670</v>
      </c>
      <c r="H137">
        <v>963.09</v>
      </c>
      <c r="I137">
        <v>36633.089999999997</v>
      </c>
    </row>
    <row r="138" spans="1:9" x14ac:dyDescent="0.35">
      <c r="A138" t="s">
        <v>814</v>
      </c>
      <c r="B138" t="s">
        <v>24</v>
      </c>
      <c r="C138" t="s">
        <v>17</v>
      </c>
      <c r="D138" t="s">
        <v>999</v>
      </c>
      <c r="E138" t="s">
        <v>33</v>
      </c>
      <c r="F138" t="s">
        <v>3</v>
      </c>
      <c r="G138">
        <v>116890</v>
      </c>
      <c r="H138">
        <v>4091.1500000000005</v>
      </c>
      <c r="I138">
        <v>120981.15</v>
      </c>
    </row>
    <row r="139" spans="1:9" x14ac:dyDescent="0.35">
      <c r="A139" t="s">
        <v>460</v>
      </c>
      <c r="B139" t="s">
        <v>24</v>
      </c>
      <c r="C139" t="s">
        <v>12</v>
      </c>
      <c r="D139" t="s">
        <v>998</v>
      </c>
      <c r="E139" t="s">
        <v>30</v>
      </c>
      <c r="F139" t="s">
        <v>4</v>
      </c>
      <c r="G139">
        <v>106170</v>
      </c>
      <c r="H139">
        <v>4352.97</v>
      </c>
      <c r="I139">
        <v>110522.97</v>
      </c>
    </row>
    <row r="140" spans="1:9" x14ac:dyDescent="0.35">
      <c r="E140" t="s">
        <v>25</v>
      </c>
      <c r="F140" t="s">
        <v>2</v>
      </c>
      <c r="G140">
        <v>106170</v>
      </c>
      <c r="H140">
        <v>1061.7</v>
      </c>
      <c r="I140">
        <v>107231.7</v>
      </c>
    </row>
    <row r="141" spans="1:9" x14ac:dyDescent="0.35">
      <c r="A141" t="s">
        <v>754</v>
      </c>
      <c r="B141" t="s">
        <v>27</v>
      </c>
      <c r="C141" t="s">
        <v>12</v>
      </c>
      <c r="D141" t="s">
        <v>998</v>
      </c>
      <c r="E141" t="s">
        <v>25</v>
      </c>
      <c r="F141" t="s">
        <v>4</v>
      </c>
      <c r="G141">
        <v>108450</v>
      </c>
      <c r="H141">
        <v>4446.45</v>
      </c>
      <c r="I141">
        <v>112896.45</v>
      </c>
    </row>
    <row r="142" spans="1:9" x14ac:dyDescent="0.35">
      <c r="A142" t="s">
        <v>854</v>
      </c>
      <c r="B142" t="s">
        <v>24</v>
      </c>
      <c r="C142" t="s">
        <v>15</v>
      </c>
      <c r="D142" t="s">
        <v>1001</v>
      </c>
      <c r="E142" t="s">
        <v>33</v>
      </c>
      <c r="F142" t="s">
        <v>4</v>
      </c>
      <c r="G142">
        <v>38830</v>
      </c>
      <c r="H142">
        <v>2252.1400000000003</v>
      </c>
      <c r="I142">
        <v>41082.14</v>
      </c>
    </row>
    <row r="143" spans="1:9" x14ac:dyDescent="0.35">
      <c r="A143" t="s">
        <v>278</v>
      </c>
      <c r="B143" t="s">
        <v>24</v>
      </c>
      <c r="C143" t="s">
        <v>15</v>
      </c>
      <c r="D143" t="s">
        <v>1005</v>
      </c>
      <c r="E143" t="s">
        <v>30</v>
      </c>
      <c r="F143" t="s">
        <v>4</v>
      </c>
      <c r="G143">
        <v>74710</v>
      </c>
      <c r="H143">
        <v>4333.18</v>
      </c>
      <c r="I143">
        <v>79043.179999999993</v>
      </c>
    </row>
    <row r="144" spans="1:9" x14ac:dyDescent="0.35">
      <c r="A144" t="s">
        <v>365</v>
      </c>
      <c r="B144" t="s">
        <v>27</v>
      </c>
      <c r="C144" t="s">
        <v>8</v>
      </c>
      <c r="D144" t="s">
        <v>1001</v>
      </c>
      <c r="E144" t="s">
        <v>30</v>
      </c>
      <c r="F144" t="s">
        <v>4</v>
      </c>
      <c r="G144">
        <v>31040</v>
      </c>
      <c r="H144">
        <v>1676.16</v>
      </c>
      <c r="I144">
        <v>32716.16</v>
      </c>
    </row>
    <row r="145" spans="1:9" x14ac:dyDescent="0.35">
      <c r="A145" t="s">
        <v>902</v>
      </c>
      <c r="B145" t="s">
        <v>27</v>
      </c>
      <c r="C145" t="s">
        <v>14</v>
      </c>
      <c r="D145" t="s">
        <v>1003</v>
      </c>
      <c r="E145" t="s">
        <v>33</v>
      </c>
      <c r="F145" t="s">
        <v>5</v>
      </c>
      <c r="G145">
        <v>58100</v>
      </c>
      <c r="H145">
        <v>4880.4000000000005</v>
      </c>
      <c r="I145">
        <v>62980.4</v>
      </c>
    </row>
    <row r="146" spans="1:9" x14ac:dyDescent="0.35">
      <c r="A146" t="s">
        <v>357</v>
      </c>
      <c r="B146" t="s">
        <v>24</v>
      </c>
      <c r="C146" t="s">
        <v>6</v>
      </c>
      <c r="D146" t="s">
        <v>998</v>
      </c>
      <c r="E146" t="s">
        <v>25</v>
      </c>
      <c r="F146" t="s">
        <v>3</v>
      </c>
      <c r="G146">
        <v>108250</v>
      </c>
      <c r="H146">
        <v>2273.25</v>
      </c>
      <c r="I146">
        <v>110523.25</v>
      </c>
    </row>
    <row r="147" spans="1:9" x14ac:dyDescent="0.35">
      <c r="A147" t="s">
        <v>745</v>
      </c>
      <c r="B147" t="s">
        <v>27</v>
      </c>
      <c r="C147" t="s">
        <v>9</v>
      </c>
      <c r="D147" t="s">
        <v>1003</v>
      </c>
      <c r="E147" t="s">
        <v>33</v>
      </c>
      <c r="F147" t="s">
        <v>4</v>
      </c>
      <c r="G147">
        <v>53910</v>
      </c>
      <c r="H147">
        <v>2641.59</v>
      </c>
      <c r="I147">
        <v>56551.59</v>
      </c>
    </row>
    <row r="148" spans="1:9" x14ac:dyDescent="0.35">
      <c r="A148" t="s">
        <v>57</v>
      </c>
      <c r="B148" t="s">
        <v>24</v>
      </c>
      <c r="C148" t="s">
        <v>10</v>
      </c>
      <c r="D148" t="s">
        <v>1005</v>
      </c>
      <c r="E148" t="s">
        <v>30</v>
      </c>
      <c r="F148" t="s">
        <v>3</v>
      </c>
      <c r="G148">
        <v>75540</v>
      </c>
      <c r="H148">
        <v>2039.58</v>
      </c>
      <c r="I148">
        <v>77579.58</v>
      </c>
    </row>
    <row r="149" spans="1:9" x14ac:dyDescent="0.35">
      <c r="A149" t="s">
        <v>819</v>
      </c>
      <c r="B149" t="s">
        <v>24</v>
      </c>
      <c r="C149" t="s">
        <v>11</v>
      </c>
      <c r="D149" t="s">
        <v>999</v>
      </c>
      <c r="E149" t="s">
        <v>33</v>
      </c>
      <c r="F149" t="s">
        <v>4</v>
      </c>
      <c r="G149">
        <v>117850</v>
      </c>
      <c r="H149">
        <v>5892.5</v>
      </c>
      <c r="I149">
        <v>123742.5</v>
      </c>
    </row>
    <row r="150" spans="1:9" x14ac:dyDescent="0.35">
      <c r="A150" t="s">
        <v>117</v>
      </c>
      <c r="B150" t="s">
        <v>27</v>
      </c>
      <c r="C150" t="s">
        <v>10</v>
      </c>
      <c r="D150" t="s">
        <v>1001</v>
      </c>
      <c r="E150" t="s">
        <v>33</v>
      </c>
      <c r="F150" t="s">
        <v>3</v>
      </c>
      <c r="G150">
        <v>35940</v>
      </c>
      <c r="H150">
        <v>970.38</v>
      </c>
      <c r="I150">
        <v>36910.379999999997</v>
      </c>
    </row>
    <row r="151" spans="1:9" x14ac:dyDescent="0.35">
      <c r="E151" t="s">
        <v>25</v>
      </c>
      <c r="F151" t="s">
        <v>2</v>
      </c>
      <c r="G151">
        <v>35940</v>
      </c>
      <c r="H151">
        <v>467.21999999999997</v>
      </c>
      <c r="I151">
        <v>36407.22</v>
      </c>
    </row>
    <row r="152" spans="1:9" x14ac:dyDescent="0.35">
      <c r="A152" t="s">
        <v>833</v>
      </c>
      <c r="B152" t="s">
        <v>24</v>
      </c>
      <c r="C152" t="s">
        <v>6</v>
      </c>
      <c r="D152" t="s">
        <v>1003</v>
      </c>
      <c r="E152" t="s">
        <v>33</v>
      </c>
      <c r="F152" t="s">
        <v>3</v>
      </c>
      <c r="G152">
        <v>55280</v>
      </c>
      <c r="H152">
        <v>1160.8800000000001</v>
      </c>
      <c r="I152">
        <v>56440.88</v>
      </c>
    </row>
    <row r="153" spans="1:9" x14ac:dyDescent="0.35">
      <c r="A153" t="s">
        <v>634</v>
      </c>
      <c r="B153" t="s">
        <v>27</v>
      </c>
      <c r="C153" t="s">
        <v>10</v>
      </c>
      <c r="D153" t="s">
        <v>1000</v>
      </c>
      <c r="E153" t="s">
        <v>33</v>
      </c>
      <c r="F153" t="s">
        <v>3</v>
      </c>
      <c r="G153">
        <v>29810</v>
      </c>
      <c r="H153">
        <v>804.87</v>
      </c>
      <c r="I153">
        <v>30614.87</v>
      </c>
    </row>
    <row r="154" spans="1:9" x14ac:dyDescent="0.35">
      <c r="A154" t="s">
        <v>630</v>
      </c>
      <c r="B154" t="s">
        <v>27</v>
      </c>
      <c r="C154" t="s">
        <v>16</v>
      </c>
      <c r="D154" t="s">
        <v>999</v>
      </c>
      <c r="E154" t="s">
        <v>25</v>
      </c>
      <c r="F154" t="s">
        <v>2</v>
      </c>
      <c r="G154">
        <v>116220</v>
      </c>
      <c r="H154">
        <v>1743.3</v>
      </c>
      <c r="I154">
        <v>117963.3</v>
      </c>
    </row>
    <row r="155" spans="1:9" x14ac:dyDescent="0.35">
      <c r="A155" t="s">
        <v>773</v>
      </c>
      <c r="B155" t="s">
        <v>24</v>
      </c>
      <c r="C155" t="s">
        <v>12</v>
      </c>
      <c r="D155" t="s">
        <v>1003</v>
      </c>
      <c r="E155" t="s">
        <v>30</v>
      </c>
      <c r="F155" t="s">
        <v>3</v>
      </c>
      <c r="G155">
        <v>53760</v>
      </c>
      <c r="H155">
        <v>1720.32</v>
      </c>
      <c r="I155">
        <v>55480.32</v>
      </c>
    </row>
    <row r="156" spans="1:9" x14ac:dyDescent="0.35">
      <c r="A156" t="s">
        <v>129</v>
      </c>
      <c r="B156" t="s">
        <v>27</v>
      </c>
      <c r="C156" t="s">
        <v>14</v>
      </c>
      <c r="D156" t="s">
        <v>1002</v>
      </c>
      <c r="E156" t="s">
        <v>30</v>
      </c>
      <c r="F156" t="s">
        <v>5</v>
      </c>
      <c r="G156">
        <v>44450</v>
      </c>
      <c r="H156">
        <v>3733.8</v>
      </c>
      <c r="I156">
        <v>48183.8</v>
      </c>
    </row>
    <row r="157" spans="1:9" x14ac:dyDescent="0.35">
      <c r="E157" t="s">
        <v>33</v>
      </c>
      <c r="F157" t="s">
        <v>1</v>
      </c>
      <c r="G157">
        <v>44450</v>
      </c>
      <c r="H157">
        <v>222.25</v>
      </c>
      <c r="I157">
        <v>44672.25</v>
      </c>
    </row>
    <row r="158" spans="1:9" x14ac:dyDescent="0.35">
      <c r="A158" t="s">
        <v>581</v>
      </c>
      <c r="B158" t="s">
        <v>27</v>
      </c>
      <c r="C158" t="s">
        <v>12</v>
      </c>
      <c r="D158" t="s">
        <v>1005</v>
      </c>
      <c r="E158" t="s">
        <v>33</v>
      </c>
      <c r="F158" t="s">
        <v>3</v>
      </c>
      <c r="G158">
        <v>75480</v>
      </c>
      <c r="H158">
        <v>2415.36</v>
      </c>
      <c r="I158">
        <v>77895.360000000001</v>
      </c>
    </row>
    <row r="159" spans="1:9" x14ac:dyDescent="0.35">
      <c r="A159" t="s">
        <v>157</v>
      </c>
      <c r="B159" t="s">
        <v>27</v>
      </c>
      <c r="C159" t="s">
        <v>12</v>
      </c>
      <c r="D159" t="s">
        <v>1002</v>
      </c>
      <c r="E159" t="s">
        <v>25</v>
      </c>
      <c r="F159" t="s">
        <v>4</v>
      </c>
      <c r="G159">
        <v>41700</v>
      </c>
      <c r="H159">
        <v>1709.7</v>
      </c>
      <c r="I159">
        <v>43409.7</v>
      </c>
    </row>
    <row r="160" spans="1:9" x14ac:dyDescent="0.35">
      <c r="A160" t="s">
        <v>716</v>
      </c>
      <c r="B160" t="s">
        <v>24</v>
      </c>
      <c r="C160" t="s">
        <v>9</v>
      </c>
      <c r="D160" t="s">
        <v>1002</v>
      </c>
      <c r="E160" t="s">
        <v>25</v>
      </c>
      <c r="F160" t="s">
        <v>3</v>
      </c>
      <c r="G160">
        <v>46280</v>
      </c>
      <c r="H160">
        <v>1295.8399999999999</v>
      </c>
      <c r="I160">
        <v>47575.839999999997</v>
      </c>
    </row>
    <row r="161" spans="1:9" x14ac:dyDescent="0.35">
      <c r="A161" t="s">
        <v>955</v>
      </c>
      <c r="B161" t="s">
        <v>27</v>
      </c>
      <c r="C161" t="s">
        <v>11</v>
      </c>
      <c r="D161" t="s">
        <v>999</v>
      </c>
      <c r="E161" t="s">
        <v>25</v>
      </c>
      <c r="F161" t="s">
        <v>5</v>
      </c>
      <c r="G161">
        <v>116590</v>
      </c>
      <c r="H161">
        <v>8511.07</v>
      </c>
      <c r="I161">
        <v>125101.07</v>
      </c>
    </row>
    <row r="162" spans="1:9" x14ac:dyDescent="0.35">
      <c r="A162" t="s">
        <v>119</v>
      </c>
      <c r="B162" t="s">
        <v>24</v>
      </c>
      <c r="C162" t="s">
        <v>17</v>
      </c>
      <c r="D162" t="s">
        <v>1006</v>
      </c>
      <c r="E162" t="s">
        <v>33</v>
      </c>
      <c r="F162" t="s">
        <v>5</v>
      </c>
      <c r="G162">
        <v>89610</v>
      </c>
      <c r="H162">
        <v>8871.3900000000012</v>
      </c>
      <c r="I162">
        <v>98481.39</v>
      </c>
    </row>
    <row r="163" spans="1:9" x14ac:dyDescent="0.35">
      <c r="E163" t="s">
        <v>25</v>
      </c>
      <c r="F163" t="s">
        <v>4</v>
      </c>
      <c r="G163">
        <v>89610</v>
      </c>
      <c r="H163">
        <v>5197.38</v>
      </c>
      <c r="I163">
        <v>94807.38</v>
      </c>
    </row>
    <row r="164" spans="1:9" x14ac:dyDescent="0.35">
      <c r="A164" t="s">
        <v>470</v>
      </c>
      <c r="B164" t="s">
        <v>24</v>
      </c>
      <c r="C164" t="s">
        <v>9</v>
      </c>
      <c r="D164" t="s">
        <v>1003</v>
      </c>
      <c r="E164" t="s">
        <v>25</v>
      </c>
      <c r="F164" t="s">
        <v>2</v>
      </c>
      <c r="G164">
        <v>59260</v>
      </c>
      <c r="H164">
        <v>592.6</v>
      </c>
      <c r="I164">
        <v>59852.6</v>
      </c>
    </row>
    <row r="165" spans="1:9" x14ac:dyDescent="0.35">
      <c r="A165" t="s">
        <v>579</v>
      </c>
      <c r="B165" t="s">
        <v>24</v>
      </c>
      <c r="C165" t="s">
        <v>6</v>
      </c>
      <c r="D165" t="s">
        <v>1003</v>
      </c>
      <c r="E165" t="s">
        <v>33</v>
      </c>
      <c r="F165" t="s">
        <v>2</v>
      </c>
      <c r="G165">
        <v>54010</v>
      </c>
      <c r="H165">
        <v>648.12</v>
      </c>
      <c r="I165">
        <v>54658.12</v>
      </c>
    </row>
    <row r="166" spans="1:9" x14ac:dyDescent="0.35">
      <c r="A166" t="s">
        <v>349</v>
      </c>
      <c r="B166" t="s">
        <v>27</v>
      </c>
      <c r="C166" t="s">
        <v>7</v>
      </c>
      <c r="D166" t="s">
        <v>1003</v>
      </c>
      <c r="E166" t="s">
        <v>25</v>
      </c>
      <c r="F166" t="s">
        <v>4</v>
      </c>
      <c r="G166">
        <v>59610</v>
      </c>
      <c r="H166">
        <v>2563.23</v>
      </c>
      <c r="I166">
        <v>62173.23</v>
      </c>
    </row>
    <row r="167" spans="1:9" x14ac:dyDescent="0.35">
      <c r="A167" t="s">
        <v>310</v>
      </c>
      <c r="B167" t="s">
        <v>24</v>
      </c>
      <c r="C167" t="s">
        <v>11</v>
      </c>
      <c r="D167" t="s">
        <v>999</v>
      </c>
      <c r="E167" t="s">
        <v>25</v>
      </c>
      <c r="F167" t="s">
        <v>4</v>
      </c>
      <c r="G167">
        <v>110040</v>
      </c>
      <c r="H167">
        <v>5502</v>
      </c>
      <c r="I167">
        <v>115542</v>
      </c>
    </row>
    <row r="168" spans="1:9" x14ac:dyDescent="0.35">
      <c r="A168" t="s">
        <v>295</v>
      </c>
      <c r="B168" t="s">
        <v>27</v>
      </c>
      <c r="C168" t="s">
        <v>16</v>
      </c>
      <c r="D168" t="s">
        <v>999</v>
      </c>
      <c r="E168" t="s">
        <v>30</v>
      </c>
      <c r="F168" t="s">
        <v>4</v>
      </c>
      <c r="G168">
        <v>119550</v>
      </c>
      <c r="H168">
        <v>6336.15</v>
      </c>
      <c r="I168">
        <v>125886.15</v>
      </c>
    </row>
    <row r="169" spans="1:9" x14ac:dyDescent="0.35">
      <c r="A169" t="s">
        <v>260</v>
      </c>
      <c r="B169" t="s">
        <v>27</v>
      </c>
      <c r="C169" t="s">
        <v>6</v>
      </c>
      <c r="D169" t="s">
        <v>998</v>
      </c>
      <c r="E169" t="s">
        <v>33</v>
      </c>
      <c r="F169" t="s">
        <v>3</v>
      </c>
      <c r="G169">
        <v>104410</v>
      </c>
      <c r="H169">
        <v>2192.61</v>
      </c>
      <c r="I169">
        <v>106602.61</v>
      </c>
    </row>
    <row r="170" spans="1:9" x14ac:dyDescent="0.35">
      <c r="A170" t="s">
        <v>908</v>
      </c>
      <c r="B170" t="s">
        <v>24</v>
      </c>
      <c r="C170" t="s">
        <v>17</v>
      </c>
      <c r="D170" t="s">
        <v>1005</v>
      </c>
      <c r="E170" t="s">
        <v>33</v>
      </c>
      <c r="F170" t="s">
        <v>4</v>
      </c>
      <c r="G170">
        <v>77470</v>
      </c>
      <c r="H170">
        <v>4493.26</v>
      </c>
      <c r="I170">
        <v>81963.259999999995</v>
      </c>
    </row>
    <row r="171" spans="1:9" x14ac:dyDescent="0.35">
      <c r="A171" t="s">
        <v>862</v>
      </c>
      <c r="B171" t="s">
        <v>27</v>
      </c>
      <c r="C171" t="s">
        <v>17</v>
      </c>
      <c r="D171" t="s">
        <v>1001</v>
      </c>
      <c r="E171" t="s">
        <v>33</v>
      </c>
      <c r="F171" t="s">
        <v>3</v>
      </c>
      <c r="G171">
        <v>36920</v>
      </c>
      <c r="H171">
        <v>1292.2</v>
      </c>
      <c r="I171">
        <v>38212.199999999997</v>
      </c>
    </row>
    <row r="172" spans="1:9" x14ac:dyDescent="0.35">
      <c r="A172" t="s">
        <v>426</v>
      </c>
      <c r="B172" t="s">
        <v>24</v>
      </c>
      <c r="C172" t="s">
        <v>8</v>
      </c>
      <c r="D172" t="s">
        <v>1000</v>
      </c>
      <c r="E172" t="s">
        <v>30</v>
      </c>
      <c r="F172" t="s">
        <v>3</v>
      </c>
      <c r="G172">
        <v>28580</v>
      </c>
      <c r="H172">
        <v>600.18000000000006</v>
      </c>
      <c r="I172">
        <v>29180.18</v>
      </c>
    </row>
    <row r="173" spans="1:9" x14ac:dyDescent="0.35">
      <c r="A173" t="s">
        <v>857</v>
      </c>
      <c r="B173" t="s">
        <v>27</v>
      </c>
      <c r="C173" t="s">
        <v>17</v>
      </c>
      <c r="D173" t="s">
        <v>1005</v>
      </c>
      <c r="E173" t="s">
        <v>25</v>
      </c>
      <c r="F173" t="s">
        <v>4</v>
      </c>
      <c r="G173">
        <v>70760</v>
      </c>
      <c r="H173">
        <v>4104.08</v>
      </c>
      <c r="I173">
        <v>74864.08</v>
      </c>
    </row>
    <row r="174" spans="1:9" x14ac:dyDescent="0.35">
      <c r="A174" t="s">
        <v>415</v>
      </c>
      <c r="B174" t="s">
        <v>24</v>
      </c>
      <c r="C174" t="s">
        <v>15</v>
      </c>
      <c r="D174" t="s">
        <v>1002</v>
      </c>
      <c r="E174" t="s">
        <v>33</v>
      </c>
      <c r="F174" t="s">
        <v>3</v>
      </c>
      <c r="G174">
        <v>49920</v>
      </c>
      <c r="H174">
        <v>998.4</v>
      </c>
      <c r="I174">
        <v>50918.400000000001</v>
      </c>
    </row>
    <row r="175" spans="1:9" x14ac:dyDescent="0.35">
      <c r="A175" t="s">
        <v>222</v>
      </c>
      <c r="B175" t="s">
        <v>27</v>
      </c>
      <c r="C175" t="s">
        <v>6</v>
      </c>
      <c r="D175" t="s">
        <v>1002</v>
      </c>
      <c r="E175" t="s">
        <v>33</v>
      </c>
      <c r="F175" t="s">
        <v>3</v>
      </c>
      <c r="G175">
        <v>47550</v>
      </c>
      <c r="H175">
        <v>998.55000000000007</v>
      </c>
      <c r="I175">
        <v>48548.55</v>
      </c>
    </row>
    <row r="176" spans="1:9" x14ac:dyDescent="0.35">
      <c r="A176" t="s">
        <v>488</v>
      </c>
      <c r="B176" t="s">
        <v>24</v>
      </c>
      <c r="C176" t="s">
        <v>12</v>
      </c>
      <c r="D176" t="s">
        <v>999</v>
      </c>
      <c r="E176" t="s">
        <v>30</v>
      </c>
      <c r="F176" t="s">
        <v>4</v>
      </c>
      <c r="G176">
        <v>111910</v>
      </c>
      <c r="H176">
        <v>4588.3100000000004</v>
      </c>
      <c r="I176">
        <v>116498.31</v>
      </c>
    </row>
    <row r="177" spans="1:9" x14ac:dyDescent="0.35">
      <c r="F177" t="s">
        <v>31</v>
      </c>
      <c r="G177">
        <v>111910</v>
      </c>
      <c r="H177">
        <v>0</v>
      </c>
      <c r="I177">
        <v>111910</v>
      </c>
    </row>
    <row r="178" spans="1:9" x14ac:dyDescent="0.35">
      <c r="A178" t="s">
        <v>314</v>
      </c>
      <c r="B178" t="s">
        <v>24</v>
      </c>
      <c r="C178" t="s">
        <v>8</v>
      </c>
      <c r="D178" t="s">
        <v>1002</v>
      </c>
      <c r="E178" t="s">
        <v>30</v>
      </c>
      <c r="F178" t="s">
        <v>3</v>
      </c>
      <c r="G178">
        <v>41790</v>
      </c>
      <c r="H178">
        <v>877.59</v>
      </c>
      <c r="I178">
        <v>42667.59</v>
      </c>
    </row>
    <row r="179" spans="1:9" x14ac:dyDescent="0.35">
      <c r="A179" t="s">
        <v>846</v>
      </c>
      <c r="B179" t="s">
        <v>24</v>
      </c>
      <c r="C179" t="s">
        <v>6</v>
      </c>
      <c r="D179" t="s">
        <v>1002</v>
      </c>
      <c r="E179" t="s">
        <v>25</v>
      </c>
      <c r="F179" t="s">
        <v>1</v>
      </c>
      <c r="G179">
        <v>44120</v>
      </c>
      <c r="H179">
        <v>220.6</v>
      </c>
      <c r="I179">
        <v>44340.6</v>
      </c>
    </row>
    <row r="180" spans="1:9" x14ac:dyDescent="0.35">
      <c r="A180" t="s">
        <v>602</v>
      </c>
      <c r="B180" t="s">
        <v>27</v>
      </c>
      <c r="C180" t="s">
        <v>6</v>
      </c>
      <c r="D180" t="s">
        <v>1002</v>
      </c>
      <c r="E180" t="s">
        <v>25</v>
      </c>
      <c r="F180" t="s">
        <v>3</v>
      </c>
      <c r="G180">
        <v>49390</v>
      </c>
      <c r="H180">
        <v>1037.19</v>
      </c>
      <c r="I180">
        <v>50427.19</v>
      </c>
    </row>
    <row r="181" spans="1:9" x14ac:dyDescent="0.35">
      <c r="A181" t="s">
        <v>502</v>
      </c>
      <c r="B181" t="s">
        <v>24</v>
      </c>
      <c r="C181" t="s">
        <v>15</v>
      </c>
      <c r="D181" t="s">
        <v>1007</v>
      </c>
      <c r="E181" t="s">
        <v>25</v>
      </c>
      <c r="F181" t="s">
        <v>2</v>
      </c>
      <c r="G181">
        <v>93210</v>
      </c>
      <c r="H181">
        <v>1118.52</v>
      </c>
      <c r="I181">
        <v>94328.52</v>
      </c>
    </row>
    <row r="182" spans="1:9" x14ac:dyDescent="0.35">
      <c r="A182" t="s">
        <v>718</v>
      </c>
      <c r="B182" t="s">
        <v>27</v>
      </c>
      <c r="C182" t="s">
        <v>17</v>
      </c>
      <c r="D182" t="s">
        <v>999</v>
      </c>
      <c r="E182" t="s">
        <v>30</v>
      </c>
      <c r="F182" t="s">
        <v>31</v>
      </c>
      <c r="G182">
        <v>118980</v>
      </c>
      <c r="H182">
        <v>0</v>
      </c>
      <c r="I182">
        <v>118980</v>
      </c>
    </row>
    <row r="183" spans="1:9" x14ac:dyDescent="0.35">
      <c r="A183" t="s">
        <v>353</v>
      </c>
      <c r="B183" t="s">
        <v>24</v>
      </c>
      <c r="C183" t="s">
        <v>14</v>
      </c>
      <c r="D183" t="s">
        <v>998</v>
      </c>
      <c r="E183" t="s">
        <v>30</v>
      </c>
      <c r="F183" t="s">
        <v>3</v>
      </c>
      <c r="G183">
        <v>109710</v>
      </c>
      <c r="H183">
        <v>3620.4300000000003</v>
      </c>
      <c r="I183">
        <v>113330.43</v>
      </c>
    </row>
    <row r="184" spans="1:9" x14ac:dyDescent="0.35">
      <c r="A184" t="s">
        <v>330</v>
      </c>
      <c r="B184" t="s">
        <v>27</v>
      </c>
      <c r="C184" t="s">
        <v>10</v>
      </c>
      <c r="D184" t="s">
        <v>1005</v>
      </c>
      <c r="E184" t="s">
        <v>30</v>
      </c>
      <c r="F184" t="s">
        <v>2</v>
      </c>
      <c r="G184">
        <v>77840</v>
      </c>
      <c r="H184">
        <v>1011.92</v>
      </c>
      <c r="I184">
        <v>78851.92</v>
      </c>
    </row>
    <row r="185" spans="1:9" x14ac:dyDescent="0.35">
      <c r="A185" t="s">
        <v>913</v>
      </c>
      <c r="B185" t="s">
        <v>24</v>
      </c>
      <c r="C185" t="s">
        <v>10</v>
      </c>
      <c r="D185" t="s">
        <v>1007</v>
      </c>
      <c r="E185" t="s">
        <v>30</v>
      </c>
      <c r="F185" t="s">
        <v>3</v>
      </c>
      <c r="G185">
        <v>92870</v>
      </c>
      <c r="H185">
        <v>2507.4899999999998</v>
      </c>
      <c r="I185">
        <v>95377.49</v>
      </c>
    </row>
    <row r="186" spans="1:9" x14ac:dyDescent="0.35">
      <c r="A186" t="s">
        <v>515</v>
      </c>
      <c r="B186" t="s">
        <v>24</v>
      </c>
      <c r="C186" t="s">
        <v>6</v>
      </c>
      <c r="D186" t="s">
        <v>999</v>
      </c>
      <c r="E186" t="s">
        <v>33</v>
      </c>
      <c r="F186" t="s">
        <v>4</v>
      </c>
      <c r="G186">
        <v>118060</v>
      </c>
      <c r="H186">
        <v>6021.0599999999995</v>
      </c>
      <c r="I186">
        <v>124081.06</v>
      </c>
    </row>
    <row r="187" spans="1:9" x14ac:dyDescent="0.35">
      <c r="A187" t="s">
        <v>398</v>
      </c>
      <c r="B187" t="s">
        <v>24</v>
      </c>
      <c r="C187" t="s">
        <v>9</v>
      </c>
      <c r="D187" t="s">
        <v>1007</v>
      </c>
      <c r="E187" t="s">
        <v>30</v>
      </c>
      <c r="F187" t="s">
        <v>2</v>
      </c>
      <c r="G187">
        <v>94530</v>
      </c>
      <c r="H187">
        <v>945.30000000000007</v>
      </c>
      <c r="I187">
        <v>95475.3</v>
      </c>
    </row>
    <row r="188" spans="1:9" x14ac:dyDescent="0.35">
      <c r="A188" t="s">
        <v>197</v>
      </c>
      <c r="B188" t="s">
        <v>24</v>
      </c>
      <c r="C188" t="s">
        <v>15</v>
      </c>
      <c r="D188" t="s">
        <v>1003</v>
      </c>
      <c r="E188" t="s">
        <v>33</v>
      </c>
      <c r="F188" t="s">
        <v>2</v>
      </c>
      <c r="G188">
        <v>56810</v>
      </c>
      <c r="H188">
        <v>681.72</v>
      </c>
      <c r="I188">
        <v>57491.72</v>
      </c>
    </row>
    <row r="189" spans="1:9" x14ac:dyDescent="0.35">
      <c r="A189" t="s">
        <v>743</v>
      </c>
      <c r="B189" t="s">
        <v>27</v>
      </c>
      <c r="C189" t="s">
        <v>11</v>
      </c>
      <c r="D189" t="s">
        <v>1006</v>
      </c>
      <c r="E189" t="s">
        <v>33</v>
      </c>
      <c r="F189" t="s">
        <v>3</v>
      </c>
      <c r="G189">
        <v>86560</v>
      </c>
      <c r="H189">
        <v>2077.44</v>
      </c>
      <c r="I189">
        <v>88637.440000000002</v>
      </c>
    </row>
    <row r="190" spans="1:9" x14ac:dyDescent="0.35">
      <c r="A190" t="s">
        <v>704</v>
      </c>
      <c r="B190" t="s">
        <v>27</v>
      </c>
      <c r="C190" t="s">
        <v>16</v>
      </c>
      <c r="D190" t="s">
        <v>1001</v>
      </c>
      <c r="E190" t="s">
        <v>33</v>
      </c>
      <c r="F190" t="s">
        <v>1</v>
      </c>
      <c r="G190">
        <v>30940</v>
      </c>
      <c r="H190">
        <v>154.70000000000002</v>
      </c>
      <c r="I190">
        <v>31094.7</v>
      </c>
    </row>
    <row r="191" spans="1:9" x14ac:dyDescent="0.35">
      <c r="A191" t="s">
        <v>265</v>
      </c>
      <c r="B191" t="s">
        <v>27</v>
      </c>
      <c r="C191" t="s">
        <v>9</v>
      </c>
      <c r="D191" t="s">
        <v>998</v>
      </c>
      <c r="E191" t="s">
        <v>30</v>
      </c>
      <c r="F191" t="s">
        <v>3</v>
      </c>
      <c r="G191">
        <v>107340</v>
      </c>
      <c r="H191">
        <v>3005.52</v>
      </c>
      <c r="I191">
        <v>110345.52</v>
      </c>
    </row>
    <row r="192" spans="1:9" x14ac:dyDescent="0.35">
      <c r="E192" t="s">
        <v>25</v>
      </c>
      <c r="F192" t="s">
        <v>5</v>
      </c>
      <c r="G192">
        <v>107340</v>
      </c>
      <c r="H192">
        <v>8157.84</v>
      </c>
      <c r="I192">
        <v>115497.84</v>
      </c>
    </row>
    <row r="193" spans="1:9" x14ac:dyDescent="0.35">
      <c r="A193" t="s">
        <v>951</v>
      </c>
      <c r="B193" t="s">
        <v>24</v>
      </c>
      <c r="C193" t="s">
        <v>9</v>
      </c>
      <c r="D193" t="s">
        <v>1004</v>
      </c>
      <c r="E193" t="s">
        <v>33</v>
      </c>
      <c r="F193" t="s">
        <v>3</v>
      </c>
      <c r="G193">
        <v>61100</v>
      </c>
      <c r="H193">
        <v>1710.8</v>
      </c>
      <c r="I193">
        <v>62810.8</v>
      </c>
    </row>
    <row r="194" spans="1:9" x14ac:dyDescent="0.35">
      <c r="A194" t="s">
        <v>874</v>
      </c>
      <c r="B194" t="s">
        <v>27</v>
      </c>
      <c r="C194" t="s">
        <v>15</v>
      </c>
      <c r="D194" t="s">
        <v>998</v>
      </c>
      <c r="E194" t="s">
        <v>30</v>
      </c>
      <c r="F194" t="s">
        <v>4</v>
      </c>
      <c r="G194">
        <v>104120</v>
      </c>
      <c r="H194">
        <v>6038.96</v>
      </c>
      <c r="I194">
        <v>110158.96</v>
      </c>
    </row>
    <row r="195" spans="1:9" x14ac:dyDescent="0.35">
      <c r="A195" t="s">
        <v>604</v>
      </c>
      <c r="B195" t="s">
        <v>24</v>
      </c>
      <c r="C195" t="s">
        <v>6</v>
      </c>
      <c r="D195" t="s">
        <v>1001</v>
      </c>
      <c r="E195" t="s">
        <v>33</v>
      </c>
      <c r="F195" t="s">
        <v>4</v>
      </c>
      <c r="G195">
        <v>35740</v>
      </c>
      <c r="H195">
        <v>1822.7399999999998</v>
      </c>
      <c r="I195">
        <v>37562.74</v>
      </c>
    </row>
    <row r="196" spans="1:9" x14ac:dyDescent="0.35">
      <c r="A196" t="s">
        <v>23</v>
      </c>
      <c r="B196" t="s">
        <v>24</v>
      </c>
      <c r="C196" t="s">
        <v>6</v>
      </c>
      <c r="D196" t="s">
        <v>1006</v>
      </c>
      <c r="E196" t="s">
        <v>25</v>
      </c>
      <c r="F196" t="s">
        <v>5</v>
      </c>
      <c r="G196">
        <v>88050</v>
      </c>
      <c r="H196">
        <v>7748.4</v>
      </c>
      <c r="I196">
        <v>95798.399999999994</v>
      </c>
    </row>
    <row r="197" spans="1:9" x14ac:dyDescent="0.35">
      <c r="A197" t="s">
        <v>966</v>
      </c>
      <c r="B197" t="s">
        <v>27</v>
      </c>
      <c r="C197" t="s">
        <v>11</v>
      </c>
      <c r="D197" t="s">
        <v>1007</v>
      </c>
      <c r="E197" t="s">
        <v>30</v>
      </c>
      <c r="F197" t="s">
        <v>2</v>
      </c>
      <c r="G197">
        <v>90240</v>
      </c>
      <c r="H197">
        <v>1624.32</v>
      </c>
      <c r="I197">
        <v>91864.320000000007</v>
      </c>
    </row>
    <row r="198" spans="1:9" x14ac:dyDescent="0.35">
      <c r="A198" t="s">
        <v>98</v>
      </c>
      <c r="B198" t="s">
        <v>24</v>
      </c>
      <c r="C198" t="s">
        <v>13</v>
      </c>
      <c r="D198" t="s">
        <v>1003</v>
      </c>
      <c r="E198" t="s">
        <v>33</v>
      </c>
      <c r="F198" t="s">
        <v>1</v>
      </c>
      <c r="G198">
        <v>55310</v>
      </c>
      <c r="H198">
        <v>276.55</v>
      </c>
      <c r="I198">
        <v>55586.55</v>
      </c>
    </row>
    <row r="199" spans="1:9" x14ac:dyDescent="0.35">
      <c r="A199" t="s">
        <v>883</v>
      </c>
      <c r="B199" t="s">
        <v>24</v>
      </c>
      <c r="C199" t="s">
        <v>7</v>
      </c>
      <c r="D199" t="s">
        <v>1005</v>
      </c>
      <c r="E199" t="s">
        <v>25</v>
      </c>
      <c r="F199" t="s">
        <v>4</v>
      </c>
      <c r="G199">
        <v>74360</v>
      </c>
      <c r="H199">
        <v>3197.4799999999996</v>
      </c>
      <c r="I199">
        <v>77557.48</v>
      </c>
    </row>
    <row r="200" spans="1:9" x14ac:dyDescent="0.35">
      <c r="A200" t="s">
        <v>246</v>
      </c>
      <c r="B200" t="s">
        <v>27</v>
      </c>
      <c r="C200" t="s">
        <v>17</v>
      </c>
      <c r="D200" t="s">
        <v>1007</v>
      </c>
      <c r="E200" t="s">
        <v>25</v>
      </c>
      <c r="F200" t="s">
        <v>5</v>
      </c>
      <c r="G200">
        <v>99200</v>
      </c>
      <c r="H200">
        <v>9820.8000000000011</v>
      </c>
      <c r="I200">
        <v>109020.8</v>
      </c>
    </row>
    <row r="201" spans="1:9" x14ac:dyDescent="0.35">
      <c r="A201" t="s">
        <v>302</v>
      </c>
      <c r="B201" t="s">
        <v>27</v>
      </c>
      <c r="C201" t="s">
        <v>16</v>
      </c>
      <c r="D201" t="s">
        <v>998</v>
      </c>
      <c r="E201" t="s">
        <v>30</v>
      </c>
      <c r="F201" t="s">
        <v>5</v>
      </c>
      <c r="G201">
        <v>103360</v>
      </c>
      <c r="H201">
        <v>7441.9199999999992</v>
      </c>
      <c r="I201">
        <v>110801.92</v>
      </c>
    </row>
    <row r="202" spans="1:9" x14ac:dyDescent="0.35">
      <c r="A202" t="s">
        <v>708</v>
      </c>
      <c r="B202" t="s">
        <v>27</v>
      </c>
      <c r="C202" t="s">
        <v>16</v>
      </c>
      <c r="D202" t="s">
        <v>1006</v>
      </c>
      <c r="E202" t="s">
        <v>30</v>
      </c>
      <c r="F202" t="s">
        <v>1</v>
      </c>
      <c r="G202">
        <v>87930</v>
      </c>
      <c r="H202">
        <v>439.65000000000003</v>
      </c>
      <c r="I202">
        <v>88369.65</v>
      </c>
    </row>
    <row r="203" spans="1:9" x14ac:dyDescent="0.35">
      <c r="A203" t="s">
        <v>380</v>
      </c>
      <c r="B203" t="s">
        <v>27</v>
      </c>
      <c r="C203" t="s">
        <v>16</v>
      </c>
      <c r="D203" t="s">
        <v>1007</v>
      </c>
      <c r="E203" t="s">
        <v>25</v>
      </c>
      <c r="F203" t="s">
        <v>4</v>
      </c>
      <c r="G203">
        <v>99200</v>
      </c>
      <c r="H203">
        <v>5257.5999999999995</v>
      </c>
      <c r="I203">
        <v>104457.60000000001</v>
      </c>
    </row>
    <row r="204" spans="1:9" x14ac:dyDescent="0.35">
      <c r="A204" t="s">
        <v>562</v>
      </c>
      <c r="B204" t="s">
        <v>27</v>
      </c>
      <c r="C204" t="s">
        <v>9</v>
      </c>
      <c r="D204" t="s">
        <v>1007</v>
      </c>
      <c r="E204" t="s">
        <v>25</v>
      </c>
      <c r="F204" t="s">
        <v>3</v>
      </c>
      <c r="G204">
        <v>93160</v>
      </c>
      <c r="H204">
        <v>2608.48</v>
      </c>
      <c r="I204">
        <v>95768.48</v>
      </c>
    </row>
    <row r="205" spans="1:9" x14ac:dyDescent="0.35">
      <c r="A205" t="s">
        <v>148</v>
      </c>
      <c r="B205" t="s">
        <v>27</v>
      </c>
      <c r="C205" t="s">
        <v>8</v>
      </c>
      <c r="D205" t="s">
        <v>1003</v>
      </c>
      <c r="E205" t="s">
        <v>30</v>
      </c>
      <c r="F205" t="s">
        <v>2</v>
      </c>
      <c r="G205">
        <v>54520</v>
      </c>
      <c r="H205">
        <v>1035.8799999999999</v>
      </c>
      <c r="I205">
        <v>55555.88</v>
      </c>
    </row>
    <row r="206" spans="1:9" x14ac:dyDescent="0.35">
      <c r="A206" t="s">
        <v>78</v>
      </c>
      <c r="B206" t="s">
        <v>24</v>
      </c>
      <c r="C206" t="s">
        <v>16</v>
      </c>
      <c r="D206" t="s">
        <v>1003</v>
      </c>
      <c r="E206" t="s">
        <v>33</v>
      </c>
      <c r="F206" t="s">
        <v>1</v>
      </c>
      <c r="G206">
        <v>54130</v>
      </c>
      <c r="H206">
        <v>270.64999999999998</v>
      </c>
      <c r="I206">
        <v>54400.65</v>
      </c>
    </row>
    <row r="207" spans="1:9" x14ac:dyDescent="0.35">
      <c r="A207" t="s">
        <v>772</v>
      </c>
      <c r="B207" t="s">
        <v>27</v>
      </c>
      <c r="C207" t="s">
        <v>7</v>
      </c>
      <c r="D207" t="s">
        <v>999</v>
      </c>
      <c r="E207" t="s">
        <v>33</v>
      </c>
      <c r="F207" t="s">
        <v>5</v>
      </c>
      <c r="G207">
        <v>114430</v>
      </c>
      <c r="H207">
        <v>6980.23</v>
      </c>
      <c r="I207">
        <v>121410.23</v>
      </c>
    </row>
    <row r="208" spans="1:9" x14ac:dyDescent="0.35">
      <c r="E208" t="s">
        <v>25</v>
      </c>
      <c r="F208" t="s">
        <v>4</v>
      </c>
      <c r="G208">
        <v>114430</v>
      </c>
      <c r="H208">
        <v>4920.49</v>
      </c>
      <c r="I208">
        <v>119350.49</v>
      </c>
    </row>
    <row r="209" spans="1:9" x14ac:dyDescent="0.35">
      <c r="A209" t="s">
        <v>702</v>
      </c>
      <c r="B209" t="s">
        <v>27</v>
      </c>
      <c r="C209" t="s">
        <v>17</v>
      </c>
      <c r="D209" t="s">
        <v>1005</v>
      </c>
      <c r="E209" t="s">
        <v>25</v>
      </c>
      <c r="F209" t="s">
        <v>5</v>
      </c>
      <c r="G209">
        <v>74600</v>
      </c>
      <c r="H209">
        <v>7385.4000000000005</v>
      </c>
      <c r="I209">
        <v>81985.399999999994</v>
      </c>
    </row>
    <row r="210" spans="1:9" x14ac:dyDescent="0.35">
      <c r="A210" t="s">
        <v>493</v>
      </c>
      <c r="B210" t="s">
        <v>24</v>
      </c>
      <c r="C210" t="s">
        <v>8</v>
      </c>
      <c r="D210" t="s">
        <v>1003</v>
      </c>
      <c r="E210" t="s">
        <v>30</v>
      </c>
      <c r="F210" t="s">
        <v>4</v>
      </c>
      <c r="G210">
        <v>57620</v>
      </c>
      <c r="H210">
        <v>3111.48</v>
      </c>
      <c r="I210">
        <v>60731.48</v>
      </c>
    </row>
    <row r="211" spans="1:9" x14ac:dyDescent="0.35">
      <c r="E211" t="s">
        <v>25</v>
      </c>
      <c r="F211" t="s">
        <v>1</v>
      </c>
      <c r="G211">
        <v>57620</v>
      </c>
      <c r="H211">
        <v>288.10000000000002</v>
      </c>
      <c r="I211">
        <v>57908.1</v>
      </c>
    </row>
    <row r="212" spans="1:9" x14ac:dyDescent="0.35">
      <c r="A212" t="s">
        <v>510</v>
      </c>
      <c r="B212" t="s">
        <v>24</v>
      </c>
      <c r="C212" t="s">
        <v>11</v>
      </c>
      <c r="D212" t="s">
        <v>1003</v>
      </c>
      <c r="E212" t="s">
        <v>30</v>
      </c>
      <c r="F212" t="s">
        <v>3</v>
      </c>
      <c r="G212">
        <v>51520</v>
      </c>
      <c r="H212">
        <v>1236.48</v>
      </c>
      <c r="I212">
        <v>52756.480000000003</v>
      </c>
    </row>
    <row r="213" spans="1:9" x14ac:dyDescent="0.35">
      <c r="A213" t="s">
        <v>192</v>
      </c>
      <c r="B213" t="s">
        <v>27</v>
      </c>
      <c r="C213" t="s">
        <v>11</v>
      </c>
      <c r="D213" t="s">
        <v>1002</v>
      </c>
      <c r="E213" t="s">
        <v>25</v>
      </c>
      <c r="F213" t="s">
        <v>2</v>
      </c>
      <c r="G213">
        <v>40560</v>
      </c>
      <c r="H213">
        <v>730.07999999999993</v>
      </c>
      <c r="I213">
        <v>41290.080000000002</v>
      </c>
    </row>
    <row r="214" spans="1:9" x14ac:dyDescent="0.35">
      <c r="A214" t="s">
        <v>880</v>
      </c>
      <c r="B214" t="s">
        <v>24</v>
      </c>
      <c r="C214" t="s">
        <v>15</v>
      </c>
      <c r="D214" t="s">
        <v>1006</v>
      </c>
      <c r="E214" t="s">
        <v>30</v>
      </c>
      <c r="F214" t="s">
        <v>2</v>
      </c>
      <c r="G214">
        <v>83590</v>
      </c>
      <c r="H214">
        <v>1003.08</v>
      </c>
      <c r="I214">
        <v>84593.08</v>
      </c>
    </row>
    <row r="215" spans="1:9" x14ac:dyDescent="0.35">
      <c r="A215" t="s">
        <v>457</v>
      </c>
      <c r="B215" t="s">
        <v>24</v>
      </c>
      <c r="C215" t="s">
        <v>11</v>
      </c>
      <c r="D215" t="s">
        <v>998</v>
      </c>
      <c r="E215" t="s">
        <v>25</v>
      </c>
      <c r="F215" t="s">
        <v>3</v>
      </c>
      <c r="G215">
        <v>101790</v>
      </c>
      <c r="H215">
        <v>2442.96</v>
      </c>
      <c r="I215">
        <v>104232.96000000001</v>
      </c>
    </row>
    <row r="216" spans="1:9" x14ac:dyDescent="0.35">
      <c r="A216" t="s">
        <v>725</v>
      </c>
      <c r="B216" t="s">
        <v>24</v>
      </c>
      <c r="C216" t="s">
        <v>7</v>
      </c>
      <c r="D216" t="s">
        <v>999</v>
      </c>
      <c r="E216" t="s">
        <v>30</v>
      </c>
      <c r="F216" t="s">
        <v>2</v>
      </c>
      <c r="G216">
        <v>118980</v>
      </c>
      <c r="H216">
        <v>1308.78</v>
      </c>
      <c r="I216">
        <v>120288.78</v>
      </c>
    </row>
    <row r="217" spans="1:9" x14ac:dyDescent="0.35">
      <c r="A217" t="s">
        <v>236</v>
      </c>
      <c r="B217" t="s">
        <v>27</v>
      </c>
      <c r="C217" t="s">
        <v>10</v>
      </c>
      <c r="D217" t="s">
        <v>1002</v>
      </c>
      <c r="E217" t="s">
        <v>33</v>
      </c>
      <c r="F217" t="s">
        <v>4</v>
      </c>
      <c r="G217">
        <v>42380</v>
      </c>
      <c r="H217">
        <v>2288.52</v>
      </c>
      <c r="I217">
        <v>44668.52</v>
      </c>
    </row>
    <row r="218" spans="1:9" x14ac:dyDescent="0.35">
      <c r="A218" t="s">
        <v>927</v>
      </c>
      <c r="B218" t="s">
        <v>24</v>
      </c>
      <c r="C218" t="s">
        <v>16</v>
      </c>
      <c r="D218" t="s">
        <v>998</v>
      </c>
      <c r="E218" t="s">
        <v>30</v>
      </c>
      <c r="F218" t="s">
        <v>2</v>
      </c>
      <c r="G218">
        <v>100420</v>
      </c>
      <c r="H218">
        <v>1506.3</v>
      </c>
      <c r="I218">
        <v>101926.3</v>
      </c>
    </row>
    <row r="219" spans="1:9" x14ac:dyDescent="0.35">
      <c r="A219" t="s">
        <v>606</v>
      </c>
      <c r="B219" t="s">
        <v>27</v>
      </c>
      <c r="C219" t="s">
        <v>16</v>
      </c>
      <c r="D219" t="s">
        <v>999</v>
      </c>
      <c r="E219" t="s">
        <v>25</v>
      </c>
      <c r="F219" t="s">
        <v>3</v>
      </c>
      <c r="G219">
        <v>117150</v>
      </c>
      <c r="H219">
        <v>2694.45</v>
      </c>
      <c r="I219">
        <v>119844.45</v>
      </c>
    </row>
    <row r="220" spans="1:9" x14ac:dyDescent="0.35">
      <c r="A220" t="s">
        <v>826</v>
      </c>
      <c r="B220" t="s">
        <v>24</v>
      </c>
      <c r="C220" t="s">
        <v>17</v>
      </c>
      <c r="D220" t="s">
        <v>1005</v>
      </c>
      <c r="E220" t="s">
        <v>30</v>
      </c>
      <c r="F220" t="s">
        <v>4</v>
      </c>
      <c r="G220">
        <v>74410</v>
      </c>
      <c r="H220">
        <v>4315.7800000000007</v>
      </c>
      <c r="I220">
        <v>78725.78</v>
      </c>
    </row>
    <row r="221" spans="1:9" x14ac:dyDescent="0.35">
      <c r="A221" t="s">
        <v>215</v>
      </c>
      <c r="B221" t="s">
        <v>24</v>
      </c>
      <c r="C221" t="s">
        <v>15</v>
      </c>
      <c r="D221" t="s">
        <v>1007</v>
      </c>
      <c r="E221" t="s">
        <v>30</v>
      </c>
      <c r="F221" t="s">
        <v>3</v>
      </c>
      <c r="G221">
        <v>96800</v>
      </c>
      <c r="H221">
        <v>1936</v>
      </c>
      <c r="I221">
        <v>98736</v>
      </c>
    </row>
    <row r="222" spans="1:9" x14ac:dyDescent="0.35">
      <c r="A222" t="s">
        <v>863</v>
      </c>
      <c r="B222" t="s">
        <v>27</v>
      </c>
      <c r="C222" t="s">
        <v>10</v>
      </c>
      <c r="D222" t="s">
        <v>1003</v>
      </c>
      <c r="E222" t="s">
        <v>33</v>
      </c>
      <c r="F222" t="s">
        <v>3</v>
      </c>
      <c r="G222">
        <v>57820</v>
      </c>
      <c r="H222">
        <v>1561.1399999999999</v>
      </c>
      <c r="I222">
        <v>59381.14</v>
      </c>
    </row>
    <row r="223" spans="1:9" x14ac:dyDescent="0.35">
      <c r="A223" t="s">
        <v>168</v>
      </c>
      <c r="B223" t="s">
        <v>27</v>
      </c>
      <c r="C223" t="s">
        <v>10</v>
      </c>
      <c r="D223" t="s">
        <v>1004</v>
      </c>
      <c r="E223" t="s">
        <v>30</v>
      </c>
      <c r="F223" t="s">
        <v>1</v>
      </c>
      <c r="G223">
        <v>65350</v>
      </c>
      <c r="H223">
        <v>326.75</v>
      </c>
      <c r="I223">
        <v>65676.75</v>
      </c>
    </row>
    <row r="224" spans="1:9" x14ac:dyDescent="0.35">
      <c r="A224" t="s">
        <v>375</v>
      </c>
      <c r="B224" t="s">
        <v>24</v>
      </c>
      <c r="C224" t="s">
        <v>6</v>
      </c>
      <c r="D224" t="s">
        <v>1004</v>
      </c>
      <c r="E224" t="s">
        <v>33</v>
      </c>
      <c r="F224" t="s">
        <v>2</v>
      </c>
      <c r="G224">
        <v>66100</v>
      </c>
      <c r="H224">
        <v>793.2</v>
      </c>
      <c r="I224">
        <v>66893.2</v>
      </c>
    </row>
    <row r="225" spans="1:9" x14ac:dyDescent="0.35">
      <c r="A225" t="s">
        <v>873</v>
      </c>
      <c r="B225" t="s">
        <v>24</v>
      </c>
      <c r="C225" t="s">
        <v>9</v>
      </c>
      <c r="D225" t="s">
        <v>1005</v>
      </c>
      <c r="E225" t="s">
        <v>33</v>
      </c>
      <c r="F225" t="s">
        <v>4</v>
      </c>
      <c r="G225">
        <v>75010</v>
      </c>
      <c r="H225">
        <v>3675.4900000000002</v>
      </c>
      <c r="I225">
        <v>78685.490000000005</v>
      </c>
    </row>
    <row r="226" spans="1:9" x14ac:dyDescent="0.35">
      <c r="A226" t="s">
        <v>809</v>
      </c>
      <c r="B226" t="s">
        <v>27</v>
      </c>
      <c r="C226" t="s">
        <v>12</v>
      </c>
      <c r="D226" t="s">
        <v>1004</v>
      </c>
      <c r="E226" t="s">
        <v>30</v>
      </c>
      <c r="F226" t="s">
        <v>3</v>
      </c>
      <c r="G226">
        <v>69970</v>
      </c>
      <c r="H226">
        <v>2239.04</v>
      </c>
      <c r="I226">
        <v>72209.039999999994</v>
      </c>
    </row>
    <row r="227" spans="1:9" x14ac:dyDescent="0.35">
      <c r="A227" t="s">
        <v>250</v>
      </c>
      <c r="B227" t="s">
        <v>27</v>
      </c>
      <c r="C227" t="s">
        <v>12</v>
      </c>
      <c r="D227" t="s">
        <v>1002</v>
      </c>
      <c r="E227" t="s">
        <v>33</v>
      </c>
      <c r="F227" t="s">
        <v>2</v>
      </c>
      <c r="G227">
        <v>47960</v>
      </c>
      <c r="H227">
        <v>479.6</v>
      </c>
      <c r="I227">
        <v>48439.6</v>
      </c>
    </row>
    <row r="228" spans="1:9" x14ac:dyDescent="0.35">
      <c r="A228" t="s">
        <v>147</v>
      </c>
      <c r="B228" t="s">
        <v>24</v>
      </c>
      <c r="C228" t="s">
        <v>7</v>
      </c>
      <c r="D228" t="s">
        <v>1002</v>
      </c>
      <c r="E228" t="s">
        <v>30</v>
      </c>
      <c r="F228" t="s">
        <v>3</v>
      </c>
      <c r="G228">
        <v>43600</v>
      </c>
      <c r="H228">
        <v>1526.0000000000002</v>
      </c>
      <c r="I228">
        <v>45126</v>
      </c>
    </row>
    <row r="229" spans="1:9" x14ac:dyDescent="0.35">
      <c r="A229" t="s">
        <v>952</v>
      </c>
      <c r="B229" t="s">
        <v>24</v>
      </c>
      <c r="C229" t="s">
        <v>12</v>
      </c>
      <c r="D229" t="s">
        <v>1005</v>
      </c>
      <c r="E229" t="s">
        <v>30</v>
      </c>
      <c r="F229" t="s">
        <v>3</v>
      </c>
      <c r="G229">
        <v>71240</v>
      </c>
      <c r="H229">
        <v>2279.6799999999998</v>
      </c>
      <c r="I229">
        <v>73519.679999999993</v>
      </c>
    </row>
    <row r="230" spans="1:9" x14ac:dyDescent="0.35">
      <c r="A230" t="s">
        <v>159</v>
      </c>
      <c r="B230" t="s">
        <v>24</v>
      </c>
      <c r="C230" t="s">
        <v>10</v>
      </c>
      <c r="D230" t="s">
        <v>1005</v>
      </c>
      <c r="E230" t="s">
        <v>33</v>
      </c>
      <c r="F230" t="s">
        <v>3</v>
      </c>
      <c r="G230">
        <v>72880</v>
      </c>
      <c r="H230">
        <v>1967.76</v>
      </c>
      <c r="I230">
        <v>74847.759999999995</v>
      </c>
    </row>
    <row r="231" spans="1:9" x14ac:dyDescent="0.35">
      <c r="E231" t="s">
        <v>25</v>
      </c>
      <c r="F231" t="s">
        <v>3</v>
      </c>
      <c r="G231">
        <v>72880</v>
      </c>
      <c r="H231">
        <v>1967.76</v>
      </c>
      <c r="I231">
        <v>74847.759999999995</v>
      </c>
    </row>
    <row r="232" spans="1:9" x14ac:dyDescent="0.35">
      <c r="A232" t="s">
        <v>318</v>
      </c>
      <c r="B232" t="s">
        <v>27</v>
      </c>
      <c r="C232" t="s">
        <v>12</v>
      </c>
      <c r="D232" t="s">
        <v>1002</v>
      </c>
      <c r="E232" t="s">
        <v>30</v>
      </c>
      <c r="F232" t="s">
        <v>4</v>
      </c>
      <c r="G232">
        <v>41570</v>
      </c>
      <c r="H232">
        <v>1704.3700000000001</v>
      </c>
      <c r="I232">
        <v>43274.37</v>
      </c>
    </row>
    <row r="233" spans="1:9" x14ac:dyDescent="0.35">
      <c r="A233" t="s">
        <v>444</v>
      </c>
      <c r="B233" t="s">
        <v>27</v>
      </c>
      <c r="C233" t="s">
        <v>6</v>
      </c>
      <c r="D233" t="s">
        <v>1005</v>
      </c>
      <c r="E233" t="s">
        <v>30</v>
      </c>
      <c r="F233" t="s">
        <v>4</v>
      </c>
      <c r="G233">
        <v>72350</v>
      </c>
      <c r="H233">
        <v>3689.85</v>
      </c>
      <c r="I233">
        <v>76039.850000000006</v>
      </c>
    </row>
    <row r="234" spans="1:9" x14ac:dyDescent="0.35">
      <c r="E234" t="s">
        <v>33</v>
      </c>
      <c r="F234" t="s">
        <v>2</v>
      </c>
      <c r="G234">
        <v>72350</v>
      </c>
      <c r="H234">
        <v>868.2</v>
      </c>
      <c r="I234">
        <v>73218.2</v>
      </c>
    </row>
    <row r="235" spans="1:9" x14ac:dyDescent="0.35">
      <c r="A235" t="s">
        <v>123</v>
      </c>
      <c r="B235" t="s">
        <v>24</v>
      </c>
      <c r="C235" t="s">
        <v>9</v>
      </c>
      <c r="D235" t="s">
        <v>1004</v>
      </c>
      <c r="E235" t="s">
        <v>33</v>
      </c>
      <c r="F235" t="s">
        <v>3</v>
      </c>
      <c r="G235">
        <v>68090</v>
      </c>
      <c r="H235">
        <v>1906.52</v>
      </c>
      <c r="I235">
        <v>69996.52</v>
      </c>
    </row>
    <row r="236" spans="1:9" x14ac:dyDescent="0.35">
      <c r="A236" t="s">
        <v>849</v>
      </c>
      <c r="B236" t="s">
        <v>27</v>
      </c>
      <c r="C236" t="s">
        <v>6</v>
      </c>
      <c r="D236" t="s">
        <v>1002</v>
      </c>
      <c r="E236" t="s">
        <v>30</v>
      </c>
      <c r="F236" t="s">
        <v>4</v>
      </c>
      <c r="G236">
        <v>45590</v>
      </c>
      <c r="H236">
        <v>2325.0899999999997</v>
      </c>
      <c r="I236">
        <v>47915.09</v>
      </c>
    </row>
    <row r="237" spans="1:9" x14ac:dyDescent="0.35">
      <c r="A237" t="s">
        <v>692</v>
      </c>
      <c r="B237" t="s">
        <v>24</v>
      </c>
      <c r="C237" t="s">
        <v>12</v>
      </c>
      <c r="D237" t="s">
        <v>1003</v>
      </c>
      <c r="E237" t="s">
        <v>25</v>
      </c>
      <c r="F237" t="s">
        <v>3</v>
      </c>
      <c r="G237">
        <v>59810</v>
      </c>
      <c r="H237">
        <v>1913.92</v>
      </c>
      <c r="I237">
        <v>61723.92</v>
      </c>
    </row>
    <row r="238" spans="1:9" x14ac:dyDescent="0.35">
      <c r="F238" t="s">
        <v>4</v>
      </c>
      <c r="G238">
        <v>59810</v>
      </c>
      <c r="H238">
        <v>2452.21</v>
      </c>
      <c r="I238">
        <v>62262.21</v>
      </c>
    </row>
    <row r="239" spans="1:9" x14ac:dyDescent="0.35">
      <c r="A239" t="s">
        <v>637</v>
      </c>
      <c r="B239" t="s">
        <v>24</v>
      </c>
      <c r="C239" t="s">
        <v>9</v>
      </c>
      <c r="D239" t="s">
        <v>1003</v>
      </c>
      <c r="E239" t="s">
        <v>30</v>
      </c>
      <c r="F239" t="s">
        <v>3</v>
      </c>
      <c r="G239">
        <v>52630</v>
      </c>
      <c r="H239">
        <v>1473.64</v>
      </c>
      <c r="I239">
        <v>54103.64</v>
      </c>
    </row>
    <row r="240" spans="1:9" x14ac:dyDescent="0.35">
      <c r="A240" t="s">
        <v>609</v>
      </c>
      <c r="B240" t="s">
        <v>27</v>
      </c>
      <c r="C240" t="s">
        <v>14</v>
      </c>
      <c r="D240" t="s">
        <v>1006</v>
      </c>
      <c r="E240" t="s">
        <v>30</v>
      </c>
      <c r="F240" t="s">
        <v>3</v>
      </c>
      <c r="G240">
        <v>85720</v>
      </c>
      <c r="H240">
        <v>2828.76</v>
      </c>
      <c r="I240">
        <v>88548.76</v>
      </c>
    </row>
    <row r="241" spans="1:9" x14ac:dyDescent="0.35">
      <c r="A241" t="s">
        <v>914</v>
      </c>
      <c r="B241" t="s">
        <v>24</v>
      </c>
      <c r="C241" t="s">
        <v>11</v>
      </c>
      <c r="D241" t="s">
        <v>998</v>
      </c>
      <c r="E241" t="s">
        <v>25</v>
      </c>
      <c r="F241" t="s">
        <v>3</v>
      </c>
      <c r="G241">
        <v>100360</v>
      </c>
      <c r="H241">
        <v>2408.64</v>
      </c>
      <c r="I241">
        <v>102768.64</v>
      </c>
    </row>
    <row r="242" spans="1:9" x14ac:dyDescent="0.35">
      <c r="A242" t="s">
        <v>611</v>
      </c>
      <c r="B242" t="s">
        <v>24</v>
      </c>
      <c r="C242" t="s">
        <v>13</v>
      </c>
      <c r="D242" t="s">
        <v>1004</v>
      </c>
      <c r="E242" t="s">
        <v>25</v>
      </c>
      <c r="F242" t="s">
        <v>2</v>
      </c>
      <c r="G242">
        <v>62690</v>
      </c>
      <c r="H242">
        <v>1191.1099999999999</v>
      </c>
      <c r="I242">
        <v>63881.11</v>
      </c>
    </row>
    <row r="243" spans="1:9" x14ac:dyDescent="0.35">
      <c r="A243" t="s">
        <v>429</v>
      </c>
      <c r="B243" t="s">
        <v>27</v>
      </c>
      <c r="C243" t="s">
        <v>10</v>
      </c>
      <c r="D243" t="s">
        <v>1004</v>
      </c>
      <c r="E243" t="s">
        <v>25</v>
      </c>
      <c r="F243" t="s">
        <v>31</v>
      </c>
      <c r="G243">
        <v>61990</v>
      </c>
      <c r="H243">
        <v>0</v>
      </c>
      <c r="I243">
        <v>61990</v>
      </c>
    </row>
    <row r="244" spans="1:9" x14ac:dyDescent="0.35">
      <c r="A244" t="s">
        <v>835</v>
      </c>
      <c r="B244" t="s">
        <v>24</v>
      </c>
      <c r="C244" t="s">
        <v>10</v>
      </c>
      <c r="D244" t="s">
        <v>1003</v>
      </c>
      <c r="E244" t="s">
        <v>33</v>
      </c>
      <c r="F244" t="s">
        <v>3</v>
      </c>
      <c r="G244">
        <v>50310</v>
      </c>
      <c r="H244">
        <v>1358.37</v>
      </c>
      <c r="I244">
        <v>51668.37</v>
      </c>
    </row>
    <row r="245" spans="1:9" x14ac:dyDescent="0.35">
      <c r="A245" t="s">
        <v>958</v>
      </c>
      <c r="B245" t="s">
        <v>24</v>
      </c>
      <c r="C245" t="s">
        <v>7</v>
      </c>
      <c r="D245" t="s">
        <v>1007</v>
      </c>
      <c r="E245" t="s">
        <v>30</v>
      </c>
      <c r="F245" t="s">
        <v>4</v>
      </c>
      <c r="G245">
        <v>98110</v>
      </c>
      <c r="H245">
        <v>4218.7299999999996</v>
      </c>
      <c r="I245">
        <v>102328.73</v>
      </c>
    </row>
    <row r="246" spans="1:9" x14ac:dyDescent="0.35">
      <c r="A246" t="s">
        <v>821</v>
      </c>
      <c r="B246" t="s">
        <v>27</v>
      </c>
      <c r="C246" t="s">
        <v>15</v>
      </c>
      <c r="D246" t="s">
        <v>1006</v>
      </c>
      <c r="E246" t="s">
        <v>33</v>
      </c>
      <c r="F246" t="s">
        <v>2</v>
      </c>
      <c r="G246">
        <v>80030</v>
      </c>
      <c r="H246">
        <v>960.36</v>
      </c>
      <c r="I246">
        <v>80990.36</v>
      </c>
    </row>
    <row r="247" spans="1:9" x14ac:dyDescent="0.35">
      <c r="A247" t="s">
        <v>575</v>
      </c>
      <c r="B247" t="s">
        <v>27</v>
      </c>
      <c r="C247" t="s">
        <v>16</v>
      </c>
      <c r="D247" t="s">
        <v>1006</v>
      </c>
      <c r="E247" t="s">
        <v>33</v>
      </c>
      <c r="F247" t="s">
        <v>4</v>
      </c>
      <c r="G247">
        <v>89690</v>
      </c>
      <c r="H247">
        <v>4753.57</v>
      </c>
      <c r="I247">
        <v>94443.57</v>
      </c>
    </row>
    <row r="248" spans="1:9" x14ac:dyDescent="0.35">
      <c r="F248" t="s">
        <v>31</v>
      </c>
      <c r="G248">
        <v>89690</v>
      </c>
      <c r="H248">
        <v>0</v>
      </c>
      <c r="I248">
        <v>89690</v>
      </c>
    </row>
    <row r="249" spans="1:9" x14ac:dyDescent="0.35">
      <c r="A249" t="s">
        <v>55</v>
      </c>
      <c r="B249" t="s">
        <v>24</v>
      </c>
      <c r="C249" t="s">
        <v>16</v>
      </c>
      <c r="D249" t="s">
        <v>998</v>
      </c>
      <c r="E249" t="s">
        <v>25</v>
      </c>
      <c r="F249" t="s">
        <v>3</v>
      </c>
      <c r="G249">
        <v>109040</v>
      </c>
      <c r="H249">
        <v>2507.92</v>
      </c>
      <c r="I249">
        <v>111547.92</v>
      </c>
    </row>
    <row r="250" spans="1:9" x14ac:dyDescent="0.35">
      <c r="A250" t="s">
        <v>860</v>
      </c>
      <c r="B250" t="s">
        <v>24</v>
      </c>
      <c r="C250" t="s">
        <v>13</v>
      </c>
      <c r="D250" t="s">
        <v>1004</v>
      </c>
      <c r="E250" t="s">
        <v>25</v>
      </c>
      <c r="F250" t="s">
        <v>3</v>
      </c>
      <c r="G250">
        <v>63370</v>
      </c>
      <c r="H250">
        <v>2534.8000000000002</v>
      </c>
      <c r="I250">
        <v>65904.800000000003</v>
      </c>
    </row>
    <row r="251" spans="1:9" x14ac:dyDescent="0.35">
      <c r="A251" t="s">
        <v>671</v>
      </c>
      <c r="B251" t="s">
        <v>24</v>
      </c>
      <c r="C251" t="s">
        <v>10</v>
      </c>
      <c r="D251" t="s">
        <v>999</v>
      </c>
      <c r="E251" t="s">
        <v>33</v>
      </c>
      <c r="F251" t="s">
        <v>3</v>
      </c>
      <c r="G251">
        <v>116670</v>
      </c>
      <c r="H251">
        <v>3150.09</v>
      </c>
      <c r="I251">
        <v>119820.09</v>
      </c>
    </row>
    <row r="252" spans="1:9" x14ac:dyDescent="0.35">
      <c r="A252" t="s">
        <v>841</v>
      </c>
      <c r="B252" t="s">
        <v>24</v>
      </c>
      <c r="C252" t="s">
        <v>11</v>
      </c>
      <c r="D252" t="s">
        <v>1001</v>
      </c>
      <c r="E252" t="s">
        <v>25</v>
      </c>
      <c r="F252" t="s">
        <v>31</v>
      </c>
      <c r="G252">
        <v>39780</v>
      </c>
      <c r="H252">
        <v>0</v>
      </c>
      <c r="I252">
        <v>39780</v>
      </c>
    </row>
    <row r="253" spans="1:9" x14ac:dyDescent="0.35">
      <c r="A253" t="s">
        <v>140</v>
      </c>
      <c r="B253" t="s">
        <v>27</v>
      </c>
      <c r="C253" t="s">
        <v>12</v>
      </c>
      <c r="D253" t="s">
        <v>999</v>
      </c>
      <c r="E253" t="s">
        <v>33</v>
      </c>
      <c r="F253" t="s">
        <v>3</v>
      </c>
      <c r="G253">
        <v>112550</v>
      </c>
      <c r="H253">
        <v>3601.6</v>
      </c>
      <c r="I253">
        <v>116151.6</v>
      </c>
    </row>
    <row r="254" spans="1:9" x14ac:dyDescent="0.35">
      <c r="A254" t="s">
        <v>121</v>
      </c>
      <c r="B254" t="s">
        <v>27</v>
      </c>
      <c r="C254" t="s">
        <v>17</v>
      </c>
      <c r="D254" t="s">
        <v>998</v>
      </c>
      <c r="E254" t="s">
        <v>25</v>
      </c>
      <c r="F254" t="s">
        <v>2</v>
      </c>
      <c r="G254">
        <v>108390</v>
      </c>
      <c r="H254">
        <v>1409.07</v>
      </c>
      <c r="I254">
        <v>109799.07</v>
      </c>
    </row>
    <row r="255" spans="1:9" x14ac:dyDescent="0.35">
      <c r="A255" t="s">
        <v>360</v>
      </c>
      <c r="B255" t="s">
        <v>27</v>
      </c>
      <c r="C255" t="s">
        <v>9</v>
      </c>
      <c r="D255" t="s">
        <v>1003</v>
      </c>
      <c r="E255" t="s">
        <v>30</v>
      </c>
      <c r="F255" t="s">
        <v>5</v>
      </c>
      <c r="G255">
        <v>50800</v>
      </c>
      <c r="H255">
        <v>3860.7999999999997</v>
      </c>
      <c r="I255">
        <v>54660.800000000003</v>
      </c>
    </row>
    <row r="256" spans="1:9" x14ac:dyDescent="0.35">
      <c r="A256" t="s">
        <v>662</v>
      </c>
      <c r="B256" t="s">
        <v>27</v>
      </c>
      <c r="C256" t="s">
        <v>14</v>
      </c>
      <c r="D256" t="s">
        <v>1002</v>
      </c>
      <c r="E256" t="s">
        <v>30</v>
      </c>
      <c r="F256" t="s">
        <v>4</v>
      </c>
      <c r="G256">
        <v>46750</v>
      </c>
      <c r="H256">
        <v>2524.5</v>
      </c>
      <c r="I256">
        <v>49274.5</v>
      </c>
    </row>
    <row r="257" spans="1:9" x14ac:dyDescent="0.35">
      <c r="E257" t="s">
        <v>25</v>
      </c>
      <c r="F257" t="s">
        <v>3</v>
      </c>
      <c r="G257">
        <v>46750</v>
      </c>
      <c r="H257">
        <v>1542.75</v>
      </c>
      <c r="I257">
        <v>48292.75</v>
      </c>
    </row>
    <row r="258" spans="1:9" x14ac:dyDescent="0.35">
      <c r="A258" t="s">
        <v>481</v>
      </c>
      <c r="B258" t="s">
        <v>27</v>
      </c>
      <c r="C258" t="s">
        <v>6</v>
      </c>
      <c r="D258" t="s">
        <v>1007</v>
      </c>
      <c r="E258" t="s">
        <v>30</v>
      </c>
      <c r="F258" t="s">
        <v>1</v>
      </c>
      <c r="G258">
        <v>98360</v>
      </c>
      <c r="H258">
        <v>491.8</v>
      </c>
      <c r="I258">
        <v>98851.8</v>
      </c>
    </row>
    <row r="259" spans="1:9" x14ac:dyDescent="0.35">
      <c r="A259" t="s">
        <v>963</v>
      </c>
      <c r="B259" t="s">
        <v>27</v>
      </c>
      <c r="C259" t="s">
        <v>13</v>
      </c>
      <c r="D259" t="s">
        <v>1005</v>
      </c>
      <c r="E259" t="s">
        <v>30</v>
      </c>
      <c r="F259" t="s">
        <v>31</v>
      </c>
      <c r="G259">
        <v>71570</v>
      </c>
      <c r="H259">
        <v>0</v>
      </c>
      <c r="I259">
        <v>71570</v>
      </c>
    </row>
    <row r="260" spans="1:9" x14ac:dyDescent="0.35">
      <c r="A260" t="s">
        <v>416</v>
      </c>
      <c r="B260" t="s">
        <v>27</v>
      </c>
      <c r="C260" t="s">
        <v>14</v>
      </c>
      <c r="D260" t="s">
        <v>1001</v>
      </c>
      <c r="E260" t="s">
        <v>25</v>
      </c>
      <c r="F260" t="s">
        <v>3</v>
      </c>
      <c r="G260">
        <v>39700</v>
      </c>
      <c r="H260">
        <v>1310.1000000000001</v>
      </c>
      <c r="I260">
        <v>41010.1</v>
      </c>
    </row>
    <row r="261" spans="1:9" x14ac:dyDescent="0.35">
      <c r="A261" t="s">
        <v>649</v>
      </c>
      <c r="B261" t="s">
        <v>24</v>
      </c>
      <c r="C261" t="s">
        <v>6</v>
      </c>
      <c r="D261" t="s">
        <v>1001</v>
      </c>
      <c r="E261" t="s">
        <v>30</v>
      </c>
      <c r="F261" t="s">
        <v>3</v>
      </c>
      <c r="G261">
        <v>33890</v>
      </c>
      <c r="H261">
        <v>711.69</v>
      </c>
      <c r="I261">
        <v>34601.69</v>
      </c>
    </row>
    <row r="262" spans="1:9" x14ac:dyDescent="0.35">
      <c r="A262" t="s">
        <v>352</v>
      </c>
      <c r="B262" t="s">
        <v>27</v>
      </c>
      <c r="C262" t="s">
        <v>7</v>
      </c>
      <c r="D262" t="s">
        <v>1004</v>
      </c>
      <c r="E262" t="s">
        <v>30</v>
      </c>
      <c r="F262" t="s">
        <v>4</v>
      </c>
      <c r="G262">
        <v>134020</v>
      </c>
      <c r="H262">
        <v>5762.86</v>
      </c>
      <c r="I262">
        <v>139782.85999999999</v>
      </c>
    </row>
    <row r="263" spans="1:9" x14ac:dyDescent="0.35">
      <c r="A263" t="s">
        <v>778</v>
      </c>
      <c r="B263" t="s">
        <v>24</v>
      </c>
      <c r="C263" t="s">
        <v>7</v>
      </c>
      <c r="D263" t="s">
        <v>1002</v>
      </c>
      <c r="E263" t="s">
        <v>30</v>
      </c>
      <c r="F263" t="s">
        <v>2</v>
      </c>
      <c r="G263">
        <v>47360</v>
      </c>
      <c r="H263">
        <v>520.95999999999992</v>
      </c>
      <c r="I263">
        <v>47880.959999999999</v>
      </c>
    </row>
    <row r="264" spans="1:9" x14ac:dyDescent="0.35">
      <c r="A264" t="s">
        <v>189</v>
      </c>
      <c r="B264" t="s">
        <v>27</v>
      </c>
      <c r="C264" t="s">
        <v>17</v>
      </c>
      <c r="D264" t="s">
        <v>1004</v>
      </c>
      <c r="E264" t="s">
        <v>30</v>
      </c>
      <c r="F264" t="s">
        <v>4</v>
      </c>
      <c r="G264">
        <v>67620</v>
      </c>
      <c r="H264">
        <v>3921.96</v>
      </c>
      <c r="I264">
        <v>71541.960000000006</v>
      </c>
    </row>
    <row r="265" spans="1:9" x14ac:dyDescent="0.35">
      <c r="A265" t="s">
        <v>559</v>
      </c>
      <c r="B265" t="s">
        <v>27</v>
      </c>
      <c r="C265" t="s">
        <v>15</v>
      </c>
      <c r="D265" t="s">
        <v>1005</v>
      </c>
      <c r="E265" t="s">
        <v>33</v>
      </c>
      <c r="F265" t="s">
        <v>3</v>
      </c>
      <c r="G265">
        <v>71820</v>
      </c>
      <c r="H265">
        <v>1436.4</v>
      </c>
      <c r="I265">
        <v>73256.399999999994</v>
      </c>
    </row>
    <row r="266" spans="1:9" x14ac:dyDescent="0.35">
      <c r="A266" t="s">
        <v>233</v>
      </c>
      <c r="B266" t="s">
        <v>27</v>
      </c>
      <c r="C266" t="s">
        <v>9</v>
      </c>
      <c r="D266" t="s">
        <v>1005</v>
      </c>
      <c r="E266" t="s">
        <v>30</v>
      </c>
      <c r="F266" t="s">
        <v>1</v>
      </c>
      <c r="G266">
        <v>75720</v>
      </c>
      <c r="H266">
        <v>378.6</v>
      </c>
      <c r="I266">
        <v>76098.600000000006</v>
      </c>
    </row>
    <row r="267" spans="1:9" x14ac:dyDescent="0.35">
      <c r="A267" t="s">
        <v>801</v>
      </c>
      <c r="B267" t="s">
        <v>24</v>
      </c>
      <c r="C267" t="s">
        <v>12</v>
      </c>
      <c r="D267" t="s">
        <v>1006</v>
      </c>
      <c r="E267" t="s">
        <v>25</v>
      </c>
      <c r="F267" t="s">
        <v>2</v>
      </c>
      <c r="G267">
        <v>81220</v>
      </c>
      <c r="H267">
        <v>812.2</v>
      </c>
      <c r="I267">
        <v>82032.2</v>
      </c>
    </row>
    <row r="268" spans="1:9" x14ac:dyDescent="0.35">
      <c r="A268" t="s">
        <v>346</v>
      </c>
      <c r="B268" t="s">
        <v>24</v>
      </c>
      <c r="C268" t="s">
        <v>8</v>
      </c>
      <c r="D268" t="s">
        <v>1007</v>
      </c>
      <c r="E268" t="s">
        <v>30</v>
      </c>
      <c r="F268" t="s">
        <v>1</v>
      </c>
      <c r="G268">
        <v>90700</v>
      </c>
      <c r="H268">
        <v>453.5</v>
      </c>
      <c r="I268">
        <v>91153.5</v>
      </c>
    </row>
    <row r="269" spans="1:9" x14ac:dyDescent="0.35">
      <c r="A269" t="s">
        <v>546</v>
      </c>
      <c r="B269" t="s">
        <v>27</v>
      </c>
      <c r="C269" t="s">
        <v>8</v>
      </c>
      <c r="D269" t="s">
        <v>1005</v>
      </c>
      <c r="E269" t="s">
        <v>25</v>
      </c>
      <c r="F269" t="s">
        <v>3</v>
      </c>
      <c r="G269">
        <v>75870</v>
      </c>
      <c r="H269">
        <v>1593.2700000000002</v>
      </c>
      <c r="I269">
        <v>77463.27</v>
      </c>
    </row>
    <row r="270" spans="1:9" x14ac:dyDescent="0.35">
      <c r="A270" t="s">
        <v>216</v>
      </c>
      <c r="B270" t="s">
        <v>27</v>
      </c>
      <c r="C270" t="s">
        <v>8</v>
      </c>
      <c r="D270" t="s">
        <v>1001</v>
      </c>
      <c r="E270" t="s">
        <v>33</v>
      </c>
      <c r="F270" t="s">
        <v>3</v>
      </c>
      <c r="G270">
        <v>31090</v>
      </c>
      <c r="H270">
        <v>652.89</v>
      </c>
      <c r="I270">
        <v>31742.89</v>
      </c>
    </row>
    <row r="271" spans="1:9" x14ac:dyDescent="0.35">
      <c r="E271" t="s">
        <v>25</v>
      </c>
      <c r="F271" t="s">
        <v>3</v>
      </c>
      <c r="G271">
        <v>31090</v>
      </c>
      <c r="H271">
        <v>652.89</v>
      </c>
      <c r="I271">
        <v>31742.89</v>
      </c>
    </row>
    <row r="272" spans="1:9" x14ac:dyDescent="0.35">
      <c r="A272" t="s">
        <v>565</v>
      </c>
      <c r="B272" t="s">
        <v>24</v>
      </c>
      <c r="C272" t="s">
        <v>7</v>
      </c>
      <c r="D272" t="s">
        <v>1001</v>
      </c>
      <c r="E272" t="s">
        <v>33</v>
      </c>
      <c r="F272" t="s">
        <v>3</v>
      </c>
      <c r="G272">
        <v>39970</v>
      </c>
      <c r="H272">
        <v>1398.95</v>
      </c>
      <c r="I272">
        <v>41368.949999999997</v>
      </c>
    </row>
    <row r="273" spans="1:9" x14ac:dyDescent="0.35">
      <c r="A273" t="s">
        <v>782</v>
      </c>
      <c r="B273" t="s">
        <v>24</v>
      </c>
      <c r="C273" t="s">
        <v>15</v>
      </c>
      <c r="D273" t="s">
        <v>1005</v>
      </c>
      <c r="E273" t="s">
        <v>33</v>
      </c>
      <c r="F273" t="s">
        <v>3</v>
      </c>
      <c r="G273">
        <v>78020</v>
      </c>
      <c r="H273">
        <v>1560.4</v>
      </c>
      <c r="I273">
        <v>79580.399999999994</v>
      </c>
    </row>
    <row r="274" spans="1:9" x14ac:dyDescent="0.35">
      <c r="A274" t="s">
        <v>274</v>
      </c>
      <c r="B274" t="s">
        <v>27</v>
      </c>
      <c r="C274" t="s">
        <v>13</v>
      </c>
      <c r="D274" t="s">
        <v>1007</v>
      </c>
      <c r="E274" t="s">
        <v>30</v>
      </c>
      <c r="F274" t="s">
        <v>2</v>
      </c>
      <c r="G274">
        <v>98200</v>
      </c>
      <c r="H274">
        <v>1865.8</v>
      </c>
      <c r="I274">
        <v>100065.8</v>
      </c>
    </row>
    <row r="275" spans="1:9" x14ac:dyDescent="0.35">
      <c r="A275" t="s">
        <v>567</v>
      </c>
      <c r="B275" t="s">
        <v>24</v>
      </c>
      <c r="C275" t="s">
        <v>8</v>
      </c>
      <c r="D275" t="s">
        <v>1003</v>
      </c>
      <c r="E275" t="s">
        <v>30</v>
      </c>
      <c r="F275" t="s">
        <v>2</v>
      </c>
      <c r="G275">
        <v>52120</v>
      </c>
      <c r="H275">
        <v>990.28</v>
      </c>
      <c r="I275">
        <v>53110.28</v>
      </c>
    </row>
    <row r="276" spans="1:9" x14ac:dyDescent="0.35">
      <c r="A276" t="s">
        <v>679</v>
      </c>
      <c r="B276" t="s">
        <v>27</v>
      </c>
      <c r="C276" t="s">
        <v>7</v>
      </c>
      <c r="D276" t="s">
        <v>1002</v>
      </c>
      <c r="E276" t="s">
        <v>30</v>
      </c>
      <c r="F276" t="s">
        <v>4</v>
      </c>
      <c r="G276">
        <v>41600</v>
      </c>
      <c r="H276">
        <v>1788.8</v>
      </c>
      <c r="I276">
        <v>43388.800000000003</v>
      </c>
    </row>
    <row r="277" spans="1:9" x14ac:dyDescent="0.35">
      <c r="A277" t="s">
        <v>173</v>
      </c>
      <c r="B277" t="s">
        <v>27</v>
      </c>
      <c r="C277" t="s">
        <v>12</v>
      </c>
      <c r="D277" t="s">
        <v>1004</v>
      </c>
      <c r="E277" t="s">
        <v>33</v>
      </c>
      <c r="F277" t="s">
        <v>31</v>
      </c>
      <c r="G277">
        <v>67820</v>
      </c>
      <c r="H277">
        <v>0</v>
      </c>
      <c r="I277">
        <v>67820</v>
      </c>
    </row>
    <row r="278" spans="1:9" x14ac:dyDescent="0.35">
      <c r="A278" t="s">
        <v>495</v>
      </c>
      <c r="B278" t="s">
        <v>27</v>
      </c>
      <c r="C278" t="s">
        <v>8</v>
      </c>
      <c r="D278" t="s">
        <v>1002</v>
      </c>
      <c r="E278" t="s">
        <v>30</v>
      </c>
      <c r="F278" t="s">
        <v>5</v>
      </c>
      <c r="G278">
        <v>48980</v>
      </c>
      <c r="H278">
        <v>3134.7200000000003</v>
      </c>
      <c r="I278">
        <v>52114.720000000001</v>
      </c>
    </row>
    <row r="279" spans="1:9" x14ac:dyDescent="0.35">
      <c r="A279" t="s">
        <v>845</v>
      </c>
      <c r="B279" t="s">
        <v>27</v>
      </c>
      <c r="C279" t="s">
        <v>12</v>
      </c>
      <c r="D279" t="s">
        <v>1004</v>
      </c>
      <c r="E279" t="s">
        <v>30</v>
      </c>
      <c r="F279" t="s">
        <v>3</v>
      </c>
      <c r="G279">
        <v>66610</v>
      </c>
      <c r="H279">
        <v>2131.52</v>
      </c>
      <c r="I279">
        <v>68741.52</v>
      </c>
    </row>
    <row r="280" spans="1:9" x14ac:dyDescent="0.35">
      <c r="A280" t="s">
        <v>492</v>
      </c>
      <c r="B280" t="s">
        <v>27</v>
      </c>
      <c r="C280" t="s">
        <v>9</v>
      </c>
      <c r="D280" t="s">
        <v>1001</v>
      </c>
      <c r="E280" t="s">
        <v>33</v>
      </c>
      <c r="F280" t="s">
        <v>3</v>
      </c>
      <c r="G280">
        <v>30000</v>
      </c>
      <c r="H280">
        <v>840</v>
      </c>
      <c r="I280">
        <v>30840</v>
      </c>
    </row>
    <row r="281" spans="1:9" x14ac:dyDescent="0.35">
      <c r="A281" t="s">
        <v>709</v>
      </c>
      <c r="B281" t="s">
        <v>24</v>
      </c>
      <c r="C281" t="s">
        <v>11</v>
      </c>
      <c r="D281" t="s">
        <v>998</v>
      </c>
      <c r="E281" t="s">
        <v>33</v>
      </c>
      <c r="F281" t="s">
        <v>3</v>
      </c>
      <c r="G281">
        <v>101610</v>
      </c>
      <c r="H281">
        <v>2438.64</v>
      </c>
      <c r="I281">
        <v>104048.64</v>
      </c>
    </row>
    <row r="282" spans="1:9" x14ac:dyDescent="0.35">
      <c r="A282" t="s">
        <v>489</v>
      </c>
      <c r="B282" t="s">
        <v>27</v>
      </c>
      <c r="C282" t="s">
        <v>16</v>
      </c>
      <c r="D282" t="s">
        <v>998</v>
      </c>
      <c r="E282" t="s">
        <v>33</v>
      </c>
      <c r="F282" t="s">
        <v>3</v>
      </c>
      <c r="G282">
        <v>109050</v>
      </c>
      <c r="H282">
        <v>2508.15</v>
      </c>
      <c r="I282">
        <v>111558.15</v>
      </c>
    </row>
    <row r="283" spans="1:9" x14ac:dyDescent="0.35">
      <c r="A283" t="s">
        <v>48</v>
      </c>
      <c r="B283" t="s">
        <v>27</v>
      </c>
      <c r="C283" t="s">
        <v>6</v>
      </c>
      <c r="D283" t="s">
        <v>1005</v>
      </c>
      <c r="E283" t="s">
        <v>33</v>
      </c>
      <c r="F283" t="s">
        <v>3</v>
      </c>
      <c r="G283">
        <v>76300</v>
      </c>
      <c r="H283">
        <v>1602.3000000000002</v>
      </c>
      <c r="I283">
        <v>77902.3</v>
      </c>
    </row>
    <row r="284" spans="1:9" x14ac:dyDescent="0.35">
      <c r="A284" t="s">
        <v>573</v>
      </c>
      <c r="B284" t="s">
        <v>27</v>
      </c>
      <c r="C284" t="s">
        <v>7</v>
      </c>
      <c r="D284" t="s">
        <v>1002</v>
      </c>
      <c r="E284" t="s">
        <v>25</v>
      </c>
      <c r="F284" t="s">
        <v>3</v>
      </c>
      <c r="G284">
        <v>41980</v>
      </c>
      <c r="H284">
        <v>1469.3000000000002</v>
      </c>
      <c r="I284">
        <v>43449.3</v>
      </c>
    </row>
    <row r="285" spans="1:9" x14ac:dyDescent="0.35">
      <c r="A285" t="s">
        <v>486</v>
      </c>
      <c r="B285" t="s">
        <v>24</v>
      </c>
      <c r="C285" t="s">
        <v>9</v>
      </c>
      <c r="D285" t="s">
        <v>999</v>
      </c>
      <c r="E285" t="s">
        <v>30</v>
      </c>
      <c r="F285" t="s">
        <v>2</v>
      </c>
      <c r="G285">
        <v>115490</v>
      </c>
      <c r="H285">
        <v>1154.9000000000001</v>
      </c>
      <c r="I285">
        <v>116644.9</v>
      </c>
    </row>
    <row r="286" spans="1:9" x14ac:dyDescent="0.35">
      <c r="A286" t="s">
        <v>601</v>
      </c>
      <c r="B286" t="s">
        <v>24</v>
      </c>
      <c r="C286" t="s">
        <v>13</v>
      </c>
      <c r="D286" t="s">
        <v>1002</v>
      </c>
      <c r="E286" t="s">
        <v>33</v>
      </c>
      <c r="F286" t="s">
        <v>3</v>
      </c>
      <c r="G286">
        <v>43510</v>
      </c>
      <c r="H286">
        <v>1740.4</v>
      </c>
      <c r="I286">
        <v>45250.400000000001</v>
      </c>
    </row>
    <row r="287" spans="1:9" x14ac:dyDescent="0.35">
      <c r="A287" t="s">
        <v>280</v>
      </c>
      <c r="B287" t="s">
        <v>24</v>
      </c>
      <c r="C287" t="s">
        <v>6</v>
      </c>
      <c r="D287" t="s">
        <v>1004</v>
      </c>
      <c r="E287" t="s">
        <v>33</v>
      </c>
      <c r="F287" t="s">
        <v>3</v>
      </c>
      <c r="G287">
        <v>61010</v>
      </c>
      <c r="H287">
        <v>1281.21</v>
      </c>
      <c r="I287">
        <v>62291.21</v>
      </c>
    </row>
    <row r="288" spans="1:9" x14ac:dyDescent="0.35">
      <c r="A288" t="s">
        <v>240</v>
      </c>
      <c r="B288" t="s">
        <v>24</v>
      </c>
      <c r="C288" t="s">
        <v>11</v>
      </c>
      <c r="D288" t="s">
        <v>998</v>
      </c>
      <c r="E288" t="s">
        <v>33</v>
      </c>
      <c r="F288" t="s">
        <v>3</v>
      </c>
      <c r="G288">
        <v>102140</v>
      </c>
      <c r="H288">
        <v>2451.36</v>
      </c>
      <c r="I288">
        <v>104591.36</v>
      </c>
    </row>
    <row r="289" spans="1:9" x14ac:dyDescent="0.35">
      <c r="A289" t="s">
        <v>659</v>
      </c>
      <c r="B289" t="s">
        <v>27</v>
      </c>
      <c r="C289" t="s">
        <v>16</v>
      </c>
      <c r="D289" t="s">
        <v>1002</v>
      </c>
      <c r="E289" t="s">
        <v>30</v>
      </c>
      <c r="F289" t="s">
        <v>3</v>
      </c>
      <c r="G289">
        <v>42160</v>
      </c>
      <c r="H289">
        <v>969.68</v>
      </c>
      <c r="I289">
        <v>43129.68</v>
      </c>
    </row>
    <row r="290" spans="1:9" x14ac:dyDescent="0.35">
      <c r="E290" t="s">
        <v>25</v>
      </c>
      <c r="F290" t="s">
        <v>5</v>
      </c>
      <c r="G290">
        <v>42160</v>
      </c>
      <c r="H290">
        <v>3035.52</v>
      </c>
      <c r="I290">
        <v>45195.519999999997</v>
      </c>
    </row>
    <row r="291" spans="1:9" x14ac:dyDescent="0.35">
      <c r="A291" t="s">
        <v>319</v>
      </c>
      <c r="B291" t="s">
        <v>27</v>
      </c>
      <c r="C291" t="s">
        <v>6</v>
      </c>
      <c r="D291" t="s">
        <v>1006</v>
      </c>
      <c r="E291" t="s">
        <v>33</v>
      </c>
      <c r="F291" t="s">
        <v>2</v>
      </c>
      <c r="G291">
        <v>83400</v>
      </c>
      <c r="H291">
        <v>1000.8000000000001</v>
      </c>
      <c r="I291">
        <v>84400.8</v>
      </c>
    </row>
    <row r="292" spans="1:9" x14ac:dyDescent="0.35">
      <c r="A292" t="s">
        <v>47</v>
      </c>
      <c r="B292" t="s">
        <v>24</v>
      </c>
      <c r="C292" t="s">
        <v>7</v>
      </c>
      <c r="D292" t="s">
        <v>999</v>
      </c>
      <c r="E292" t="s">
        <v>25</v>
      </c>
      <c r="F292" t="s">
        <v>3</v>
      </c>
      <c r="G292">
        <v>113800</v>
      </c>
      <c r="H292">
        <v>3983.0000000000005</v>
      </c>
      <c r="I292">
        <v>117783</v>
      </c>
    </row>
    <row r="293" spans="1:9" x14ac:dyDescent="0.35">
      <c r="A293" t="s">
        <v>93</v>
      </c>
      <c r="B293" t="s">
        <v>24</v>
      </c>
      <c r="C293" t="s">
        <v>6</v>
      </c>
      <c r="D293" t="s">
        <v>998</v>
      </c>
      <c r="E293" t="s">
        <v>30</v>
      </c>
      <c r="F293" t="s">
        <v>3</v>
      </c>
      <c r="G293">
        <v>103550</v>
      </c>
      <c r="H293">
        <v>2174.5500000000002</v>
      </c>
      <c r="I293">
        <v>105724.55</v>
      </c>
    </row>
    <row r="294" spans="1:9" x14ac:dyDescent="0.35">
      <c r="A294" t="s">
        <v>373</v>
      </c>
      <c r="B294" t="s">
        <v>27</v>
      </c>
      <c r="C294" t="s">
        <v>13</v>
      </c>
      <c r="D294" t="s">
        <v>1007</v>
      </c>
      <c r="E294" t="s">
        <v>30</v>
      </c>
      <c r="F294" t="s">
        <v>3</v>
      </c>
      <c r="G294">
        <v>95680</v>
      </c>
      <c r="H294">
        <v>3827.2000000000003</v>
      </c>
      <c r="I294">
        <v>99507.199999999997</v>
      </c>
    </row>
    <row r="295" spans="1:9" x14ac:dyDescent="0.35">
      <c r="E295" t="s">
        <v>33</v>
      </c>
      <c r="F295" t="s">
        <v>5</v>
      </c>
      <c r="G295">
        <v>95680</v>
      </c>
      <c r="H295">
        <v>6027.84</v>
      </c>
      <c r="I295">
        <v>101707.84</v>
      </c>
    </row>
    <row r="296" spans="1:9" x14ac:dyDescent="0.35">
      <c r="A296" t="s">
        <v>149</v>
      </c>
      <c r="B296" t="s">
        <v>27</v>
      </c>
      <c r="C296" t="s">
        <v>14</v>
      </c>
      <c r="D296" t="s">
        <v>1003</v>
      </c>
      <c r="E296" t="s">
        <v>30</v>
      </c>
      <c r="F296" t="s">
        <v>3</v>
      </c>
      <c r="G296">
        <v>57750</v>
      </c>
      <c r="H296">
        <v>1905.75</v>
      </c>
      <c r="I296">
        <v>59655.75</v>
      </c>
    </row>
    <row r="297" spans="1:9" x14ac:dyDescent="0.35">
      <c r="A297" t="s">
        <v>521</v>
      </c>
      <c r="B297" t="s">
        <v>24</v>
      </c>
      <c r="C297" t="s">
        <v>13</v>
      </c>
      <c r="D297" t="s">
        <v>1004</v>
      </c>
      <c r="E297" t="s">
        <v>33</v>
      </c>
      <c r="F297" t="s">
        <v>5</v>
      </c>
      <c r="G297">
        <v>67950</v>
      </c>
      <c r="H297">
        <v>4280.8500000000004</v>
      </c>
      <c r="I297">
        <v>72230.850000000006</v>
      </c>
    </row>
    <row r="298" spans="1:9" x14ac:dyDescent="0.35">
      <c r="A298" t="s">
        <v>904</v>
      </c>
      <c r="B298" t="s">
        <v>24</v>
      </c>
      <c r="C298" t="s">
        <v>15</v>
      </c>
      <c r="D298" t="s">
        <v>999</v>
      </c>
      <c r="E298" t="s">
        <v>25</v>
      </c>
      <c r="F298" t="s">
        <v>2</v>
      </c>
      <c r="G298">
        <v>119020</v>
      </c>
      <c r="H298">
        <v>1428.24</v>
      </c>
      <c r="I298">
        <v>120448.24</v>
      </c>
    </row>
    <row r="299" spans="1:9" x14ac:dyDescent="0.35">
      <c r="A299" t="s">
        <v>300</v>
      </c>
      <c r="B299" t="s">
        <v>24</v>
      </c>
      <c r="C299" t="s">
        <v>13</v>
      </c>
      <c r="D299" t="s">
        <v>1002</v>
      </c>
      <c r="E299" t="s">
        <v>33</v>
      </c>
      <c r="F299" t="s">
        <v>3</v>
      </c>
      <c r="G299">
        <v>47760</v>
      </c>
      <c r="H299">
        <v>1910.4</v>
      </c>
      <c r="I299">
        <v>49670.400000000001</v>
      </c>
    </row>
    <row r="300" spans="1:9" x14ac:dyDescent="0.35">
      <c r="A300" t="s">
        <v>218</v>
      </c>
      <c r="B300" t="s">
        <v>27</v>
      </c>
      <c r="C300" t="s">
        <v>14</v>
      </c>
      <c r="D300" t="s">
        <v>1007</v>
      </c>
      <c r="E300" t="s">
        <v>33</v>
      </c>
      <c r="F300" t="s">
        <v>4</v>
      </c>
      <c r="G300">
        <v>98640</v>
      </c>
      <c r="H300">
        <v>5326.5599999999995</v>
      </c>
      <c r="I300">
        <v>103966.56</v>
      </c>
    </row>
    <row r="301" spans="1:9" x14ac:dyDescent="0.35">
      <c r="A301" t="s">
        <v>608</v>
      </c>
      <c r="B301" t="s">
        <v>24</v>
      </c>
      <c r="C301" t="s">
        <v>14</v>
      </c>
      <c r="D301" t="s">
        <v>1006</v>
      </c>
      <c r="E301" t="s">
        <v>33</v>
      </c>
      <c r="F301" t="s">
        <v>4</v>
      </c>
      <c r="G301">
        <v>87290</v>
      </c>
      <c r="H301">
        <v>4713.66</v>
      </c>
      <c r="I301">
        <v>92003.66</v>
      </c>
    </row>
    <row r="302" spans="1:9" x14ac:dyDescent="0.35">
      <c r="A302" t="s">
        <v>545</v>
      </c>
      <c r="B302" t="s">
        <v>24</v>
      </c>
      <c r="C302" t="s">
        <v>14</v>
      </c>
      <c r="D302" t="s">
        <v>1000</v>
      </c>
      <c r="E302" t="s">
        <v>30</v>
      </c>
      <c r="F302" t="s">
        <v>31</v>
      </c>
      <c r="G302">
        <v>28160</v>
      </c>
      <c r="H302">
        <v>0</v>
      </c>
      <c r="I302">
        <v>28160</v>
      </c>
    </row>
    <row r="303" spans="1:9" x14ac:dyDescent="0.35">
      <c r="A303" t="s">
        <v>568</v>
      </c>
      <c r="B303" t="s">
        <v>24</v>
      </c>
      <c r="C303" t="s">
        <v>9</v>
      </c>
      <c r="D303" t="s">
        <v>1004</v>
      </c>
      <c r="E303" t="s">
        <v>25</v>
      </c>
      <c r="F303" t="s">
        <v>3</v>
      </c>
      <c r="G303">
        <v>60010</v>
      </c>
      <c r="H303">
        <v>1680.28</v>
      </c>
      <c r="I303">
        <v>61690.28</v>
      </c>
    </row>
    <row r="304" spans="1:9" x14ac:dyDescent="0.35">
      <c r="A304" t="s">
        <v>409</v>
      </c>
      <c r="B304" t="s">
        <v>27</v>
      </c>
      <c r="C304" t="s">
        <v>10</v>
      </c>
      <c r="D304" t="s">
        <v>998</v>
      </c>
      <c r="E304" t="s">
        <v>33</v>
      </c>
      <c r="F304" t="s">
        <v>3</v>
      </c>
      <c r="G304">
        <v>107020</v>
      </c>
      <c r="H304">
        <v>2889.54</v>
      </c>
      <c r="I304">
        <v>109909.54</v>
      </c>
    </row>
    <row r="305" spans="1:9" x14ac:dyDescent="0.35">
      <c r="A305" t="s">
        <v>277</v>
      </c>
      <c r="B305" t="s">
        <v>24</v>
      </c>
      <c r="C305" t="s">
        <v>8</v>
      </c>
      <c r="D305" t="s">
        <v>1004</v>
      </c>
      <c r="E305" t="s">
        <v>30</v>
      </c>
      <c r="F305" t="s">
        <v>4</v>
      </c>
      <c r="G305">
        <v>63450</v>
      </c>
      <c r="H305">
        <v>3426.3</v>
      </c>
      <c r="I305">
        <v>66876.3</v>
      </c>
    </row>
    <row r="306" spans="1:9" x14ac:dyDescent="0.35">
      <c r="A306" t="s">
        <v>371</v>
      </c>
      <c r="B306" t="s">
        <v>24</v>
      </c>
      <c r="C306" t="s">
        <v>12</v>
      </c>
      <c r="D306" t="s">
        <v>999</v>
      </c>
      <c r="E306" t="s">
        <v>33</v>
      </c>
      <c r="F306" t="s">
        <v>1</v>
      </c>
      <c r="G306">
        <v>115190</v>
      </c>
      <c r="H306">
        <v>575.95000000000005</v>
      </c>
      <c r="I306">
        <v>115765.95</v>
      </c>
    </row>
    <row r="307" spans="1:9" x14ac:dyDescent="0.35">
      <c r="A307" t="s">
        <v>647</v>
      </c>
      <c r="B307" t="s">
        <v>24</v>
      </c>
      <c r="C307" t="s">
        <v>8</v>
      </c>
      <c r="D307" t="s">
        <v>1002</v>
      </c>
      <c r="E307" t="s">
        <v>33</v>
      </c>
      <c r="F307" t="s">
        <v>3</v>
      </c>
      <c r="G307">
        <v>46990</v>
      </c>
      <c r="H307">
        <v>986.79000000000008</v>
      </c>
      <c r="I307">
        <v>47976.79</v>
      </c>
    </row>
    <row r="308" spans="1:9" x14ac:dyDescent="0.35">
      <c r="A308" t="s">
        <v>697</v>
      </c>
      <c r="B308" t="s">
        <v>24</v>
      </c>
      <c r="C308" t="s">
        <v>8</v>
      </c>
      <c r="D308" t="s">
        <v>1006</v>
      </c>
      <c r="E308" t="s">
        <v>25</v>
      </c>
      <c r="F308" t="s">
        <v>3</v>
      </c>
      <c r="G308">
        <v>89020</v>
      </c>
      <c r="H308">
        <v>1869.42</v>
      </c>
      <c r="I308">
        <v>90889.42</v>
      </c>
    </row>
    <row r="309" spans="1:9" x14ac:dyDescent="0.35">
      <c r="A309" t="s">
        <v>542</v>
      </c>
      <c r="B309" t="s">
        <v>27</v>
      </c>
      <c r="C309" t="s">
        <v>7</v>
      </c>
      <c r="D309" t="s">
        <v>1007</v>
      </c>
      <c r="E309" t="s">
        <v>30</v>
      </c>
      <c r="F309" t="s">
        <v>3</v>
      </c>
      <c r="G309">
        <v>97110</v>
      </c>
      <c r="H309">
        <v>3398.8500000000004</v>
      </c>
      <c r="I309">
        <v>100508.85</v>
      </c>
    </row>
    <row r="310" spans="1:9" x14ac:dyDescent="0.35">
      <c r="A310" t="s">
        <v>918</v>
      </c>
      <c r="B310" t="s">
        <v>27</v>
      </c>
      <c r="C310" t="s">
        <v>9</v>
      </c>
      <c r="D310" t="s">
        <v>1005</v>
      </c>
      <c r="E310" t="s">
        <v>33</v>
      </c>
      <c r="F310" t="s">
        <v>3</v>
      </c>
      <c r="G310">
        <v>75280</v>
      </c>
      <c r="H310">
        <v>2107.84</v>
      </c>
      <c r="I310">
        <v>77387.839999999997</v>
      </c>
    </row>
    <row r="311" spans="1:9" x14ac:dyDescent="0.35">
      <c r="A311" t="s">
        <v>49</v>
      </c>
      <c r="B311" t="s">
        <v>27</v>
      </c>
      <c r="C311" t="s">
        <v>6</v>
      </c>
      <c r="D311" t="s">
        <v>1002</v>
      </c>
      <c r="E311" t="s">
        <v>33</v>
      </c>
      <c r="F311" t="s">
        <v>3</v>
      </c>
      <c r="G311">
        <v>44530</v>
      </c>
      <c r="H311">
        <v>935.13000000000011</v>
      </c>
      <c r="I311">
        <v>45465.13</v>
      </c>
    </row>
    <row r="312" spans="1:9" x14ac:dyDescent="0.35">
      <c r="A312" t="s">
        <v>551</v>
      </c>
      <c r="B312" t="s">
        <v>24</v>
      </c>
      <c r="C312" t="s">
        <v>12</v>
      </c>
      <c r="D312" t="s">
        <v>1001</v>
      </c>
      <c r="E312" t="s">
        <v>30</v>
      </c>
      <c r="F312" t="s">
        <v>3</v>
      </c>
      <c r="G312">
        <v>31280</v>
      </c>
      <c r="H312">
        <v>1000.96</v>
      </c>
      <c r="I312">
        <v>32280.959999999999</v>
      </c>
    </row>
    <row r="313" spans="1:9" x14ac:dyDescent="0.35">
      <c r="A313" t="s">
        <v>850</v>
      </c>
      <c r="B313" t="s">
        <v>24</v>
      </c>
      <c r="C313" t="s">
        <v>15</v>
      </c>
      <c r="D313" t="s">
        <v>1007</v>
      </c>
      <c r="E313" t="s">
        <v>30</v>
      </c>
      <c r="F313" t="s">
        <v>3</v>
      </c>
      <c r="G313">
        <v>94070</v>
      </c>
      <c r="H313">
        <v>1881.4</v>
      </c>
      <c r="I313">
        <v>95951.4</v>
      </c>
    </row>
    <row r="314" spans="1:9" x14ac:dyDescent="0.35">
      <c r="A314" t="s">
        <v>780</v>
      </c>
      <c r="B314" t="s">
        <v>27</v>
      </c>
      <c r="C314" t="s">
        <v>9</v>
      </c>
      <c r="D314" t="s">
        <v>1006</v>
      </c>
      <c r="E314" t="s">
        <v>33</v>
      </c>
      <c r="F314" t="s">
        <v>3</v>
      </c>
      <c r="G314">
        <v>87400</v>
      </c>
      <c r="H314">
        <v>2447.2000000000003</v>
      </c>
      <c r="I314">
        <v>89847.2</v>
      </c>
    </row>
    <row r="315" spans="1:9" x14ac:dyDescent="0.35">
      <c r="A315" t="s">
        <v>322</v>
      </c>
      <c r="B315" t="s">
        <v>27</v>
      </c>
      <c r="C315" t="s">
        <v>6</v>
      </c>
      <c r="D315" t="s">
        <v>1001</v>
      </c>
      <c r="E315" t="s">
        <v>33</v>
      </c>
      <c r="F315" t="s">
        <v>31</v>
      </c>
      <c r="G315">
        <v>38240</v>
      </c>
      <c r="H315">
        <v>0</v>
      </c>
      <c r="I315">
        <v>38240</v>
      </c>
    </row>
    <row r="316" spans="1:9" x14ac:dyDescent="0.35">
      <c r="A316" t="s">
        <v>448</v>
      </c>
      <c r="B316" t="s">
        <v>24</v>
      </c>
      <c r="C316" t="s">
        <v>16</v>
      </c>
      <c r="D316" t="s">
        <v>998</v>
      </c>
      <c r="E316" t="s">
        <v>30</v>
      </c>
      <c r="F316" t="s">
        <v>5</v>
      </c>
      <c r="G316">
        <v>109030</v>
      </c>
      <c r="H316">
        <v>7850.16</v>
      </c>
      <c r="I316">
        <v>116880.16</v>
      </c>
    </row>
    <row r="317" spans="1:9" x14ac:dyDescent="0.35">
      <c r="A317" t="s">
        <v>169</v>
      </c>
      <c r="B317" t="s">
        <v>27</v>
      </c>
      <c r="C317" t="s">
        <v>12</v>
      </c>
      <c r="D317" t="s">
        <v>1003</v>
      </c>
      <c r="E317" t="s">
        <v>25</v>
      </c>
      <c r="F317" t="s">
        <v>31</v>
      </c>
      <c r="G317">
        <v>52000</v>
      </c>
      <c r="H317">
        <v>0</v>
      </c>
      <c r="I317">
        <v>52000</v>
      </c>
    </row>
    <row r="318" spans="1:9" x14ac:dyDescent="0.35">
      <c r="A318" t="s">
        <v>351</v>
      </c>
      <c r="B318" t="s">
        <v>27</v>
      </c>
      <c r="C318" t="s">
        <v>15</v>
      </c>
      <c r="D318" t="s">
        <v>1005</v>
      </c>
      <c r="E318" t="s">
        <v>33</v>
      </c>
      <c r="F318" t="s">
        <v>3</v>
      </c>
      <c r="G318">
        <v>74390</v>
      </c>
      <c r="H318">
        <v>1487.8</v>
      </c>
      <c r="I318">
        <v>75877.8</v>
      </c>
    </row>
    <row r="319" spans="1:9" x14ac:dyDescent="0.35">
      <c r="A319" t="s">
        <v>303</v>
      </c>
      <c r="B319" t="s">
        <v>24</v>
      </c>
      <c r="C319" t="s">
        <v>10</v>
      </c>
      <c r="D319" t="s">
        <v>1002</v>
      </c>
      <c r="E319" t="s">
        <v>33</v>
      </c>
      <c r="F319" t="s">
        <v>2</v>
      </c>
      <c r="G319">
        <v>48530</v>
      </c>
      <c r="H319">
        <v>630.89</v>
      </c>
      <c r="I319">
        <v>49160.89</v>
      </c>
    </row>
    <row r="320" spans="1:9" x14ac:dyDescent="0.35">
      <c r="E320" t="s">
        <v>25</v>
      </c>
      <c r="F320" t="s">
        <v>5</v>
      </c>
      <c r="G320">
        <v>48530</v>
      </c>
      <c r="H320">
        <v>3688.2799999999997</v>
      </c>
      <c r="I320">
        <v>52218.28</v>
      </c>
    </row>
    <row r="321" spans="1:9" x14ac:dyDescent="0.35">
      <c r="A321" t="s">
        <v>580</v>
      </c>
      <c r="B321" t="s">
        <v>27</v>
      </c>
      <c r="C321" t="s">
        <v>14</v>
      </c>
      <c r="D321" t="s">
        <v>1001</v>
      </c>
      <c r="E321" t="s">
        <v>30</v>
      </c>
      <c r="F321" t="s">
        <v>3</v>
      </c>
      <c r="G321">
        <v>31020</v>
      </c>
      <c r="H321">
        <v>1023.6600000000001</v>
      </c>
      <c r="I321">
        <v>32043.66</v>
      </c>
    </row>
    <row r="322" spans="1:9" x14ac:dyDescent="0.35">
      <c r="A322" t="s">
        <v>232</v>
      </c>
      <c r="B322" t="s">
        <v>27</v>
      </c>
      <c r="C322" t="s">
        <v>16</v>
      </c>
      <c r="D322" t="s">
        <v>1000</v>
      </c>
      <c r="E322" t="s">
        <v>25</v>
      </c>
      <c r="F322" t="s">
        <v>5</v>
      </c>
      <c r="G322">
        <v>29670</v>
      </c>
      <c r="H322">
        <v>2136.2399999999998</v>
      </c>
      <c r="I322">
        <v>31806.239999999998</v>
      </c>
    </row>
    <row r="323" spans="1:9" x14ac:dyDescent="0.35">
      <c r="A323" t="s">
        <v>932</v>
      </c>
      <c r="B323" t="s">
        <v>27</v>
      </c>
      <c r="C323" t="s">
        <v>15</v>
      </c>
      <c r="D323" t="s">
        <v>998</v>
      </c>
      <c r="E323" t="s">
        <v>30</v>
      </c>
      <c r="F323" t="s">
        <v>31</v>
      </c>
      <c r="G323">
        <v>106080</v>
      </c>
      <c r="H323">
        <v>0</v>
      </c>
      <c r="I323">
        <v>106080</v>
      </c>
    </row>
    <row r="324" spans="1:9" x14ac:dyDescent="0.35">
      <c r="A324" t="s">
        <v>435</v>
      </c>
      <c r="B324" t="s">
        <v>24</v>
      </c>
      <c r="C324" t="s">
        <v>17</v>
      </c>
      <c r="D324" t="s">
        <v>1002</v>
      </c>
      <c r="E324" t="s">
        <v>33</v>
      </c>
      <c r="F324" t="s">
        <v>1</v>
      </c>
      <c r="G324">
        <v>48980</v>
      </c>
      <c r="H324">
        <v>244.9</v>
      </c>
      <c r="I324">
        <v>49224.9</v>
      </c>
    </row>
    <row r="325" spans="1:9" x14ac:dyDescent="0.35">
      <c r="A325" t="s">
        <v>736</v>
      </c>
      <c r="B325" t="s">
        <v>24</v>
      </c>
      <c r="C325" t="s">
        <v>6</v>
      </c>
      <c r="D325" t="s">
        <v>1001</v>
      </c>
      <c r="E325" t="s">
        <v>33</v>
      </c>
      <c r="F325" t="s">
        <v>3</v>
      </c>
      <c r="G325">
        <v>32190</v>
      </c>
      <c r="H325">
        <v>675.99</v>
      </c>
      <c r="I325">
        <v>32865.99</v>
      </c>
    </row>
    <row r="326" spans="1:9" x14ac:dyDescent="0.35">
      <c r="A326" t="s">
        <v>205</v>
      </c>
      <c r="B326" t="s">
        <v>24</v>
      </c>
      <c r="C326" t="s">
        <v>12</v>
      </c>
      <c r="D326" t="s">
        <v>998</v>
      </c>
      <c r="E326" t="s">
        <v>33</v>
      </c>
      <c r="F326" t="s">
        <v>5</v>
      </c>
      <c r="G326">
        <v>105800</v>
      </c>
      <c r="H326">
        <v>6559.6</v>
      </c>
      <c r="I326">
        <v>112359.6</v>
      </c>
    </row>
    <row r="327" spans="1:9" x14ac:dyDescent="0.35">
      <c r="A327" t="s">
        <v>384</v>
      </c>
      <c r="B327" t="s">
        <v>24</v>
      </c>
      <c r="C327" t="s">
        <v>11</v>
      </c>
      <c r="D327" t="s">
        <v>999</v>
      </c>
      <c r="E327" t="s">
        <v>33</v>
      </c>
      <c r="F327" t="s">
        <v>5</v>
      </c>
      <c r="G327">
        <v>118450</v>
      </c>
      <c r="H327">
        <v>8646.85</v>
      </c>
      <c r="I327">
        <v>127096.85</v>
      </c>
    </row>
    <row r="328" spans="1:9" x14ac:dyDescent="0.35">
      <c r="A328" t="s">
        <v>512</v>
      </c>
      <c r="B328" t="s">
        <v>24</v>
      </c>
      <c r="C328" t="s">
        <v>9</v>
      </c>
      <c r="D328" t="s">
        <v>1004</v>
      </c>
      <c r="E328" t="s">
        <v>33</v>
      </c>
      <c r="F328" t="s">
        <v>3</v>
      </c>
      <c r="G328">
        <v>61210</v>
      </c>
      <c r="H328">
        <v>1713.88</v>
      </c>
      <c r="I328">
        <v>62923.88</v>
      </c>
    </row>
    <row r="329" spans="1:9" x14ac:dyDescent="0.35">
      <c r="A329" t="s">
        <v>911</v>
      </c>
      <c r="B329" t="s">
        <v>24</v>
      </c>
      <c r="C329" t="s">
        <v>10</v>
      </c>
      <c r="D329" t="s">
        <v>1001</v>
      </c>
      <c r="E329" t="s">
        <v>33</v>
      </c>
      <c r="F329" t="s">
        <v>4</v>
      </c>
      <c r="G329">
        <v>36880</v>
      </c>
      <c r="H329">
        <v>1991.52</v>
      </c>
      <c r="I329">
        <v>38871.519999999997</v>
      </c>
    </row>
    <row r="330" spans="1:9" x14ac:dyDescent="0.35">
      <c r="A330" t="s">
        <v>235</v>
      </c>
      <c r="B330" t="s">
        <v>27</v>
      </c>
      <c r="C330" t="s">
        <v>16</v>
      </c>
      <c r="D330" t="s">
        <v>1006</v>
      </c>
      <c r="E330" t="s">
        <v>30</v>
      </c>
      <c r="F330" t="s">
        <v>3</v>
      </c>
      <c r="G330">
        <v>81900</v>
      </c>
      <c r="H330">
        <v>1883.7</v>
      </c>
      <c r="I330">
        <v>83783.7</v>
      </c>
    </row>
    <row r="331" spans="1:9" x14ac:dyDescent="0.35">
      <c r="A331" t="s">
        <v>134</v>
      </c>
      <c r="B331" t="s">
        <v>24</v>
      </c>
      <c r="C331" t="s">
        <v>9</v>
      </c>
      <c r="D331" t="s">
        <v>1007</v>
      </c>
      <c r="E331" t="s">
        <v>33</v>
      </c>
      <c r="F331" t="s">
        <v>3</v>
      </c>
      <c r="G331">
        <v>90080</v>
      </c>
      <c r="H331">
        <v>2522.2400000000002</v>
      </c>
      <c r="I331">
        <v>92602.240000000005</v>
      </c>
    </row>
    <row r="332" spans="1:9" x14ac:dyDescent="0.35">
      <c r="A332" t="s">
        <v>938</v>
      </c>
      <c r="B332" t="s">
        <v>24</v>
      </c>
      <c r="C332" t="s">
        <v>7</v>
      </c>
      <c r="D332" t="s">
        <v>1002</v>
      </c>
      <c r="E332" t="s">
        <v>25</v>
      </c>
      <c r="F332" t="s">
        <v>3</v>
      </c>
      <c r="G332">
        <v>41670</v>
      </c>
      <c r="H332">
        <v>1458.45</v>
      </c>
      <c r="I332">
        <v>43128.45</v>
      </c>
    </row>
    <row r="333" spans="1:9" x14ac:dyDescent="0.35">
      <c r="A333" t="s">
        <v>142</v>
      </c>
      <c r="B333" t="s">
        <v>27</v>
      </c>
      <c r="C333" t="s">
        <v>13</v>
      </c>
      <c r="D333" t="s">
        <v>999</v>
      </c>
      <c r="E333" t="s">
        <v>25</v>
      </c>
      <c r="F333" t="s">
        <v>4</v>
      </c>
      <c r="G333">
        <v>116770</v>
      </c>
      <c r="H333">
        <v>6889.4299999999994</v>
      </c>
      <c r="I333">
        <v>123659.43</v>
      </c>
    </row>
    <row r="334" spans="1:9" x14ac:dyDescent="0.35">
      <c r="A334" t="s">
        <v>524</v>
      </c>
      <c r="B334" t="s">
        <v>27</v>
      </c>
      <c r="C334" t="s">
        <v>13</v>
      </c>
      <c r="D334" t="s">
        <v>999</v>
      </c>
      <c r="E334" t="s">
        <v>33</v>
      </c>
      <c r="F334" t="s">
        <v>4</v>
      </c>
      <c r="G334">
        <v>119110</v>
      </c>
      <c r="H334">
        <v>7027.49</v>
      </c>
      <c r="I334">
        <v>126137.49</v>
      </c>
    </row>
    <row r="335" spans="1:9" x14ac:dyDescent="0.35">
      <c r="A335" t="s">
        <v>953</v>
      </c>
      <c r="B335" t="s">
        <v>24</v>
      </c>
      <c r="C335" t="s">
        <v>6</v>
      </c>
      <c r="D335" t="s">
        <v>999</v>
      </c>
      <c r="E335" t="s">
        <v>33</v>
      </c>
      <c r="F335" t="s">
        <v>1</v>
      </c>
      <c r="G335">
        <v>114650</v>
      </c>
      <c r="H335">
        <v>573.25</v>
      </c>
      <c r="I335">
        <v>115223.25</v>
      </c>
    </row>
    <row r="336" spans="1:9" x14ac:dyDescent="0.35">
      <c r="A336" t="s">
        <v>950</v>
      </c>
      <c r="B336" t="s">
        <v>24</v>
      </c>
      <c r="C336" t="s">
        <v>6</v>
      </c>
      <c r="D336" t="s">
        <v>1006</v>
      </c>
      <c r="E336" t="s">
        <v>30</v>
      </c>
      <c r="F336" t="s">
        <v>3</v>
      </c>
      <c r="G336">
        <v>88590</v>
      </c>
      <c r="H336">
        <v>1860.39</v>
      </c>
      <c r="I336">
        <v>90450.39</v>
      </c>
    </row>
    <row r="337" spans="1:9" x14ac:dyDescent="0.35">
      <c r="A337" t="s">
        <v>668</v>
      </c>
      <c r="B337" t="s">
        <v>24</v>
      </c>
      <c r="C337" t="s">
        <v>15</v>
      </c>
      <c r="D337" t="s">
        <v>1007</v>
      </c>
      <c r="E337" t="s">
        <v>30</v>
      </c>
      <c r="F337" t="s">
        <v>3</v>
      </c>
      <c r="G337">
        <v>95950</v>
      </c>
      <c r="H337">
        <v>1919</v>
      </c>
      <c r="I337">
        <v>97869</v>
      </c>
    </row>
    <row r="338" spans="1:9" x14ac:dyDescent="0.35">
      <c r="A338" t="s">
        <v>75</v>
      </c>
      <c r="B338" t="s">
        <v>27</v>
      </c>
      <c r="C338" t="s">
        <v>13</v>
      </c>
      <c r="D338" t="s">
        <v>1006</v>
      </c>
      <c r="E338" t="s">
        <v>25</v>
      </c>
      <c r="F338" t="s">
        <v>4</v>
      </c>
      <c r="G338">
        <v>84680</v>
      </c>
      <c r="H338">
        <v>4996.12</v>
      </c>
      <c r="I338">
        <v>89676.12</v>
      </c>
    </row>
    <row r="339" spans="1:9" x14ac:dyDescent="0.35">
      <c r="A339" t="s">
        <v>210</v>
      </c>
      <c r="B339" t="s">
        <v>24</v>
      </c>
      <c r="C339" t="s">
        <v>9</v>
      </c>
      <c r="D339" t="s">
        <v>999</v>
      </c>
      <c r="E339" t="s">
        <v>25</v>
      </c>
      <c r="F339" t="s">
        <v>3</v>
      </c>
      <c r="G339">
        <v>118120</v>
      </c>
      <c r="H339">
        <v>3307.36</v>
      </c>
      <c r="I339">
        <v>121427.36</v>
      </c>
    </row>
    <row r="340" spans="1:9" x14ac:dyDescent="0.35">
      <c r="A340" t="s">
        <v>586</v>
      </c>
      <c r="B340" t="s">
        <v>24</v>
      </c>
      <c r="C340" t="s">
        <v>10</v>
      </c>
      <c r="D340" t="s">
        <v>1003</v>
      </c>
      <c r="E340" t="s">
        <v>33</v>
      </c>
      <c r="F340" t="s">
        <v>4</v>
      </c>
      <c r="G340">
        <v>58030</v>
      </c>
      <c r="H340">
        <v>3133.62</v>
      </c>
      <c r="I340">
        <v>61163.62</v>
      </c>
    </row>
    <row r="341" spans="1:9" x14ac:dyDescent="0.35">
      <c r="A341" t="s">
        <v>666</v>
      </c>
      <c r="B341" t="s">
        <v>24</v>
      </c>
      <c r="C341" t="s">
        <v>12</v>
      </c>
      <c r="D341" t="s">
        <v>1005</v>
      </c>
      <c r="E341" t="s">
        <v>25</v>
      </c>
      <c r="F341" t="s">
        <v>3</v>
      </c>
      <c r="G341">
        <v>74920</v>
      </c>
      <c r="H341">
        <v>2397.44</v>
      </c>
      <c r="I341">
        <v>77317.440000000002</v>
      </c>
    </row>
    <row r="342" spans="1:9" x14ac:dyDescent="0.35">
      <c r="A342" t="s">
        <v>193</v>
      </c>
      <c r="B342" t="s">
        <v>27</v>
      </c>
      <c r="C342" t="s">
        <v>6</v>
      </c>
      <c r="D342" t="s">
        <v>999</v>
      </c>
      <c r="E342" t="s">
        <v>30</v>
      </c>
      <c r="F342" t="s">
        <v>4</v>
      </c>
      <c r="G342">
        <v>115230</v>
      </c>
      <c r="H342">
        <v>5876.73</v>
      </c>
      <c r="I342">
        <v>121106.73</v>
      </c>
    </row>
    <row r="343" spans="1:9" x14ac:dyDescent="0.35">
      <c r="A343" t="s">
        <v>930</v>
      </c>
      <c r="B343" t="s">
        <v>27</v>
      </c>
      <c r="C343" t="s">
        <v>17</v>
      </c>
      <c r="D343" t="s">
        <v>1003</v>
      </c>
      <c r="E343" t="s">
        <v>30</v>
      </c>
      <c r="F343" t="s">
        <v>3</v>
      </c>
      <c r="G343">
        <v>57640</v>
      </c>
      <c r="H343">
        <v>2017.4</v>
      </c>
      <c r="I343">
        <v>59657.4</v>
      </c>
    </row>
    <row r="344" spans="1:9" x14ac:dyDescent="0.35">
      <c r="A344" t="s">
        <v>171</v>
      </c>
      <c r="B344" t="s">
        <v>24</v>
      </c>
      <c r="C344" t="s">
        <v>14</v>
      </c>
      <c r="D344" t="s">
        <v>1007</v>
      </c>
      <c r="E344" t="s">
        <v>25</v>
      </c>
      <c r="F344" t="s">
        <v>4</v>
      </c>
      <c r="G344">
        <v>92500</v>
      </c>
      <c r="H344">
        <v>4995</v>
      </c>
      <c r="I344">
        <v>97495</v>
      </c>
    </row>
    <row r="345" spans="1:9" x14ac:dyDescent="0.35">
      <c r="A345" t="s">
        <v>305</v>
      </c>
      <c r="B345" t="s">
        <v>24</v>
      </c>
      <c r="C345" t="s">
        <v>11</v>
      </c>
      <c r="D345" t="s">
        <v>1004</v>
      </c>
      <c r="E345" t="s">
        <v>30</v>
      </c>
      <c r="F345" t="s">
        <v>3</v>
      </c>
      <c r="G345">
        <v>60800</v>
      </c>
      <c r="H345">
        <v>1459.2</v>
      </c>
      <c r="I345">
        <v>62259.199999999997</v>
      </c>
    </row>
    <row r="346" spans="1:9" x14ac:dyDescent="0.35">
      <c r="A346" t="s">
        <v>944</v>
      </c>
      <c r="B346" t="s">
        <v>27</v>
      </c>
      <c r="C346" t="s">
        <v>12</v>
      </c>
      <c r="D346" t="s">
        <v>1004</v>
      </c>
      <c r="E346" t="s">
        <v>30</v>
      </c>
      <c r="F346" t="s">
        <v>31</v>
      </c>
      <c r="G346">
        <v>66870</v>
      </c>
      <c r="H346">
        <v>0</v>
      </c>
      <c r="I346">
        <v>66870</v>
      </c>
    </row>
    <row r="347" spans="1:9" x14ac:dyDescent="0.35">
      <c r="A347" t="s">
        <v>867</v>
      </c>
      <c r="B347" t="s">
        <v>27</v>
      </c>
      <c r="C347" t="s">
        <v>13</v>
      </c>
      <c r="D347" t="s">
        <v>1007</v>
      </c>
      <c r="E347" t="s">
        <v>30</v>
      </c>
      <c r="F347" t="s">
        <v>5</v>
      </c>
      <c r="G347">
        <v>90150</v>
      </c>
      <c r="H347">
        <v>5679.45</v>
      </c>
      <c r="I347">
        <v>95829.45</v>
      </c>
    </row>
    <row r="348" spans="1:9" x14ac:dyDescent="0.35">
      <c r="A348" t="s">
        <v>707</v>
      </c>
      <c r="B348" t="s">
        <v>24</v>
      </c>
      <c r="C348" t="s">
        <v>13</v>
      </c>
      <c r="D348" t="s">
        <v>1004</v>
      </c>
      <c r="E348" t="s">
        <v>33</v>
      </c>
      <c r="F348" t="s">
        <v>4</v>
      </c>
      <c r="G348">
        <v>63450</v>
      </c>
      <c r="H348">
        <v>3743.5499999999997</v>
      </c>
      <c r="I348">
        <v>67193.55</v>
      </c>
    </row>
    <row r="349" spans="1:9" x14ac:dyDescent="0.35">
      <c r="A349" t="s">
        <v>612</v>
      </c>
      <c r="B349" t="s">
        <v>27</v>
      </c>
      <c r="C349" t="s">
        <v>14</v>
      </c>
      <c r="D349" t="s">
        <v>1001</v>
      </c>
      <c r="E349" t="s">
        <v>33</v>
      </c>
      <c r="F349" t="s">
        <v>3</v>
      </c>
      <c r="G349">
        <v>30250</v>
      </c>
      <c r="H349">
        <v>998.25</v>
      </c>
      <c r="I349">
        <v>31248.25</v>
      </c>
    </row>
    <row r="350" spans="1:9" x14ac:dyDescent="0.35">
      <c r="A350" t="s">
        <v>485</v>
      </c>
      <c r="B350" t="s">
        <v>27</v>
      </c>
      <c r="C350" t="s">
        <v>6</v>
      </c>
      <c r="D350" t="s">
        <v>1005</v>
      </c>
      <c r="E350" t="s">
        <v>25</v>
      </c>
      <c r="F350" t="s">
        <v>3</v>
      </c>
      <c r="G350">
        <v>78020</v>
      </c>
      <c r="H350">
        <v>1638.42</v>
      </c>
      <c r="I350">
        <v>79658.42</v>
      </c>
    </row>
    <row r="351" spans="1:9" x14ac:dyDescent="0.35">
      <c r="A351" t="s">
        <v>779</v>
      </c>
      <c r="B351" t="s">
        <v>27</v>
      </c>
      <c r="C351" t="s">
        <v>7</v>
      </c>
      <c r="D351" t="s">
        <v>1006</v>
      </c>
      <c r="E351" t="s">
        <v>25</v>
      </c>
      <c r="F351" t="s">
        <v>5</v>
      </c>
      <c r="G351">
        <v>86740</v>
      </c>
      <c r="H351">
        <v>5291.14</v>
      </c>
      <c r="I351">
        <v>92031.14</v>
      </c>
    </row>
    <row r="352" spans="1:9" x14ac:dyDescent="0.35">
      <c r="A352" t="s">
        <v>368</v>
      </c>
      <c r="B352" t="s">
        <v>24</v>
      </c>
      <c r="C352" t="s">
        <v>16</v>
      </c>
      <c r="D352" t="s">
        <v>1007</v>
      </c>
      <c r="E352" t="s">
        <v>25</v>
      </c>
      <c r="F352" t="s">
        <v>31</v>
      </c>
      <c r="G352">
        <v>96370</v>
      </c>
      <c r="H352">
        <v>0</v>
      </c>
      <c r="I352">
        <v>96370</v>
      </c>
    </row>
    <row r="353" spans="1:9" x14ac:dyDescent="0.35">
      <c r="A353" t="s">
        <v>640</v>
      </c>
      <c r="B353" t="s">
        <v>24</v>
      </c>
      <c r="C353" t="s">
        <v>10</v>
      </c>
      <c r="D353" t="s">
        <v>998</v>
      </c>
      <c r="E353" t="s">
        <v>33</v>
      </c>
      <c r="F353" t="s">
        <v>31</v>
      </c>
      <c r="G353">
        <v>108170</v>
      </c>
      <c r="H353">
        <v>0</v>
      </c>
      <c r="I353">
        <v>108170</v>
      </c>
    </row>
    <row r="354" spans="1:9" x14ac:dyDescent="0.35">
      <c r="A354" t="s">
        <v>291</v>
      </c>
      <c r="B354" t="s">
        <v>27</v>
      </c>
      <c r="C354" t="s">
        <v>6</v>
      </c>
      <c r="D354" t="s">
        <v>998</v>
      </c>
      <c r="E354" t="s">
        <v>30</v>
      </c>
      <c r="F354" t="s">
        <v>4</v>
      </c>
      <c r="G354">
        <v>101500</v>
      </c>
      <c r="H354">
        <v>5176.5</v>
      </c>
      <c r="I354">
        <v>106676.5</v>
      </c>
    </row>
    <row r="355" spans="1:9" x14ac:dyDescent="0.35">
      <c r="A355" t="s">
        <v>259</v>
      </c>
      <c r="B355" t="s">
        <v>27</v>
      </c>
      <c r="C355" t="s">
        <v>6</v>
      </c>
      <c r="D355" t="s">
        <v>1001</v>
      </c>
      <c r="E355" t="s">
        <v>30</v>
      </c>
      <c r="F355" t="s">
        <v>3</v>
      </c>
      <c r="G355">
        <v>35930</v>
      </c>
      <c r="H355">
        <v>754.53000000000009</v>
      </c>
      <c r="I355">
        <v>36684.53</v>
      </c>
    </row>
    <row r="356" spans="1:9" x14ac:dyDescent="0.35">
      <c r="A356" t="s">
        <v>844</v>
      </c>
      <c r="B356" t="s">
        <v>27</v>
      </c>
      <c r="C356" t="s">
        <v>6</v>
      </c>
      <c r="D356" t="s">
        <v>1002</v>
      </c>
      <c r="E356" t="s">
        <v>30</v>
      </c>
      <c r="F356" t="s">
        <v>4</v>
      </c>
      <c r="G356">
        <v>45510</v>
      </c>
      <c r="H356">
        <v>2321.0099999999998</v>
      </c>
      <c r="I356">
        <v>47831.01</v>
      </c>
    </row>
    <row r="357" spans="1:9" x14ac:dyDescent="0.35">
      <c r="A357" t="s">
        <v>900</v>
      </c>
      <c r="B357" t="s">
        <v>24</v>
      </c>
      <c r="C357" t="s">
        <v>9</v>
      </c>
      <c r="D357" t="s">
        <v>1001</v>
      </c>
      <c r="E357" t="s">
        <v>33</v>
      </c>
      <c r="F357" t="s">
        <v>3</v>
      </c>
      <c r="G357">
        <v>37060</v>
      </c>
      <c r="H357">
        <v>1037.68</v>
      </c>
      <c r="I357">
        <v>38097.68</v>
      </c>
    </row>
    <row r="358" spans="1:9" x14ac:dyDescent="0.35">
      <c r="A358" t="s">
        <v>385</v>
      </c>
      <c r="B358" t="s">
        <v>24</v>
      </c>
      <c r="C358" t="s">
        <v>12</v>
      </c>
      <c r="D358" t="s">
        <v>1006</v>
      </c>
      <c r="E358" t="s">
        <v>33</v>
      </c>
      <c r="F358" t="s">
        <v>3</v>
      </c>
      <c r="G358">
        <v>80360</v>
      </c>
      <c r="H358">
        <v>2571.52</v>
      </c>
      <c r="I358">
        <v>82931.520000000004</v>
      </c>
    </row>
    <row r="359" spans="1:9" x14ac:dyDescent="0.35">
      <c r="A359" t="s">
        <v>226</v>
      </c>
      <c r="B359" t="s">
        <v>24</v>
      </c>
      <c r="C359" t="s">
        <v>11</v>
      </c>
      <c r="D359" t="s">
        <v>1002</v>
      </c>
      <c r="E359" t="s">
        <v>30</v>
      </c>
      <c r="F359" t="s">
        <v>3</v>
      </c>
      <c r="G359">
        <v>47290</v>
      </c>
      <c r="H359">
        <v>1134.96</v>
      </c>
      <c r="I359">
        <v>48424.959999999999</v>
      </c>
    </row>
    <row r="360" spans="1:9" x14ac:dyDescent="0.35">
      <c r="A360" t="s">
        <v>338</v>
      </c>
      <c r="B360" t="s">
        <v>24</v>
      </c>
      <c r="C360" t="s">
        <v>9</v>
      </c>
      <c r="D360" t="s">
        <v>1007</v>
      </c>
      <c r="E360" t="s">
        <v>30</v>
      </c>
      <c r="F360" t="s">
        <v>3</v>
      </c>
      <c r="G360">
        <v>92190</v>
      </c>
      <c r="H360">
        <v>2581.3200000000002</v>
      </c>
      <c r="I360">
        <v>94771.32</v>
      </c>
    </row>
    <row r="361" spans="1:9" x14ac:dyDescent="0.35">
      <c r="E361" t="s">
        <v>33</v>
      </c>
      <c r="F361" t="s">
        <v>31</v>
      </c>
      <c r="G361">
        <v>92190</v>
      </c>
      <c r="H361">
        <v>0</v>
      </c>
      <c r="I361">
        <v>92190</v>
      </c>
    </row>
    <row r="362" spans="1:9" x14ac:dyDescent="0.35">
      <c r="A362" t="s">
        <v>771</v>
      </c>
      <c r="B362" t="s">
        <v>27</v>
      </c>
      <c r="C362" t="s">
        <v>15</v>
      </c>
      <c r="D362" t="s">
        <v>1000</v>
      </c>
      <c r="E362" t="s">
        <v>30</v>
      </c>
      <c r="F362" t="s">
        <v>3</v>
      </c>
      <c r="G362">
        <v>29610</v>
      </c>
      <c r="H362">
        <v>592.20000000000005</v>
      </c>
      <c r="I362">
        <v>30202.2</v>
      </c>
    </row>
    <row r="363" spans="1:9" x14ac:dyDescent="0.35">
      <c r="A363" t="s">
        <v>638</v>
      </c>
      <c r="B363" t="s">
        <v>24</v>
      </c>
      <c r="C363" t="s">
        <v>6</v>
      </c>
      <c r="D363" t="s">
        <v>1002</v>
      </c>
      <c r="E363" t="s">
        <v>33</v>
      </c>
      <c r="F363" t="s">
        <v>3</v>
      </c>
      <c r="G363">
        <v>46350</v>
      </c>
      <c r="H363">
        <v>973.35</v>
      </c>
      <c r="I363">
        <v>47323.35</v>
      </c>
    </row>
    <row r="364" spans="1:9" x14ac:dyDescent="0.35">
      <c r="A364" t="s">
        <v>962</v>
      </c>
      <c r="B364" t="s">
        <v>24</v>
      </c>
      <c r="C364" t="s">
        <v>11</v>
      </c>
      <c r="D364" t="s">
        <v>1005</v>
      </c>
      <c r="E364" t="s">
        <v>25</v>
      </c>
      <c r="F364" t="s">
        <v>3</v>
      </c>
      <c r="G364">
        <v>71370</v>
      </c>
      <c r="H364">
        <v>1712.88</v>
      </c>
      <c r="I364">
        <v>73082.880000000005</v>
      </c>
    </row>
    <row r="365" spans="1:9" x14ac:dyDescent="0.35">
      <c r="A365" t="s">
        <v>947</v>
      </c>
      <c r="B365" t="s">
        <v>24</v>
      </c>
      <c r="C365" t="s">
        <v>9</v>
      </c>
      <c r="D365" t="s">
        <v>1002</v>
      </c>
      <c r="E365" t="s">
        <v>30</v>
      </c>
      <c r="F365" t="s">
        <v>31</v>
      </c>
      <c r="G365">
        <v>48090</v>
      </c>
      <c r="H365">
        <v>0</v>
      </c>
      <c r="I365">
        <v>48090</v>
      </c>
    </row>
    <row r="366" spans="1:9" x14ac:dyDescent="0.35">
      <c r="A366" t="s">
        <v>116</v>
      </c>
      <c r="B366" t="s">
        <v>24</v>
      </c>
      <c r="C366" t="s">
        <v>16</v>
      </c>
      <c r="D366" t="s">
        <v>1006</v>
      </c>
      <c r="E366" t="s">
        <v>30</v>
      </c>
      <c r="F366" t="s">
        <v>5</v>
      </c>
      <c r="G366">
        <v>88690</v>
      </c>
      <c r="H366">
        <v>6385.6799999999994</v>
      </c>
      <c r="I366">
        <v>95075.68</v>
      </c>
    </row>
    <row r="367" spans="1:9" x14ac:dyDescent="0.35">
      <c r="E367" t="s">
        <v>25</v>
      </c>
      <c r="F367" t="s">
        <v>2</v>
      </c>
      <c r="G367">
        <v>88690</v>
      </c>
      <c r="H367">
        <v>1330.35</v>
      </c>
      <c r="I367">
        <v>90020.35</v>
      </c>
    </row>
    <row r="368" spans="1:9" x14ac:dyDescent="0.35">
      <c r="A368" t="s">
        <v>882</v>
      </c>
      <c r="B368" t="s">
        <v>27</v>
      </c>
      <c r="C368" t="s">
        <v>6</v>
      </c>
      <c r="D368" t="s">
        <v>998</v>
      </c>
      <c r="E368" t="s">
        <v>33</v>
      </c>
      <c r="F368" t="s">
        <v>3</v>
      </c>
      <c r="G368">
        <v>102130</v>
      </c>
      <c r="H368">
        <v>2144.73</v>
      </c>
      <c r="I368">
        <v>104274.73</v>
      </c>
    </row>
    <row r="369" spans="1:9" x14ac:dyDescent="0.35">
      <c r="A369" t="s">
        <v>534</v>
      </c>
      <c r="B369" t="s">
        <v>24</v>
      </c>
      <c r="C369" t="s">
        <v>9</v>
      </c>
      <c r="D369" t="s">
        <v>1004</v>
      </c>
      <c r="E369" t="s">
        <v>25</v>
      </c>
      <c r="F369" t="s">
        <v>3</v>
      </c>
      <c r="G369">
        <v>64960</v>
      </c>
      <c r="H369">
        <v>1818.88</v>
      </c>
      <c r="I369">
        <v>66778.880000000005</v>
      </c>
    </row>
    <row r="370" spans="1:9" x14ac:dyDescent="0.35">
      <c r="A370" t="s">
        <v>919</v>
      </c>
      <c r="B370" t="s">
        <v>27</v>
      </c>
      <c r="C370" t="s">
        <v>13</v>
      </c>
      <c r="D370" t="s">
        <v>1007</v>
      </c>
      <c r="E370" t="s">
        <v>33</v>
      </c>
      <c r="F370" t="s">
        <v>2</v>
      </c>
      <c r="G370">
        <v>93130</v>
      </c>
      <c r="H370">
        <v>1769.47</v>
      </c>
      <c r="I370">
        <v>94899.47</v>
      </c>
    </row>
    <row r="371" spans="1:9" x14ac:dyDescent="0.35">
      <c r="A371" t="s">
        <v>285</v>
      </c>
      <c r="B371" t="s">
        <v>24</v>
      </c>
      <c r="C371" t="s">
        <v>7</v>
      </c>
      <c r="D371" t="s">
        <v>1004</v>
      </c>
      <c r="E371" t="s">
        <v>30</v>
      </c>
      <c r="F371" t="s">
        <v>5</v>
      </c>
      <c r="G371">
        <v>62090</v>
      </c>
      <c r="H371">
        <v>3787.49</v>
      </c>
      <c r="I371">
        <v>65877.490000000005</v>
      </c>
    </row>
    <row r="372" spans="1:9" x14ac:dyDescent="0.35">
      <c r="A372" t="s">
        <v>423</v>
      </c>
      <c r="B372" t="s">
        <v>24</v>
      </c>
      <c r="C372" t="s">
        <v>8</v>
      </c>
      <c r="D372" t="s">
        <v>1002</v>
      </c>
      <c r="E372" t="s">
        <v>30</v>
      </c>
      <c r="F372" t="s">
        <v>5</v>
      </c>
      <c r="G372">
        <v>49760</v>
      </c>
      <c r="H372">
        <v>3184.64</v>
      </c>
      <c r="I372">
        <v>52944.639999999999</v>
      </c>
    </row>
    <row r="373" spans="1:9" x14ac:dyDescent="0.35">
      <c r="A373" t="s">
        <v>228</v>
      </c>
      <c r="B373" t="s">
        <v>24</v>
      </c>
      <c r="C373" t="s">
        <v>12</v>
      </c>
      <c r="D373" t="s">
        <v>999</v>
      </c>
      <c r="E373" t="s">
        <v>30</v>
      </c>
      <c r="F373" t="s">
        <v>3</v>
      </c>
      <c r="G373">
        <v>119660</v>
      </c>
      <c r="H373">
        <v>3829.12</v>
      </c>
      <c r="I373">
        <v>123489.12</v>
      </c>
    </row>
    <row r="374" spans="1:9" x14ac:dyDescent="0.35">
      <c r="A374" t="s">
        <v>227</v>
      </c>
      <c r="B374" t="s">
        <v>24</v>
      </c>
      <c r="C374" t="s">
        <v>6</v>
      </c>
      <c r="D374" t="s">
        <v>1005</v>
      </c>
      <c r="E374" t="s">
        <v>33</v>
      </c>
      <c r="F374" t="s">
        <v>4</v>
      </c>
      <c r="G374">
        <v>79650</v>
      </c>
      <c r="H374">
        <v>4062.1499999999996</v>
      </c>
      <c r="I374">
        <v>83712.149999999994</v>
      </c>
    </row>
    <row r="375" spans="1:9" x14ac:dyDescent="0.35">
      <c r="A375" t="s">
        <v>34</v>
      </c>
      <c r="B375" t="s">
        <v>27</v>
      </c>
      <c r="C375" t="s">
        <v>9</v>
      </c>
      <c r="D375" t="s">
        <v>998</v>
      </c>
      <c r="E375" t="s">
        <v>33</v>
      </c>
      <c r="F375" t="s">
        <v>2</v>
      </c>
      <c r="G375">
        <v>107090</v>
      </c>
      <c r="H375">
        <v>1070.9000000000001</v>
      </c>
      <c r="I375">
        <v>108160.9</v>
      </c>
    </row>
    <row r="376" spans="1:9" x14ac:dyDescent="0.35">
      <c r="A376" t="s">
        <v>309</v>
      </c>
      <c r="B376" t="s">
        <v>24</v>
      </c>
      <c r="C376" t="s">
        <v>7</v>
      </c>
      <c r="D376" t="s">
        <v>1001</v>
      </c>
      <c r="E376" t="s">
        <v>30</v>
      </c>
      <c r="F376" t="s">
        <v>2</v>
      </c>
      <c r="G376">
        <v>32500</v>
      </c>
      <c r="H376">
        <v>357.5</v>
      </c>
      <c r="I376">
        <v>32857.5</v>
      </c>
    </row>
    <row r="377" spans="1:9" x14ac:dyDescent="0.35">
      <c r="A377" t="s">
        <v>776</v>
      </c>
      <c r="B377" t="s">
        <v>27</v>
      </c>
      <c r="C377" t="s">
        <v>12</v>
      </c>
      <c r="D377" t="s">
        <v>1001</v>
      </c>
      <c r="E377" t="s">
        <v>25</v>
      </c>
      <c r="F377" t="s">
        <v>3</v>
      </c>
      <c r="G377">
        <v>31830</v>
      </c>
      <c r="H377">
        <v>1018.5600000000001</v>
      </c>
      <c r="I377">
        <v>32848.559999999998</v>
      </c>
    </row>
    <row r="378" spans="1:9" x14ac:dyDescent="0.35">
      <c r="A378" t="s">
        <v>153</v>
      </c>
      <c r="B378" t="s">
        <v>24</v>
      </c>
      <c r="C378" t="s">
        <v>9</v>
      </c>
      <c r="D378" t="s">
        <v>999</v>
      </c>
      <c r="E378" t="s">
        <v>30</v>
      </c>
      <c r="F378" t="s">
        <v>3</v>
      </c>
      <c r="G378">
        <v>117810</v>
      </c>
      <c r="H378">
        <v>3298.6800000000003</v>
      </c>
      <c r="I378">
        <v>121108.68</v>
      </c>
    </row>
    <row r="379" spans="1:9" x14ac:dyDescent="0.35">
      <c r="A379" t="s">
        <v>26</v>
      </c>
      <c r="B379" t="s">
        <v>27</v>
      </c>
      <c r="C379" t="s">
        <v>7</v>
      </c>
      <c r="D379" t="s">
        <v>1004</v>
      </c>
      <c r="E379" t="s">
        <v>25</v>
      </c>
      <c r="F379" t="s">
        <v>4</v>
      </c>
      <c r="G379">
        <v>68220</v>
      </c>
      <c r="H379">
        <v>2933.4599999999996</v>
      </c>
      <c r="I379">
        <v>71153.460000000006</v>
      </c>
    </row>
    <row r="380" spans="1:9" x14ac:dyDescent="0.35">
      <c r="A380" t="s">
        <v>145</v>
      </c>
      <c r="B380" t="s">
        <v>27</v>
      </c>
      <c r="C380" t="s">
        <v>11</v>
      </c>
      <c r="D380" t="s">
        <v>1007</v>
      </c>
      <c r="E380" t="s">
        <v>33</v>
      </c>
      <c r="F380" t="s">
        <v>5</v>
      </c>
      <c r="G380">
        <v>96640</v>
      </c>
      <c r="H380">
        <v>7054.7199999999993</v>
      </c>
      <c r="I380">
        <v>103694.72</v>
      </c>
    </row>
    <row r="381" spans="1:9" x14ac:dyDescent="0.35">
      <c r="A381" t="s">
        <v>872</v>
      </c>
      <c r="B381" t="s">
        <v>24</v>
      </c>
      <c r="C381" t="s">
        <v>15</v>
      </c>
      <c r="D381" t="s">
        <v>999</v>
      </c>
      <c r="E381" t="s">
        <v>33</v>
      </c>
      <c r="F381" t="s">
        <v>3</v>
      </c>
      <c r="G381">
        <v>115380</v>
      </c>
      <c r="H381">
        <v>2307.6</v>
      </c>
      <c r="I381">
        <v>117687.6</v>
      </c>
    </row>
    <row r="382" spans="1:9" x14ac:dyDescent="0.35">
      <c r="A382" t="s">
        <v>54</v>
      </c>
      <c r="B382" t="s">
        <v>24</v>
      </c>
      <c r="C382" t="s">
        <v>15</v>
      </c>
      <c r="D382" t="s">
        <v>1001</v>
      </c>
      <c r="E382" t="s">
        <v>30</v>
      </c>
      <c r="F382" t="s">
        <v>4</v>
      </c>
      <c r="G382">
        <v>35940</v>
      </c>
      <c r="H382">
        <v>2084.52</v>
      </c>
      <c r="I382">
        <v>38024.519999999997</v>
      </c>
    </row>
    <row r="383" spans="1:9" x14ac:dyDescent="0.35">
      <c r="A383" t="s">
        <v>539</v>
      </c>
      <c r="B383" t="s">
        <v>27</v>
      </c>
      <c r="C383" t="s">
        <v>16</v>
      </c>
      <c r="D383" t="s">
        <v>998</v>
      </c>
      <c r="E383" t="s">
        <v>25</v>
      </c>
      <c r="F383" t="s">
        <v>4</v>
      </c>
      <c r="G383">
        <v>109170</v>
      </c>
      <c r="H383">
        <v>5786.01</v>
      </c>
      <c r="I383">
        <v>114956.01</v>
      </c>
    </row>
    <row r="384" spans="1:9" x14ac:dyDescent="0.35">
      <c r="A384" t="s">
        <v>275</v>
      </c>
      <c r="B384" t="s">
        <v>24</v>
      </c>
      <c r="C384" t="s">
        <v>10</v>
      </c>
      <c r="D384" t="s">
        <v>998</v>
      </c>
      <c r="E384" t="s">
        <v>30</v>
      </c>
      <c r="F384" t="s">
        <v>5</v>
      </c>
      <c r="G384">
        <v>106190</v>
      </c>
      <c r="H384">
        <v>8070.44</v>
      </c>
      <c r="I384">
        <v>114260.44</v>
      </c>
    </row>
    <row r="385" spans="1:9" x14ac:dyDescent="0.35">
      <c r="A385" t="s">
        <v>684</v>
      </c>
      <c r="B385" t="s">
        <v>27</v>
      </c>
      <c r="C385" t="s">
        <v>14</v>
      </c>
      <c r="D385" t="s">
        <v>1003</v>
      </c>
      <c r="E385" t="s">
        <v>25</v>
      </c>
      <c r="F385" t="s">
        <v>3</v>
      </c>
      <c r="G385">
        <v>50450</v>
      </c>
      <c r="H385">
        <v>1664.8500000000001</v>
      </c>
      <c r="I385">
        <v>52114.85</v>
      </c>
    </row>
    <row r="386" spans="1:9" x14ac:dyDescent="0.35">
      <c r="A386" t="s">
        <v>304</v>
      </c>
      <c r="B386" t="s">
        <v>24</v>
      </c>
      <c r="C386" t="s">
        <v>17</v>
      </c>
      <c r="D386" t="s">
        <v>1005</v>
      </c>
      <c r="E386" t="s">
        <v>33</v>
      </c>
      <c r="F386" t="s">
        <v>3</v>
      </c>
      <c r="G386">
        <v>72160</v>
      </c>
      <c r="H386">
        <v>2525.6000000000004</v>
      </c>
      <c r="I386">
        <v>74685.600000000006</v>
      </c>
    </row>
    <row r="387" spans="1:9" x14ac:dyDescent="0.35">
      <c r="A387" t="s">
        <v>141</v>
      </c>
      <c r="B387" t="s">
        <v>24</v>
      </c>
      <c r="C387" t="s">
        <v>13</v>
      </c>
      <c r="D387" t="s">
        <v>1006</v>
      </c>
      <c r="E387" t="s">
        <v>33</v>
      </c>
      <c r="F387" t="s">
        <v>4</v>
      </c>
      <c r="G387">
        <v>88330</v>
      </c>
      <c r="H387">
        <v>5211.4699999999993</v>
      </c>
      <c r="I387">
        <v>93541.47</v>
      </c>
    </row>
    <row r="388" spans="1:9" x14ac:dyDescent="0.35">
      <c r="F388" t="s">
        <v>2</v>
      </c>
      <c r="G388">
        <v>88330</v>
      </c>
      <c r="H388">
        <v>1678.27</v>
      </c>
      <c r="I388">
        <v>90008.27</v>
      </c>
    </row>
    <row r="389" spans="1:9" x14ac:dyDescent="0.35">
      <c r="A389" t="s">
        <v>598</v>
      </c>
      <c r="B389" t="s">
        <v>27</v>
      </c>
      <c r="C389" t="s">
        <v>16</v>
      </c>
      <c r="D389" t="s">
        <v>1002</v>
      </c>
      <c r="E389" t="s">
        <v>33</v>
      </c>
      <c r="F389" t="s">
        <v>31</v>
      </c>
      <c r="G389">
        <v>45600</v>
      </c>
      <c r="H389">
        <v>0</v>
      </c>
      <c r="I389">
        <v>45600</v>
      </c>
    </row>
    <row r="390" spans="1:9" x14ac:dyDescent="0.35">
      <c r="A390" t="s">
        <v>755</v>
      </c>
      <c r="B390" t="s">
        <v>24</v>
      </c>
      <c r="C390" t="s">
        <v>17</v>
      </c>
      <c r="D390" t="s">
        <v>1003</v>
      </c>
      <c r="E390" t="s">
        <v>30</v>
      </c>
      <c r="F390" t="s">
        <v>3</v>
      </c>
      <c r="G390">
        <v>58260</v>
      </c>
      <c r="H390">
        <v>2039.1000000000001</v>
      </c>
      <c r="I390">
        <v>60299.1</v>
      </c>
    </row>
    <row r="391" spans="1:9" x14ac:dyDescent="0.35">
      <c r="A391" t="s">
        <v>587</v>
      </c>
      <c r="B391" t="s">
        <v>24</v>
      </c>
      <c r="C391" t="s">
        <v>13</v>
      </c>
      <c r="D391" t="s">
        <v>1003</v>
      </c>
      <c r="E391" t="s">
        <v>33</v>
      </c>
      <c r="F391" t="s">
        <v>4</v>
      </c>
      <c r="G391">
        <v>59300</v>
      </c>
      <c r="H391">
        <v>3498.7</v>
      </c>
      <c r="I391">
        <v>62798.7</v>
      </c>
    </row>
    <row r="392" spans="1:9" x14ac:dyDescent="0.35">
      <c r="A392" t="s">
        <v>642</v>
      </c>
      <c r="B392" t="s">
        <v>24</v>
      </c>
      <c r="C392" t="s">
        <v>12</v>
      </c>
      <c r="D392" t="s">
        <v>999</v>
      </c>
      <c r="E392" t="s">
        <v>30</v>
      </c>
      <c r="F392" t="s">
        <v>3</v>
      </c>
      <c r="G392">
        <v>110200</v>
      </c>
      <c r="H392">
        <v>3526.4</v>
      </c>
      <c r="I392">
        <v>113726.39999999999</v>
      </c>
    </row>
    <row r="393" spans="1:9" x14ac:dyDescent="0.35">
      <c r="A393" t="s">
        <v>507</v>
      </c>
      <c r="B393" t="s">
        <v>24</v>
      </c>
      <c r="C393" t="s">
        <v>16</v>
      </c>
      <c r="D393" t="s">
        <v>999</v>
      </c>
      <c r="E393" t="s">
        <v>33</v>
      </c>
      <c r="F393" t="s">
        <v>3</v>
      </c>
      <c r="G393">
        <v>118360</v>
      </c>
      <c r="H393">
        <v>2722.2799999999997</v>
      </c>
      <c r="I393">
        <v>121082.28</v>
      </c>
    </row>
    <row r="394" spans="1:9" x14ac:dyDescent="0.35">
      <c r="A394" t="s">
        <v>517</v>
      </c>
      <c r="B394" t="s">
        <v>27</v>
      </c>
      <c r="C394" t="s">
        <v>11</v>
      </c>
      <c r="D394" t="s">
        <v>1004</v>
      </c>
      <c r="E394" t="s">
        <v>33</v>
      </c>
      <c r="F394" t="s">
        <v>3</v>
      </c>
      <c r="G394">
        <v>66510</v>
      </c>
      <c r="H394">
        <v>1596.24</v>
      </c>
      <c r="I394">
        <v>68106.240000000005</v>
      </c>
    </row>
    <row r="395" spans="1:9" x14ac:dyDescent="0.35">
      <c r="A395" t="s">
        <v>783</v>
      </c>
      <c r="B395" t="s">
        <v>27</v>
      </c>
      <c r="C395" t="s">
        <v>14</v>
      </c>
      <c r="D395" t="s">
        <v>1007</v>
      </c>
      <c r="E395" t="s">
        <v>33</v>
      </c>
      <c r="F395" t="s">
        <v>4</v>
      </c>
      <c r="G395">
        <v>92340</v>
      </c>
      <c r="H395">
        <v>4986.3599999999997</v>
      </c>
      <c r="I395">
        <v>97326.36</v>
      </c>
    </row>
    <row r="396" spans="1:9" x14ac:dyDescent="0.35">
      <c r="A396" t="s">
        <v>308</v>
      </c>
      <c r="B396" t="s">
        <v>24</v>
      </c>
      <c r="C396" t="s">
        <v>7</v>
      </c>
      <c r="D396" t="s">
        <v>1005</v>
      </c>
      <c r="E396" t="s">
        <v>25</v>
      </c>
      <c r="F396" t="s">
        <v>3</v>
      </c>
      <c r="G396">
        <v>74550</v>
      </c>
      <c r="H396">
        <v>2609.2500000000005</v>
      </c>
      <c r="I396">
        <v>77159.25</v>
      </c>
    </row>
    <row r="397" spans="1:9" x14ac:dyDescent="0.35">
      <c r="A397" t="s">
        <v>672</v>
      </c>
      <c r="B397" t="s">
        <v>27</v>
      </c>
      <c r="C397" t="s">
        <v>9</v>
      </c>
      <c r="D397" t="s">
        <v>1005</v>
      </c>
      <c r="E397" t="s">
        <v>30</v>
      </c>
      <c r="F397" t="s">
        <v>2</v>
      </c>
      <c r="G397">
        <v>71920</v>
      </c>
      <c r="H397">
        <v>719.2</v>
      </c>
      <c r="I397">
        <v>72639.199999999997</v>
      </c>
    </row>
    <row r="398" spans="1:9" x14ac:dyDescent="0.35">
      <c r="A398" t="s">
        <v>281</v>
      </c>
      <c r="B398" t="s">
        <v>27</v>
      </c>
      <c r="C398" t="s">
        <v>15</v>
      </c>
      <c r="D398" t="s">
        <v>1005</v>
      </c>
      <c r="E398" t="s">
        <v>33</v>
      </c>
      <c r="F398" t="s">
        <v>4</v>
      </c>
      <c r="G398">
        <v>76300</v>
      </c>
      <c r="H398">
        <v>4425.4000000000005</v>
      </c>
      <c r="I398">
        <v>80725.399999999994</v>
      </c>
    </row>
    <row r="399" spans="1:9" x14ac:dyDescent="0.35">
      <c r="F399" t="s">
        <v>31</v>
      </c>
      <c r="G399">
        <v>76300</v>
      </c>
      <c r="H399">
        <v>0</v>
      </c>
      <c r="I399">
        <v>76300</v>
      </c>
    </row>
    <row r="400" spans="1:9" x14ac:dyDescent="0.35">
      <c r="A400" t="s">
        <v>369</v>
      </c>
      <c r="B400" t="s">
        <v>27</v>
      </c>
      <c r="C400" t="s">
        <v>16</v>
      </c>
      <c r="D400" t="s">
        <v>1001</v>
      </c>
      <c r="E400" t="s">
        <v>30</v>
      </c>
      <c r="F400" t="s">
        <v>3</v>
      </c>
      <c r="G400">
        <v>31170</v>
      </c>
      <c r="H400">
        <v>716.91</v>
      </c>
      <c r="I400">
        <v>31886.91</v>
      </c>
    </row>
    <row r="401" spans="1:9" x14ac:dyDescent="0.35">
      <c r="A401" t="s">
        <v>519</v>
      </c>
      <c r="B401" t="s">
        <v>27</v>
      </c>
      <c r="C401" t="s">
        <v>14</v>
      </c>
      <c r="D401" t="s">
        <v>1004</v>
      </c>
      <c r="E401" t="s">
        <v>25</v>
      </c>
      <c r="F401" t="s">
        <v>5</v>
      </c>
      <c r="G401">
        <v>60440</v>
      </c>
      <c r="H401">
        <v>5076.96</v>
      </c>
      <c r="I401">
        <v>65516.959999999999</v>
      </c>
    </row>
    <row r="402" spans="1:9" x14ac:dyDescent="0.35">
      <c r="A402" t="s">
        <v>463</v>
      </c>
      <c r="B402" t="s">
        <v>27</v>
      </c>
      <c r="C402" t="s">
        <v>9</v>
      </c>
      <c r="D402" t="s">
        <v>1003</v>
      </c>
      <c r="E402" t="s">
        <v>25</v>
      </c>
      <c r="F402" t="s">
        <v>2</v>
      </c>
      <c r="G402">
        <v>58850</v>
      </c>
      <c r="H402">
        <v>588.5</v>
      </c>
      <c r="I402">
        <v>59438.5</v>
      </c>
    </row>
    <row r="403" spans="1:9" x14ac:dyDescent="0.35">
      <c r="A403" t="s">
        <v>443</v>
      </c>
      <c r="B403" t="s">
        <v>24</v>
      </c>
      <c r="C403" t="s">
        <v>16</v>
      </c>
      <c r="D403" t="s">
        <v>1002</v>
      </c>
      <c r="E403" t="s">
        <v>30</v>
      </c>
      <c r="F403" t="s">
        <v>2</v>
      </c>
      <c r="G403">
        <v>47650</v>
      </c>
      <c r="H403">
        <v>714.75</v>
      </c>
      <c r="I403">
        <v>48364.75</v>
      </c>
    </row>
    <row r="404" spans="1:9" x14ac:dyDescent="0.35">
      <c r="A404" t="s">
        <v>120</v>
      </c>
      <c r="B404" t="s">
        <v>27</v>
      </c>
      <c r="C404" t="s">
        <v>9</v>
      </c>
      <c r="D404" t="s">
        <v>998</v>
      </c>
      <c r="E404" t="s">
        <v>30</v>
      </c>
      <c r="F404" t="s">
        <v>4</v>
      </c>
      <c r="G404">
        <v>109760</v>
      </c>
      <c r="H404">
        <v>5378.24</v>
      </c>
      <c r="I404">
        <v>115138.24000000001</v>
      </c>
    </row>
    <row r="405" spans="1:9" x14ac:dyDescent="0.35">
      <c r="A405" t="s">
        <v>653</v>
      </c>
      <c r="B405" t="s">
        <v>27</v>
      </c>
      <c r="C405" t="s">
        <v>6</v>
      </c>
      <c r="D405" t="s">
        <v>1003</v>
      </c>
      <c r="E405" t="s">
        <v>33</v>
      </c>
      <c r="F405" t="s">
        <v>4</v>
      </c>
      <c r="G405">
        <v>58370</v>
      </c>
      <c r="H405">
        <v>2976.87</v>
      </c>
      <c r="I405">
        <v>61346.87</v>
      </c>
    </row>
    <row r="406" spans="1:9" x14ac:dyDescent="0.35">
      <c r="A406" t="s">
        <v>207</v>
      </c>
      <c r="B406" t="s">
        <v>27</v>
      </c>
      <c r="C406" t="s">
        <v>15</v>
      </c>
      <c r="D406" t="s">
        <v>1004</v>
      </c>
      <c r="E406" t="s">
        <v>33</v>
      </c>
      <c r="F406" t="s">
        <v>4</v>
      </c>
      <c r="G406">
        <v>68890</v>
      </c>
      <c r="H406">
        <v>3995.6200000000003</v>
      </c>
      <c r="I406">
        <v>72885.62</v>
      </c>
    </row>
    <row r="407" spans="1:9" x14ac:dyDescent="0.35">
      <c r="A407" t="s">
        <v>670</v>
      </c>
      <c r="B407" t="s">
        <v>24</v>
      </c>
      <c r="C407" t="s">
        <v>6</v>
      </c>
      <c r="D407" t="s">
        <v>1005</v>
      </c>
      <c r="E407" t="s">
        <v>33</v>
      </c>
      <c r="F407" t="s">
        <v>3</v>
      </c>
      <c r="G407">
        <v>77910</v>
      </c>
      <c r="H407">
        <v>1636.1100000000001</v>
      </c>
      <c r="I407">
        <v>79546.11</v>
      </c>
    </row>
    <row r="408" spans="1:9" x14ac:dyDescent="0.35">
      <c r="A408" t="s">
        <v>317</v>
      </c>
      <c r="B408" t="s">
        <v>27</v>
      </c>
      <c r="C408" t="s">
        <v>15</v>
      </c>
      <c r="D408" t="s">
        <v>1004</v>
      </c>
      <c r="E408" t="s">
        <v>33</v>
      </c>
      <c r="F408" t="s">
        <v>5</v>
      </c>
      <c r="G408">
        <v>69160</v>
      </c>
      <c r="H408">
        <v>4910.3599999999997</v>
      </c>
      <c r="I408">
        <v>74070.36</v>
      </c>
    </row>
    <row r="409" spans="1:9" x14ac:dyDescent="0.35">
      <c r="A409" t="s">
        <v>926</v>
      </c>
      <c r="B409" t="s">
        <v>24</v>
      </c>
      <c r="C409" t="s">
        <v>8</v>
      </c>
      <c r="D409" t="s">
        <v>1007</v>
      </c>
      <c r="E409" t="s">
        <v>30</v>
      </c>
      <c r="F409" t="s">
        <v>3</v>
      </c>
      <c r="G409">
        <v>99460</v>
      </c>
      <c r="H409">
        <v>2088.6600000000003</v>
      </c>
      <c r="I409">
        <v>101548.66</v>
      </c>
    </row>
    <row r="410" spans="1:9" x14ac:dyDescent="0.35">
      <c r="A410" t="s">
        <v>532</v>
      </c>
      <c r="B410" t="s">
        <v>27</v>
      </c>
      <c r="C410" t="s">
        <v>7</v>
      </c>
      <c r="D410" t="s">
        <v>999</v>
      </c>
      <c r="E410" t="s">
        <v>25</v>
      </c>
      <c r="F410" t="s">
        <v>3</v>
      </c>
      <c r="G410">
        <v>111190</v>
      </c>
      <c r="H410">
        <v>3891.6500000000005</v>
      </c>
      <c r="I410">
        <v>115081.65</v>
      </c>
    </row>
    <row r="411" spans="1:9" x14ac:dyDescent="0.35">
      <c r="A411" t="s">
        <v>663</v>
      </c>
      <c r="B411" t="s">
        <v>27</v>
      </c>
      <c r="C411" t="s">
        <v>11</v>
      </c>
      <c r="D411" t="s">
        <v>1005</v>
      </c>
      <c r="E411" t="s">
        <v>33</v>
      </c>
      <c r="F411" t="s">
        <v>3</v>
      </c>
      <c r="G411">
        <v>78540</v>
      </c>
      <c r="H411">
        <v>1884.96</v>
      </c>
      <c r="I411">
        <v>80424.960000000006</v>
      </c>
    </row>
    <row r="412" spans="1:9" x14ac:dyDescent="0.35">
      <c r="A412" t="s">
        <v>715</v>
      </c>
      <c r="B412" t="s">
        <v>27</v>
      </c>
      <c r="C412" t="s">
        <v>13</v>
      </c>
      <c r="D412" t="s">
        <v>1001</v>
      </c>
      <c r="E412" t="s">
        <v>33</v>
      </c>
      <c r="F412" t="s">
        <v>3</v>
      </c>
      <c r="G412">
        <v>33920</v>
      </c>
      <c r="H412">
        <v>1356.8</v>
      </c>
      <c r="I412">
        <v>35276.800000000003</v>
      </c>
    </row>
    <row r="413" spans="1:9" x14ac:dyDescent="0.35">
      <c r="A413" t="s">
        <v>588</v>
      </c>
      <c r="B413" t="s">
        <v>27</v>
      </c>
      <c r="C413" t="s">
        <v>12</v>
      </c>
      <c r="D413" t="s">
        <v>1003</v>
      </c>
      <c r="E413" t="s">
        <v>30</v>
      </c>
      <c r="F413" t="s">
        <v>3</v>
      </c>
      <c r="G413">
        <v>51800</v>
      </c>
      <c r="H413">
        <v>1657.6000000000001</v>
      </c>
      <c r="I413">
        <v>53457.599999999999</v>
      </c>
    </row>
    <row r="414" spans="1:9" x14ac:dyDescent="0.35">
      <c r="A414" t="s">
        <v>298</v>
      </c>
      <c r="B414" t="s">
        <v>24</v>
      </c>
      <c r="C414" t="s">
        <v>9</v>
      </c>
      <c r="D414" t="s">
        <v>1002</v>
      </c>
      <c r="E414" t="s">
        <v>30</v>
      </c>
      <c r="F414" t="s">
        <v>3</v>
      </c>
      <c r="G414">
        <v>47670</v>
      </c>
      <c r="H414">
        <v>1334.76</v>
      </c>
      <c r="I414">
        <v>49004.76</v>
      </c>
    </row>
    <row r="415" spans="1:9" x14ac:dyDescent="0.35">
      <c r="A415" t="s">
        <v>104</v>
      </c>
      <c r="B415" t="s">
        <v>24</v>
      </c>
      <c r="C415" t="s">
        <v>16</v>
      </c>
      <c r="D415" t="s">
        <v>1005</v>
      </c>
      <c r="E415" t="s">
        <v>33</v>
      </c>
      <c r="F415" t="s">
        <v>2</v>
      </c>
      <c r="G415">
        <v>74620</v>
      </c>
      <c r="H415">
        <v>1119.3</v>
      </c>
      <c r="I415">
        <v>75739.3</v>
      </c>
    </row>
    <row r="416" spans="1:9" x14ac:dyDescent="0.35">
      <c r="A416" t="s">
        <v>915</v>
      </c>
      <c r="B416" t="s">
        <v>24</v>
      </c>
      <c r="C416" t="s">
        <v>11</v>
      </c>
      <c r="D416" t="s">
        <v>1002</v>
      </c>
      <c r="E416" t="s">
        <v>30</v>
      </c>
      <c r="F416" t="s">
        <v>4</v>
      </c>
      <c r="G416">
        <v>48950</v>
      </c>
      <c r="H416">
        <v>2447.5</v>
      </c>
      <c r="I416">
        <v>51397.5</v>
      </c>
    </row>
    <row r="417" spans="1:9" x14ac:dyDescent="0.35">
      <c r="A417" t="s">
        <v>920</v>
      </c>
      <c r="B417" t="s">
        <v>27</v>
      </c>
      <c r="C417" t="s">
        <v>11</v>
      </c>
      <c r="D417" t="s">
        <v>998</v>
      </c>
      <c r="E417" t="s">
        <v>33</v>
      </c>
      <c r="F417" t="s">
        <v>1</v>
      </c>
      <c r="G417">
        <v>105290</v>
      </c>
      <c r="H417">
        <v>526.45000000000005</v>
      </c>
      <c r="I417">
        <v>105816.45</v>
      </c>
    </row>
    <row r="418" spans="1:9" x14ac:dyDescent="0.35">
      <c r="A418" t="s">
        <v>701</v>
      </c>
      <c r="B418" t="s">
        <v>24</v>
      </c>
      <c r="C418" t="s">
        <v>16</v>
      </c>
      <c r="D418" t="s">
        <v>1004</v>
      </c>
      <c r="E418" t="s">
        <v>33</v>
      </c>
      <c r="F418" t="s">
        <v>3</v>
      </c>
      <c r="G418">
        <v>61920</v>
      </c>
      <c r="H418">
        <v>1424.16</v>
      </c>
      <c r="I418">
        <v>63344.160000000003</v>
      </c>
    </row>
    <row r="419" spans="1:9" x14ac:dyDescent="0.35">
      <c r="A419" t="s">
        <v>316</v>
      </c>
      <c r="B419" t="s">
        <v>24</v>
      </c>
      <c r="C419" t="s">
        <v>10</v>
      </c>
      <c r="D419" t="s">
        <v>1004</v>
      </c>
      <c r="E419" t="s">
        <v>33</v>
      </c>
      <c r="F419" t="s">
        <v>5</v>
      </c>
      <c r="G419">
        <v>65570</v>
      </c>
      <c r="H419">
        <v>4983.32</v>
      </c>
      <c r="I419">
        <v>70553.320000000007</v>
      </c>
    </row>
    <row r="420" spans="1:9" x14ac:dyDescent="0.35">
      <c r="A420" t="s">
        <v>196</v>
      </c>
      <c r="B420" t="s">
        <v>27</v>
      </c>
      <c r="C420" t="s">
        <v>7</v>
      </c>
      <c r="D420" t="s">
        <v>999</v>
      </c>
      <c r="E420" t="s">
        <v>30</v>
      </c>
      <c r="F420" t="s">
        <v>2</v>
      </c>
      <c r="G420">
        <v>112570</v>
      </c>
      <c r="H420">
        <v>1238.27</v>
      </c>
      <c r="I420">
        <v>113808.27</v>
      </c>
    </row>
    <row r="421" spans="1:9" x14ac:dyDescent="0.35">
      <c r="A421" t="s">
        <v>613</v>
      </c>
      <c r="B421" t="s">
        <v>24</v>
      </c>
      <c r="C421" t="s">
        <v>11</v>
      </c>
      <c r="D421" t="s">
        <v>1000</v>
      </c>
      <c r="E421" t="s">
        <v>25</v>
      </c>
      <c r="F421" t="s">
        <v>31</v>
      </c>
      <c r="G421">
        <v>29530</v>
      </c>
      <c r="H421">
        <v>0</v>
      </c>
      <c r="I421">
        <v>29530</v>
      </c>
    </row>
    <row r="422" spans="1:9" x14ac:dyDescent="0.35">
      <c r="A422" t="s">
        <v>917</v>
      </c>
      <c r="B422" t="s">
        <v>24</v>
      </c>
      <c r="C422" t="s">
        <v>8</v>
      </c>
      <c r="D422" t="s">
        <v>1005</v>
      </c>
      <c r="E422" t="s">
        <v>33</v>
      </c>
      <c r="F422" t="s">
        <v>1</v>
      </c>
      <c r="G422">
        <v>78560</v>
      </c>
      <c r="H422">
        <v>392.8</v>
      </c>
      <c r="I422">
        <v>78952.800000000003</v>
      </c>
    </row>
    <row r="423" spans="1:9" x14ac:dyDescent="0.35">
      <c r="A423" t="s">
        <v>548</v>
      </c>
      <c r="B423" t="s">
        <v>27</v>
      </c>
      <c r="C423" t="s">
        <v>13</v>
      </c>
      <c r="D423" t="s">
        <v>1002</v>
      </c>
      <c r="E423" t="s">
        <v>25</v>
      </c>
      <c r="F423" t="s">
        <v>3</v>
      </c>
      <c r="G423">
        <v>42730</v>
      </c>
      <c r="H423">
        <v>1709.2</v>
      </c>
      <c r="I423">
        <v>44439.199999999997</v>
      </c>
    </row>
    <row r="424" spans="1:9" x14ac:dyDescent="0.35">
      <c r="A424" t="s">
        <v>425</v>
      </c>
      <c r="B424" t="s">
        <v>24</v>
      </c>
      <c r="C424" t="s">
        <v>13</v>
      </c>
      <c r="D424" t="s">
        <v>999</v>
      </c>
      <c r="E424" t="s">
        <v>33</v>
      </c>
      <c r="F424" t="s">
        <v>3</v>
      </c>
      <c r="G424">
        <v>112370</v>
      </c>
      <c r="H424">
        <v>4494.8</v>
      </c>
      <c r="I424">
        <v>116864.8</v>
      </c>
    </row>
    <row r="425" spans="1:9" x14ac:dyDescent="0.35">
      <c r="A425" t="s">
        <v>370</v>
      </c>
      <c r="B425" t="s">
        <v>27</v>
      </c>
      <c r="C425" t="s">
        <v>11</v>
      </c>
      <c r="D425" t="s">
        <v>999</v>
      </c>
      <c r="E425" t="s">
        <v>33</v>
      </c>
      <c r="F425" t="s">
        <v>3</v>
      </c>
      <c r="G425">
        <v>116240</v>
      </c>
      <c r="H425">
        <v>2789.76</v>
      </c>
      <c r="I425">
        <v>119029.75999999999</v>
      </c>
    </row>
    <row r="426" spans="1:9" x14ac:dyDescent="0.35">
      <c r="A426" t="s">
        <v>185</v>
      </c>
      <c r="B426" t="s">
        <v>24</v>
      </c>
      <c r="C426" t="s">
        <v>15</v>
      </c>
      <c r="D426" t="s">
        <v>1006</v>
      </c>
      <c r="E426" t="s">
        <v>25</v>
      </c>
      <c r="F426" t="s">
        <v>4</v>
      </c>
      <c r="G426">
        <v>89120</v>
      </c>
      <c r="H426">
        <v>5168.96</v>
      </c>
      <c r="I426">
        <v>94288.960000000006</v>
      </c>
    </row>
    <row r="427" spans="1:9" x14ac:dyDescent="0.35">
      <c r="A427" t="s">
        <v>556</v>
      </c>
      <c r="B427" t="s">
        <v>24</v>
      </c>
      <c r="C427" t="s">
        <v>9</v>
      </c>
      <c r="D427" t="s">
        <v>999</v>
      </c>
      <c r="E427" t="s">
        <v>30</v>
      </c>
      <c r="F427" t="s">
        <v>5</v>
      </c>
      <c r="G427">
        <v>116970</v>
      </c>
      <c r="H427">
        <v>8889.7199999999993</v>
      </c>
      <c r="I427">
        <v>125859.72</v>
      </c>
    </row>
    <row r="428" spans="1:9" x14ac:dyDescent="0.35">
      <c r="A428" t="s">
        <v>687</v>
      </c>
      <c r="B428" t="s">
        <v>27</v>
      </c>
      <c r="C428" t="s">
        <v>10</v>
      </c>
      <c r="D428" t="s">
        <v>1001</v>
      </c>
      <c r="E428" t="s">
        <v>30</v>
      </c>
      <c r="F428" t="s">
        <v>3</v>
      </c>
      <c r="G428">
        <v>33800</v>
      </c>
      <c r="H428">
        <v>912.6</v>
      </c>
      <c r="I428">
        <v>34712.6</v>
      </c>
    </row>
    <row r="429" spans="1:9" x14ac:dyDescent="0.35">
      <c r="A429" t="s">
        <v>946</v>
      </c>
      <c r="B429" t="s">
        <v>27</v>
      </c>
      <c r="C429" t="s">
        <v>8</v>
      </c>
      <c r="D429" t="s">
        <v>1001</v>
      </c>
      <c r="E429" t="s">
        <v>33</v>
      </c>
      <c r="F429" t="s">
        <v>3</v>
      </c>
      <c r="G429">
        <v>38250</v>
      </c>
      <c r="H429">
        <v>803.25</v>
      </c>
      <c r="I429">
        <v>39053.25</v>
      </c>
    </row>
    <row r="430" spans="1:9" x14ac:dyDescent="0.35">
      <c r="A430" t="s">
        <v>348</v>
      </c>
      <c r="B430" t="s">
        <v>24</v>
      </c>
      <c r="C430" t="s">
        <v>16</v>
      </c>
      <c r="D430" t="s">
        <v>998</v>
      </c>
      <c r="E430" t="s">
        <v>33</v>
      </c>
      <c r="F430" t="s">
        <v>4</v>
      </c>
      <c r="G430">
        <v>103110</v>
      </c>
      <c r="H430">
        <v>5464.83</v>
      </c>
      <c r="I430">
        <v>108574.83</v>
      </c>
    </row>
    <row r="431" spans="1:9" x14ac:dyDescent="0.35">
      <c r="A431" t="s">
        <v>696</v>
      </c>
      <c r="B431" t="s">
        <v>24</v>
      </c>
      <c r="C431" t="s">
        <v>6</v>
      </c>
      <c r="D431" t="s">
        <v>1005</v>
      </c>
      <c r="E431" t="s">
        <v>25</v>
      </c>
      <c r="F431" t="s">
        <v>4</v>
      </c>
      <c r="G431">
        <v>70380</v>
      </c>
      <c r="H431">
        <v>3589.3799999999997</v>
      </c>
      <c r="I431">
        <v>73969.38</v>
      </c>
    </row>
    <row r="432" spans="1:9" x14ac:dyDescent="0.35">
      <c r="A432" t="s">
        <v>710</v>
      </c>
      <c r="B432" t="s">
        <v>27</v>
      </c>
      <c r="C432" t="s">
        <v>16</v>
      </c>
      <c r="D432" t="s">
        <v>1000</v>
      </c>
      <c r="E432" t="s">
        <v>30</v>
      </c>
      <c r="F432" t="s">
        <v>3</v>
      </c>
      <c r="G432">
        <v>28310</v>
      </c>
      <c r="H432">
        <v>651.13</v>
      </c>
      <c r="I432">
        <v>28961.13</v>
      </c>
    </row>
    <row r="433" spans="1:9" x14ac:dyDescent="0.35">
      <c r="A433" t="s">
        <v>660</v>
      </c>
      <c r="B433" t="s">
        <v>24</v>
      </c>
      <c r="C433" t="s">
        <v>16</v>
      </c>
      <c r="D433" t="s">
        <v>999</v>
      </c>
      <c r="E433" t="s">
        <v>33</v>
      </c>
      <c r="F433" t="s">
        <v>3</v>
      </c>
      <c r="G433">
        <v>110830</v>
      </c>
      <c r="H433">
        <v>2549.09</v>
      </c>
      <c r="I433">
        <v>113379.09</v>
      </c>
    </row>
    <row r="434" spans="1:9" x14ac:dyDescent="0.35">
      <c r="A434" t="s">
        <v>851</v>
      </c>
      <c r="B434" t="s">
        <v>27</v>
      </c>
      <c r="C434" t="s">
        <v>16</v>
      </c>
      <c r="D434" t="s">
        <v>1002</v>
      </c>
      <c r="E434" t="s">
        <v>25</v>
      </c>
      <c r="F434" t="s">
        <v>3</v>
      </c>
      <c r="G434">
        <v>41220</v>
      </c>
      <c r="H434">
        <v>948.06</v>
      </c>
      <c r="I434">
        <v>42168.06</v>
      </c>
    </row>
    <row r="435" spans="1:9" x14ac:dyDescent="0.35">
      <c r="A435" t="s">
        <v>525</v>
      </c>
      <c r="B435" t="s">
        <v>24</v>
      </c>
      <c r="C435" t="s">
        <v>16</v>
      </c>
      <c r="D435" t="s">
        <v>998</v>
      </c>
      <c r="E435" t="s">
        <v>33</v>
      </c>
      <c r="F435" t="s">
        <v>2</v>
      </c>
      <c r="G435">
        <v>104770</v>
      </c>
      <c r="H435">
        <v>1571.55</v>
      </c>
      <c r="I435">
        <v>106341.55</v>
      </c>
    </row>
    <row r="436" spans="1:9" x14ac:dyDescent="0.35">
      <c r="A436" t="s">
        <v>791</v>
      </c>
      <c r="B436" t="s">
        <v>27</v>
      </c>
      <c r="C436" t="s">
        <v>10</v>
      </c>
      <c r="D436" t="s">
        <v>1007</v>
      </c>
      <c r="E436" t="s">
        <v>33</v>
      </c>
      <c r="F436" t="s">
        <v>3</v>
      </c>
      <c r="G436">
        <v>92700</v>
      </c>
      <c r="H436">
        <v>2502.9</v>
      </c>
      <c r="I436">
        <v>95202.9</v>
      </c>
    </row>
    <row r="437" spans="1:9" x14ac:dyDescent="0.35">
      <c r="A437" t="s">
        <v>643</v>
      </c>
      <c r="B437" t="s">
        <v>24</v>
      </c>
      <c r="C437" t="s">
        <v>8</v>
      </c>
      <c r="D437" t="s">
        <v>999</v>
      </c>
      <c r="E437" t="s">
        <v>33</v>
      </c>
      <c r="F437" t="s">
        <v>3</v>
      </c>
      <c r="G437">
        <v>116090</v>
      </c>
      <c r="H437">
        <v>2437.8900000000003</v>
      </c>
      <c r="I437">
        <v>118527.89</v>
      </c>
    </row>
    <row r="438" spans="1:9" x14ac:dyDescent="0.35">
      <c r="F438" t="s">
        <v>31</v>
      </c>
      <c r="G438">
        <v>116090</v>
      </c>
      <c r="H438">
        <v>0</v>
      </c>
      <c r="I438">
        <v>116090</v>
      </c>
    </row>
    <row r="439" spans="1:9" x14ac:dyDescent="0.35">
      <c r="A439" t="s">
        <v>74</v>
      </c>
      <c r="B439" t="s">
        <v>27</v>
      </c>
      <c r="C439" t="s">
        <v>12</v>
      </c>
      <c r="D439" t="s">
        <v>1006</v>
      </c>
      <c r="E439" t="s">
        <v>30</v>
      </c>
      <c r="F439" t="s">
        <v>3</v>
      </c>
      <c r="G439">
        <v>86920</v>
      </c>
      <c r="H439">
        <v>2781.44</v>
      </c>
      <c r="I439">
        <v>89701.440000000002</v>
      </c>
    </row>
    <row r="440" spans="1:9" x14ac:dyDescent="0.35">
      <c r="A440" t="s">
        <v>905</v>
      </c>
      <c r="B440" t="s">
        <v>24</v>
      </c>
      <c r="C440" t="s">
        <v>7</v>
      </c>
      <c r="D440" t="s">
        <v>1007</v>
      </c>
      <c r="E440" t="s">
        <v>25</v>
      </c>
      <c r="F440" t="s">
        <v>4</v>
      </c>
      <c r="G440">
        <v>92940</v>
      </c>
      <c r="H440">
        <v>3996.4199999999996</v>
      </c>
      <c r="I440">
        <v>96936.42</v>
      </c>
    </row>
    <row r="441" spans="1:9" x14ac:dyDescent="0.35">
      <c r="A441" t="s">
        <v>810</v>
      </c>
      <c r="B441" t="s">
        <v>27</v>
      </c>
      <c r="C441" t="s">
        <v>15</v>
      </c>
      <c r="D441" t="s">
        <v>999</v>
      </c>
      <c r="E441" t="s">
        <v>25</v>
      </c>
      <c r="F441" t="s">
        <v>5</v>
      </c>
      <c r="G441">
        <v>114180</v>
      </c>
      <c r="H441">
        <v>8106.7799999999988</v>
      </c>
      <c r="I441">
        <v>122286.78</v>
      </c>
    </row>
    <row r="442" spans="1:9" x14ac:dyDescent="0.35">
      <c r="A442" t="s">
        <v>325</v>
      </c>
      <c r="B442" t="s">
        <v>27</v>
      </c>
      <c r="C442" t="s">
        <v>7</v>
      </c>
      <c r="D442" t="s">
        <v>999</v>
      </c>
      <c r="E442" t="s">
        <v>30</v>
      </c>
      <c r="F442" t="s">
        <v>3</v>
      </c>
      <c r="G442">
        <v>115640</v>
      </c>
      <c r="H442">
        <v>4047.4000000000005</v>
      </c>
      <c r="I442">
        <v>119687.4</v>
      </c>
    </row>
    <row r="443" spans="1:9" x14ac:dyDescent="0.35">
      <c r="A443" t="s">
        <v>417</v>
      </c>
      <c r="B443" t="s">
        <v>24</v>
      </c>
      <c r="C443" t="s">
        <v>6</v>
      </c>
      <c r="D443" t="s">
        <v>1003</v>
      </c>
      <c r="E443" t="s">
        <v>30</v>
      </c>
      <c r="F443" t="s">
        <v>2</v>
      </c>
      <c r="G443">
        <v>53540</v>
      </c>
      <c r="H443">
        <v>642.48</v>
      </c>
      <c r="I443">
        <v>54182.48</v>
      </c>
    </row>
    <row r="444" spans="1:9" x14ac:dyDescent="0.35">
      <c r="A444" t="s">
        <v>964</v>
      </c>
      <c r="B444" t="s">
        <v>27</v>
      </c>
      <c r="C444" t="s">
        <v>17</v>
      </c>
      <c r="D444" t="s">
        <v>1004</v>
      </c>
      <c r="E444" t="s">
        <v>33</v>
      </c>
      <c r="F444" t="s">
        <v>3</v>
      </c>
      <c r="G444">
        <v>67910</v>
      </c>
      <c r="H444">
        <v>2376.8500000000004</v>
      </c>
      <c r="I444">
        <v>70286.850000000006</v>
      </c>
    </row>
    <row r="445" spans="1:9" x14ac:dyDescent="0.35">
      <c r="A445" t="s">
        <v>739</v>
      </c>
      <c r="B445" t="s">
        <v>27</v>
      </c>
      <c r="C445" t="s">
        <v>9</v>
      </c>
      <c r="D445" t="s">
        <v>1004</v>
      </c>
      <c r="E445" t="s">
        <v>30</v>
      </c>
      <c r="F445" t="s">
        <v>3</v>
      </c>
      <c r="G445">
        <v>68900</v>
      </c>
      <c r="H445">
        <v>1929.2</v>
      </c>
      <c r="I445">
        <v>70829.2</v>
      </c>
    </row>
    <row r="446" spans="1:9" x14ac:dyDescent="0.35">
      <c r="A446" t="s">
        <v>68</v>
      </c>
      <c r="B446" t="s">
        <v>27</v>
      </c>
      <c r="C446" t="s">
        <v>6</v>
      </c>
      <c r="D446" t="s">
        <v>1006</v>
      </c>
      <c r="E446" t="s">
        <v>33</v>
      </c>
      <c r="F446" t="s">
        <v>3</v>
      </c>
      <c r="G446">
        <v>84760</v>
      </c>
      <c r="H446">
        <v>1779.96</v>
      </c>
      <c r="I446">
        <v>86539.96</v>
      </c>
    </row>
    <row r="447" spans="1:9" x14ac:dyDescent="0.35">
      <c r="A447" t="s">
        <v>823</v>
      </c>
      <c r="B447" t="s">
        <v>24</v>
      </c>
      <c r="C447" t="s">
        <v>9</v>
      </c>
      <c r="D447" t="s">
        <v>999</v>
      </c>
      <c r="E447" t="s">
        <v>30</v>
      </c>
      <c r="F447" t="s">
        <v>5</v>
      </c>
      <c r="G447">
        <v>110730</v>
      </c>
      <c r="H447">
        <v>8415.48</v>
      </c>
      <c r="I447">
        <v>119145.48</v>
      </c>
    </row>
    <row r="448" spans="1:9" x14ac:dyDescent="0.35">
      <c r="A448" t="s">
        <v>456</v>
      </c>
      <c r="B448" t="s">
        <v>27</v>
      </c>
      <c r="C448" t="s">
        <v>7</v>
      </c>
      <c r="D448" t="s">
        <v>999</v>
      </c>
      <c r="E448" t="s">
        <v>33</v>
      </c>
      <c r="F448" t="s">
        <v>3</v>
      </c>
      <c r="G448">
        <v>113690</v>
      </c>
      <c r="H448">
        <v>3979.1500000000005</v>
      </c>
      <c r="I448">
        <v>117669.15</v>
      </c>
    </row>
    <row r="449" spans="1:9" x14ac:dyDescent="0.35">
      <c r="A449" t="s">
        <v>90</v>
      </c>
      <c r="B449" t="s">
        <v>24</v>
      </c>
      <c r="C449" t="s">
        <v>8</v>
      </c>
      <c r="D449" t="s">
        <v>1000</v>
      </c>
      <c r="E449" t="s">
        <v>33</v>
      </c>
      <c r="F449" t="s">
        <v>4</v>
      </c>
      <c r="G449">
        <v>28480</v>
      </c>
      <c r="H449">
        <v>1537.92</v>
      </c>
      <c r="I449">
        <v>30017.919999999998</v>
      </c>
    </row>
    <row r="450" spans="1:9" x14ac:dyDescent="0.35">
      <c r="F450" t="s">
        <v>2</v>
      </c>
      <c r="G450">
        <v>28480</v>
      </c>
      <c r="H450">
        <v>541.12</v>
      </c>
      <c r="I450">
        <v>29021.119999999999</v>
      </c>
    </row>
    <row r="451" spans="1:9" x14ac:dyDescent="0.35">
      <c r="A451" t="s">
        <v>550</v>
      </c>
      <c r="B451" t="s">
        <v>27</v>
      </c>
      <c r="C451" t="s">
        <v>16</v>
      </c>
      <c r="D451" t="s">
        <v>1004</v>
      </c>
      <c r="E451" t="s">
        <v>25</v>
      </c>
      <c r="F451" t="s">
        <v>1</v>
      </c>
      <c r="G451">
        <v>69060</v>
      </c>
      <c r="H451">
        <v>345.3</v>
      </c>
      <c r="I451">
        <v>69405.3</v>
      </c>
    </row>
    <row r="452" spans="1:9" x14ac:dyDescent="0.35">
      <c r="A452" t="s">
        <v>374</v>
      </c>
      <c r="B452" t="s">
        <v>24</v>
      </c>
      <c r="C452" t="s">
        <v>15</v>
      </c>
      <c r="D452" t="s">
        <v>998</v>
      </c>
      <c r="E452" t="s">
        <v>30</v>
      </c>
      <c r="F452" t="s">
        <v>4</v>
      </c>
      <c r="G452">
        <v>107110</v>
      </c>
      <c r="H452">
        <v>6212.38</v>
      </c>
      <c r="I452">
        <v>113322.38</v>
      </c>
    </row>
    <row r="453" spans="1:9" x14ac:dyDescent="0.35">
      <c r="A453" t="s">
        <v>689</v>
      </c>
      <c r="B453" t="s">
        <v>27</v>
      </c>
      <c r="C453" t="s">
        <v>14</v>
      </c>
      <c r="D453" t="s">
        <v>1006</v>
      </c>
      <c r="E453" t="s">
        <v>30</v>
      </c>
      <c r="F453" t="s">
        <v>4</v>
      </c>
      <c r="G453">
        <v>84310</v>
      </c>
      <c r="H453">
        <v>4552.74</v>
      </c>
      <c r="I453">
        <v>88862.74</v>
      </c>
    </row>
    <row r="454" spans="1:9" x14ac:dyDescent="0.35">
      <c r="E454" t="s">
        <v>25</v>
      </c>
      <c r="F454" t="s">
        <v>3</v>
      </c>
      <c r="G454">
        <v>84310</v>
      </c>
      <c r="H454">
        <v>2782.23</v>
      </c>
      <c r="I454">
        <v>87092.23</v>
      </c>
    </row>
    <row r="455" spans="1:9" x14ac:dyDescent="0.35">
      <c r="A455" t="s">
        <v>454</v>
      </c>
      <c r="B455" t="s">
        <v>24</v>
      </c>
      <c r="C455" t="s">
        <v>9</v>
      </c>
      <c r="D455" t="s">
        <v>1005</v>
      </c>
      <c r="E455" t="s">
        <v>33</v>
      </c>
      <c r="F455" t="s">
        <v>3</v>
      </c>
      <c r="G455">
        <v>73240</v>
      </c>
      <c r="H455">
        <v>2050.7200000000003</v>
      </c>
      <c r="I455">
        <v>75290.720000000001</v>
      </c>
    </row>
    <row r="456" spans="1:9" x14ac:dyDescent="0.35">
      <c r="A456" t="s">
        <v>518</v>
      </c>
      <c r="B456" t="s">
        <v>27</v>
      </c>
      <c r="C456" t="s">
        <v>17</v>
      </c>
      <c r="D456" t="s">
        <v>1000</v>
      </c>
      <c r="E456" t="s">
        <v>33</v>
      </c>
      <c r="F456" t="s">
        <v>1</v>
      </c>
      <c r="G456">
        <v>29530</v>
      </c>
      <c r="H456">
        <v>147.65</v>
      </c>
      <c r="I456">
        <v>29677.65</v>
      </c>
    </row>
    <row r="457" spans="1:9" x14ac:dyDescent="0.35">
      <c r="A457" t="s">
        <v>788</v>
      </c>
      <c r="B457" t="s">
        <v>24</v>
      </c>
      <c r="C457" t="s">
        <v>10</v>
      </c>
      <c r="D457" t="s">
        <v>1005</v>
      </c>
      <c r="E457" t="s">
        <v>30</v>
      </c>
      <c r="F457" t="s">
        <v>1</v>
      </c>
      <c r="G457">
        <v>79590</v>
      </c>
      <c r="H457">
        <v>397.95</v>
      </c>
      <c r="I457">
        <v>79987.95</v>
      </c>
    </row>
    <row r="458" spans="1:9" x14ac:dyDescent="0.35">
      <c r="A458" t="s">
        <v>792</v>
      </c>
      <c r="B458" t="s">
        <v>27</v>
      </c>
      <c r="C458" t="s">
        <v>15</v>
      </c>
      <c r="D458" t="s">
        <v>1001</v>
      </c>
      <c r="E458" t="s">
        <v>33</v>
      </c>
      <c r="F458" t="s">
        <v>2</v>
      </c>
      <c r="G458">
        <v>36150</v>
      </c>
      <c r="H458">
        <v>433.8</v>
      </c>
      <c r="I458">
        <v>36583.800000000003</v>
      </c>
    </row>
    <row r="459" spans="1:9" x14ac:dyDescent="0.35">
      <c r="A459" t="s">
        <v>66</v>
      </c>
      <c r="B459" t="s">
        <v>27</v>
      </c>
      <c r="C459" t="s">
        <v>13</v>
      </c>
      <c r="D459" t="s">
        <v>1003</v>
      </c>
      <c r="E459" t="s">
        <v>33</v>
      </c>
      <c r="F459" t="s">
        <v>4</v>
      </c>
      <c r="G459">
        <v>50950</v>
      </c>
      <c r="H459">
        <v>3006.0499999999997</v>
      </c>
      <c r="I459">
        <v>53956.05</v>
      </c>
    </row>
    <row r="460" spans="1:9" x14ac:dyDescent="0.35">
      <c r="A460" t="s">
        <v>516</v>
      </c>
      <c r="B460" t="s">
        <v>24</v>
      </c>
      <c r="C460" t="s">
        <v>17</v>
      </c>
      <c r="D460" t="s">
        <v>1001</v>
      </c>
      <c r="E460" t="s">
        <v>25</v>
      </c>
      <c r="F460" t="s">
        <v>3</v>
      </c>
      <c r="G460">
        <v>37360</v>
      </c>
      <c r="H460">
        <v>1307.6000000000001</v>
      </c>
      <c r="I460">
        <v>38667.599999999999</v>
      </c>
    </row>
    <row r="461" spans="1:9" x14ac:dyDescent="0.35">
      <c r="A461" t="s">
        <v>223</v>
      </c>
      <c r="B461" t="s">
        <v>24</v>
      </c>
      <c r="C461" t="s">
        <v>6</v>
      </c>
      <c r="D461" t="s">
        <v>1005</v>
      </c>
      <c r="E461" t="s">
        <v>30</v>
      </c>
      <c r="F461" t="s">
        <v>3</v>
      </c>
      <c r="G461">
        <v>78490</v>
      </c>
      <c r="H461">
        <v>1648.2900000000002</v>
      </c>
      <c r="I461">
        <v>80138.289999999994</v>
      </c>
    </row>
    <row r="462" spans="1:9" x14ac:dyDescent="0.35">
      <c r="A462" t="s">
        <v>931</v>
      </c>
      <c r="B462" t="s">
        <v>24</v>
      </c>
      <c r="C462" t="s">
        <v>7</v>
      </c>
      <c r="D462" t="s">
        <v>1002</v>
      </c>
      <c r="E462" t="s">
        <v>30</v>
      </c>
      <c r="F462" t="s">
        <v>5</v>
      </c>
      <c r="G462">
        <v>43150</v>
      </c>
      <c r="H462">
        <v>2632.15</v>
      </c>
      <c r="I462">
        <v>45782.15</v>
      </c>
    </row>
    <row r="463" spans="1:9" x14ac:dyDescent="0.35">
      <c r="A463" t="s">
        <v>866</v>
      </c>
      <c r="B463" t="s">
        <v>24</v>
      </c>
      <c r="C463" t="s">
        <v>17</v>
      </c>
      <c r="D463" t="s">
        <v>998</v>
      </c>
      <c r="E463" t="s">
        <v>25</v>
      </c>
      <c r="F463" t="s">
        <v>3</v>
      </c>
      <c r="G463">
        <v>107220</v>
      </c>
      <c r="H463">
        <v>3752.7000000000003</v>
      </c>
      <c r="I463">
        <v>110972.7</v>
      </c>
    </row>
    <row r="464" spans="1:9" x14ac:dyDescent="0.35">
      <c r="A464" t="s">
        <v>804</v>
      </c>
      <c r="B464" t="s">
        <v>24</v>
      </c>
      <c r="C464" t="s">
        <v>7</v>
      </c>
      <c r="D464" t="s">
        <v>1006</v>
      </c>
      <c r="E464" t="s">
        <v>25</v>
      </c>
      <c r="F464" t="s">
        <v>31</v>
      </c>
      <c r="G464">
        <v>81380</v>
      </c>
      <c r="H464">
        <v>0</v>
      </c>
      <c r="I464">
        <v>81380</v>
      </c>
    </row>
    <row r="465" spans="1:9" x14ac:dyDescent="0.35">
      <c r="A465" t="s">
        <v>79</v>
      </c>
      <c r="B465" t="s">
        <v>27</v>
      </c>
      <c r="C465" t="s">
        <v>12</v>
      </c>
      <c r="D465" t="s">
        <v>1006</v>
      </c>
      <c r="E465" t="s">
        <v>30</v>
      </c>
      <c r="F465" t="s">
        <v>5</v>
      </c>
      <c r="G465">
        <v>81720</v>
      </c>
      <c r="H465">
        <v>5066.6400000000003</v>
      </c>
      <c r="I465">
        <v>86786.64</v>
      </c>
    </row>
    <row r="466" spans="1:9" x14ac:dyDescent="0.35">
      <c r="A466" t="s">
        <v>248</v>
      </c>
      <c r="B466" t="s">
        <v>24</v>
      </c>
      <c r="C466" t="s">
        <v>14</v>
      </c>
      <c r="D466" t="s">
        <v>1006</v>
      </c>
      <c r="E466" t="s">
        <v>33</v>
      </c>
      <c r="F466" t="s">
        <v>2</v>
      </c>
      <c r="G466">
        <v>84940</v>
      </c>
      <c r="H466">
        <v>1698.8</v>
      </c>
      <c r="I466">
        <v>86638.8</v>
      </c>
    </row>
    <row r="467" spans="1:9" x14ac:dyDescent="0.35">
      <c r="A467" t="s">
        <v>817</v>
      </c>
      <c r="B467" t="s">
        <v>27</v>
      </c>
      <c r="C467" t="s">
        <v>9</v>
      </c>
      <c r="D467" t="s">
        <v>1005</v>
      </c>
      <c r="E467" t="s">
        <v>30</v>
      </c>
      <c r="F467" t="s">
        <v>3</v>
      </c>
      <c r="G467">
        <v>77110</v>
      </c>
      <c r="H467">
        <v>2159.08</v>
      </c>
      <c r="I467">
        <v>79269.08</v>
      </c>
    </row>
    <row r="468" spans="1:9" x14ac:dyDescent="0.35">
      <c r="A468" t="s">
        <v>89</v>
      </c>
      <c r="B468" t="s">
        <v>27</v>
      </c>
      <c r="C468" t="s">
        <v>17</v>
      </c>
      <c r="D468" t="s">
        <v>998</v>
      </c>
      <c r="E468" t="s">
        <v>30</v>
      </c>
      <c r="F468" t="s">
        <v>3</v>
      </c>
      <c r="G468">
        <v>108080</v>
      </c>
      <c r="H468">
        <v>3782.8</v>
      </c>
      <c r="I468">
        <v>111862.8</v>
      </c>
    </row>
    <row r="469" spans="1:9" x14ac:dyDescent="0.35">
      <c r="A469" t="s">
        <v>824</v>
      </c>
      <c r="B469" t="s">
        <v>27</v>
      </c>
      <c r="C469" t="s">
        <v>13</v>
      </c>
      <c r="D469" t="s">
        <v>1006</v>
      </c>
      <c r="E469" t="s">
        <v>30</v>
      </c>
      <c r="F469" t="s">
        <v>2</v>
      </c>
      <c r="G469">
        <v>86990</v>
      </c>
      <c r="H469">
        <v>1652.81</v>
      </c>
      <c r="I469">
        <v>88642.81</v>
      </c>
    </row>
    <row r="470" spans="1:9" x14ac:dyDescent="0.35">
      <c r="A470" t="s">
        <v>109</v>
      </c>
      <c r="B470" t="s">
        <v>27</v>
      </c>
      <c r="C470" t="s">
        <v>16</v>
      </c>
      <c r="D470" t="s">
        <v>1003</v>
      </c>
      <c r="E470" t="s">
        <v>33</v>
      </c>
      <c r="F470" t="s">
        <v>1</v>
      </c>
      <c r="G470">
        <v>51320</v>
      </c>
      <c r="H470">
        <v>256.60000000000002</v>
      </c>
      <c r="I470">
        <v>51576.6</v>
      </c>
    </row>
    <row r="471" spans="1:9" x14ac:dyDescent="0.35">
      <c r="A471" t="s">
        <v>445</v>
      </c>
      <c r="B471" t="s">
        <v>27</v>
      </c>
      <c r="C471" t="s">
        <v>15</v>
      </c>
      <c r="D471" t="s">
        <v>1001</v>
      </c>
      <c r="E471" t="s">
        <v>25</v>
      </c>
      <c r="F471" t="s">
        <v>3</v>
      </c>
      <c r="G471">
        <v>39940</v>
      </c>
      <c r="H471">
        <v>798.80000000000007</v>
      </c>
      <c r="I471">
        <v>40738.800000000003</v>
      </c>
    </row>
    <row r="472" spans="1:9" x14ac:dyDescent="0.35">
      <c r="A472" t="s">
        <v>114</v>
      </c>
      <c r="B472" t="s">
        <v>24</v>
      </c>
      <c r="C472" t="s">
        <v>17</v>
      </c>
      <c r="D472" t="s">
        <v>1003</v>
      </c>
      <c r="E472" t="s">
        <v>33</v>
      </c>
      <c r="F472" t="s">
        <v>4</v>
      </c>
      <c r="G472">
        <v>51910</v>
      </c>
      <c r="H472">
        <v>3010.78</v>
      </c>
      <c r="I472">
        <v>54920.78</v>
      </c>
    </row>
    <row r="473" spans="1:9" x14ac:dyDescent="0.35">
      <c r="A473" t="s">
        <v>744</v>
      </c>
      <c r="B473" t="s">
        <v>27</v>
      </c>
      <c r="C473" t="s">
        <v>9</v>
      </c>
      <c r="D473" t="s">
        <v>1001</v>
      </c>
      <c r="E473" t="s">
        <v>33</v>
      </c>
      <c r="F473" t="s">
        <v>3</v>
      </c>
      <c r="G473">
        <v>35830</v>
      </c>
      <c r="H473">
        <v>1003.24</v>
      </c>
      <c r="I473">
        <v>36833.24</v>
      </c>
    </row>
    <row r="474" spans="1:9" x14ac:dyDescent="0.35">
      <c r="A474" t="s">
        <v>667</v>
      </c>
      <c r="B474" t="s">
        <v>24</v>
      </c>
      <c r="C474" t="s">
        <v>15</v>
      </c>
      <c r="D474" t="s">
        <v>1001</v>
      </c>
      <c r="E474" t="s">
        <v>33</v>
      </c>
      <c r="F474" t="s">
        <v>3</v>
      </c>
      <c r="G474">
        <v>36550</v>
      </c>
      <c r="H474">
        <v>731</v>
      </c>
      <c r="I474">
        <v>37281</v>
      </c>
    </row>
    <row r="475" spans="1:9" x14ac:dyDescent="0.35">
      <c r="A475" t="s">
        <v>379</v>
      </c>
      <c r="B475" t="s">
        <v>24</v>
      </c>
      <c r="C475" t="s">
        <v>17</v>
      </c>
      <c r="D475" t="s">
        <v>1002</v>
      </c>
      <c r="E475" t="s">
        <v>30</v>
      </c>
      <c r="F475" t="s">
        <v>4</v>
      </c>
      <c r="G475">
        <v>48170</v>
      </c>
      <c r="H475">
        <v>2793.86</v>
      </c>
      <c r="I475">
        <v>50963.86</v>
      </c>
    </row>
    <row r="476" spans="1:9" x14ac:dyDescent="0.35">
      <c r="A476" t="s">
        <v>402</v>
      </c>
      <c r="B476" t="s">
        <v>27</v>
      </c>
      <c r="C476" t="s">
        <v>9</v>
      </c>
      <c r="D476" t="s">
        <v>1001</v>
      </c>
      <c r="E476" t="s">
        <v>30</v>
      </c>
      <c r="F476" t="s">
        <v>3</v>
      </c>
      <c r="G476">
        <v>33050</v>
      </c>
      <c r="H476">
        <v>925.4</v>
      </c>
      <c r="I476">
        <v>33975.4</v>
      </c>
    </row>
    <row r="477" spans="1:9" x14ac:dyDescent="0.35">
      <c r="A477" t="s">
        <v>558</v>
      </c>
      <c r="B477" t="s">
        <v>24</v>
      </c>
      <c r="C477" t="s">
        <v>16</v>
      </c>
      <c r="D477" t="s">
        <v>1006</v>
      </c>
      <c r="E477" t="s">
        <v>30</v>
      </c>
      <c r="F477" t="s">
        <v>31</v>
      </c>
      <c r="G477">
        <v>81150</v>
      </c>
      <c r="H477">
        <v>0</v>
      </c>
      <c r="I477">
        <v>81150</v>
      </c>
    </row>
    <row r="478" spans="1:9" x14ac:dyDescent="0.35">
      <c r="A478" t="s">
        <v>386</v>
      </c>
      <c r="B478" t="s">
        <v>27</v>
      </c>
      <c r="C478" t="s">
        <v>17</v>
      </c>
      <c r="D478" t="s">
        <v>998</v>
      </c>
      <c r="E478" t="s">
        <v>30</v>
      </c>
      <c r="F478" t="s">
        <v>3</v>
      </c>
      <c r="G478">
        <v>104770</v>
      </c>
      <c r="H478">
        <v>3666.9500000000003</v>
      </c>
      <c r="I478">
        <v>108436.95</v>
      </c>
    </row>
    <row r="479" spans="1:9" x14ac:dyDescent="0.35">
      <c r="A479" t="s">
        <v>290</v>
      </c>
      <c r="B479" t="s">
        <v>27</v>
      </c>
      <c r="C479" t="s">
        <v>14</v>
      </c>
      <c r="D479" t="s">
        <v>1007</v>
      </c>
      <c r="E479" t="s">
        <v>33</v>
      </c>
      <c r="F479" t="s">
        <v>4</v>
      </c>
      <c r="G479">
        <v>99680</v>
      </c>
      <c r="H479">
        <v>5382.72</v>
      </c>
      <c r="I479">
        <v>105062.72</v>
      </c>
    </row>
    <row r="480" spans="1:9" x14ac:dyDescent="0.35">
      <c r="A480" t="s">
        <v>603</v>
      </c>
      <c r="B480" t="s">
        <v>27</v>
      </c>
      <c r="C480" t="s">
        <v>14</v>
      </c>
      <c r="D480" t="s">
        <v>1002</v>
      </c>
      <c r="E480" t="s">
        <v>33</v>
      </c>
      <c r="F480" t="s">
        <v>3</v>
      </c>
      <c r="G480">
        <v>47910</v>
      </c>
      <c r="H480">
        <v>1581.03</v>
      </c>
      <c r="I480">
        <v>49491.03</v>
      </c>
    </row>
    <row r="481" spans="1:9" x14ac:dyDescent="0.35">
      <c r="A481" t="s">
        <v>658</v>
      </c>
      <c r="B481" t="s">
        <v>27</v>
      </c>
      <c r="C481" t="s">
        <v>10</v>
      </c>
      <c r="D481" t="s">
        <v>1001</v>
      </c>
      <c r="E481" t="s">
        <v>30</v>
      </c>
      <c r="F481" t="s">
        <v>1</v>
      </c>
      <c r="G481">
        <v>31200</v>
      </c>
      <c r="H481">
        <v>156</v>
      </c>
      <c r="I481">
        <v>31356</v>
      </c>
    </row>
    <row r="482" spans="1:9" x14ac:dyDescent="0.35">
      <c r="A482" t="s">
        <v>53</v>
      </c>
      <c r="B482" t="s">
        <v>24</v>
      </c>
      <c r="C482" t="s">
        <v>14</v>
      </c>
      <c r="D482" t="s">
        <v>999</v>
      </c>
      <c r="E482" t="s">
        <v>33</v>
      </c>
      <c r="F482" t="s">
        <v>1</v>
      </c>
      <c r="G482">
        <v>116980</v>
      </c>
      <c r="H482">
        <v>584.9</v>
      </c>
      <c r="I482">
        <v>117564.9</v>
      </c>
    </row>
    <row r="483" spans="1:9" x14ac:dyDescent="0.35">
      <c r="A483" t="s">
        <v>191</v>
      </c>
      <c r="B483" t="s">
        <v>27</v>
      </c>
      <c r="C483" t="s">
        <v>7</v>
      </c>
      <c r="D483" t="s">
        <v>1002</v>
      </c>
      <c r="E483" t="s">
        <v>25</v>
      </c>
      <c r="F483" t="s">
        <v>4</v>
      </c>
      <c r="G483">
        <v>44300</v>
      </c>
      <c r="H483">
        <v>1904.8999999999999</v>
      </c>
      <c r="I483">
        <v>46204.9</v>
      </c>
    </row>
    <row r="484" spans="1:9" x14ac:dyDescent="0.35">
      <c r="F484" t="s">
        <v>2</v>
      </c>
      <c r="G484">
        <v>44300</v>
      </c>
      <c r="H484">
        <v>487.29999999999995</v>
      </c>
      <c r="I484">
        <v>44787.3</v>
      </c>
    </row>
    <row r="485" spans="1:9" x14ac:dyDescent="0.35">
      <c r="A485" t="s">
        <v>853</v>
      </c>
      <c r="B485" t="s">
        <v>27</v>
      </c>
      <c r="C485" t="s">
        <v>7</v>
      </c>
      <c r="D485" t="s">
        <v>1007</v>
      </c>
      <c r="E485" t="s">
        <v>30</v>
      </c>
      <c r="F485" t="s">
        <v>3</v>
      </c>
      <c r="G485">
        <v>94820</v>
      </c>
      <c r="H485">
        <v>3318.7000000000003</v>
      </c>
      <c r="I485">
        <v>98138.7</v>
      </c>
    </row>
    <row r="486" spans="1:9" x14ac:dyDescent="0.35">
      <c r="A486" t="s">
        <v>593</v>
      </c>
      <c r="B486" t="s">
        <v>24</v>
      </c>
      <c r="C486" t="s">
        <v>9</v>
      </c>
      <c r="D486" t="s">
        <v>1004</v>
      </c>
      <c r="E486" t="s">
        <v>33</v>
      </c>
      <c r="F486" t="s">
        <v>5</v>
      </c>
      <c r="G486">
        <v>63720</v>
      </c>
      <c r="H486">
        <v>4842.72</v>
      </c>
      <c r="I486">
        <v>68562.720000000001</v>
      </c>
    </row>
    <row r="487" spans="1:9" x14ac:dyDescent="0.35">
      <c r="A487" t="s">
        <v>752</v>
      </c>
      <c r="B487" t="s">
        <v>27</v>
      </c>
      <c r="C487" t="s">
        <v>7</v>
      </c>
      <c r="D487" t="s">
        <v>1004</v>
      </c>
      <c r="E487" t="s">
        <v>30</v>
      </c>
      <c r="F487" t="s">
        <v>3</v>
      </c>
      <c r="G487">
        <v>60130</v>
      </c>
      <c r="H487">
        <v>2104.5500000000002</v>
      </c>
      <c r="I487">
        <v>62234.55</v>
      </c>
    </row>
    <row r="488" spans="1:9" x14ac:dyDescent="0.35">
      <c r="A488" t="s">
        <v>569</v>
      </c>
      <c r="B488" t="s">
        <v>27</v>
      </c>
      <c r="C488" t="s">
        <v>15</v>
      </c>
      <c r="D488" t="s">
        <v>1001</v>
      </c>
      <c r="E488" t="s">
        <v>30</v>
      </c>
      <c r="F488" t="s">
        <v>4</v>
      </c>
      <c r="G488">
        <v>35440</v>
      </c>
      <c r="H488">
        <v>2055.52</v>
      </c>
      <c r="I488">
        <v>37495.519999999997</v>
      </c>
    </row>
    <row r="489" spans="1:9" x14ac:dyDescent="0.35">
      <c r="A489" t="s">
        <v>334</v>
      </c>
      <c r="B489" t="s">
        <v>24</v>
      </c>
      <c r="C489" t="s">
        <v>8</v>
      </c>
      <c r="D489" t="s">
        <v>1001</v>
      </c>
      <c r="E489" t="s">
        <v>25</v>
      </c>
      <c r="F489" t="s">
        <v>2</v>
      </c>
      <c r="G489">
        <v>38520</v>
      </c>
      <c r="H489">
        <v>731.88</v>
      </c>
      <c r="I489">
        <v>39251.879999999997</v>
      </c>
    </row>
    <row r="490" spans="1:9" x14ac:dyDescent="0.35">
      <c r="A490" t="s">
        <v>130</v>
      </c>
      <c r="B490" t="s">
        <v>27</v>
      </c>
      <c r="C490" t="s">
        <v>16</v>
      </c>
      <c r="D490" t="s">
        <v>1007</v>
      </c>
      <c r="E490" t="s">
        <v>33</v>
      </c>
      <c r="F490" t="s">
        <v>3</v>
      </c>
      <c r="G490">
        <v>97120</v>
      </c>
      <c r="H490">
        <v>2233.7599999999998</v>
      </c>
      <c r="I490">
        <v>99353.76</v>
      </c>
    </row>
    <row r="491" spans="1:9" x14ac:dyDescent="0.35">
      <c r="A491" t="s">
        <v>431</v>
      </c>
      <c r="B491" t="s">
        <v>27</v>
      </c>
      <c r="C491" t="s">
        <v>17</v>
      </c>
      <c r="D491" t="s">
        <v>1004</v>
      </c>
      <c r="E491" t="s">
        <v>25</v>
      </c>
      <c r="F491" t="s">
        <v>5</v>
      </c>
      <c r="G491">
        <v>66020</v>
      </c>
      <c r="H491">
        <v>6535.9800000000005</v>
      </c>
      <c r="I491">
        <v>72555.98</v>
      </c>
    </row>
    <row r="492" spans="1:9" x14ac:dyDescent="0.35">
      <c r="A492" t="s">
        <v>422</v>
      </c>
      <c r="B492" t="s">
        <v>27</v>
      </c>
      <c r="C492" t="s">
        <v>14</v>
      </c>
      <c r="D492" t="s">
        <v>1004</v>
      </c>
      <c r="E492" t="s">
        <v>25</v>
      </c>
      <c r="F492" t="s">
        <v>3</v>
      </c>
      <c r="G492">
        <v>67980</v>
      </c>
      <c r="H492">
        <v>2243.34</v>
      </c>
      <c r="I492">
        <v>70223.34</v>
      </c>
    </row>
    <row r="493" spans="1:9" x14ac:dyDescent="0.35">
      <c r="A493" t="s">
        <v>793</v>
      </c>
      <c r="B493" t="s">
        <v>24</v>
      </c>
      <c r="C493" t="s">
        <v>15</v>
      </c>
      <c r="D493" t="s">
        <v>1003</v>
      </c>
      <c r="E493" t="s">
        <v>25</v>
      </c>
      <c r="F493" t="s">
        <v>3</v>
      </c>
      <c r="G493">
        <v>52960</v>
      </c>
      <c r="H493">
        <v>1059.2</v>
      </c>
      <c r="I493">
        <v>54019.199999999997</v>
      </c>
    </row>
    <row r="494" spans="1:9" x14ac:dyDescent="0.35">
      <c r="A494" t="s">
        <v>836</v>
      </c>
      <c r="B494" t="s">
        <v>24</v>
      </c>
      <c r="C494" t="s">
        <v>17</v>
      </c>
      <c r="D494" t="s">
        <v>1007</v>
      </c>
      <c r="E494" t="s">
        <v>33</v>
      </c>
      <c r="F494" t="s">
        <v>3</v>
      </c>
      <c r="G494">
        <v>91360</v>
      </c>
      <c r="H494">
        <v>3197.6000000000004</v>
      </c>
      <c r="I494">
        <v>94557.6</v>
      </c>
    </row>
    <row r="495" spans="1:9" x14ac:dyDescent="0.35">
      <c r="A495" t="s">
        <v>165</v>
      </c>
      <c r="B495" t="s">
        <v>24</v>
      </c>
      <c r="C495" t="s">
        <v>16</v>
      </c>
      <c r="D495" t="s">
        <v>1007</v>
      </c>
      <c r="E495" t="s">
        <v>25</v>
      </c>
      <c r="F495" t="s">
        <v>4</v>
      </c>
      <c r="G495">
        <v>96790</v>
      </c>
      <c r="H495">
        <v>5129.87</v>
      </c>
      <c r="I495">
        <v>101919.87</v>
      </c>
    </row>
    <row r="496" spans="1:9" x14ac:dyDescent="0.35">
      <c r="A496" t="s">
        <v>500</v>
      </c>
      <c r="B496" t="s">
        <v>27</v>
      </c>
      <c r="C496" t="s">
        <v>10</v>
      </c>
      <c r="D496" t="s">
        <v>999</v>
      </c>
      <c r="E496" t="s">
        <v>33</v>
      </c>
      <c r="F496" t="s">
        <v>3</v>
      </c>
      <c r="G496">
        <v>117520</v>
      </c>
      <c r="H496">
        <v>3173.04</v>
      </c>
      <c r="I496">
        <v>120693.04</v>
      </c>
    </row>
    <row r="497" spans="1:9" x14ac:dyDescent="0.35">
      <c r="A497" t="s">
        <v>271</v>
      </c>
      <c r="B497" t="s">
        <v>24</v>
      </c>
      <c r="C497" t="s">
        <v>10</v>
      </c>
      <c r="D497" t="s">
        <v>1003</v>
      </c>
      <c r="E497" t="s">
        <v>30</v>
      </c>
      <c r="F497" t="s">
        <v>3</v>
      </c>
      <c r="G497">
        <v>52670</v>
      </c>
      <c r="H497">
        <v>1422.09</v>
      </c>
      <c r="I497">
        <v>54092.09</v>
      </c>
    </row>
    <row r="498" spans="1:9" x14ac:dyDescent="0.35">
      <c r="E498" t="s">
        <v>33</v>
      </c>
      <c r="F498" t="s">
        <v>3</v>
      </c>
      <c r="G498">
        <v>52670</v>
      </c>
      <c r="H498">
        <v>1422.09</v>
      </c>
      <c r="I498">
        <v>54092.09</v>
      </c>
    </row>
    <row r="499" spans="1:9" x14ac:dyDescent="0.35">
      <c r="A499" t="s">
        <v>843</v>
      </c>
      <c r="B499" t="s">
        <v>27</v>
      </c>
      <c r="C499" t="s">
        <v>13</v>
      </c>
      <c r="D499" t="s">
        <v>1001</v>
      </c>
      <c r="E499" t="s">
        <v>30</v>
      </c>
      <c r="F499" t="s">
        <v>4</v>
      </c>
      <c r="G499">
        <v>37900</v>
      </c>
      <c r="H499">
        <v>2236.1</v>
      </c>
      <c r="I499">
        <v>40136.1</v>
      </c>
    </row>
    <row r="500" spans="1:9" x14ac:dyDescent="0.35">
      <c r="A500" t="s">
        <v>724</v>
      </c>
      <c r="B500" t="s">
        <v>24</v>
      </c>
      <c r="C500" t="s">
        <v>6</v>
      </c>
      <c r="D500" t="s">
        <v>1004</v>
      </c>
      <c r="E500" t="s">
        <v>25</v>
      </c>
      <c r="F500" t="s">
        <v>4</v>
      </c>
      <c r="G500">
        <v>68860</v>
      </c>
      <c r="H500">
        <v>3511.8599999999997</v>
      </c>
      <c r="I500">
        <v>72371.86</v>
      </c>
    </row>
    <row r="501" spans="1:9" x14ac:dyDescent="0.35">
      <c r="A501" t="s">
        <v>306</v>
      </c>
      <c r="B501" t="s">
        <v>27</v>
      </c>
      <c r="C501" t="s">
        <v>16</v>
      </c>
      <c r="D501" t="s">
        <v>1005</v>
      </c>
      <c r="E501" t="s">
        <v>33</v>
      </c>
      <c r="F501" t="s">
        <v>3</v>
      </c>
      <c r="G501">
        <v>74010</v>
      </c>
      <c r="H501">
        <v>1702.23</v>
      </c>
      <c r="I501">
        <v>75712.23</v>
      </c>
    </row>
    <row r="502" spans="1:9" x14ac:dyDescent="0.35">
      <c r="A502" t="s">
        <v>673</v>
      </c>
      <c r="B502" t="s">
        <v>27</v>
      </c>
      <c r="C502" t="s">
        <v>6</v>
      </c>
      <c r="D502" t="s">
        <v>1001</v>
      </c>
      <c r="E502" t="s">
        <v>33</v>
      </c>
      <c r="F502" t="s">
        <v>4</v>
      </c>
      <c r="G502">
        <v>39340</v>
      </c>
      <c r="H502">
        <v>2006.34</v>
      </c>
      <c r="I502">
        <v>41346.339999999997</v>
      </c>
    </row>
    <row r="503" spans="1:9" x14ac:dyDescent="0.35">
      <c r="A503" t="s">
        <v>59</v>
      </c>
      <c r="B503" t="s">
        <v>27</v>
      </c>
      <c r="C503" t="s">
        <v>6</v>
      </c>
      <c r="D503" t="s">
        <v>1005</v>
      </c>
      <c r="E503" t="s">
        <v>30</v>
      </c>
      <c r="F503" t="s">
        <v>4</v>
      </c>
      <c r="G503">
        <v>76210</v>
      </c>
      <c r="H503">
        <v>3886.7099999999996</v>
      </c>
      <c r="I503">
        <v>80096.710000000006</v>
      </c>
    </row>
    <row r="504" spans="1:9" x14ac:dyDescent="0.35">
      <c r="E504" t="s">
        <v>33</v>
      </c>
      <c r="F504" t="s">
        <v>4</v>
      </c>
      <c r="G504">
        <v>76210</v>
      </c>
      <c r="H504">
        <v>3886.7099999999996</v>
      </c>
      <c r="I504">
        <v>80096.710000000006</v>
      </c>
    </row>
    <row r="505" spans="1:9" x14ac:dyDescent="0.35">
      <c r="A505" t="s">
        <v>633</v>
      </c>
      <c r="B505" t="s">
        <v>27</v>
      </c>
      <c r="C505" t="s">
        <v>17</v>
      </c>
      <c r="D505" t="s">
        <v>998</v>
      </c>
      <c r="E505" t="s">
        <v>33</v>
      </c>
      <c r="F505" t="s">
        <v>2</v>
      </c>
      <c r="G505">
        <v>107440</v>
      </c>
      <c r="H505">
        <v>1396.72</v>
      </c>
      <c r="I505">
        <v>108836.72</v>
      </c>
    </row>
    <row r="506" spans="1:9" x14ac:dyDescent="0.35">
      <c r="A506" t="s">
        <v>430</v>
      </c>
      <c r="B506" t="s">
        <v>24</v>
      </c>
      <c r="C506" t="s">
        <v>16</v>
      </c>
      <c r="D506" t="s">
        <v>1005</v>
      </c>
      <c r="E506" t="s">
        <v>33</v>
      </c>
      <c r="F506" t="s">
        <v>4</v>
      </c>
      <c r="G506">
        <v>77100</v>
      </c>
      <c r="H506">
        <v>4086.2999999999997</v>
      </c>
      <c r="I506">
        <v>81186.3</v>
      </c>
    </row>
    <row r="507" spans="1:9" x14ac:dyDescent="0.35">
      <c r="A507" t="s">
        <v>331</v>
      </c>
      <c r="B507" t="s">
        <v>27</v>
      </c>
      <c r="C507" t="s">
        <v>16</v>
      </c>
      <c r="D507" t="s">
        <v>1006</v>
      </c>
      <c r="E507" t="s">
        <v>33</v>
      </c>
      <c r="F507" t="s">
        <v>2</v>
      </c>
      <c r="G507">
        <v>85180</v>
      </c>
      <c r="H507">
        <v>1277.7</v>
      </c>
      <c r="I507">
        <v>86457.7</v>
      </c>
    </row>
    <row r="508" spans="1:9" x14ac:dyDescent="0.35">
      <c r="A508" t="s">
        <v>756</v>
      </c>
      <c r="B508" t="s">
        <v>27</v>
      </c>
      <c r="C508" t="s">
        <v>14</v>
      </c>
      <c r="D508" t="s">
        <v>1005</v>
      </c>
      <c r="E508" t="s">
        <v>30</v>
      </c>
      <c r="F508" t="s">
        <v>3</v>
      </c>
      <c r="G508">
        <v>70020</v>
      </c>
      <c r="H508">
        <v>2310.6600000000003</v>
      </c>
      <c r="I508">
        <v>72330.66</v>
      </c>
    </row>
    <row r="509" spans="1:9" x14ac:dyDescent="0.35">
      <c r="A509" t="s">
        <v>967</v>
      </c>
      <c r="B509" t="s">
        <v>27</v>
      </c>
      <c r="C509" t="s">
        <v>7</v>
      </c>
      <c r="D509" t="s">
        <v>1005</v>
      </c>
      <c r="E509" t="s">
        <v>33</v>
      </c>
      <c r="F509" t="s">
        <v>3</v>
      </c>
      <c r="G509">
        <v>75870</v>
      </c>
      <c r="H509">
        <v>2655.4500000000003</v>
      </c>
      <c r="I509">
        <v>78525.45</v>
      </c>
    </row>
    <row r="510" spans="1:9" x14ac:dyDescent="0.35">
      <c r="A510" t="s">
        <v>87</v>
      </c>
      <c r="B510" t="s">
        <v>27</v>
      </c>
      <c r="C510" t="s">
        <v>12</v>
      </c>
      <c r="D510" t="s">
        <v>998</v>
      </c>
      <c r="E510" t="s">
        <v>30</v>
      </c>
      <c r="F510" t="s">
        <v>4</v>
      </c>
      <c r="G510">
        <v>107660</v>
      </c>
      <c r="H510">
        <v>4414.0600000000004</v>
      </c>
      <c r="I510">
        <v>112074.06</v>
      </c>
    </row>
    <row r="511" spans="1:9" x14ac:dyDescent="0.35">
      <c r="A511" t="s">
        <v>694</v>
      </c>
      <c r="B511" t="s">
        <v>24</v>
      </c>
      <c r="C511" t="s">
        <v>8</v>
      </c>
      <c r="D511" t="s">
        <v>1004</v>
      </c>
      <c r="E511" t="s">
        <v>30</v>
      </c>
      <c r="F511" t="s">
        <v>3</v>
      </c>
      <c r="G511">
        <v>64270</v>
      </c>
      <c r="H511">
        <v>1349.67</v>
      </c>
      <c r="I511">
        <v>65619.67</v>
      </c>
    </row>
    <row r="512" spans="1:9" x14ac:dyDescent="0.35">
      <c r="A512" t="s">
        <v>152</v>
      </c>
      <c r="B512" t="s">
        <v>24</v>
      </c>
      <c r="C512" t="s">
        <v>10</v>
      </c>
      <c r="D512" t="s">
        <v>1002</v>
      </c>
      <c r="E512" t="s">
        <v>33</v>
      </c>
      <c r="F512" t="s">
        <v>3</v>
      </c>
      <c r="G512">
        <v>42990</v>
      </c>
      <c r="H512">
        <v>1160.73</v>
      </c>
      <c r="I512">
        <v>44150.73</v>
      </c>
    </row>
    <row r="513" spans="1:9" x14ac:dyDescent="0.35">
      <c r="A513" t="s">
        <v>617</v>
      </c>
      <c r="B513" t="s">
        <v>27</v>
      </c>
      <c r="C513" t="s">
        <v>8</v>
      </c>
      <c r="D513" t="s">
        <v>1001</v>
      </c>
      <c r="E513" t="s">
        <v>33</v>
      </c>
      <c r="F513" t="s">
        <v>3</v>
      </c>
      <c r="G513">
        <v>36740</v>
      </c>
      <c r="H513">
        <v>771.54000000000008</v>
      </c>
      <c r="I513">
        <v>37511.54</v>
      </c>
    </row>
    <row r="514" spans="1:9" x14ac:dyDescent="0.35">
      <c r="A514" t="s">
        <v>733</v>
      </c>
      <c r="B514" t="s">
        <v>27</v>
      </c>
      <c r="C514" t="s">
        <v>13</v>
      </c>
      <c r="D514" t="s">
        <v>1005</v>
      </c>
      <c r="E514" t="s">
        <v>33</v>
      </c>
      <c r="F514" t="s">
        <v>5</v>
      </c>
      <c r="G514">
        <v>74110</v>
      </c>
      <c r="H514">
        <v>4668.93</v>
      </c>
      <c r="I514">
        <v>78778.929999999993</v>
      </c>
    </row>
    <row r="515" spans="1:9" x14ac:dyDescent="0.35">
      <c r="A515" t="s">
        <v>483</v>
      </c>
      <c r="B515" t="s">
        <v>24</v>
      </c>
      <c r="C515" t="s">
        <v>6</v>
      </c>
      <c r="D515" t="s">
        <v>998</v>
      </c>
      <c r="E515" t="s">
        <v>33</v>
      </c>
      <c r="F515" t="s">
        <v>3</v>
      </c>
      <c r="G515">
        <v>101390</v>
      </c>
      <c r="H515">
        <v>2129.19</v>
      </c>
      <c r="I515">
        <v>103519.19</v>
      </c>
    </row>
    <row r="516" spans="1:9" x14ac:dyDescent="0.35">
      <c r="F516" t="s">
        <v>4</v>
      </c>
      <c r="G516">
        <v>101390</v>
      </c>
      <c r="H516">
        <v>5170.8899999999994</v>
      </c>
      <c r="I516">
        <v>106560.89</v>
      </c>
    </row>
    <row r="517" spans="1:9" x14ac:dyDescent="0.35">
      <c r="A517" t="s">
        <v>464</v>
      </c>
      <c r="B517" t="s">
        <v>27</v>
      </c>
      <c r="C517" t="s">
        <v>12</v>
      </c>
      <c r="D517" t="s">
        <v>1004</v>
      </c>
      <c r="E517" t="s">
        <v>25</v>
      </c>
      <c r="F517" t="s">
        <v>3</v>
      </c>
      <c r="G517">
        <v>68200</v>
      </c>
      <c r="H517">
        <v>2182.4</v>
      </c>
      <c r="I517">
        <v>70382.399999999994</v>
      </c>
    </row>
    <row r="518" spans="1:9" x14ac:dyDescent="0.35">
      <c r="A518" t="s">
        <v>923</v>
      </c>
      <c r="B518" t="s">
        <v>27</v>
      </c>
      <c r="C518" t="s">
        <v>11</v>
      </c>
      <c r="D518" t="s">
        <v>1003</v>
      </c>
      <c r="E518" t="s">
        <v>33</v>
      </c>
      <c r="F518" t="s">
        <v>5</v>
      </c>
      <c r="G518">
        <v>54780</v>
      </c>
      <c r="H518">
        <v>3998.9399999999996</v>
      </c>
      <c r="I518">
        <v>58778.94</v>
      </c>
    </row>
    <row r="519" spans="1:9" x14ac:dyDescent="0.35">
      <c r="A519" t="s">
        <v>557</v>
      </c>
      <c r="B519" t="s">
        <v>27</v>
      </c>
      <c r="C519" t="s">
        <v>10</v>
      </c>
      <c r="D519" t="s">
        <v>1006</v>
      </c>
      <c r="E519" t="s">
        <v>30</v>
      </c>
      <c r="F519" t="s">
        <v>4</v>
      </c>
      <c r="G519">
        <v>86390</v>
      </c>
      <c r="H519">
        <v>4665.0600000000004</v>
      </c>
      <c r="I519">
        <v>91055.06</v>
      </c>
    </row>
    <row r="520" spans="1:9" x14ac:dyDescent="0.35">
      <c r="A520" t="s">
        <v>160</v>
      </c>
      <c r="B520" t="s">
        <v>24</v>
      </c>
      <c r="C520" t="s">
        <v>15</v>
      </c>
      <c r="D520" t="s">
        <v>999</v>
      </c>
      <c r="E520" t="s">
        <v>30</v>
      </c>
      <c r="F520" t="s">
        <v>3</v>
      </c>
      <c r="G520">
        <v>117150</v>
      </c>
      <c r="H520">
        <v>2343</v>
      </c>
      <c r="I520">
        <v>119493</v>
      </c>
    </row>
    <row r="521" spans="1:9" x14ac:dyDescent="0.35">
      <c r="A521" t="s">
        <v>163</v>
      </c>
      <c r="B521" t="s">
        <v>27</v>
      </c>
      <c r="C521" t="s">
        <v>10</v>
      </c>
      <c r="D521" t="s">
        <v>1001</v>
      </c>
      <c r="E521" t="s">
        <v>33</v>
      </c>
      <c r="F521" t="s">
        <v>3</v>
      </c>
      <c r="G521">
        <v>34830</v>
      </c>
      <c r="H521">
        <v>940.41</v>
      </c>
      <c r="I521">
        <v>35770.410000000003</v>
      </c>
    </row>
    <row r="522" spans="1:9" x14ac:dyDescent="0.35">
      <c r="A522" t="s">
        <v>677</v>
      </c>
      <c r="B522" t="s">
        <v>27</v>
      </c>
      <c r="C522" t="s">
        <v>17</v>
      </c>
      <c r="D522" t="s">
        <v>999</v>
      </c>
      <c r="E522" t="s">
        <v>25</v>
      </c>
      <c r="F522" t="s">
        <v>2</v>
      </c>
      <c r="G522">
        <v>113980</v>
      </c>
      <c r="H522">
        <v>1481.74</v>
      </c>
      <c r="I522">
        <v>115461.74</v>
      </c>
    </row>
    <row r="523" spans="1:9" x14ac:dyDescent="0.35">
      <c r="A523" t="s">
        <v>763</v>
      </c>
      <c r="B523" t="s">
        <v>24</v>
      </c>
      <c r="C523" t="s">
        <v>6</v>
      </c>
      <c r="D523" t="s">
        <v>1005</v>
      </c>
      <c r="E523" t="s">
        <v>25</v>
      </c>
      <c r="F523" t="s">
        <v>3</v>
      </c>
      <c r="G523">
        <v>71030</v>
      </c>
      <c r="H523">
        <v>1491.63</v>
      </c>
      <c r="I523">
        <v>72521.63</v>
      </c>
    </row>
    <row r="524" spans="1:9" x14ac:dyDescent="0.35">
      <c r="A524" t="s">
        <v>852</v>
      </c>
      <c r="B524" t="s">
        <v>27</v>
      </c>
      <c r="C524" t="s">
        <v>15</v>
      </c>
      <c r="D524" t="s">
        <v>999</v>
      </c>
      <c r="E524" t="s">
        <v>25</v>
      </c>
      <c r="F524" t="s">
        <v>3</v>
      </c>
      <c r="G524">
        <v>119930</v>
      </c>
      <c r="H524">
        <v>2398.6</v>
      </c>
      <c r="I524">
        <v>122328.6</v>
      </c>
    </row>
    <row r="525" spans="1:9" x14ac:dyDescent="0.35">
      <c r="A525" t="s">
        <v>881</v>
      </c>
      <c r="B525" t="s">
        <v>24</v>
      </c>
      <c r="C525" t="s">
        <v>14</v>
      </c>
      <c r="D525" t="s">
        <v>998</v>
      </c>
      <c r="E525" t="s">
        <v>30</v>
      </c>
      <c r="F525" t="s">
        <v>5</v>
      </c>
      <c r="G525">
        <v>107700</v>
      </c>
      <c r="H525">
        <v>9046.8000000000011</v>
      </c>
      <c r="I525">
        <v>116746.8</v>
      </c>
    </row>
    <row r="526" spans="1:9" x14ac:dyDescent="0.35">
      <c r="A526" t="s">
        <v>161</v>
      </c>
      <c r="B526" t="s">
        <v>24</v>
      </c>
      <c r="C526" t="s">
        <v>10</v>
      </c>
      <c r="D526" t="s">
        <v>1007</v>
      </c>
      <c r="E526" t="s">
        <v>33</v>
      </c>
      <c r="F526" t="s">
        <v>2</v>
      </c>
      <c r="G526">
        <v>97020</v>
      </c>
      <c r="H526">
        <v>1261.26</v>
      </c>
      <c r="I526">
        <v>98281.26</v>
      </c>
    </row>
    <row r="527" spans="1:9" x14ac:dyDescent="0.35">
      <c r="A527" t="s">
        <v>761</v>
      </c>
      <c r="B527" t="s">
        <v>27</v>
      </c>
      <c r="C527" t="s">
        <v>10</v>
      </c>
      <c r="D527" t="s">
        <v>1006</v>
      </c>
      <c r="E527" t="s">
        <v>33</v>
      </c>
      <c r="F527" t="s">
        <v>31</v>
      </c>
      <c r="G527">
        <v>82300</v>
      </c>
      <c r="H527">
        <v>0</v>
      </c>
      <c r="I527">
        <v>82300</v>
      </c>
    </row>
    <row r="528" spans="1:9" x14ac:dyDescent="0.35">
      <c r="A528" t="s">
        <v>723</v>
      </c>
      <c r="B528" t="s">
        <v>24</v>
      </c>
      <c r="C528" t="s">
        <v>8</v>
      </c>
      <c r="D528" t="s">
        <v>1007</v>
      </c>
      <c r="E528" t="s">
        <v>25</v>
      </c>
      <c r="F528" t="s">
        <v>3</v>
      </c>
      <c r="G528">
        <v>93080</v>
      </c>
      <c r="H528">
        <v>1954.68</v>
      </c>
      <c r="I528">
        <v>95034.68</v>
      </c>
    </row>
    <row r="529" spans="1:9" x14ac:dyDescent="0.35">
      <c r="A529" t="s">
        <v>86</v>
      </c>
      <c r="B529" t="s">
        <v>27</v>
      </c>
      <c r="C529" t="s">
        <v>16</v>
      </c>
      <c r="D529" t="s">
        <v>1005</v>
      </c>
      <c r="E529" t="s">
        <v>33</v>
      </c>
      <c r="F529" t="s">
        <v>1</v>
      </c>
      <c r="G529">
        <v>71230</v>
      </c>
      <c r="H529">
        <v>356.15000000000003</v>
      </c>
      <c r="I529">
        <v>71586.149999999994</v>
      </c>
    </row>
    <row r="530" spans="1:9" x14ac:dyDescent="0.35">
      <c r="A530" t="s">
        <v>544</v>
      </c>
      <c r="B530" t="s">
        <v>24</v>
      </c>
      <c r="C530" t="s">
        <v>17</v>
      </c>
      <c r="D530" t="s">
        <v>999</v>
      </c>
      <c r="E530" t="s">
        <v>25</v>
      </c>
      <c r="F530" t="s">
        <v>3</v>
      </c>
      <c r="G530">
        <v>112120</v>
      </c>
      <c r="H530">
        <v>3924.2000000000003</v>
      </c>
      <c r="I530">
        <v>116044.2</v>
      </c>
    </row>
    <row r="531" spans="1:9" x14ac:dyDescent="0.35">
      <c r="A531" t="s">
        <v>607</v>
      </c>
      <c r="B531" t="s">
        <v>24</v>
      </c>
      <c r="C531" t="s">
        <v>7</v>
      </c>
      <c r="D531" t="s">
        <v>1001</v>
      </c>
      <c r="E531" t="s">
        <v>33</v>
      </c>
      <c r="F531" t="s">
        <v>4</v>
      </c>
      <c r="G531">
        <v>36540</v>
      </c>
      <c r="H531">
        <v>1571.2199999999998</v>
      </c>
      <c r="I531">
        <v>38111.22</v>
      </c>
    </row>
    <row r="532" spans="1:9" x14ac:dyDescent="0.35">
      <c r="A532" t="s">
        <v>113</v>
      </c>
      <c r="B532" t="s">
        <v>24</v>
      </c>
      <c r="C532" t="s">
        <v>9</v>
      </c>
      <c r="D532" t="s">
        <v>999</v>
      </c>
      <c r="E532" t="s">
        <v>33</v>
      </c>
      <c r="F532" t="s">
        <v>3</v>
      </c>
      <c r="G532">
        <v>115090</v>
      </c>
      <c r="H532">
        <v>3222.52</v>
      </c>
      <c r="I532">
        <v>118312.52</v>
      </c>
    </row>
    <row r="533" spans="1:9" x14ac:dyDescent="0.35">
      <c r="A533" t="s">
        <v>941</v>
      </c>
      <c r="B533" t="s">
        <v>24</v>
      </c>
      <c r="C533" t="s">
        <v>16</v>
      </c>
      <c r="D533" t="s">
        <v>1007</v>
      </c>
      <c r="E533" t="s">
        <v>30</v>
      </c>
      <c r="F533" t="s">
        <v>1</v>
      </c>
      <c r="G533">
        <v>92010</v>
      </c>
      <c r="H533">
        <v>460.05</v>
      </c>
      <c r="I533">
        <v>92470.05</v>
      </c>
    </row>
    <row r="534" spans="1:9" x14ac:dyDescent="0.35">
      <c r="A534" t="s">
        <v>538</v>
      </c>
      <c r="B534" t="s">
        <v>24</v>
      </c>
      <c r="C534" t="s">
        <v>17</v>
      </c>
      <c r="D534" t="s">
        <v>1004</v>
      </c>
      <c r="E534" t="s">
        <v>30</v>
      </c>
      <c r="F534" t="s">
        <v>1</v>
      </c>
      <c r="G534">
        <v>65700</v>
      </c>
      <c r="H534">
        <v>328.5</v>
      </c>
      <c r="I534">
        <v>66028.5</v>
      </c>
    </row>
    <row r="535" spans="1:9" x14ac:dyDescent="0.35">
      <c r="A535" t="s">
        <v>167</v>
      </c>
      <c r="B535" t="s">
        <v>24</v>
      </c>
      <c r="C535" t="s">
        <v>11</v>
      </c>
      <c r="D535" t="s">
        <v>1006</v>
      </c>
      <c r="E535" t="s">
        <v>33</v>
      </c>
      <c r="F535" t="s">
        <v>2</v>
      </c>
      <c r="G535">
        <v>88510</v>
      </c>
      <c r="H535">
        <v>1593.1799999999998</v>
      </c>
      <c r="I535">
        <v>90103.18</v>
      </c>
    </row>
    <row r="536" spans="1:9" x14ac:dyDescent="0.35">
      <c r="E536" t="s">
        <v>25</v>
      </c>
      <c r="F536" t="s">
        <v>3</v>
      </c>
      <c r="G536">
        <v>88510</v>
      </c>
      <c r="H536">
        <v>2124.2400000000002</v>
      </c>
      <c r="I536">
        <v>90634.240000000005</v>
      </c>
    </row>
    <row r="537" spans="1:9" x14ac:dyDescent="0.35">
      <c r="A537" t="s">
        <v>898</v>
      </c>
      <c r="B537" t="s">
        <v>24</v>
      </c>
      <c r="C537" t="s">
        <v>9</v>
      </c>
      <c r="D537" t="s">
        <v>1001</v>
      </c>
      <c r="E537" t="s">
        <v>25</v>
      </c>
      <c r="F537" t="s">
        <v>3</v>
      </c>
      <c r="G537">
        <v>38330</v>
      </c>
      <c r="H537">
        <v>1073.24</v>
      </c>
      <c r="I537">
        <v>39403.24</v>
      </c>
    </row>
    <row r="538" spans="1:9" x14ac:dyDescent="0.35">
      <c r="A538" t="s">
        <v>276</v>
      </c>
      <c r="B538" t="s">
        <v>24</v>
      </c>
      <c r="C538" t="s">
        <v>6</v>
      </c>
      <c r="D538" t="s">
        <v>1003</v>
      </c>
      <c r="E538" t="s">
        <v>25</v>
      </c>
      <c r="F538" t="s">
        <v>2</v>
      </c>
      <c r="G538">
        <v>52610</v>
      </c>
      <c r="H538">
        <v>631.32000000000005</v>
      </c>
      <c r="I538">
        <v>53241.32</v>
      </c>
    </row>
    <row r="539" spans="1:9" x14ac:dyDescent="0.35">
      <c r="A539" t="s">
        <v>201</v>
      </c>
      <c r="B539" t="s">
        <v>27</v>
      </c>
      <c r="C539" t="s">
        <v>17</v>
      </c>
      <c r="D539" t="s">
        <v>998</v>
      </c>
      <c r="E539" t="s">
        <v>33</v>
      </c>
      <c r="F539" t="s">
        <v>3</v>
      </c>
      <c r="G539">
        <v>101670</v>
      </c>
      <c r="H539">
        <v>3558.4500000000003</v>
      </c>
      <c r="I539">
        <v>105228.45</v>
      </c>
    </row>
    <row r="540" spans="1:9" x14ac:dyDescent="0.35">
      <c r="A540" t="s">
        <v>459</v>
      </c>
      <c r="B540" t="s">
        <v>24</v>
      </c>
      <c r="C540" t="s">
        <v>10</v>
      </c>
      <c r="D540" t="s">
        <v>1003</v>
      </c>
      <c r="E540" t="s">
        <v>33</v>
      </c>
      <c r="F540" t="s">
        <v>1</v>
      </c>
      <c r="G540">
        <v>57090</v>
      </c>
      <c r="H540">
        <v>285.45</v>
      </c>
      <c r="I540">
        <v>57375.45</v>
      </c>
    </row>
    <row r="541" spans="1:9" x14ac:dyDescent="0.35">
      <c r="A541" t="s">
        <v>943</v>
      </c>
      <c r="B541" t="s">
        <v>27</v>
      </c>
      <c r="C541" t="s">
        <v>7</v>
      </c>
      <c r="D541" t="s">
        <v>999</v>
      </c>
      <c r="E541" t="s">
        <v>33</v>
      </c>
      <c r="F541" t="s">
        <v>3</v>
      </c>
      <c r="G541">
        <v>114810</v>
      </c>
      <c r="H541">
        <v>4018.3500000000004</v>
      </c>
      <c r="I541">
        <v>118828.35</v>
      </c>
    </row>
    <row r="542" spans="1:9" x14ac:dyDescent="0.35">
      <c r="A542" t="s">
        <v>372</v>
      </c>
      <c r="B542" t="s">
        <v>24</v>
      </c>
      <c r="C542" t="s">
        <v>13</v>
      </c>
      <c r="D542" t="s">
        <v>1005</v>
      </c>
      <c r="E542" t="s">
        <v>33</v>
      </c>
      <c r="F542" t="s">
        <v>3</v>
      </c>
      <c r="G542">
        <v>79570</v>
      </c>
      <c r="H542">
        <v>3182.8</v>
      </c>
      <c r="I542">
        <v>82752.800000000003</v>
      </c>
    </row>
    <row r="543" spans="1:9" x14ac:dyDescent="0.35">
      <c r="A543" t="s">
        <v>85</v>
      </c>
      <c r="B543" t="s">
        <v>27</v>
      </c>
      <c r="C543" t="s">
        <v>10</v>
      </c>
      <c r="D543" t="s">
        <v>1006</v>
      </c>
      <c r="E543" t="s">
        <v>25</v>
      </c>
      <c r="F543" t="s">
        <v>2</v>
      </c>
      <c r="G543">
        <v>85260</v>
      </c>
      <c r="H543">
        <v>1108.3799999999999</v>
      </c>
      <c r="I543">
        <v>86368.38</v>
      </c>
    </row>
    <row r="544" spans="1:9" x14ac:dyDescent="0.35">
      <c r="A544" t="s">
        <v>925</v>
      </c>
      <c r="B544" t="s">
        <v>24</v>
      </c>
      <c r="C544" t="s">
        <v>14</v>
      </c>
      <c r="D544" t="s">
        <v>1004</v>
      </c>
      <c r="E544" t="s">
        <v>25</v>
      </c>
      <c r="F544" t="s">
        <v>2</v>
      </c>
      <c r="G544">
        <v>68480</v>
      </c>
      <c r="H544">
        <v>1369.6000000000001</v>
      </c>
      <c r="I544">
        <v>69849.600000000006</v>
      </c>
    </row>
    <row r="545" spans="1:9" x14ac:dyDescent="0.35">
      <c r="A545" t="s">
        <v>211</v>
      </c>
      <c r="B545" t="s">
        <v>24</v>
      </c>
      <c r="C545" t="s">
        <v>17</v>
      </c>
      <c r="D545" t="s">
        <v>1007</v>
      </c>
      <c r="E545" t="s">
        <v>33</v>
      </c>
      <c r="F545" t="s">
        <v>2</v>
      </c>
      <c r="G545">
        <v>91120</v>
      </c>
      <c r="H545">
        <v>1184.56</v>
      </c>
      <c r="I545">
        <v>92304.56</v>
      </c>
    </row>
    <row r="546" spans="1:9" x14ac:dyDescent="0.35">
      <c r="A546" t="s">
        <v>610</v>
      </c>
      <c r="B546" t="s">
        <v>27</v>
      </c>
      <c r="C546" t="s">
        <v>7</v>
      </c>
      <c r="D546" t="s">
        <v>1001</v>
      </c>
      <c r="E546" t="s">
        <v>33</v>
      </c>
      <c r="F546" t="s">
        <v>5</v>
      </c>
      <c r="G546">
        <v>34620</v>
      </c>
      <c r="H546">
        <v>2111.8200000000002</v>
      </c>
      <c r="I546">
        <v>36731.82</v>
      </c>
    </row>
    <row r="547" spans="1:9" x14ac:dyDescent="0.35">
      <c r="A547" t="s">
        <v>552</v>
      </c>
      <c r="B547" t="s">
        <v>24</v>
      </c>
      <c r="C547" t="s">
        <v>11</v>
      </c>
      <c r="D547" t="s">
        <v>1007</v>
      </c>
      <c r="E547" t="s">
        <v>33</v>
      </c>
      <c r="F547" t="s">
        <v>5</v>
      </c>
      <c r="G547">
        <v>96610</v>
      </c>
      <c r="H547">
        <v>7052.53</v>
      </c>
      <c r="I547">
        <v>103662.53</v>
      </c>
    </row>
    <row r="548" spans="1:9" x14ac:dyDescent="0.35">
      <c r="A548" t="s">
        <v>645</v>
      </c>
      <c r="B548" t="s">
        <v>24</v>
      </c>
      <c r="C548" t="s">
        <v>7</v>
      </c>
      <c r="D548" t="s">
        <v>1001</v>
      </c>
      <c r="E548" t="s">
        <v>33</v>
      </c>
      <c r="F548" t="s">
        <v>3</v>
      </c>
      <c r="G548">
        <v>32810</v>
      </c>
      <c r="H548">
        <v>1148.3500000000001</v>
      </c>
      <c r="I548">
        <v>33958.35</v>
      </c>
    </row>
    <row r="549" spans="1:9" x14ac:dyDescent="0.35">
      <c r="A549" t="s">
        <v>397</v>
      </c>
      <c r="B549" t="s">
        <v>24</v>
      </c>
      <c r="C549" t="s">
        <v>15</v>
      </c>
      <c r="D549" t="s">
        <v>998</v>
      </c>
      <c r="E549" t="s">
        <v>25</v>
      </c>
      <c r="F549" t="s">
        <v>4</v>
      </c>
      <c r="G549">
        <v>106460</v>
      </c>
      <c r="H549">
        <v>6174.68</v>
      </c>
      <c r="I549">
        <v>112634.68</v>
      </c>
    </row>
    <row r="550" spans="1:9" x14ac:dyDescent="0.35">
      <c r="F550" t="s">
        <v>2</v>
      </c>
      <c r="G550">
        <v>106460</v>
      </c>
      <c r="H550">
        <v>1277.52</v>
      </c>
      <c r="I550">
        <v>107737.52</v>
      </c>
    </row>
    <row r="551" spans="1:9" x14ac:dyDescent="0.35">
      <c r="A551" t="s">
        <v>652</v>
      </c>
      <c r="B551" t="s">
        <v>27</v>
      </c>
      <c r="C551" t="s">
        <v>14</v>
      </c>
      <c r="D551" t="s">
        <v>999</v>
      </c>
      <c r="E551" t="s">
        <v>30</v>
      </c>
      <c r="F551" t="s">
        <v>4</v>
      </c>
      <c r="G551">
        <v>115980</v>
      </c>
      <c r="H551">
        <v>6262.92</v>
      </c>
      <c r="I551">
        <v>122242.92</v>
      </c>
    </row>
    <row r="552" spans="1:9" x14ac:dyDescent="0.35">
      <c r="A552" t="s">
        <v>929</v>
      </c>
      <c r="B552" t="s">
        <v>27</v>
      </c>
      <c r="C552" t="s">
        <v>13</v>
      </c>
      <c r="D552" t="s">
        <v>1003</v>
      </c>
      <c r="E552" t="s">
        <v>30</v>
      </c>
      <c r="F552" t="s">
        <v>3</v>
      </c>
      <c r="G552">
        <v>56250</v>
      </c>
      <c r="H552">
        <v>2250</v>
      </c>
      <c r="I552">
        <v>58500</v>
      </c>
    </row>
    <row r="553" spans="1:9" x14ac:dyDescent="0.35">
      <c r="A553" t="s">
        <v>125</v>
      </c>
      <c r="B553" t="s">
        <v>24</v>
      </c>
      <c r="C553" t="s">
        <v>7</v>
      </c>
      <c r="D553" t="s">
        <v>1007</v>
      </c>
      <c r="E553" t="s">
        <v>30</v>
      </c>
      <c r="F553" t="s">
        <v>3</v>
      </c>
      <c r="G553">
        <v>90800</v>
      </c>
      <c r="H553">
        <v>3178.0000000000005</v>
      </c>
      <c r="I553">
        <v>93978</v>
      </c>
    </row>
    <row r="554" spans="1:9" x14ac:dyDescent="0.35">
      <c r="A554" t="s">
        <v>256</v>
      </c>
      <c r="B554" t="s">
        <v>27</v>
      </c>
      <c r="C554" t="s">
        <v>8</v>
      </c>
      <c r="D554" t="s">
        <v>1007</v>
      </c>
      <c r="E554" t="s">
        <v>25</v>
      </c>
      <c r="F554" t="s">
        <v>31</v>
      </c>
      <c r="G554">
        <v>98970</v>
      </c>
      <c r="H554">
        <v>0</v>
      </c>
      <c r="I554">
        <v>98970</v>
      </c>
    </row>
    <row r="555" spans="1:9" x14ac:dyDescent="0.35">
      <c r="A555" t="s">
        <v>214</v>
      </c>
      <c r="B555" t="s">
        <v>24</v>
      </c>
      <c r="C555" t="s">
        <v>9</v>
      </c>
      <c r="D555" t="s">
        <v>1001</v>
      </c>
      <c r="E555" t="s">
        <v>30</v>
      </c>
      <c r="F555" t="s">
        <v>3</v>
      </c>
      <c r="G555">
        <v>30080</v>
      </c>
      <c r="H555">
        <v>842.24</v>
      </c>
      <c r="I555">
        <v>30922.240000000002</v>
      </c>
    </row>
    <row r="556" spans="1:9" x14ac:dyDescent="0.35">
      <c r="A556" t="s">
        <v>590</v>
      </c>
      <c r="B556" t="s">
        <v>24</v>
      </c>
      <c r="C556" t="s">
        <v>7</v>
      </c>
      <c r="D556" t="s">
        <v>1002</v>
      </c>
      <c r="E556" t="s">
        <v>25</v>
      </c>
      <c r="F556" t="s">
        <v>3</v>
      </c>
      <c r="G556">
        <v>40530</v>
      </c>
      <c r="H556">
        <v>1418.5500000000002</v>
      </c>
      <c r="I556">
        <v>41948.55</v>
      </c>
    </row>
    <row r="557" spans="1:9" x14ac:dyDescent="0.35">
      <c r="A557" t="s">
        <v>187</v>
      </c>
      <c r="B557" t="s">
        <v>24</v>
      </c>
      <c r="C557" t="s">
        <v>9</v>
      </c>
      <c r="D557" t="s">
        <v>1004</v>
      </c>
      <c r="E557" t="s">
        <v>25</v>
      </c>
      <c r="F557" t="s">
        <v>3</v>
      </c>
      <c r="G557">
        <v>69340</v>
      </c>
      <c r="H557">
        <v>1941.52</v>
      </c>
      <c r="I557">
        <v>71281.52</v>
      </c>
    </row>
    <row r="558" spans="1:9" x14ac:dyDescent="0.35">
      <c r="A558" t="s">
        <v>664</v>
      </c>
      <c r="B558" t="s">
        <v>24</v>
      </c>
      <c r="C558" t="s">
        <v>10</v>
      </c>
      <c r="D558" t="s">
        <v>998</v>
      </c>
      <c r="E558" t="s">
        <v>30</v>
      </c>
      <c r="F558" t="s">
        <v>1</v>
      </c>
      <c r="G558">
        <v>106930</v>
      </c>
      <c r="H558">
        <v>534.65</v>
      </c>
      <c r="I558">
        <v>107464.65</v>
      </c>
    </row>
    <row r="559" spans="1:9" x14ac:dyDescent="0.35">
      <c r="E559" t="s">
        <v>33</v>
      </c>
      <c r="F559" t="s">
        <v>3</v>
      </c>
      <c r="G559">
        <v>106930</v>
      </c>
      <c r="H559">
        <v>2887.11</v>
      </c>
      <c r="I559">
        <v>109817.11</v>
      </c>
    </row>
    <row r="560" spans="1:9" x14ac:dyDescent="0.35">
      <c r="A560" t="s">
        <v>287</v>
      </c>
      <c r="B560" t="s">
        <v>27</v>
      </c>
      <c r="C560" t="s">
        <v>13</v>
      </c>
      <c r="D560" t="s">
        <v>1002</v>
      </c>
      <c r="E560" t="s">
        <v>30</v>
      </c>
      <c r="F560" t="s">
        <v>31</v>
      </c>
      <c r="G560">
        <v>41600</v>
      </c>
      <c r="H560">
        <v>0</v>
      </c>
      <c r="I560">
        <v>41600</v>
      </c>
    </row>
    <row r="561" spans="1:9" x14ac:dyDescent="0.35">
      <c r="E561" t="s">
        <v>33</v>
      </c>
      <c r="F561" t="s">
        <v>2</v>
      </c>
      <c r="G561">
        <v>41600</v>
      </c>
      <c r="H561">
        <v>790.4</v>
      </c>
      <c r="I561">
        <v>42390.400000000001</v>
      </c>
    </row>
    <row r="562" spans="1:9" x14ac:dyDescent="0.35">
      <c r="A562" t="s">
        <v>301</v>
      </c>
      <c r="B562" t="s">
        <v>24</v>
      </c>
      <c r="C562" t="s">
        <v>12</v>
      </c>
      <c r="D562" t="s">
        <v>1002</v>
      </c>
      <c r="E562" t="s">
        <v>30</v>
      </c>
      <c r="F562" t="s">
        <v>4</v>
      </c>
      <c r="G562">
        <v>47650</v>
      </c>
      <c r="H562">
        <v>1953.65</v>
      </c>
      <c r="I562">
        <v>49603.65</v>
      </c>
    </row>
    <row r="563" spans="1:9" x14ac:dyDescent="0.35">
      <c r="A563" t="s">
        <v>555</v>
      </c>
      <c r="B563" t="s">
        <v>24</v>
      </c>
      <c r="C563" t="s">
        <v>16</v>
      </c>
      <c r="D563" t="s">
        <v>1002</v>
      </c>
      <c r="E563" t="s">
        <v>25</v>
      </c>
      <c r="F563" t="s">
        <v>2</v>
      </c>
      <c r="G563">
        <v>41910</v>
      </c>
      <c r="H563">
        <v>628.65</v>
      </c>
      <c r="I563">
        <v>42538.65</v>
      </c>
    </row>
    <row r="564" spans="1:9" x14ac:dyDescent="0.35">
      <c r="A564" t="s">
        <v>520</v>
      </c>
      <c r="B564" t="s">
        <v>24</v>
      </c>
      <c r="C564" t="s">
        <v>7</v>
      </c>
      <c r="D564" t="s">
        <v>1007</v>
      </c>
      <c r="E564" t="s">
        <v>25</v>
      </c>
      <c r="F564" t="s">
        <v>1</v>
      </c>
      <c r="G564">
        <v>90530</v>
      </c>
      <c r="H564">
        <v>452.65000000000003</v>
      </c>
      <c r="I564">
        <v>90982.65</v>
      </c>
    </row>
    <row r="565" spans="1:9" x14ac:dyDescent="0.35">
      <c r="A565" t="s">
        <v>313</v>
      </c>
      <c r="B565" t="s">
        <v>27</v>
      </c>
      <c r="C565" t="s">
        <v>7</v>
      </c>
      <c r="D565" t="s">
        <v>998</v>
      </c>
      <c r="E565" t="s">
        <v>33</v>
      </c>
      <c r="F565" t="s">
        <v>3</v>
      </c>
      <c r="G565">
        <v>109980</v>
      </c>
      <c r="H565">
        <v>3849.3</v>
      </c>
      <c r="I565">
        <v>113829.3</v>
      </c>
    </row>
    <row r="566" spans="1:9" x14ac:dyDescent="0.35">
      <c r="A566" t="s">
        <v>83</v>
      </c>
      <c r="B566" t="s">
        <v>24</v>
      </c>
      <c r="C566" t="s">
        <v>7</v>
      </c>
      <c r="D566" t="s">
        <v>1003</v>
      </c>
      <c r="E566" t="s">
        <v>33</v>
      </c>
      <c r="F566" t="s">
        <v>4</v>
      </c>
      <c r="G566">
        <v>57350</v>
      </c>
      <c r="H566">
        <v>2466.0499999999997</v>
      </c>
      <c r="I566">
        <v>59816.05</v>
      </c>
    </row>
    <row r="567" spans="1:9" x14ac:dyDescent="0.35">
      <c r="A567" t="s">
        <v>527</v>
      </c>
      <c r="B567" t="s">
        <v>27</v>
      </c>
      <c r="C567" t="s">
        <v>9</v>
      </c>
      <c r="D567" t="s">
        <v>1002</v>
      </c>
      <c r="E567" t="s">
        <v>30</v>
      </c>
      <c r="F567" t="s">
        <v>31</v>
      </c>
      <c r="G567">
        <v>45110</v>
      </c>
      <c r="H567">
        <v>0</v>
      </c>
      <c r="I567">
        <v>45110</v>
      </c>
    </row>
    <row r="568" spans="1:9" x14ac:dyDescent="0.35">
      <c r="A568" t="s">
        <v>164</v>
      </c>
      <c r="B568" t="s">
        <v>24</v>
      </c>
      <c r="C568" t="s">
        <v>8</v>
      </c>
      <c r="D568" t="s">
        <v>1001</v>
      </c>
      <c r="E568" t="s">
        <v>30</v>
      </c>
      <c r="F568" t="s">
        <v>3</v>
      </c>
      <c r="G568">
        <v>38730</v>
      </c>
      <c r="H568">
        <v>813.33</v>
      </c>
      <c r="I568">
        <v>39543.33</v>
      </c>
    </row>
    <row r="569" spans="1:9" x14ac:dyDescent="0.35">
      <c r="A569" t="s">
        <v>939</v>
      </c>
      <c r="B569" t="s">
        <v>24</v>
      </c>
      <c r="C569" t="s">
        <v>14</v>
      </c>
      <c r="D569" t="s">
        <v>1004</v>
      </c>
      <c r="E569" t="s">
        <v>33</v>
      </c>
      <c r="F569" t="s">
        <v>31</v>
      </c>
      <c r="G569">
        <v>62280</v>
      </c>
      <c r="H569">
        <v>0</v>
      </c>
      <c r="I569">
        <v>62280</v>
      </c>
    </row>
    <row r="570" spans="1:9" x14ac:dyDescent="0.35">
      <c r="A570" t="s">
        <v>578</v>
      </c>
      <c r="B570" t="s">
        <v>24</v>
      </c>
      <c r="C570" t="s">
        <v>17</v>
      </c>
      <c r="D570" t="s">
        <v>1006</v>
      </c>
      <c r="E570" t="s">
        <v>30</v>
      </c>
      <c r="F570" t="s">
        <v>2</v>
      </c>
      <c r="G570">
        <v>85780</v>
      </c>
      <c r="H570">
        <v>1115.1399999999999</v>
      </c>
      <c r="I570">
        <v>86895.14</v>
      </c>
    </row>
    <row r="571" spans="1:9" x14ac:dyDescent="0.35">
      <c r="A571" t="s">
        <v>99</v>
      </c>
      <c r="B571" t="s">
        <v>24</v>
      </c>
      <c r="C571" t="s">
        <v>14</v>
      </c>
      <c r="D571" t="s">
        <v>1002</v>
      </c>
      <c r="E571" t="s">
        <v>30</v>
      </c>
      <c r="F571" t="s">
        <v>4</v>
      </c>
      <c r="G571">
        <v>49670</v>
      </c>
      <c r="H571">
        <v>2682.18</v>
      </c>
      <c r="I571">
        <v>52352.18</v>
      </c>
    </row>
    <row r="572" spans="1:9" x14ac:dyDescent="0.35">
      <c r="F572" t="s">
        <v>2</v>
      </c>
      <c r="G572">
        <v>49670</v>
      </c>
      <c r="H572">
        <v>993.4</v>
      </c>
      <c r="I572">
        <v>50663.4</v>
      </c>
    </row>
    <row r="573" spans="1:9" x14ac:dyDescent="0.35">
      <c r="A573" t="s">
        <v>410</v>
      </c>
      <c r="B573" t="s">
        <v>27</v>
      </c>
      <c r="C573" t="s">
        <v>14</v>
      </c>
      <c r="D573" t="s">
        <v>1003</v>
      </c>
      <c r="E573" t="s">
        <v>25</v>
      </c>
      <c r="F573" t="s">
        <v>3</v>
      </c>
      <c r="G573">
        <v>58400</v>
      </c>
      <c r="H573">
        <v>1927.2</v>
      </c>
      <c r="I573">
        <v>60327.199999999997</v>
      </c>
    </row>
    <row r="574" spans="1:9" x14ac:dyDescent="0.35">
      <c r="A574" t="s">
        <v>76</v>
      </c>
      <c r="B574" t="s">
        <v>27</v>
      </c>
      <c r="C574" t="s">
        <v>14</v>
      </c>
      <c r="D574" t="s">
        <v>1001</v>
      </c>
      <c r="E574" t="s">
        <v>25</v>
      </c>
      <c r="F574" t="s">
        <v>2</v>
      </c>
      <c r="G574">
        <v>36860</v>
      </c>
      <c r="H574">
        <v>737.2</v>
      </c>
      <c r="I574">
        <v>37597.199999999997</v>
      </c>
    </row>
    <row r="575" spans="1:9" x14ac:dyDescent="0.35">
      <c r="A575" t="s">
        <v>105</v>
      </c>
      <c r="B575" t="s">
        <v>24</v>
      </c>
      <c r="C575" t="s">
        <v>12</v>
      </c>
      <c r="D575" t="s">
        <v>1002</v>
      </c>
      <c r="E575" t="s">
        <v>33</v>
      </c>
      <c r="F575" t="s">
        <v>3</v>
      </c>
      <c r="G575">
        <v>40450</v>
      </c>
      <c r="H575">
        <v>1294.4000000000001</v>
      </c>
      <c r="I575">
        <v>41744.400000000001</v>
      </c>
    </row>
    <row r="576" spans="1:9" x14ac:dyDescent="0.35">
      <c r="A576" t="s">
        <v>945</v>
      </c>
      <c r="B576" t="s">
        <v>24</v>
      </c>
      <c r="C576" t="s">
        <v>10</v>
      </c>
      <c r="D576" t="s">
        <v>999</v>
      </c>
      <c r="E576" t="s">
        <v>33</v>
      </c>
      <c r="F576" t="s">
        <v>1</v>
      </c>
      <c r="G576">
        <v>113790</v>
      </c>
      <c r="H576">
        <v>568.95000000000005</v>
      </c>
      <c r="I576">
        <v>114358.95</v>
      </c>
    </row>
    <row r="577" spans="1:9" x14ac:dyDescent="0.35">
      <c r="A577" t="s">
        <v>737</v>
      </c>
      <c r="B577" t="s">
        <v>27</v>
      </c>
      <c r="C577" t="s">
        <v>10</v>
      </c>
      <c r="D577" t="s">
        <v>1005</v>
      </c>
      <c r="E577" t="s">
        <v>33</v>
      </c>
      <c r="F577" t="s">
        <v>2</v>
      </c>
      <c r="G577">
        <v>73490</v>
      </c>
      <c r="H577">
        <v>955.37</v>
      </c>
      <c r="I577">
        <v>74445.37</v>
      </c>
    </row>
    <row r="578" spans="1:9" x14ac:dyDescent="0.35">
      <c r="A578" t="s">
        <v>693</v>
      </c>
      <c r="B578" t="s">
        <v>24</v>
      </c>
      <c r="C578" t="s">
        <v>8</v>
      </c>
      <c r="D578" t="s">
        <v>1007</v>
      </c>
      <c r="E578" t="s">
        <v>33</v>
      </c>
      <c r="F578" t="s">
        <v>3</v>
      </c>
      <c r="G578">
        <v>90340</v>
      </c>
      <c r="H578">
        <v>1897.14</v>
      </c>
      <c r="I578">
        <v>92237.14</v>
      </c>
    </row>
    <row r="579" spans="1:9" x14ac:dyDescent="0.35">
      <c r="A579" t="s">
        <v>896</v>
      </c>
      <c r="B579" t="s">
        <v>24</v>
      </c>
      <c r="C579" t="s">
        <v>14</v>
      </c>
      <c r="D579" t="s">
        <v>1005</v>
      </c>
      <c r="E579" t="s">
        <v>25</v>
      </c>
      <c r="F579" t="s">
        <v>3</v>
      </c>
      <c r="G579">
        <v>74280</v>
      </c>
      <c r="H579">
        <v>2451.2400000000002</v>
      </c>
      <c r="I579">
        <v>76731.240000000005</v>
      </c>
    </row>
    <row r="580" spans="1:9" x14ac:dyDescent="0.35">
      <c r="A580" t="s">
        <v>626</v>
      </c>
      <c r="B580" t="s">
        <v>27</v>
      </c>
      <c r="C580" t="s">
        <v>14</v>
      </c>
      <c r="D580" t="s">
        <v>1007</v>
      </c>
      <c r="E580" t="s">
        <v>33</v>
      </c>
      <c r="F580" t="s">
        <v>31</v>
      </c>
      <c r="G580">
        <v>92450</v>
      </c>
      <c r="H580">
        <v>0</v>
      </c>
      <c r="I580">
        <v>92450</v>
      </c>
    </row>
    <row r="581" spans="1:9" x14ac:dyDescent="0.35">
      <c r="A581" t="s">
        <v>751</v>
      </c>
      <c r="B581" t="s">
        <v>27</v>
      </c>
      <c r="C581" t="s">
        <v>13</v>
      </c>
      <c r="D581" t="s">
        <v>1003</v>
      </c>
      <c r="E581" t="s">
        <v>30</v>
      </c>
      <c r="F581" t="s">
        <v>4</v>
      </c>
      <c r="G581">
        <v>51860</v>
      </c>
      <c r="H581">
        <v>3059.74</v>
      </c>
      <c r="I581">
        <v>54919.74</v>
      </c>
    </row>
    <row r="582" spans="1:9" x14ac:dyDescent="0.35">
      <c r="A582" t="s">
        <v>876</v>
      </c>
      <c r="B582" t="s">
        <v>24</v>
      </c>
      <c r="C582" t="s">
        <v>15</v>
      </c>
      <c r="D582" t="s">
        <v>1003</v>
      </c>
      <c r="E582" t="s">
        <v>33</v>
      </c>
      <c r="F582" t="s">
        <v>1</v>
      </c>
      <c r="G582">
        <v>52250</v>
      </c>
      <c r="H582">
        <v>261.25</v>
      </c>
      <c r="I582">
        <v>52511.25</v>
      </c>
    </row>
    <row r="583" spans="1:9" x14ac:dyDescent="0.35">
      <c r="A583" t="s">
        <v>695</v>
      </c>
      <c r="B583" t="s">
        <v>27</v>
      </c>
      <c r="C583" t="s">
        <v>15</v>
      </c>
      <c r="D583" t="s">
        <v>998</v>
      </c>
      <c r="E583" t="s">
        <v>33</v>
      </c>
      <c r="F583" t="s">
        <v>5</v>
      </c>
      <c r="G583">
        <v>103990</v>
      </c>
      <c r="H583">
        <v>7383.2899999999991</v>
      </c>
      <c r="I583">
        <v>111373.29</v>
      </c>
    </row>
    <row r="584" spans="1:9" x14ac:dyDescent="0.35">
      <c r="A584" t="s">
        <v>828</v>
      </c>
      <c r="B584" t="s">
        <v>27</v>
      </c>
      <c r="C584" t="s">
        <v>11</v>
      </c>
      <c r="D584" t="s">
        <v>998</v>
      </c>
      <c r="E584" t="s">
        <v>30</v>
      </c>
      <c r="F584" t="s">
        <v>4</v>
      </c>
      <c r="G584">
        <v>103340</v>
      </c>
      <c r="H584">
        <v>5167</v>
      </c>
      <c r="I584">
        <v>108507</v>
      </c>
    </row>
    <row r="585" spans="1:9" x14ac:dyDescent="0.35">
      <c r="A585" t="s">
        <v>261</v>
      </c>
      <c r="B585" t="s">
        <v>27</v>
      </c>
      <c r="C585" t="s">
        <v>6</v>
      </c>
      <c r="D585" t="s">
        <v>1006</v>
      </c>
      <c r="E585" t="s">
        <v>30</v>
      </c>
      <c r="F585" t="s">
        <v>1</v>
      </c>
      <c r="G585">
        <v>84600</v>
      </c>
      <c r="H585">
        <v>423</v>
      </c>
      <c r="I585">
        <v>85023</v>
      </c>
    </row>
    <row r="586" spans="1:9" x14ac:dyDescent="0.35">
      <c r="A586" t="s">
        <v>471</v>
      </c>
      <c r="B586" t="s">
        <v>24</v>
      </c>
      <c r="C586" t="s">
        <v>8</v>
      </c>
      <c r="D586" t="s">
        <v>1004</v>
      </c>
      <c r="E586" t="s">
        <v>30</v>
      </c>
      <c r="F586" t="s">
        <v>3</v>
      </c>
      <c r="G586">
        <v>61790</v>
      </c>
      <c r="H586">
        <v>1297.5900000000001</v>
      </c>
      <c r="I586">
        <v>63087.59</v>
      </c>
    </row>
    <row r="587" spans="1:9" x14ac:dyDescent="0.35">
      <c r="A587" t="s">
        <v>713</v>
      </c>
      <c r="B587" t="s">
        <v>24</v>
      </c>
      <c r="C587" t="s">
        <v>12</v>
      </c>
      <c r="D587" t="s">
        <v>999</v>
      </c>
      <c r="E587" t="s">
        <v>33</v>
      </c>
      <c r="F587" t="s">
        <v>2</v>
      </c>
      <c r="G587">
        <v>112460</v>
      </c>
      <c r="H587">
        <v>1124.6000000000001</v>
      </c>
      <c r="I587">
        <v>113584.6</v>
      </c>
    </row>
    <row r="588" spans="1:9" x14ac:dyDescent="0.35">
      <c r="A588" t="s">
        <v>363</v>
      </c>
      <c r="B588" t="s">
        <v>27</v>
      </c>
      <c r="C588" t="s">
        <v>9</v>
      </c>
      <c r="D588" t="s">
        <v>1005</v>
      </c>
      <c r="E588" t="s">
        <v>30</v>
      </c>
      <c r="F588" t="s">
        <v>3</v>
      </c>
      <c r="G588">
        <v>77260</v>
      </c>
      <c r="H588">
        <v>2163.2800000000002</v>
      </c>
      <c r="I588">
        <v>79423.28</v>
      </c>
    </row>
    <row r="589" spans="1:9" x14ac:dyDescent="0.35">
      <c r="A589" t="s">
        <v>682</v>
      </c>
      <c r="B589" t="s">
        <v>27</v>
      </c>
      <c r="C589" t="s">
        <v>13</v>
      </c>
      <c r="D589" t="s">
        <v>1005</v>
      </c>
      <c r="E589" t="s">
        <v>30</v>
      </c>
      <c r="F589" t="s">
        <v>3</v>
      </c>
      <c r="G589">
        <v>76620</v>
      </c>
      <c r="H589">
        <v>3064.8</v>
      </c>
      <c r="I589">
        <v>79684.800000000003</v>
      </c>
    </row>
    <row r="590" spans="1:9" x14ac:dyDescent="0.35">
      <c r="A590" t="s">
        <v>722</v>
      </c>
      <c r="B590" t="s">
        <v>24</v>
      </c>
      <c r="C590" t="s">
        <v>11</v>
      </c>
      <c r="D590" t="s">
        <v>1005</v>
      </c>
      <c r="E590" t="s">
        <v>33</v>
      </c>
      <c r="F590" t="s">
        <v>4</v>
      </c>
      <c r="G590">
        <v>75920</v>
      </c>
      <c r="H590">
        <v>3796</v>
      </c>
      <c r="I590">
        <v>79716</v>
      </c>
    </row>
    <row r="591" spans="1:9" x14ac:dyDescent="0.35">
      <c r="A591" t="s">
        <v>842</v>
      </c>
      <c r="B591" t="s">
        <v>24</v>
      </c>
      <c r="C591" t="s">
        <v>16</v>
      </c>
      <c r="D591" t="s">
        <v>1003</v>
      </c>
      <c r="E591" t="s">
        <v>25</v>
      </c>
      <c r="F591" t="s">
        <v>3</v>
      </c>
      <c r="G591">
        <v>58960</v>
      </c>
      <c r="H591">
        <v>1356.08</v>
      </c>
      <c r="I591">
        <v>60316.08</v>
      </c>
    </row>
    <row r="592" spans="1:9" x14ac:dyDescent="0.35">
      <c r="A592" t="s">
        <v>924</v>
      </c>
      <c r="B592" t="s">
        <v>27</v>
      </c>
      <c r="C592" t="s">
        <v>9</v>
      </c>
      <c r="D592" t="s">
        <v>1004</v>
      </c>
      <c r="E592" t="s">
        <v>30</v>
      </c>
      <c r="F592" t="s">
        <v>5</v>
      </c>
      <c r="G592">
        <v>63560</v>
      </c>
      <c r="H592">
        <v>4830.5599999999995</v>
      </c>
      <c r="I592">
        <v>68390.559999999998</v>
      </c>
    </row>
    <row r="593" spans="1:9" x14ac:dyDescent="0.35">
      <c r="A593" t="s">
        <v>627</v>
      </c>
      <c r="B593" t="s">
        <v>24</v>
      </c>
      <c r="C593" t="s">
        <v>10</v>
      </c>
      <c r="D593" t="s">
        <v>1001</v>
      </c>
      <c r="E593" t="s">
        <v>30</v>
      </c>
      <c r="F593" t="s">
        <v>3</v>
      </c>
      <c r="G593">
        <v>34650</v>
      </c>
      <c r="H593">
        <v>935.55</v>
      </c>
      <c r="I593">
        <v>35585.550000000003</v>
      </c>
    </row>
    <row r="594" spans="1:9" x14ac:dyDescent="0.35">
      <c r="A594" t="s">
        <v>206</v>
      </c>
      <c r="B594" t="s">
        <v>24</v>
      </c>
      <c r="C594" t="s">
        <v>13</v>
      </c>
      <c r="D594" t="s">
        <v>1007</v>
      </c>
      <c r="E594" t="s">
        <v>33</v>
      </c>
      <c r="F594" t="s">
        <v>4</v>
      </c>
      <c r="G594">
        <v>99470</v>
      </c>
      <c r="H594">
        <v>5868.73</v>
      </c>
      <c r="I594">
        <v>105338.73</v>
      </c>
    </row>
    <row r="595" spans="1:9" x14ac:dyDescent="0.35">
      <c r="A595" t="s">
        <v>138</v>
      </c>
      <c r="B595" t="s">
        <v>24</v>
      </c>
      <c r="C595" t="s">
        <v>13</v>
      </c>
      <c r="D595" t="s">
        <v>999</v>
      </c>
      <c r="E595" t="s">
        <v>30</v>
      </c>
      <c r="F595" t="s">
        <v>2</v>
      </c>
      <c r="G595">
        <v>112780</v>
      </c>
      <c r="H595">
        <v>2142.8200000000002</v>
      </c>
      <c r="I595">
        <v>114922.82</v>
      </c>
    </row>
    <row r="596" spans="1:9" x14ac:dyDescent="0.35">
      <c r="A596" t="s">
        <v>387</v>
      </c>
      <c r="B596" t="s">
        <v>27</v>
      </c>
      <c r="C596" t="s">
        <v>15</v>
      </c>
      <c r="D596" t="s">
        <v>1005</v>
      </c>
      <c r="E596" t="s">
        <v>30</v>
      </c>
      <c r="F596" t="s">
        <v>5</v>
      </c>
      <c r="G596">
        <v>70440</v>
      </c>
      <c r="H596">
        <v>5001.24</v>
      </c>
      <c r="I596">
        <v>75441.240000000005</v>
      </c>
    </row>
    <row r="597" spans="1:9" x14ac:dyDescent="0.35">
      <c r="A597" t="s">
        <v>50</v>
      </c>
      <c r="B597" t="s">
        <v>27</v>
      </c>
      <c r="C597" t="s">
        <v>8</v>
      </c>
      <c r="D597" t="s">
        <v>1004</v>
      </c>
      <c r="E597" t="s">
        <v>25</v>
      </c>
      <c r="F597" t="s">
        <v>3</v>
      </c>
      <c r="G597">
        <v>63710</v>
      </c>
      <c r="H597">
        <v>1337.91</v>
      </c>
      <c r="I597">
        <v>65047.91</v>
      </c>
    </row>
    <row r="598" spans="1:9" x14ac:dyDescent="0.35">
      <c r="A598" t="s">
        <v>775</v>
      </c>
      <c r="B598" t="s">
        <v>24</v>
      </c>
      <c r="C598" t="s">
        <v>16</v>
      </c>
      <c r="D598" t="s">
        <v>999</v>
      </c>
      <c r="E598" t="s">
        <v>33</v>
      </c>
      <c r="F598" t="s">
        <v>3</v>
      </c>
      <c r="G598">
        <v>117840</v>
      </c>
      <c r="H598">
        <v>2710.32</v>
      </c>
      <c r="I598">
        <v>120550.32</v>
      </c>
    </row>
    <row r="599" spans="1:9" x14ac:dyDescent="0.35">
      <c r="A599" t="s">
        <v>832</v>
      </c>
      <c r="B599" t="s">
        <v>27</v>
      </c>
      <c r="C599" t="s">
        <v>6</v>
      </c>
      <c r="D599" t="s">
        <v>1005</v>
      </c>
      <c r="E599" t="s">
        <v>33</v>
      </c>
      <c r="F599" t="s">
        <v>3</v>
      </c>
      <c r="G599">
        <v>75990</v>
      </c>
      <c r="H599">
        <v>1595.7900000000002</v>
      </c>
      <c r="I599">
        <v>77585.789999999994</v>
      </c>
    </row>
    <row r="600" spans="1:9" x14ac:dyDescent="0.35">
      <c r="A600" t="s">
        <v>453</v>
      </c>
      <c r="B600" t="s">
        <v>27</v>
      </c>
      <c r="C600" t="s">
        <v>11</v>
      </c>
      <c r="D600" t="s">
        <v>1006</v>
      </c>
      <c r="E600" t="s">
        <v>30</v>
      </c>
      <c r="F600" t="s">
        <v>2</v>
      </c>
      <c r="G600">
        <v>86230</v>
      </c>
      <c r="H600">
        <v>1552.1399999999999</v>
      </c>
      <c r="I600">
        <v>87782.14</v>
      </c>
    </row>
    <row r="601" spans="1:9" x14ac:dyDescent="0.35">
      <c r="A601" t="s">
        <v>537</v>
      </c>
      <c r="B601" t="s">
        <v>27</v>
      </c>
      <c r="C601" t="s">
        <v>14</v>
      </c>
      <c r="D601" t="s">
        <v>1001</v>
      </c>
      <c r="E601" t="s">
        <v>25</v>
      </c>
      <c r="F601" t="s">
        <v>4</v>
      </c>
      <c r="G601">
        <v>35980</v>
      </c>
      <c r="H601">
        <v>1942.92</v>
      </c>
      <c r="I601">
        <v>37922.92</v>
      </c>
    </row>
    <row r="602" spans="1:9" x14ac:dyDescent="0.35">
      <c r="F602" t="s">
        <v>5</v>
      </c>
      <c r="G602">
        <v>35980</v>
      </c>
      <c r="H602">
        <v>3022.32</v>
      </c>
      <c r="I602">
        <v>39002.32</v>
      </c>
    </row>
    <row r="603" spans="1:9" x14ac:dyDescent="0.35">
      <c r="A603" t="s">
        <v>399</v>
      </c>
      <c r="B603" t="s">
        <v>27</v>
      </c>
      <c r="C603" t="s">
        <v>11</v>
      </c>
      <c r="D603" t="s">
        <v>1005</v>
      </c>
      <c r="E603" t="s">
        <v>25</v>
      </c>
      <c r="F603" t="s">
        <v>2</v>
      </c>
      <c r="G603">
        <v>71590</v>
      </c>
      <c r="H603">
        <v>1288.6199999999999</v>
      </c>
      <c r="I603">
        <v>72878.62</v>
      </c>
    </row>
    <row r="604" spans="1:9" x14ac:dyDescent="0.35">
      <c r="A604" t="s">
        <v>376</v>
      </c>
      <c r="B604" t="s">
        <v>24</v>
      </c>
      <c r="C604" t="s">
        <v>8</v>
      </c>
      <c r="D604" t="s">
        <v>1001</v>
      </c>
      <c r="E604" t="s">
        <v>30</v>
      </c>
      <c r="F604" t="s">
        <v>3</v>
      </c>
      <c r="G604">
        <v>39960</v>
      </c>
      <c r="H604">
        <v>839.16000000000008</v>
      </c>
      <c r="I604">
        <v>40799.160000000003</v>
      </c>
    </row>
    <row r="605" spans="1:9" x14ac:dyDescent="0.35">
      <c r="A605" t="s">
        <v>440</v>
      </c>
      <c r="B605" t="s">
        <v>24</v>
      </c>
      <c r="C605" t="s">
        <v>15</v>
      </c>
      <c r="D605" t="s">
        <v>1003</v>
      </c>
      <c r="E605" t="s">
        <v>33</v>
      </c>
      <c r="F605" t="s">
        <v>2</v>
      </c>
      <c r="G605">
        <v>56280</v>
      </c>
      <c r="H605">
        <v>675.36</v>
      </c>
      <c r="I605">
        <v>56955.360000000001</v>
      </c>
    </row>
    <row r="606" spans="1:9" x14ac:dyDescent="0.35">
      <c r="A606" t="s">
        <v>139</v>
      </c>
      <c r="B606" t="s">
        <v>27</v>
      </c>
      <c r="C606" t="s">
        <v>7</v>
      </c>
      <c r="D606" t="s">
        <v>1007</v>
      </c>
      <c r="E606" t="s">
        <v>33</v>
      </c>
      <c r="F606" t="s">
        <v>3</v>
      </c>
      <c r="G606">
        <v>96000</v>
      </c>
      <c r="H606">
        <v>3360.0000000000005</v>
      </c>
      <c r="I606">
        <v>99360</v>
      </c>
    </row>
    <row r="607" spans="1:9" x14ac:dyDescent="0.35">
      <c r="A607" t="s">
        <v>547</v>
      </c>
      <c r="B607" t="s">
        <v>27</v>
      </c>
      <c r="C607" t="s">
        <v>9</v>
      </c>
      <c r="D607" t="s">
        <v>1007</v>
      </c>
      <c r="E607" t="s">
        <v>25</v>
      </c>
      <c r="F607" t="s">
        <v>3</v>
      </c>
      <c r="G607">
        <v>93270</v>
      </c>
      <c r="H607">
        <v>2611.56</v>
      </c>
      <c r="I607">
        <v>95881.56</v>
      </c>
    </row>
    <row r="608" spans="1:9" x14ac:dyDescent="0.35">
      <c r="A608" t="s">
        <v>293</v>
      </c>
      <c r="B608" t="s">
        <v>27</v>
      </c>
      <c r="C608" t="s">
        <v>6</v>
      </c>
      <c r="D608" t="s">
        <v>1002</v>
      </c>
      <c r="E608" t="s">
        <v>30</v>
      </c>
      <c r="F608" t="s">
        <v>2</v>
      </c>
      <c r="G608">
        <v>41930</v>
      </c>
      <c r="H608">
        <v>503.16</v>
      </c>
      <c r="I608">
        <v>42433.16</v>
      </c>
    </row>
    <row r="609" spans="1:9" x14ac:dyDescent="0.35">
      <c r="E609" t="s">
        <v>25</v>
      </c>
      <c r="F609" t="s">
        <v>3</v>
      </c>
      <c r="G609">
        <v>41930</v>
      </c>
      <c r="H609">
        <v>880.53000000000009</v>
      </c>
      <c r="I609">
        <v>42810.53</v>
      </c>
    </row>
    <row r="610" spans="1:9" x14ac:dyDescent="0.35">
      <c r="A610" t="s">
        <v>408</v>
      </c>
      <c r="B610" t="s">
        <v>24</v>
      </c>
      <c r="C610" t="s">
        <v>7</v>
      </c>
      <c r="D610" t="s">
        <v>1003</v>
      </c>
      <c r="E610" t="s">
        <v>33</v>
      </c>
      <c r="F610" t="s">
        <v>3</v>
      </c>
      <c r="G610">
        <v>53180</v>
      </c>
      <c r="H610">
        <v>1861.3000000000002</v>
      </c>
      <c r="I610">
        <v>55041.3</v>
      </c>
    </row>
    <row r="611" spans="1:9" x14ac:dyDescent="0.35">
      <c r="A611" t="s">
        <v>472</v>
      </c>
      <c r="B611" t="s">
        <v>24</v>
      </c>
      <c r="C611" t="s">
        <v>13</v>
      </c>
      <c r="D611" t="s">
        <v>1002</v>
      </c>
      <c r="E611" t="s">
        <v>30</v>
      </c>
      <c r="F611" t="s">
        <v>4</v>
      </c>
      <c r="G611">
        <v>48180</v>
      </c>
      <c r="H611">
        <v>2842.62</v>
      </c>
      <c r="I611">
        <v>51022.62</v>
      </c>
    </row>
    <row r="612" spans="1:9" x14ac:dyDescent="0.35">
      <c r="A612" t="s">
        <v>347</v>
      </c>
      <c r="B612" t="s">
        <v>27</v>
      </c>
      <c r="C612" t="s">
        <v>16</v>
      </c>
      <c r="D612" t="s">
        <v>1004</v>
      </c>
      <c r="E612" t="s">
        <v>33</v>
      </c>
      <c r="F612" t="s">
        <v>3</v>
      </c>
      <c r="G612">
        <v>67960</v>
      </c>
      <c r="H612">
        <v>1563.08</v>
      </c>
      <c r="I612">
        <v>69523.08</v>
      </c>
    </row>
    <row r="613" spans="1:9" x14ac:dyDescent="0.35">
      <c r="A613" t="s">
        <v>906</v>
      </c>
      <c r="B613" t="s">
        <v>24</v>
      </c>
      <c r="C613" t="s">
        <v>13</v>
      </c>
      <c r="D613" t="s">
        <v>1003</v>
      </c>
      <c r="E613" t="s">
        <v>33</v>
      </c>
      <c r="F613" t="s">
        <v>31</v>
      </c>
      <c r="G613">
        <v>59670</v>
      </c>
      <c r="H613">
        <v>0</v>
      </c>
      <c r="I613">
        <v>59670</v>
      </c>
    </row>
    <row r="614" spans="1:9" x14ac:dyDescent="0.35">
      <c r="A614" t="s">
        <v>618</v>
      </c>
      <c r="B614" t="s">
        <v>24</v>
      </c>
      <c r="C614" t="s">
        <v>12</v>
      </c>
      <c r="D614" t="s">
        <v>1001</v>
      </c>
      <c r="E614" t="s">
        <v>30</v>
      </c>
      <c r="F614" t="s">
        <v>2</v>
      </c>
      <c r="G614">
        <v>31240</v>
      </c>
      <c r="H614">
        <v>312.40000000000003</v>
      </c>
      <c r="I614">
        <v>31552.400000000001</v>
      </c>
    </row>
    <row r="615" spans="1:9" x14ac:dyDescent="0.35">
      <c r="A615" t="s">
        <v>58</v>
      </c>
      <c r="B615" t="s">
        <v>27</v>
      </c>
      <c r="C615" t="s">
        <v>7</v>
      </c>
      <c r="D615" t="s">
        <v>1001</v>
      </c>
      <c r="E615" t="s">
        <v>33</v>
      </c>
      <c r="F615" t="s">
        <v>3</v>
      </c>
      <c r="G615">
        <v>30000</v>
      </c>
      <c r="H615">
        <v>1050</v>
      </c>
      <c r="I615">
        <v>31050</v>
      </c>
    </row>
    <row r="616" spans="1:9" x14ac:dyDescent="0.35">
      <c r="A616" t="s">
        <v>749</v>
      </c>
      <c r="B616" t="s">
        <v>27</v>
      </c>
      <c r="C616" t="s">
        <v>13</v>
      </c>
      <c r="D616" t="s">
        <v>1003</v>
      </c>
      <c r="E616" t="s">
        <v>30</v>
      </c>
      <c r="F616" t="s">
        <v>1</v>
      </c>
      <c r="G616">
        <v>57000</v>
      </c>
      <c r="H616">
        <v>285</v>
      </c>
      <c r="I616">
        <v>57285</v>
      </c>
    </row>
    <row r="617" spans="1:9" x14ac:dyDescent="0.35">
      <c r="A617" t="s">
        <v>118</v>
      </c>
      <c r="B617" t="s">
        <v>24</v>
      </c>
      <c r="C617" t="s">
        <v>8</v>
      </c>
      <c r="D617" t="s">
        <v>998</v>
      </c>
      <c r="E617" t="s">
        <v>30</v>
      </c>
      <c r="F617" t="s">
        <v>3</v>
      </c>
      <c r="G617">
        <v>109190</v>
      </c>
      <c r="H617">
        <v>2292.9900000000002</v>
      </c>
      <c r="I617">
        <v>111482.99</v>
      </c>
    </row>
    <row r="618" spans="1:9" x14ac:dyDescent="0.35">
      <c r="A618" t="s">
        <v>961</v>
      </c>
      <c r="B618" t="s">
        <v>27</v>
      </c>
      <c r="C618" t="s">
        <v>13</v>
      </c>
      <c r="D618" t="s">
        <v>1007</v>
      </c>
      <c r="E618" t="s">
        <v>33</v>
      </c>
      <c r="F618" t="s">
        <v>3</v>
      </c>
      <c r="G618">
        <v>91310</v>
      </c>
      <c r="H618">
        <v>3652.4</v>
      </c>
      <c r="I618">
        <v>94962.4</v>
      </c>
    </row>
    <row r="619" spans="1:9" x14ac:dyDescent="0.35">
      <c r="A619" t="s">
        <v>605</v>
      </c>
      <c r="B619" t="s">
        <v>24</v>
      </c>
      <c r="C619" t="s">
        <v>9</v>
      </c>
      <c r="D619" t="s">
        <v>1002</v>
      </c>
      <c r="E619" t="s">
        <v>30</v>
      </c>
      <c r="F619" t="s">
        <v>5</v>
      </c>
      <c r="G619">
        <v>42240</v>
      </c>
      <c r="H619">
        <v>3210.24</v>
      </c>
      <c r="I619">
        <v>45450.239999999998</v>
      </c>
    </row>
    <row r="620" spans="1:9" x14ac:dyDescent="0.35">
      <c r="A620" t="s">
        <v>458</v>
      </c>
      <c r="B620" t="s">
        <v>27</v>
      </c>
      <c r="C620" t="s">
        <v>7</v>
      </c>
      <c r="D620" t="s">
        <v>1001</v>
      </c>
      <c r="E620" t="s">
        <v>30</v>
      </c>
      <c r="F620" t="s">
        <v>3</v>
      </c>
      <c r="G620">
        <v>38930</v>
      </c>
      <c r="H620">
        <v>1362.5500000000002</v>
      </c>
      <c r="I620">
        <v>40292.550000000003</v>
      </c>
    </row>
    <row r="621" spans="1:9" x14ac:dyDescent="0.35">
      <c r="A621" t="s">
        <v>921</v>
      </c>
      <c r="B621" t="s">
        <v>24</v>
      </c>
      <c r="C621" t="s">
        <v>13</v>
      </c>
      <c r="D621" t="s">
        <v>998</v>
      </c>
      <c r="E621" t="s">
        <v>33</v>
      </c>
      <c r="F621" t="s">
        <v>31</v>
      </c>
      <c r="G621">
        <v>108340</v>
      </c>
      <c r="H621">
        <v>0</v>
      </c>
      <c r="I621">
        <v>108340</v>
      </c>
    </row>
    <row r="622" spans="1:9" x14ac:dyDescent="0.35">
      <c r="A622" t="s">
        <v>884</v>
      </c>
      <c r="B622" t="s">
        <v>27</v>
      </c>
      <c r="C622" t="s">
        <v>16</v>
      </c>
      <c r="D622" t="s">
        <v>1002</v>
      </c>
      <c r="E622" t="s">
        <v>30</v>
      </c>
      <c r="F622" t="s">
        <v>31</v>
      </c>
      <c r="G622">
        <v>42310</v>
      </c>
      <c r="H622">
        <v>0</v>
      </c>
      <c r="I622">
        <v>42310</v>
      </c>
    </row>
    <row r="623" spans="1:9" x14ac:dyDescent="0.35">
      <c r="A623" t="s">
        <v>572</v>
      </c>
      <c r="B623" t="s">
        <v>24</v>
      </c>
      <c r="C623" t="s">
        <v>15</v>
      </c>
      <c r="D623" t="s">
        <v>999</v>
      </c>
      <c r="E623" t="s">
        <v>30</v>
      </c>
      <c r="F623" t="s">
        <v>4</v>
      </c>
      <c r="G623">
        <v>113280</v>
      </c>
      <c r="H623">
        <v>6570.2400000000007</v>
      </c>
      <c r="I623">
        <v>119850.24000000001</v>
      </c>
    </row>
    <row r="624" spans="1:9" x14ac:dyDescent="0.35">
      <c r="A624" t="s">
        <v>706</v>
      </c>
      <c r="B624" t="s">
        <v>27</v>
      </c>
      <c r="C624" t="s">
        <v>17</v>
      </c>
      <c r="D624" t="s">
        <v>1005</v>
      </c>
      <c r="E624" t="s">
        <v>30</v>
      </c>
      <c r="F624" t="s">
        <v>5</v>
      </c>
      <c r="G624">
        <v>71210</v>
      </c>
      <c r="H624">
        <v>7049.79</v>
      </c>
      <c r="I624">
        <v>78259.789999999994</v>
      </c>
    </row>
    <row r="625" spans="1:9" x14ac:dyDescent="0.35">
      <c r="A625" t="s">
        <v>270</v>
      </c>
      <c r="B625" t="s">
        <v>27</v>
      </c>
      <c r="C625" t="s">
        <v>8</v>
      </c>
      <c r="D625" t="s">
        <v>1000</v>
      </c>
      <c r="E625" t="s">
        <v>30</v>
      </c>
      <c r="F625" t="s">
        <v>31</v>
      </c>
      <c r="G625">
        <v>29490</v>
      </c>
      <c r="H625">
        <v>0</v>
      </c>
      <c r="I625">
        <v>29490</v>
      </c>
    </row>
    <row r="626" spans="1:9" x14ac:dyDescent="0.35">
      <c r="A626" t="s">
        <v>523</v>
      </c>
      <c r="B626" t="s">
        <v>24</v>
      </c>
      <c r="C626" t="s">
        <v>13</v>
      </c>
      <c r="D626" t="s">
        <v>1004</v>
      </c>
      <c r="E626" t="s">
        <v>25</v>
      </c>
      <c r="F626" t="s">
        <v>4</v>
      </c>
      <c r="G626">
        <v>60570</v>
      </c>
      <c r="H626">
        <v>3573.6299999999997</v>
      </c>
      <c r="I626">
        <v>64143.63</v>
      </c>
    </row>
    <row r="627" spans="1:9" x14ac:dyDescent="0.35">
      <c r="A627" t="s">
        <v>336</v>
      </c>
      <c r="B627" t="s">
        <v>24</v>
      </c>
      <c r="C627" t="s">
        <v>12</v>
      </c>
      <c r="D627" t="s">
        <v>1000</v>
      </c>
      <c r="E627" t="s">
        <v>30</v>
      </c>
      <c r="F627" t="s">
        <v>3</v>
      </c>
      <c r="G627">
        <v>29610</v>
      </c>
      <c r="H627">
        <v>947.52</v>
      </c>
      <c r="I627">
        <v>30557.52</v>
      </c>
    </row>
    <row r="628" spans="1:9" x14ac:dyDescent="0.35">
      <c r="A628" t="s">
        <v>968</v>
      </c>
      <c r="B628" t="s">
        <v>27</v>
      </c>
      <c r="C628" t="s">
        <v>13</v>
      </c>
      <c r="D628" t="s">
        <v>1003</v>
      </c>
      <c r="E628" t="s">
        <v>33</v>
      </c>
      <c r="F628" t="s">
        <v>31</v>
      </c>
      <c r="G628">
        <v>58740</v>
      </c>
      <c r="H628">
        <v>0</v>
      </c>
      <c r="I628">
        <v>58740</v>
      </c>
    </row>
    <row r="629" spans="1:9" x14ac:dyDescent="0.35">
      <c r="A629" t="s">
        <v>441</v>
      </c>
      <c r="B629" t="s">
        <v>24</v>
      </c>
      <c r="C629" t="s">
        <v>7</v>
      </c>
      <c r="D629" t="s">
        <v>1006</v>
      </c>
      <c r="E629" t="s">
        <v>33</v>
      </c>
      <c r="F629" t="s">
        <v>4</v>
      </c>
      <c r="G629">
        <v>88380</v>
      </c>
      <c r="H629">
        <v>3800.3399999999997</v>
      </c>
      <c r="I629">
        <v>92180.34</v>
      </c>
    </row>
    <row r="630" spans="1:9" x14ac:dyDescent="0.35">
      <c r="A630" t="s">
        <v>94</v>
      </c>
      <c r="B630" t="s">
        <v>27</v>
      </c>
      <c r="C630" t="s">
        <v>11</v>
      </c>
      <c r="D630" t="s">
        <v>1005</v>
      </c>
      <c r="E630" t="s">
        <v>33</v>
      </c>
      <c r="F630" t="s">
        <v>5</v>
      </c>
      <c r="G630">
        <v>78500</v>
      </c>
      <c r="H630">
        <v>5730.5</v>
      </c>
      <c r="I630">
        <v>84230.5</v>
      </c>
    </row>
    <row r="631" spans="1:9" x14ac:dyDescent="0.35">
      <c r="A631" t="s">
        <v>219</v>
      </c>
      <c r="B631" t="s">
        <v>27</v>
      </c>
      <c r="C631" t="s">
        <v>6</v>
      </c>
      <c r="D631" t="s">
        <v>1005</v>
      </c>
      <c r="E631" t="s">
        <v>25</v>
      </c>
      <c r="F631" t="s">
        <v>4</v>
      </c>
      <c r="G631">
        <v>71510</v>
      </c>
      <c r="H631">
        <v>3647.0099999999998</v>
      </c>
      <c r="I631">
        <v>75157.009999999995</v>
      </c>
    </row>
    <row r="632" spans="1:9" x14ac:dyDescent="0.35">
      <c r="A632" t="s">
        <v>412</v>
      </c>
      <c r="B632" t="s">
        <v>27</v>
      </c>
      <c r="C632" t="s">
        <v>16</v>
      </c>
      <c r="D632" t="s">
        <v>1006</v>
      </c>
      <c r="E632" t="s">
        <v>33</v>
      </c>
      <c r="F632" t="s">
        <v>3</v>
      </c>
      <c r="G632">
        <v>85530</v>
      </c>
      <c r="H632">
        <v>1967.19</v>
      </c>
      <c r="I632">
        <v>87497.19</v>
      </c>
    </row>
    <row r="633" spans="1:9" x14ac:dyDescent="0.35">
      <c r="A633" t="s">
        <v>730</v>
      </c>
      <c r="B633" t="s">
        <v>27</v>
      </c>
      <c r="C633" t="s">
        <v>8</v>
      </c>
      <c r="D633" t="s">
        <v>1006</v>
      </c>
      <c r="E633" t="s">
        <v>30</v>
      </c>
      <c r="F633" t="s">
        <v>4</v>
      </c>
      <c r="G633">
        <v>89360</v>
      </c>
      <c r="H633">
        <v>4825.4399999999996</v>
      </c>
      <c r="I633">
        <v>94185.44</v>
      </c>
    </row>
    <row r="634" spans="1:9" x14ac:dyDescent="0.35">
      <c r="A634" t="s">
        <v>741</v>
      </c>
      <c r="B634" t="s">
        <v>24</v>
      </c>
      <c r="C634" t="s">
        <v>9</v>
      </c>
      <c r="D634" t="s">
        <v>999</v>
      </c>
      <c r="E634" t="s">
        <v>33</v>
      </c>
      <c r="F634" t="s">
        <v>31</v>
      </c>
      <c r="G634">
        <v>110970</v>
      </c>
      <c r="H634">
        <v>0</v>
      </c>
      <c r="I634">
        <v>110970</v>
      </c>
    </row>
    <row r="635" spans="1:9" x14ac:dyDescent="0.35">
      <c r="A635" t="s">
        <v>868</v>
      </c>
      <c r="B635" t="s">
        <v>24</v>
      </c>
      <c r="C635" t="s">
        <v>7</v>
      </c>
      <c r="D635" t="s">
        <v>1007</v>
      </c>
      <c r="E635" t="s">
        <v>30</v>
      </c>
      <c r="F635" t="s">
        <v>4</v>
      </c>
      <c r="G635">
        <v>94020</v>
      </c>
      <c r="H635">
        <v>4042.8599999999997</v>
      </c>
      <c r="I635">
        <v>98062.86</v>
      </c>
    </row>
    <row r="636" spans="1:9" x14ac:dyDescent="0.35">
      <c r="A636" t="s">
        <v>284</v>
      </c>
      <c r="B636" t="s">
        <v>27</v>
      </c>
      <c r="C636" t="s">
        <v>10</v>
      </c>
      <c r="D636" t="s">
        <v>998</v>
      </c>
      <c r="E636" t="s">
        <v>25</v>
      </c>
      <c r="F636" t="s">
        <v>3</v>
      </c>
      <c r="G636">
        <v>106930</v>
      </c>
      <c r="H636">
        <v>2887.11</v>
      </c>
      <c r="I636">
        <v>109817.11</v>
      </c>
    </row>
    <row r="637" spans="1:9" x14ac:dyDescent="0.35">
      <c r="A637" t="s">
        <v>574</v>
      </c>
      <c r="B637" t="s">
        <v>24</v>
      </c>
      <c r="C637" t="s">
        <v>11</v>
      </c>
      <c r="D637" t="s">
        <v>998</v>
      </c>
      <c r="E637" t="s">
        <v>25</v>
      </c>
      <c r="F637" t="s">
        <v>3</v>
      </c>
      <c r="G637">
        <v>103670</v>
      </c>
      <c r="H637">
        <v>2488.08</v>
      </c>
      <c r="I637">
        <v>106158.08</v>
      </c>
    </row>
    <row r="638" spans="1:9" x14ac:dyDescent="0.35">
      <c r="A638" t="s">
        <v>237</v>
      </c>
      <c r="B638" t="s">
        <v>24</v>
      </c>
      <c r="C638" t="s">
        <v>17</v>
      </c>
      <c r="D638" t="s">
        <v>1001</v>
      </c>
      <c r="E638" t="s">
        <v>33</v>
      </c>
      <c r="F638" t="s">
        <v>4</v>
      </c>
      <c r="G638">
        <v>32620</v>
      </c>
      <c r="H638">
        <v>1891.96</v>
      </c>
      <c r="I638">
        <v>34511.96</v>
      </c>
    </row>
    <row r="639" spans="1:9" x14ac:dyDescent="0.35">
      <c r="A639" t="s">
        <v>536</v>
      </c>
      <c r="B639" t="s">
        <v>27</v>
      </c>
      <c r="C639" t="s">
        <v>6</v>
      </c>
      <c r="D639" t="s">
        <v>1007</v>
      </c>
      <c r="E639" t="s">
        <v>30</v>
      </c>
      <c r="F639" t="s">
        <v>3</v>
      </c>
      <c r="G639">
        <v>99530</v>
      </c>
      <c r="H639">
        <v>2090.13</v>
      </c>
      <c r="I639">
        <v>101620.13</v>
      </c>
    </row>
    <row r="640" spans="1:9" x14ac:dyDescent="0.35">
      <c r="E640" t="s">
        <v>25</v>
      </c>
      <c r="F640" t="s">
        <v>31</v>
      </c>
      <c r="G640">
        <v>99530</v>
      </c>
      <c r="H640">
        <v>0</v>
      </c>
      <c r="I640">
        <v>99530</v>
      </c>
    </row>
    <row r="641" spans="1:9" x14ac:dyDescent="0.35">
      <c r="A641" t="s">
        <v>428</v>
      </c>
      <c r="B641" t="s">
        <v>27</v>
      </c>
      <c r="C641" t="s">
        <v>13</v>
      </c>
      <c r="D641" t="s">
        <v>1005</v>
      </c>
      <c r="E641" t="s">
        <v>25</v>
      </c>
      <c r="F641" t="s">
        <v>3</v>
      </c>
      <c r="G641">
        <v>78840</v>
      </c>
      <c r="H641">
        <v>3153.6</v>
      </c>
      <c r="I641">
        <v>81993.600000000006</v>
      </c>
    </row>
    <row r="642" spans="1:9" x14ac:dyDescent="0.35">
      <c r="A642" t="s">
        <v>513</v>
      </c>
      <c r="B642" t="s">
        <v>24</v>
      </c>
      <c r="C642" t="s">
        <v>14</v>
      </c>
      <c r="D642" t="s">
        <v>1003</v>
      </c>
      <c r="E642" t="s">
        <v>30</v>
      </c>
      <c r="F642" t="s">
        <v>3</v>
      </c>
      <c r="G642">
        <v>52750</v>
      </c>
      <c r="H642">
        <v>1740.75</v>
      </c>
      <c r="I642">
        <v>54490.75</v>
      </c>
    </row>
    <row r="643" spans="1:9" x14ac:dyDescent="0.35">
      <c r="E643" t="s">
        <v>33</v>
      </c>
      <c r="F643" t="s">
        <v>3</v>
      </c>
      <c r="G643">
        <v>52750</v>
      </c>
      <c r="H643">
        <v>1740.75</v>
      </c>
      <c r="I643">
        <v>54490.75</v>
      </c>
    </row>
    <row r="644" spans="1:9" x14ac:dyDescent="0.35">
      <c r="A644" t="s">
        <v>172</v>
      </c>
      <c r="B644" t="s">
        <v>24</v>
      </c>
      <c r="C644" t="s">
        <v>6</v>
      </c>
      <c r="D644" t="s">
        <v>1006</v>
      </c>
      <c r="E644" t="s">
        <v>30</v>
      </c>
      <c r="F644" t="s">
        <v>5</v>
      </c>
      <c r="G644">
        <v>80770</v>
      </c>
      <c r="H644">
        <v>7107.7599999999993</v>
      </c>
      <c r="I644">
        <v>87877.759999999995</v>
      </c>
    </row>
    <row r="645" spans="1:9" x14ac:dyDescent="0.35">
      <c r="A645" t="s">
        <v>35</v>
      </c>
      <c r="B645" t="s">
        <v>24</v>
      </c>
      <c r="C645" t="s">
        <v>9</v>
      </c>
      <c r="D645" t="s">
        <v>998</v>
      </c>
      <c r="E645" t="s">
        <v>30</v>
      </c>
      <c r="F645" t="s">
        <v>2</v>
      </c>
      <c r="G645">
        <v>108450</v>
      </c>
      <c r="H645">
        <v>1084.5</v>
      </c>
      <c r="I645">
        <v>109534.5</v>
      </c>
    </row>
    <row r="646" spans="1:9" x14ac:dyDescent="0.35">
      <c r="A646" t="s">
        <v>381</v>
      </c>
      <c r="B646" t="s">
        <v>24</v>
      </c>
      <c r="C646" t="s">
        <v>8</v>
      </c>
      <c r="D646" t="s">
        <v>1005</v>
      </c>
      <c r="E646" t="s">
        <v>30</v>
      </c>
      <c r="F646" t="s">
        <v>3</v>
      </c>
      <c r="G646">
        <v>72840</v>
      </c>
      <c r="H646">
        <v>1529.64</v>
      </c>
      <c r="I646">
        <v>74369.64</v>
      </c>
    </row>
    <row r="647" spans="1:9" x14ac:dyDescent="0.35">
      <c r="A647" t="s">
        <v>106</v>
      </c>
      <c r="B647" t="s">
        <v>24</v>
      </c>
      <c r="C647" t="s">
        <v>16</v>
      </c>
      <c r="D647" t="s">
        <v>1004</v>
      </c>
      <c r="E647" t="s">
        <v>30</v>
      </c>
      <c r="F647" t="s">
        <v>3</v>
      </c>
      <c r="G647">
        <v>60560</v>
      </c>
      <c r="H647">
        <v>1392.8799999999999</v>
      </c>
      <c r="I647">
        <v>61952.88</v>
      </c>
    </row>
    <row r="648" spans="1:9" x14ac:dyDescent="0.35">
      <c r="A648" t="s">
        <v>323</v>
      </c>
      <c r="B648" t="s">
        <v>27</v>
      </c>
      <c r="C648" t="s">
        <v>7</v>
      </c>
      <c r="D648" t="s">
        <v>1005</v>
      </c>
      <c r="E648" t="s">
        <v>30</v>
      </c>
      <c r="F648" t="s">
        <v>1</v>
      </c>
      <c r="G648">
        <v>78380</v>
      </c>
      <c r="H648">
        <v>391.90000000000003</v>
      </c>
      <c r="I648">
        <v>78771.899999999994</v>
      </c>
    </row>
    <row r="649" spans="1:9" x14ac:dyDescent="0.35">
      <c r="A649" t="s">
        <v>623</v>
      </c>
      <c r="B649" t="s">
        <v>27</v>
      </c>
      <c r="C649" t="s">
        <v>12</v>
      </c>
      <c r="D649" t="s">
        <v>1004</v>
      </c>
      <c r="E649" t="s">
        <v>33</v>
      </c>
      <c r="F649" t="s">
        <v>4</v>
      </c>
      <c r="G649">
        <v>65920</v>
      </c>
      <c r="H649">
        <v>2702.7200000000003</v>
      </c>
      <c r="I649">
        <v>68622.720000000001</v>
      </c>
    </row>
    <row r="650" spans="1:9" x14ac:dyDescent="0.35">
      <c r="A650" t="s">
        <v>621</v>
      </c>
      <c r="B650" t="s">
        <v>27</v>
      </c>
      <c r="C650" t="s">
        <v>16</v>
      </c>
      <c r="D650" t="s">
        <v>1006</v>
      </c>
      <c r="E650" t="s">
        <v>30</v>
      </c>
      <c r="F650" t="s">
        <v>4</v>
      </c>
      <c r="G650">
        <v>84200</v>
      </c>
      <c r="H650">
        <v>4462.5999999999995</v>
      </c>
      <c r="I650">
        <v>88662.6</v>
      </c>
    </row>
    <row r="651" spans="1:9" x14ac:dyDescent="0.35">
      <c r="A651" t="s">
        <v>566</v>
      </c>
      <c r="B651" t="s">
        <v>24</v>
      </c>
      <c r="C651" t="s">
        <v>13</v>
      </c>
      <c r="D651" t="s">
        <v>1005</v>
      </c>
      <c r="E651" t="s">
        <v>33</v>
      </c>
      <c r="F651" t="s">
        <v>3</v>
      </c>
      <c r="G651">
        <v>79520</v>
      </c>
      <c r="H651">
        <v>3180.8</v>
      </c>
      <c r="I651">
        <v>82700.800000000003</v>
      </c>
    </row>
    <row r="652" spans="1:9" x14ac:dyDescent="0.35">
      <c r="A652" t="s">
        <v>401</v>
      </c>
      <c r="B652" t="s">
        <v>24</v>
      </c>
      <c r="C652" t="s">
        <v>7</v>
      </c>
      <c r="D652" t="s">
        <v>1006</v>
      </c>
      <c r="E652" t="s">
        <v>25</v>
      </c>
      <c r="F652" t="s">
        <v>31</v>
      </c>
      <c r="G652">
        <v>81790</v>
      </c>
      <c r="H652">
        <v>0</v>
      </c>
      <c r="I652">
        <v>81790</v>
      </c>
    </row>
    <row r="653" spans="1:9" x14ac:dyDescent="0.35">
      <c r="A653" t="s">
        <v>787</v>
      </c>
      <c r="B653" t="s">
        <v>24</v>
      </c>
      <c r="C653" t="s">
        <v>15</v>
      </c>
      <c r="D653" t="s">
        <v>998</v>
      </c>
      <c r="E653" t="s">
        <v>30</v>
      </c>
      <c r="F653" t="s">
        <v>2</v>
      </c>
      <c r="G653">
        <v>102520</v>
      </c>
      <c r="H653">
        <v>1230.24</v>
      </c>
      <c r="I653">
        <v>103750.24</v>
      </c>
    </row>
    <row r="654" spans="1:9" x14ac:dyDescent="0.35">
      <c r="A654" t="s">
        <v>466</v>
      </c>
      <c r="B654" t="s">
        <v>27</v>
      </c>
      <c r="C654" t="s">
        <v>16</v>
      </c>
      <c r="D654" t="s">
        <v>1002</v>
      </c>
      <c r="E654" t="s">
        <v>33</v>
      </c>
      <c r="F654" t="s">
        <v>4</v>
      </c>
      <c r="G654">
        <v>45060</v>
      </c>
      <c r="H654">
        <v>2388.1799999999998</v>
      </c>
      <c r="I654">
        <v>47448.18</v>
      </c>
    </row>
    <row r="655" spans="1:9" x14ac:dyDescent="0.35">
      <c r="E655" t="s">
        <v>25</v>
      </c>
      <c r="F655" t="s">
        <v>3</v>
      </c>
      <c r="G655">
        <v>45060</v>
      </c>
      <c r="H655">
        <v>1036.3799999999999</v>
      </c>
      <c r="I655">
        <v>46096.38</v>
      </c>
    </row>
    <row r="656" spans="1:9" x14ac:dyDescent="0.35">
      <c r="A656" t="s">
        <v>560</v>
      </c>
      <c r="B656" t="s">
        <v>24</v>
      </c>
      <c r="C656" t="s">
        <v>14</v>
      </c>
      <c r="D656" t="s">
        <v>1006</v>
      </c>
      <c r="E656" t="s">
        <v>33</v>
      </c>
      <c r="F656" t="s">
        <v>3</v>
      </c>
      <c r="G656">
        <v>85460</v>
      </c>
      <c r="H656">
        <v>2820.1800000000003</v>
      </c>
      <c r="I656">
        <v>88280.18</v>
      </c>
    </row>
    <row r="657" spans="1:9" x14ac:dyDescent="0.35">
      <c r="A657" t="s">
        <v>162</v>
      </c>
      <c r="B657" t="s">
        <v>24</v>
      </c>
      <c r="C657" t="s">
        <v>13</v>
      </c>
      <c r="D657" t="s">
        <v>1004</v>
      </c>
      <c r="E657" t="s">
        <v>33</v>
      </c>
      <c r="F657" t="s">
        <v>31</v>
      </c>
      <c r="G657">
        <v>67510</v>
      </c>
      <c r="H657">
        <v>0</v>
      </c>
      <c r="I657">
        <v>67510</v>
      </c>
    </row>
    <row r="658" spans="1:9" x14ac:dyDescent="0.35">
      <c r="A658" t="s">
        <v>553</v>
      </c>
      <c r="B658" t="s">
        <v>27</v>
      </c>
      <c r="C658" t="s">
        <v>11</v>
      </c>
      <c r="D658" t="s">
        <v>1001</v>
      </c>
      <c r="E658" t="s">
        <v>33</v>
      </c>
      <c r="F658" t="s">
        <v>3</v>
      </c>
      <c r="G658">
        <v>37020</v>
      </c>
      <c r="H658">
        <v>888.48</v>
      </c>
      <c r="I658">
        <v>37908.480000000003</v>
      </c>
    </row>
    <row r="659" spans="1:9" x14ac:dyDescent="0.35">
      <c r="A659" t="s">
        <v>712</v>
      </c>
      <c r="B659" t="s">
        <v>24</v>
      </c>
      <c r="C659" t="s">
        <v>9</v>
      </c>
      <c r="D659" t="s">
        <v>1007</v>
      </c>
      <c r="E659" t="s">
        <v>25</v>
      </c>
      <c r="F659" t="s">
        <v>3</v>
      </c>
      <c r="G659">
        <v>96250</v>
      </c>
      <c r="H659">
        <v>2695</v>
      </c>
      <c r="I659">
        <v>98945</v>
      </c>
    </row>
    <row r="660" spans="1:9" x14ac:dyDescent="0.35">
      <c r="A660" t="s">
        <v>683</v>
      </c>
      <c r="B660" t="s">
        <v>24</v>
      </c>
      <c r="C660" t="s">
        <v>7</v>
      </c>
      <c r="D660" t="s">
        <v>1005</v>
      </c>
      <c r="E660" t="s">
        <v>30</v>
      </c>
      <c r="F660" t="s">
        <v>2</v>
      </c>
      <c r="G660">
        <v>76190</v>
      </c>
      <c r="H660">
        <v>838.08999999999992</v>
      </c>
      <c r="I660">
        <v>77028.09</v>
      </c>
    </row>
    <row r="661" spans="1:9" x14ac:dyDescent="0.35">
      <c r="A661" t="s">
        <v>213</v>
      </c>
      <c r="B661" t="s">
        <v>27</v>
      </c>
      <c r="C661" t="s">
        <v>13</v>
      </c>
      <c r="D661" t="s">
        <v>1006</v>
      </c>
      <c r="E661" t="s">
        <v>33</v>
      </c>
      <c r="F661" t="s">
        <v>3</v>
      </c>
      <c r="G661">
        <v>86010</v>
      </c>
      <c r="H661">
        <v>3440.4</v>
      </c>
      <c r="I661">
        <v>89450.4</v>
      </c>
    </row>
    <row r="662" spans="1:9" x14ac:dyDescent="0.35">
      <c r="A662" t="s">
        <v>596</v>
      </c>
      <c r="B662" t="s">
        <v>24</v>
      </c>
      <c r="C662" t="s">
        <v>9</v>
      </c>
      <c r="D662" t="s">
        <v>998</v>
      </c>
      <c r="E662" t="s">
        <v>33</v>
      </c>
      <c r="F662" t="s">
        <v>31</v>
      </c>
      <c r="G662">
        <v>109120</v>
      </c>
      <c r="H662">
        <v>0</v>
      </c>
      <c r="I662">
        <v>109120</v>
      </c>
    </row>
    <row r="663" spans="1:9" x14ac:dyDescent="0.35">
      <c r="A663" t="s">
        <v>781</v>
      </c>
      <c r="B663" t="s">
        <v>27</v>
      </c>
      <c r="C663" t="s">
        <v>11</v>
      </c>
      <c r="D663" t="s">
        <v>1005</v>
      </c>
      <c r="E663" t="s">
        <v>25</v>
      </c>
      <c r="F663" t="s">
        <v>3</v>
      </c>
      <c r="G663">
        <v>75090</v>
      </c>
      <c r="H663">
        <v>1802.16</v>
      </c>
      <c r="I663">
        <v>76892.160000000003</v>
      </c>
    </row>
    <row r="664" spans="1:9" x14ac:dyDescent="0.35">
      <c r="A664" t="s">
        <v>262</v>
      </c>
      <c r="B664" t="s">
        <v>27</v>
      </c>
      <c r="C664" t="s">
        <v>12</v>
      </c>
      <c r="D664" t="s">
        <v>1004</v>
      </c>
      <c r="E664" t="s">
        <v>25</v>
      </c>
      <c r="F664" t="s">
        <v>2</v>
      </c>
      <c r="G664">
        <v>68800</v>
      </c>
      <c r="H664">
        <v>688</v>
      </c>
      <c r="I664">
        <v>69488</v>
      </c>
    </row>
    <row r="665" spans="1:9" x14ac:dyDescent="0.35">
      <c r="A665" t="s">
        <v>70</v>
      </c>
      <c r="B665" t="s">
        <v>24</v>
      </c>
      <c r="C665" t="s">
        <v>10</v>
      </c>
      <c r="D665" t="s">
        <v>1000</v>
      </c>
      <c r="E665" t="s">
        <v>25</v>
      </c>
      <c r="F665" t="s">
        <v>1</v>
      </c>
      <c r="G665">
        <v>28330</v>
      </c>
      <c r="H665">
        <v>141.65</v>
      </c>
      <c r="I665">
        <v>28471.65</v>
      </c>
    </row>
    <row r="666" spans="1:9" x14ac:dyDescent="0.35">
      <c r="A666" t="s">
        <v>496</v>
      </c>
      <c r="B666" t="s">
        <v>24</v>
      </c>
      <c r="C666" t="s">
        <v>8</v>
      </c>
      <c r="D666" t="s">
        <v>999</v>
      </c>
      <c r="E666" t="s">
        <v>25</v>
      </c>
      <c r="F666" t="s">
        <v>31</v>
      </c>
      <c r="G666">
        <v>115840</v>
      </c>
      <c r="H666">
        <v>0</v>
      </c>
      <c r="I666">
        <v>115840</v>
      </c>
    </row>
    <row r="667" spans="1:9" x14ac:dyDescent="0.35">
      <c r="A667" t="s">
        <v>327</v>
      </c>
      <c r="B667" t="s">
        <v>27</v>
      </c>
      <c r="C667" t="s">
        <v>12</v>
      </c>
      <c r="D667" t="s">
        <v>1006</v>
      </c>
      <c r="E667" t="s">
        <v>25</v>
      </c>
      <c r="F667" t="s">
        <v>3</v>
      </c>
      <c r="G667">
        <v>82120</v>
      </c>
      <c r="H667">
        <v>2627.84</v>
      </c>
      <c r="I667">
        <v>84747.839999999997</v>
      </c>
    </row>
    <row r="668" spans="1:9" x14ac:dyDescent="0.35">
      <c r="A668" t="s">
        <v>576</v>
      </c>
      <c r="B668" t="s">
        <v>27</v>
      </c>
      <c r="C668" t="s">
        <v>14</v>
      </c>
      <c r="D668" t="s">
        <v>1006</v>
      </c>
      <c r="E668" t="s">
        <v>30</v>
      </c>
      <c r="F668" t="s">
        <v>4</v>
      </c>
      <c r="G668">
        <v>87620</v>
      </c>
      <c r="H668">
        <v>4731.4799999999996</v>
      </c>
      <c r="I668">
        <v>92351.48</v>
      </c>
    </row>
    <row r="669" spans="1:9" x14ac:dyDescent="0.35">
      <c r="F669" t="s">
        <v>5</v>
      </c>
      <c r="G669">
        <v>87620</v>
      </c>
      <c r="H669">
        <v>7360.0800000000008</v>
      </c>
      <c r="I669">
        <v>94980.08</v>
      </c>
    </row>
    <row r="670" spans="1:9" x14ac:dyDescent="0.35">
      <c r="A670" t="s">
        <v>132</v>
      </c>
      <c r="B670" t="s">
        <v>27</v>
      </c>
      <c r="C670" t="s">
        <v>11</v>
      </c>
      <c r="D670" t="s">
        <v>1005</v>
      </c>
      <c r="E670" t="s">
        <v>33</v>
      </c>
      <c r="F670" t="s">
        <v>4</v>
      </c>
      <c r="G670">
        <v>77060</v>
      </c>
      <c r="H670">
        <v>3853</v>
      </c>
      <c r="I670">
        <v>80913</v>
      </c>
    </row>
    <row r="671" spans="1:9" x14ac:dyDescent="0.35">
      <c r="A671" t="s">
        <v>479</v>
      </c>
      <c r="B671" t="s">
        <v>24</v>
      </c>
      <c r="C671" t="s">
        <v>12</v>
      </c>
      <c r="D671" t="s">
        <v>1006</v>
      </c>
      <c r="E671" t="s">
        <v>30</v>
      </c>
      <c r="F671" t="s">
        <v>3</v>
      </c>
      <c r="G671">
        <v>81260</v>
      </c>
      <c r="H671">
        <v>2600.3200000000002</v>
      </c>
      <c r="I671">
        <v>83860.320000000007</v>
      </c>
    </row>
    <row r="672" spans="1:9" x14ac:dyDescent="0.35">
      <c r="A672" t="s">
        <v>249</v>
      </c>
      <c r="B672" t="s">
        <v>27</v>
      </c>
      <c r="C672" t="s">
        <v>9</v>
      </c>
      <c r="D672" t="s">
        <v>1007</v>
      </c>
      <c r="E672" t="s">
        <v>25</v>
      </c>
      <c r="F672" t="s">
        <v>2</v>
      </c>
      <c r="G672">
        <v>95340</v>
      </c>
      <c r="H672">
        <v>953.4</v>
      </c>
      <c r="I672">
        <v>96293.4</v>
      </c>
    </row>
    <row r="673" spans="1:9" x14ac:dyDescent="0.35">
      <c r="A673" t="s">
        <v>268</v>
      </c>
      <c r="B673" t="s">
        <v>24</v>
      </c>
      <c r="C673" t="s">
        <v>13</v>
      </c>
      <c r="D673" t="s">
        <v>1005</v>
      </c>
      <c r="E673" t="s">
        <v>25</v>
      </c>
      <c r="F673" t="s">
        <v>1</v>
      </c>
      <c r="G673">
        <v>75320</v>
      </c>
      <c r="H673">
        <v>376.6</v>
      </c>
      <c r="I673">
        <v>75696.600000000006</v>
      </c>
    </row>
    <row r="674" spans="1:9" x14ac:dyDescent="0.35">
      <c r="A674" t="s">
        <v>912</v>
      </c>
      <c r="B674" t="s">
        <v>24</v>
      </c>
      <c r="C674" t="s">
        <v>16</v>
      </c>
      <c r="D674" t="s">
        <v>999</v>
      </c>
      <c r="E674" t="s">
        <v>25</v>
      </c>
      <c r="F674" t="s">
        <v>5</v>
      </c>
      <c r="G674">
        <v>111820</v>
      </c>
      <c r="H674">
        <v>8051.0399999999991</v>
      </c>
      <c r="I674">
        <v>119871.03999999999</v>
      </c>
    </row>
    <row r="675" spans="1:9" x14ac:dyDescent="0.35">
      <c r="A675" t="s">
        <v>468</v>
      </c>
      <c r="B675" t="s">
        <v>27</v>
      </c>
      <c r="C675" t="s">
        <v>16</v>
      </c>
      <c r="D675" t="s">
        <v>1006</v>
      </c>
      <c r="E675" t="s">
        <v>30</v>
      </c>
      <c r="F675" t="s">
        <v>4</v>
      </c>
      <c r="G675">
        <v>85880</v>
      </c>
      <c r="H675">
        <v>4551.6399999999994</v>
      </c>
      <c r="I675">
        <v>90431.64</v>
      </c>
    </row>
    <row r="676" spans="1:9" x14ac:dyDescent="0.35">
      <c r="A676" t="s">
        <v>243</v>
      </c>
      <c r="B676" t="s">
        <v>27</v>
      </c>
      <c r="C676" t="s">
        <v>14</v>
      </c>
      <c r="D676" t="s">
        <v>1007</v>
      </c>
      <c r="E676" t="s">
        <v>25</v>
      </c>
      <c r="F676" t="s">
        <v>4</v>
      </c>
      <c r="G676">
        <v>97400</v>
      </c>
      <c r="H676">
        <v>5259.6</v>
      </c>
      <c r="I676">
        <v>102659.6</v>
      </c>
    </row>
    <row r="677" spans="1:9" x14ac:dyDescent="0.35">
      <c r="A677" t="s">
        <v>635</v>
      </c>
      <c r="B677" t="s">
        <v>24</v>
      </c>
      <c r="C677" t="s">
        <v>13</v>
      </c>
      <c r="D677" t="s">
        <v>998</v>
      </c>
      <c r="E677" t="s">
        <v>25</v>
      </c>
      <c r="F677" t="s">
        <v>2</v>
      </c>
      <c r="G677">
        <v>105330</v>
      </c>
      <c r="H677">
        <v>2001.27</v>
      </c>
      <c r="I677">
        <v>107331.27</v>
      </c>
    </row>
    <row r="678" spans="1:9" x14ac:dyDescent="0.35">
      <c r="A678" t="s">
        <v>340</v>
      </c>
      <c r="B678" t="s">
        <v>24</v>
      </c>
      <c r="C678" t="s">
        <v>10</v>
      </c>
      <c r="D678" t="s">
        <v>1006</v>
      </c>
      <c r="E678" t="s">
        <v>33</v>
      </c>
      <c r="F678" t="s">
        <v>4</v>
      </c>
      <c r="G678">
        <v>87850</v>
      </c>
      <c r="H678">
        <v>4743.8999999999996</v>
      </c>
      <c r="I678">
        <v>92593.9</v>
      </c>
    </row>
    <row r="679" spans="1:9" x14ac:dyDescent="0.35">
      <c r="A679" t="s">
        <v>620</v>
      </c>
      <c r="B679" t="s">
        <v>24</v>
      </c>
      <c r="C679" t="s">
        <v>7</v>
      </c>
      <c r="D679" t="s">
        <v>1003</v>
      </c>
      <c r="E679" t="s">
        <v>30</v>
      </c>
      <c r="F679" t="s">
        <v>31</v>
      </c>
      <c r="G679">
        <v>50860</v>
      </c>
      <c r="H679">
        <v>0</v>
      </c>
      <c r="I679">
        <v>50860</v>
      </c>
    </row>
    <row r="680" spans="1:9" x14ac:dyDescent="0.35">
      <c r="A680" t="s">
        <v>650</v>
      </c>
      <c r="B680" t="s">
        <v>24</v>
      </c>
      <c r="C680" t="s">
        <v>13</v>
      </c>
      <c r="D680" t="s">
        <v>1003</v>
      </c>
      <c r="E680" t="s">
        <v>33</v>
      </c>
      <c r="F680" t="s">
        <v>2</v>
      </c>
      <c r="G680">
        <v>51740</v>
      </c>
      <c r="H680">
        <v>983.06</v>
      </c>
      <c r="I680">
        <v>52723.06</v>
      </c>
    </row>
    <row r="681" spans="1:9" x14ac:dyDescent="0.35">
      <c r="A681" t="s">
        <v>257</v>
      </c>
      <c r="B681" t="s">
        <v>24</v>
      </c>
      <c r="C681" t="s">
        <v>12</v>
      </c>
      <c r="D681" t="s">
        <v>1005</v>
      </c>
      <c r="E681" t="s">
        <v>33</v>
      </c>
      <c r="F681" t="s">
        <v>4</v>
      </c>
      <c r="G681">
        <v>76560</v>
      </c>
      <c r="H681">
        <v>3138.96</v>
      </c>
      <c r="I681">
        <v>79698.960000000006</v>
      </c>
    </row>
    <row r="682" spans="1:9" x14ac:dyDescent="0.35">
      <c r="A682" t="s">
        <v>200</v>
      </c>
      <c r="B682" t="s">
        <v>27</v>
      </c>
      <c r="C682" t="s">
        <v>6</v>
      </c>
      <c r="D682" t="s">
        <v>1003</v>
      </c>
      <c r="E682" t="s">
        <v>33</v>
      </c>
      <c r="F682" t="s">
        <v>3</v>
      </c>
      <c r="G682">
        <v>57080</v>
      </c>
      <c r="H682">
        <v>1198.68</v>
      </c>
      <c r="I682">
        <v>58278.68</v>
      </c>
    </row>
    <row r="683" spans="1:9" x14ac:dyDescent="0.35">
      <c r="A683" t="s">
        <v>829</v>
      </c>
      <c r="B683" t="s">
        <v>27</v>
      </c>
      <c r="C683" t="s">
        <v>11</v>
      </c>
      <c r="D683" t="s">
        <v>1002</v>
      </c>
      <c r="E683" t="s">
        <v>33</v>
      </c>
      <c r="F683" t="s">
        <v>3</v>
      </c>
      <c r="G683">
        <v>46470</v>
      </c>
      <c r="H683">
        <v>1115.28</v>
      </c>
      <c r="I683">
        <v>47585.279999999999</v>
      </c>
    </row>
    <row r="684" spans="1:9" x14ac:dyDescent="0.35">
      <c r="A684" t="s">
        <v>73</v>
      </c>
      <c r="B684" t="s">
        <v>27</v>
      </c>
      <c r="C684" t="s">
        <v>10</v>
      </c>
      <c r="D684" t="s">
        <v>999</v>
      </c>
      <c r="E684" t="s">
        <v>30</v>
      </c>
      <c r="F684" t="s">
        <v>3</v>
      </c>
      <c r="G684">
        <v>110770</v>
      </c>
      <c r="H684">
        <v>2990.79</v>
      </c>
      <c r="I684">
        <v>113760.79</v>
      </c>
    </row>
    <row r="685" spans="1:9" x14ac:dyDescent="0.35">
      <c r="F685" t="s">
        <v>4</v>
      </c>
      <c r="G685">
        <v>110770</v>
      </c>
      <c r="H685">
        <v>5981.58</v>
      </c>
      <c r="I685">
        <v>116751.58</v>
      </c>
    </row>
    <row r="686" spans="1:9" x14ac:dyDescent="0.35">
      <c r="A686" t="s">
        <v>46</v>
      </c>
      <c r="B686" t="s">
        <v>27</v>
      </c>
      <c r="C686" t="s">
        <v>13</v>
      </c>
      <c r="D686" t="s">
        <v>998</v>
      </c>
      <c r="E686" t="s">
        <v>33</v>
      </c>
      <c r="F686" t="s">
        <v>4</v>
      </c>
      <c r="G686">
        <v>105370</v>
      </c>
      <c r="H686">
        <v>6216.83</v>
      </c>
      <c r="I686">
        <v>111586.83</v>
      </c>
    </row>
    <row r="687" spans="1:9" x14ac:dyDescent="0.35">
      <c r="A687" t="s">
        <v>533</v>
      </c>
      <c r="B687" t="s">
        <v>27</v>
      </c>
      <c r="C687" t="s">
        <v>8</v>
      </c>
      <c r="D687" t="s">
        <v>1000</v>
      </c>
      <c r="E687" t="s">
        <v>33</v>
      </c>
      <c r="F687" t="s">
        <v>3</v>
      </c>
      <c r="G687">
        <v>29970</v>
      </c>
      <c r="H687">
        <v>629.37</v>
      </c>
      <c r="I687">
        <v>30599.37</v>
      </c>
    </row>
    <row r="688" spans="1:9" x14ac:dyDescent="0.35">
      <c r="A688" t="s">
        <v>115</v>
      </c>
      <c r="B688" t="s">
        <v>24</v>
      </c>
      <c r="C688" t="s">
        <v>15</v>
      </c>
      <c r="D688" t="s">
        <v>1001</v>
      </c>
      <c r="E688" t="s">
        <v>33</v>
      </c>
      <c r="F688" t="s">
        <v>31</v>
      </c>
      <c r="G688">
        <v>34080</v>
      </c>
      <c r="H688">
        <v>0</v>
      </c>
      <c r="I688">
        <v>34080</v>
      </c>
    </row>
    <row r="689" spans="1:9" x14ac:dyDescent="0.35">
      <c r="A689" t="s">
        <v>928</v>
      </c>
      <c r="B689" t="s">
        <v>27</v>
      </c>
      <c r="C689" t="s">
        <v>10</v>
      </c>
      <c r="D689" t="s">
        <v>1001</v>
      </c>
      <c r="E689" t="s">
        <v>30</v>
      </c>
      <c r="F689" t="s">
        <v>3</v>
      </c>
      <c r="G689">
        <v>39650</v>
      </c>
      <c r="H689">
        <v>1070.55</v>
      </c>
      <c r="I689">
        <v>40720.550000000003</v>
      </c>
    </row>
    <row r="690" spans="1:9" x14ac:dyDescent="0.35">
      <c r="A690" t="s">
        <v>335</v>
      </c>
      <c r="B690" t="s">
        <v>27</v>
      </c>
      <c r="C690" t="s">
        <v>13</v>
      </c>
      <c r="D690" t="s">
        <v>1002</v>
      </c>
      <c r="E690" t="s">
        <v>25</v>
      </c>
      <c r="F690" t="s">
        <v>3</v>
      </c>
      <c r="G690">
        <v>49530</v>
      </c>
      <c r="H690">
        <v>1981.2</v>
      </c>
      <c r="I690">
        <v>51511.199999999997</v>
      </c>
    </row>
    <row r="691" spans="1:9" x14ac:dyDescent="0.35">
      <c r="A691" t="s">
        <v>571</v>
      </c>
      <c r="B691" t="s">
        <v>27</v>
      </c>
      <c r="C691" t="s">
        <v>8</v>
      </c>
      <c r="D691" t="s">
        <v>998</v>
      </c>
      <c r="E691" t="s">
        <v>25</v>
      </c>
      <c r="F691" t="s">
        <v>2</v>
      </c>
      <c r="G691">
        <v>105610</v>
      </c>
      <c r="H691">
        <v>2006.59</v>
      </c>
      <c r="I691">
        <v>107616.59</v>
      </c>
    </row>
    <row r="692" spans="1:9" x14ac:dyDescent="0.35">
      <c r="A692" t="s">
        <v>269</v>
      </c>
      <c r="B692" t="s">
        <v>24</v>
      </c>
      <c r="C692" t="s">
        <v>8</v>
      </c>
      <c r="D692" t="s">
        <v>1003</v>
      </c>
      <c r="E692" t="s">
        <v>33</v>
      </c>
      <c r="F692" t="s">
        <v>3</v>
      </c>
      <c r="G692">
        <v>57910</v>
      </c>
      <c r="H692">
        <v>1216.1100000000001</v>
      </c>
      <c r="I692">
        <v>59126.11</v>
      </c>
    </row>
    <row r="693" spans="1:9" x14ac:dyDescent="0.35">
      <c r="A693" t="s">
        <v>247</v>
      </c>
      <c r="B693" t="s">
        <v>24</v>
      </c>
      <c r="C693" t="s">
        <v>8</v>
      </c>
      <c r="D693" t="s">
        <v>999</v>
      </c>
      <c r="E693" t="s">
        <v>33</v>
      </c>
      <c r="F693" t="s">
        <v>2</v>
      </c>
      <c r="G693">
        <v>111480</v>
      </c>
      <c r="H693">
        <v>2118.12</v>
      </c>
      <c r="I693">
        <v>113598.12</v>
      </c>
    </row>
    <row r="694" spans="1:9" x14ac:dyDescent="0.35">
      <c r="A694" t="s">
        <v>324</v>
      </c>
      <c r="B694" t="s">
        <v>27</v>
      </c>
      <c r="C694" t="s">
        <v>11</v>
      </c>
      <c r="D694" t="s">
        <v>1005</v>
      </c>
      <c r="E694" t="s">
        <v>33</v>
      </c>
      <c r="F694" t="s">
        <v>4</v>
      </c>
      <c r="G694">
        <v>72500</v>
      </c>
      <c r="H694">
        <v>3625</v>
      </c>
      <c r="I694">
        <v>76125</v>
      </c>
    </row>
    <row r="695" spans="1:9" x14ac:dyDescent="0.35">
      <c r="E695" t="s">
        <v>25</v>
      </c>
      <c r="F695" t="s">
        <v>3</v>
      </c>
      <c r="G695">
        <v>72500</v>
      </c>
      <c r="H695">
        <v>1740</v>
      </c>
      <c r="I695">
        <v>74240</v>
      </c>
    </row>
    <row r="696" spans="1:9" x14ac:dyDescent="0.35">
      <c r="A696" t="s">
        <v>62</v>
      </c>
      <c r="B696" t="s">
        <v>24</v>
      </c>
      <c r="C696" t="s">
        <v>14</v>
      </c>
      <c r="D696" t="s">
        <v>1004</v>
      </c>
      <c r="E696" t="s">
        <v>30</v>
      </c>
      <c r="F696" t="s">
        <v>3</v>
      </c>
      <c r="G696">
        <v>69070</v>
      </c>
      <c r="H696">
        <v>2279.31</v>
      </c>
      <c r="I696">
        <v>71349.31</v>
      </c>
    </row>
    <row r="697" spans="1:9" x14ac:dyDescent="0.35">
      <c r="E697" t="s">
        <v>33</v>
      </c>
      <c r="F697" t="s">
        <v>2</v>
      </c>
      <c r="G697">
        <v>69070</v>
      </c>
      <c r="H697">
        <v>1381.4</v>
      </c>
      <c r="I697">
        <v>70451.399999999994</v>
      </c>
    </row>
    <row r="698" spans="1:9" x14ac:dyDescent="0.35">
      <c r="A698" t="s">
        <v>646</v>
      </c>
      <c r="B698" t="s">
        <v>24</v>
      </c>
      <c r="C698" t="s">
        <v>6</v>
      </c>
      <c r="D698" t="s">
        <v>1003</v>
      </c>
      <c r="E698" t="s">
        <v>25</v>
      </c>
      <c r="F698" t="s">
        <v>3</v>
      </c>
      <c r="G698">
        <v>59430</v>
      </c>
      <c r="H698">
        <v>1248.03</v>
      </c>
      <c r="I698">
        <v>60678.03</v>
      </c>
    </row>
    <row r="699" spans="1:9" x14ac:dyDescent="0.35">
      <c r="A699" t="s">
        <v>491</v>
      </c>
      <c r="B699" t="s">
        <v>24</v>
      </c>
      <c r="C699" t="s">
        <v>14</v>
      </c>
      <c r="D699" t="s">
        <v>1004</v>
      </c>
      <c r="E699" t="s">
        <v>33</v>
      </c>
      <c r="F699" t="s">
        <v>3</v>
      </c>
      <c r="G699">
        <v>69710</v>
      </c>
      <c r="H699">
        <v>2300.4300000000003</v>
      </c>
      <c r="I699">
        <v>72010.429999999993</v>
      </c>
    </row>
    <row r="700" spans="1:9" x14ac:dyDescent="0.35">
      <c r="A700" t="s">
        <v>506</v>
      </c>
      <c r="B700" t="s">
        <v>27</v>
      </c>
      <c r="C700" t="s">
        <v>13</v>
      </c>
      <c r="D700" t="s">
        <v>1007</v>
      </c>
      <c r="E700" t="s">
        <v>33</v>
      </c>
      <c r="F700" t="s">
        <v>3</v>
      </c>
      <c r="G700">
        <v>96660</v>
      </c>
      <c r="H700">
        <v>3866.4</v>
      </c>
      <c r="I700">
        <v>100526.39999999999</v>
      </c>
    </row>
    <row r="701" spans="1:9" x14ac:dyDescent="0.35">
      <c r="A701" t="s">
        <v>151</v>
      </c>
      <c r="B701" t="s">
        <v>24</v>
      </c>
      <c r="C701" t="s">
        <v>6</v>
      </c>
      <c r="D701" t="s">
        <v>1004</v>
      </c>
      <c r="E701" t="s">
        <v>33</v>
      </c>
      <c r="F701" t="s">
        <v>5</v>
      </c>
      <c r="G701">
        <v>62200</v>
      </c>
      <c r="H701">
        <v>5473.5999999999995</v>
      </c>
      <c r="I701">
        <v>67673.600000000006</v>
      </c>
    </row>
    <row r="702" spans="1:9" x14ac:dyDescent="0.35">
      <c r="A702" t="s">
        <v>439</v>
      </c>
      <c r="B702" t="s">
        <v>27</v>
      </c>
      <c r="C702" t="s">
        <v>9</v>
      </c>
      <c r="D702" t="s">
        <v>998</v>
      </c>
      <c r="E702" t="s">
        <v>25</v>
      </c>
      <c r="F702" t="s">
        <v>3</v>
      </c>
      <c r="G702">
        <v>104800</v>
      </c>
      <c r="H702">
        <v>2934.4</v>
      </c>
      <c r="I702">
        <v>107734.39999999999</v>
      </c>
    </row>
    <row r="703" spans="1:9" x14ac:dyDescent="0.35">
      <c r="A703" t="s">
        <v>691</v>
      </c>
      <c r="B703" t="s">
        <v>24</v>
      </c>
      <c r="C703" t="s">
        <v>12</v>
      </c>
      <c r="D703" t="s">
        <v>1002</v>
      </c>
      <c r="E703" t="s">
        <v>30</v>
      </c>
      <c r="F703" t="s">
        <v>4</v>
      </c>
      <c r="G703">
        <v>47000</v>
      </c>
      <c r="H703">
        <v>1927</v>
      </c>
      <c r="I703">
        <v>48927</v>
      </c>
    </row>
    <row r="704" spans="1:9" x14ac:dyDescent="0.35">
      <c r="A704" t="s">
        <v>288</v>
      </c>
      <c r="B704" t="s">
        <v>27</v>
      </c>
      <c r="C704" t="s">
        <v>17</v>
      </c>
      <c r="D704" t="s">
        <v>998</v>
      </c>
      <c r="E704" t="s">
        <v>30</v>
      </c>
      <c r="F704" t="s">
        <v>1</v>
      </c>
      <c r="G704">
        <v>105870</v>
      </c>
      <c r="H704">
        <v>529.35</v>
      </c>
      <c r="I704">
        <v>106399.35</v>
      </c>
    </row>
    <row r="705" spans="1:9" x14ac:dyDescent="0.35">
      <c r="A705" t="s">
        <v>858</v>
      </c>
      <c r="B705" t="s">
        <v>24</v>
      </c>
      <c r="C705" t="s">
        <v>14</v>
      </c>
      <c r="D705" t="s">
        <v>1005</v>
      </c>
      <c r="E705" t="s">
        <v>33</v>
      </c>
      <c r="F705" t="s">
        <v>3</v>
      </c>
      <c r="G705">
        <v>71540</v>
      </c>
      <c r="H705">
        <v>2360.8200000000002</v>
      </c>
      <c r="I705">
        <v>73900.820000000007</v>
      </c>
    </row>
    <row r="706" spans="1:9" x14ac:dyDescent="0.35">
      <c r="A706" t="s">
        <v>535</v>
      </c>
      <c r="B706" t="s">
        <v>24</v>
      </c>
      <c r="C706" t="s">
        <v>12</v>
      </c>
      <c r="D706" t="s">
        <v>999</v>
      </c>
      <c r="E706" t="s">
        <v>30</v>
      </c>
      <c r="F706" t="s">
        <v>3</v>
      </c>
      <c r="G706">
        <v>111230</v>
      </c>
      <c r="H706">
        <v>3559.36</v>
      </c>
      <c r="I706">
        <v>114789.36</v>
      </c>
    </row>
    <row r="707" spans="1:9" x14ac:dyDescent="0.35">
      <c r="A707" t="s">
        <v>522</v>
      </c>
      <c r="B707" t="s">
        <v>24</v>
      </c>
      <c r="C707" t="s">
        <v>15</v>
      </c>
      <c r="D707" t="s">
        <v>998</v>
      </c>
      <c r="E707" t="s">
        <v>33</v>
      </c>
      <c r="F707" t="s">
        <v>3</v>
      </c>
      <c r="G707">
        <v>105120</v>
      </c>
      <c r="H707">
        <v>2102.4</v>
      </c>
      <c r="I707">
        <v>107222.39999999999</v>
      </c>
    </row>
    <row r="708" spans="1:9" x14ac:dyDescent="0.35">
      <c r="A708" t="s">
        <v>746</v>
      </c>
      <c r="B708" t="s">
        <v>27</v>
      </c>
      <c r="C708" t="s">
        <v>7</v>
      </c>
      <c r="D708" t="s">
        <v>998</v>
      </c>
      <c r="E708" t="s">
        <v>33</v>
      </c>
      <c r="F708" t="s">
        <v>3</v>
      </c>
      <c r="G708">
        <v>109870</v>
      </c>
      <c r="H708">
        <v>3845.4500000000003</v>
      </c>
      <c r="I708">
        <v>113715.45</v>
      </c>
    </row>
    <row r="709" spans="1:9" x14ac:dyDescent="0.35">
      <c r="A709" t="s">
        <v>337</v>
      </c>
      <c r="B709" t="s">
        <v>24</v>
      </c>
      <c r="C709" t="s">
        <v>13</v>
      </c>
      <c r="D709" t="s">
        <v>1006</v>
      </c>
      <c r="E709" t="s">
        <v>30</v>
      </c>
      <c r="F709" t="s">
        <v>4</v>
      </c>
      <c r="G709">
        <v>84170</v>
      </c>
      <c r="H709">
        <v>4966.03</v>
      </c>
      <c r="I709">
        <v>89136.03</v>
      </c>
    </row>
    <row r="710" spans="1:9" x14ac:dyDescent="0.35">
      <c r="E710" t="s">
        <v>25</v>
      </c>
      <c r="F710" t="s">
        <v>31</v>
      </c>
      <c r="G710">
        <v>84170</v>
      </c>
      <c r="H710">
        <v>0</v>
      </c>
      <c r="I710">
        <v>84170</v>
      </c>
    </row>
    <row r="711" spans="1:9" x14ac:dyDescent="0.35">
      <c r="A711" t="s">
        <v>595</v>
      </c>
      <c r="B711" t="s">
        <v>24</v>
      </c>
      <c r="C711" t="s">
        <v>15</v>
      </c>
      <c r="D711" t="s">
        <v>1004</v>
      </c>
      <c r="E711" t="s">
        <v>33</v>
      </c>
      <c r="F711" t="s">
        <v>3</v>
      </c>
      <c r="G711">
        <v>67430</v>
      </c>
      <c r="H711">
        <v>1348.6000000000001</v>
      </c>
      <c r="I711">
        <v>68778.600000000006</v>
      </c>
    </row>
    <row r="712" spans="1:9" x14ac:dyDescent="0.35">
      <c r="A712" t="s">
        <v>175</v>
      </c>
      <c r="B712" t="s">
        <v>24</v>
      </c>
      <c r="C712" t="s">
        <v>13</v>
      </c>
      <c r="D712" t="s">
        <v>1003</v>
      </c>
      <c r="E712" t="s">
        <v>33</v>
      </c>
      <c r="F712" t="s">
        <v>5</v>
      </c>
      <c r="G712">
        <v>56830</v>
      </c>
      <c r="H712">
        <v>3580.29</v>
      </c>
      <c r="I712">
        <v>60410.29</v>
      </c>
    </row>
    <row r="713" spans="1:9" x14ac:dyDescent="0.35">
      <c r="A713" t="s">
        <v>154</v>
      </c>
      <c r="B713" t="s">
        <v>24</v>
      </c>
      <c r="C713" t="s">
        <v>16</v>
      </c>
      <c r="D713" t="s">
        <v>1003</v>
      </c>
      <c r="E713" t="s">
        <v>33</v>
      </c>
      <c r="F713" t="s">
        <v>3</v>
      </c>
      <c r="G713">
        <v>58130</v>
      </c>
      <c r="H713">
        <v>1336.99</v>
      </c>
      <c r="I713">
        <v>59466.99</v>
      </c>
    </row>
    <row r="714" spans="1:9" x14ac:dyDescent="0.35">
      <c r="A714" t="s">
        <v>362</v>
      </c>
      <c r="B714" t="s">
        <v>27</v>
      </c>
      <c r="C714" t="s">
        <v>7</v>
      </c>
      <c r="D714" t="s">
        <v>1001</v>
      </c>
      <c r="E714" t="s">
        <v>25</v>
      </c>
      <c r="F714" t="s">
        <v>4</v>
      </c>
      <c r="G714">
        <v>34980</v>
      </c>
      <c r="H714">
        <v>1504.1399999999999</v>
      </c>
      <c r="I714">
        <v>36484.14</v>
      </c>
    </row>
    <row r="715" spans="1:9" x14ac:dyDescent="0.35">
      <c r="A715" t="s">
        <v>354</v>
      </c>
      <c r="B715" t="s">
        <v>27</v>
      </c>
      <c r="C715" t="s">
        <v>12</v>
      </c>
      <c r="D715" t="s">
        <v>999</v>
      </c>
      <c r="E715" t="s">
        <v>25</v>
      </c>
      <c r="F715" t="s">
        <v>3</v>
      </c>
      <c r="G715">
        <v>110910</v>
      </c>
      <c r="H715">
        <v>3549.12</v>
      </c>
      <c r="I715">
        <v>114459.12</v>
      </c>
    </row>
    <row r="716" spans="1:9" x14ac:dyDescent="0.35">
      <c r="A716" t="s">
        <v>194</v>
      </c>
      <c r="B716" t="s">
        <v>27</v>
      </c>
      <c r="C716" t="s">
        <v>13</v>
      </c>
      <c r="D716" t="s">
        <v>1001</v>
      </c>
      <c r="E716" t="s">
        <v>33</v>
      </c>
      <c r="F716" t="s">
        <v>3</v>
      </c>
      <c r="G716">
        <v>39750</v>
      </c>
      <c r="H716">
        <v>1590</v>
      </c>
      <c r="I716">
        <v>41340</v>
      </c>
    </row>
    <row r="717" spans="1:9" x14ac:dyDescent="0.35">
      <c r="A717" t="s">
        <v>864</v>
      </c>
      <c r="B717" t="s">
        <v>27</v>
      </c>
      <c r="C717" t="s">
        <v>11</v>
      </c>
      <c r="D717" t="s">
        <v>1007</v>
      </c>
      <c r="E717" t="s">
        <v>33</v>
      </c>
      <c r="F717" t="s">
        <v>3</v>
      </c>
      <c r="G717">
        <v>93740</v>
      </c>
      <c r="H717">
        <v>2249.7600000000002</v>
      </c>
      <c r="I717">
        <v>95989.759999999995</v>
      </c>
    </row>
    <row r="718" spans="1:9" x14ac:dyDescent="0.35">
      <c r="A718" t="s">
        <v>942</v>
      </c>
      <c r="B718" t="s">
        <v>27</v>
      </c>
      <c r="C718" t="s">
        <v>13</v>
      </c>
      <c r="D718" t="s">
        <v>1003</v>
      </c>
      <c r="E718" t="s">
        <v>33</v>
      </c>
      <c r="F718" t="s">
        <v>5</v>
      </c>
      <c r="G718">
        <v>59560</v>
      </c>
      <c r="H718">
        <v>3752.28</v>
      </c>
      <c r="I718">
        <v>63312.28</v>
      </c>
    </row>
    <row r="719" spans="1:9" x14ac:dyDescent="0.35">
      <c r="A719" t="s">
        <v>909</v>
      </c>
      <c r="B719" t="s">
        <v>24</v>
      </c>
      <c r="C719" t="s">
        <v>7</v>
      </c>
      <c r="D719" t="s">
        <v>1002</v>
      </c>
      <c r="E719" t="s">
        <v>25</v>
      </c>
      <c r="F719" t="s">
        <v>4</v>
      </c>
      <c r="G719">
        <v>45650</v>
      </c>
      <c r="H719">
        <v>1962.9499999999998</v>
      </c>
      <c r="I719">
        <v>47612.95</v>
      </c>
    </row>
    <row r="720" spans="1:9" x14ac:dyDescent="0.35">
      <c r="A720" t="s">
        <v>910</v>
      </c>
      <c r="B720" t="s">
        <v>27</v>
      </c>
      <c r="C720" t="s">
        <v>7</v>
      </c>
      <c r="D720" t="s">
        <v>1006</v>
      </c>
      <c r="E720" t="s">
        <v>25</v>
      </c>
      <c r="F720" t="s">
        <v>3</v>
      </c>
      <c r="G720">
        <v>88430</v>
      </c>
      <c r="H720">
        <v>3095.05</v>
      </c>
      <c r="I720">
        <v>91525.05</v>
      </c>
    </row>
    <row r="721" spans="1:9" x14ac:dyDescent="0.35">
      <c r="A721" t="s">
        <v>406</v>
      </c>
      <c r="B721" t="s">
        <v>27</v>
      </c>
      <c r="C721" t="s">
        <v>10</v>
      </c>
      <c r="D721" t="s">
        <v>1003</v>
      </c>
      <c r="E721" t="s">
        <v>30</v>
      </c>
      <c r="F721" t="s">
        <v>3</v>
      </c>
      <c r="G721">
        <v>50020</v>
      </c>
      <c r="H721">
        <v>1350.54</v>
      </c>
      <c r="I721">
        <v>51370.54</v>
      </c>
    </row>
    <row r="722" spans="1:9" x14ac:dyDescent="0.35">
      <c r="A722" t="s">
        <v>480</v>
      </c>
      <c r="B722" t="s">
        <v>24</v>
      </c>
      <c r="C722" t="s">
        <v>9</v>
      </c>
      <c r="D722" t="s">
        <v>1001</v>
      </c>
      <c r="E722" t="s">
        <v>30</v>
      </c>
      <c r="F722" t="s">
        <v>3</v>
      </c>
      <c r="G722">
        <v>36710</v>
      </c>
      <c r="H722">
        <v>1027.8800000000001</v>
      </c>
      <c r="I722">
        <v>37737.879999999997</v>
      </c>
    </row>
    <row r="723" spans="1:9" x14ac:dyDescent="0.35">
      <c r="A723" t="s">
        <v>490</v>
      </c>
      <c r="B723" t="s">
        <v>24</v>
      </c>
      <c r="C723" t="s">
        <v>16</v>
      </c>
      <c r="D723" t="s">
        <v>998</v>
      </c>
      <c r="E723" t="s">
        <v>33</v>
      </c>
      <c r="F723" t="s">
        <v>3</v>
      </c>
      <c r="G723">
        <v>109380</v>
      </c>
      <c r="H723">
        <v>2515.7399999999998</v>
      </c>
      <c r="I723">
        <v>111895.74</v>
      </c>
    </row>
    <row r="724" spans="1:9" x14ac:dyDescent="0.35">
      <c r="A724" t="s">
        <v>805</v>
      </c>
      <c r="B724" t="s">
        <v>24</v>
      </c>
      <c r="C724" t="s">
        <v>14</v>
      </c>
      <c r="D724" t="s">
        <v>1005</v>
      </c>
      <c r="E724" t="s">
        <v>30</v>
      </c>
      <c r="F724" t="s">
        <v>31</v>
      </c>
      <c r="G724">
        <v>71490</v>
      </c>
      <c r="H724">
        <v>0</v>
      </c>
      <c r="I724">
        <v>71490</v>
      </c>
    </row>
    <row r="725" spans="1:9" x14ac:dyDescent="0.35">
      <c r="A725" t="s">
        <v>69</v>
      </c>
      <c r="B725" t="s">
        <v>24</v>
      </c>
      <c r="C725" t="s">
        <v>7</v>
      </c>
      <c r="D725" t="s">
        <v>1006</v>
      </c>
      <c r="E725" t="s">
        <v>33</v>
      </c>
      <c r="F725" t="s">
        <v>2</v>
      </c>
      <c r="G725">
        <v>82240</v>
      </c>
      <c r="H725">
        <v>904.64</v>
      </c>
      <c r="I725">
        <v>83144.639999999999</v>
      </c>
    </row>
    <row r="726" spans="1:9" x14ac:dyDescent="0.35">
      <c r="A726" t="s">
        <v>198</v>
      </c>
      <c r="B726" t="s">
        <v>27</v>
      </c>
      <c r="C726" t="s">
        <v>11</v>
      </c>
      <c r="D726" t="s">
        <v>1002</v>
      </c>
      <c r="E726" t="s">
        <v>30</v>
      </c>
      <c r="F726" t="s">
        <v>2</v>
      </c>
      <c r="G726">
        <v>42950</v>
      </c>
      <c r="H726">
        <v>773.09999999999991</v>
      </c>
      <c r="I726">
        <v>43723.1</v>
      </c>
    </row>
    <row r="727" spans="1:9" x14ac:dyDescent="0.35">
      <c r="A727" t="s">
        <v>400</v>
      </c>
      <c r="B727" t="s">
        <v>27</v>
      </c>
      <c r="C727" t="s">
        <v>17</v>
      </c>
      <c r="D727" t="s">
        <v>998</v>
      </c>
      <c r="E727" t="s">
        <v>30</v>
      </c>
      <c r="F727" t="s">
        <v>4</v>
      </c>
      <c r="G727">
        <v>104900</v>
      </c>
      <c r="H727">
        <v>6084.2000000000007</v>
      </c>
      <c r="I727">
        <v>110984.2</v>
      </c>
    </row>
    <row r="728" spans="1:9" x14ac:dyDescent="0.35">
      <c r="A728" t="s">
        <v>289</v>
      </c>
      <c r="B728" t="s">
        <v>27</v>
      </c>
      <c r="C728" t="s">
        <v>10</v>
      </c>
      <c r="D728" t="s">
        <v>999</v>
      </c>
      <c r="E728" t="s">
        <v>33</v>
      </c>
      <c r="F728" t="s">
        <v>3</v>
      </c>
      <c r="G728">
        <v>118300</v>
      </c>
      <c r="H728">
        <v>3194.1</v>
      </c>
      <c r="I728">
        <v>121494.1</v>
      </c>
    </row>
    <row r="729" spans="1:9" x14ac:dyDescent="0.35">
      <c r="A729" t="s">
        <v>840</v>
      </c>
      <c r="B729" t="s">
        <v>24</v>
      </c>
      <c r="C729" t="s">
        <v>15</v>
      </c>
      <c r="D729" t="s">
        <v>1003</v>
      </c>
      <c r="E729" t="s">
        <v>33</v>
      </c>
      <c r="F729" t="s">
        <v>4</v>
      </c>
      <c r="G729">
        <v>52270</v>
      </c>
      <c r="H729">
        <v>3031.6600000000003</v>
      </c>
      <c r="I729">
        <v>55301.66</v>
      </c>
    </row>
    <row r="730" spans="1:9" x14ac:dyDescent="0.35">
      <c r="A730" t="s">
        <v>859</v>
      </c>
      <c r="B730" t="s">
        <v>27</v>
      </c>
      <c r="C730" t="s">
        <v>14</v>
      </c>
      <c r="D730" t="s">
        <v>998</v>
      </c>
      <c r="E730" t="s">
        <v>25</v>
      </c>
      <c r="F730" t="s">
        <v>3</v>
      </c>
      <c r="G730">
        <v>104680</v>
      </c>
      <c r="H730">
        <v>3454.44</v>
      </c>
      <c r="I730">
        <v>108134.44</v>
      </c>
    </row>
    <row r="731" spans="1:9" x14ac:dyDescent="0.35">
      <c r="A731" t="s">
        <v>61</v>
      </c>
      <c r="B731" t="s">
        <v>24</v>
      </c>
      <c r="C731" t="s">
        <v>8</v>
      </c>
      <c r="D731" t="s">
        <v>998</v>
      </c>
      <c r="E731" t="s">
        <v>33</v>
      </c>
      <c r="F731" t="s">
        <v>4</v>
      </c>
      <c r="G731">
        <v>108460</v>
      </c>
      <c r="H731">
        <v>5856.84</v>
      </c>
      <c r="I731">
        <v>114316.84</v>
      </c>
    </row>
    <row r="732" spans="1:9" x14ac:dyDescent="0.35">
      <c r="A732" t="s">
        <v>717</v>
      </c>
      <c r="B732" t="s">
        <v>27</v>
      </c>
      <c r="C732" t="s">
        <v>9</v>
      </c>
      <c r="D732" t="s">
        <v>1003</v>
      </c>
      <c r="E732" t="s">
        <v>33</v>
      </c>
      <c r="F732" t="s">
        <v>3</v>
      </c>
      <c r="G732">
        <v>117880</v>
      </c>
      <c r="H732">
        <v>3300.64</v>
      </c>
      <c r="I732">
        <v>121180.64</v>
      </c>
    </row>
    <row r="733" spans="1:9" x14ac:dyDescent="0.35">
      <c r="A733" t="s">
        <v>869</v>
      </c>
      <c r="B733" t="s">
        <v>27</v>
      </c>
      <c r="C733" t="s">
        <v>17</v>
      </c>
      <c r="D733" t="s">
        <v>1002</v>
      </c>
      <c r="E733" t="s">
        <v>25</v>
      </c>
      <c r="F733" t="s">
        <v>4</v>
      </c>
      <c r="G733">
        <v>42970</v>
      </c>
      <c r="H733">
        <v>2492.2600000000002</v>
      </c>
      <c r="I733">
        <v>45462.26</v>
      </c>
    </row>
    <row r="734" spans="1:9" x14ac:dyDescent="0.35">
      <c r="A734" t="s">
        <v>181</v>
      </c>
      <c r="B734" t="s">
        <v>24</v>
      </c>
      <c r="C734" t="s">
        <v>8</v>
      </c>
      <c r="D734" t="s">
        <v>1002</v>
      </c>
      <c r="E734" t="s">
        <v>25</v>
      </c>
      <c r="F734" t="s">
        <v>3</v>
      </c>
      <c r="G734">
        <v>48690</v>
      </c>
      <c r="H734">
        <v>1022.49</v>
      </c>
      <c r="I734">
        <v>49712.49</v>
      </c>
    </row>
    <row r="735" spans="1:9" x14ac:dyDescent="0.35">
      <c r="A735" t="s">
        <v>807</v>
      </c>
      <c r="B735" t="s">
        <v>27</v>
      </c>
      <c r="C735" t="s">
        <v>7</v>
      </c>
      <c r="D735" t="s">
        <v>998</v>
      </c>
      <c r="E735" t="s">
        <v>33</v>
      </c>
      <c r="F735" t="s">
        <v>3</v>
      </c>
      <c r="G735">
        <v>107790</v>
      </c>
      <c r="H735">
        <v>3772.6500000000005</v>
      </c>
      <c r="I735">
        <v>111562.65</v>
      </c>
    </row>
    <row r="736" spans="1:9" x14ac:dyDescent="0.35">
      <c r="A736" t="s">
        <v>738</v>
      </c>
      <c r="B736" t="s">
        <v>24</v>
      </c>
      <c r="C736" t="s">
        <v>12</v>
      </c>
      <c r="D736" t="s">
        <v>1003</v>
      </c>
      <c r="E736" t="s">
        <v>33</v>
      </c>
      <c r="F736" t="s">
        <v>3</v>
      </c>
      <c r="G736">
        <v>52220</v>
      </c>
      <c r="H736">
        <v>1671.04</v>
      </c>
      <c r="I736">
        <v>53891.040000000001</v>
      </c>
    </row>
    <row r="737" spans="1:9" x14ac:dyDescent="0.35">
      <c r="A737" t="s">
        <v>629</v>
      </c>
      <c r="B737" t="s">
        <v>27</v>
      </c>
      <c r="C737" t="s">
        <v>11</v>
      </c>
      <c r="D737" t="s">
        <v>1006</v>
      </c>
      <c r="E737" t="s">
        <v>25</v>
      </c>
      <c r="F737" t="s">
        <v>3</v>
      </c>
      <c r="G737">
        <v>88360</v>
      </c>
      <c r="H737">
        <v>2120.64</v>
      </c>
      <c r="I737">
        <v>90480.639999999999</v>
      </c>
    </row>
    <row r="738" spans="1:9" x14ac:dyDescent="0.35">
      <c r="A738" t="s">
        <v>838</v>
      </c>
      <c r="B738" t="s">
        <v>27</v>
      </c>
      <c r="C738" t="s">
        <v>7</v>
      </c>
      <c r="D738" t="s">
        <v>1003</v>
      </c>
      <c r="E738" t="s">
        <v>25</v>
      </c>
      <c r="F738" t="s">
        <v>2</v>
      </c>
      <c r="G738">
        <v>56870</v>
      </c>
      <c r="H738">
        <v>625.56999999999994</v>
      </c>
      <c r="I738">
        <v>57495.57</v>
      </c>
    </row>
    <row r="739" spans="1:9" x14ac:dyDescent="0.35">
      <c r="A739" t="s">
        <v>797</v>
      </c>
      <c r="B739" t="s">
        <v>24</v>
      </c>
      <c r="C739" t="s">
        <v>17</v>
      </c>
      <c r="D739" t="s">
        <v>1002</v>
      </c>
      <c r="E739" t="s">
        <v>25</v>
      </c>
      <c r="F739" t="s">
        <v>1</v>
      </c>
      <c r="G739">
        <v>40750</v>
      </c>
      <c r="H739">
        <v>203.75</v>
      </c>
      <c r="I739">
        <v>40953.75</v>
      </c>
    </row>
    <row r="740" spans="1:9" x14ac:dyDescent="0.35">
      <c r="A740" t="s">
        <v>419</v>
      </c>
      <c r="B740" t="s">
        <v>27</v>
      </c>
      <c r="C740" t="s">
        <v>8</v>
      </c>
      <c r="D740" t="s">
        <v>1005</v>
      </c>
      <c r="E740" t="s">
        <v>25</v>
      </c>
      <c r="F740" t="s">
        <v>31</v>
      </c>
      <c r="G740">
        <v>72700</v>
      </c>
      <c r="H740">
        <v>0</v>
      </c>
      <c r="I740">
        <v>72700</v>
      </c>
    </row>
    <row r="741" spans="1:9" x14ac:dyDescent="0.35">
      <c r="A741" t="s">
        <v>184</v>
      </c>
      <c r="B741" t="s">
        <v>24</v>
      </c>
      <c r="C741" t="s">
        <v>16</v>
      </c>
      <c r="D741" t="s">
        <v>1001</v>
      </c>
      <c r="E741" t="s">
        <v>30</v>
      </c>
      <c r="F741" t="s">
        <v>3</v>
      </c>
      <c r="G741">
        <v>37920</v>
      </c>
      <c r="H741">
        <v>872.16</v>
      </c>
      <c r="I741">
        <v>38792.160000000003</v>
      </c>
    </row>
    <row r="742" spans="1:9" x14ac:dyDescent="0.35">
      <c r="F742" t="s">
        <v>31</v>
      </c>
      <c r="G742">
        <v>37920</v>
      </c>
      <c r="H742">
        <v>0</v>
      </c>
      <c r="I742">
        <v>37920</v>
      </c>
    </row>
    <row r="743" spans="1:9" x14ac:dyDescent="0.35">
      <c r="A743" t="s">
        <v>703</v>
      </c>
      <c r="B743" t="s">
        <v>24</v>
      </c>
      <c r="C743" t="s">
        <v>13</v>
      </c>
      <c r="D743" t="s">
        <v>1001</v>
      </c>
      <c r="E743" t="s">
        <v>30</v>
      </c>
      <c r="F743" t="s">
        <v>3</v>
      </c>
      <c r="G743">
        <v>38030</v>
      </c>
      <c r="H743">
        <v>1521.2</v>
      </c>
      <c r="I743">
        <v>39551.199999999997</v>
      </c>
    </row>
    <row r="744" spans="1:9" x14ac:dyDescent="0.35">
      <c r="A744" t="s">
        <v>391</v>
      </c>
      <c r="B744" t="s">
        <v>27</v>
      </c>
      <c r="C744" t="s">
        <v>11</v>
      </c>
      <c r="D744" t="s">
        <v>1001</v>
      </c>
      <c r="E744" t="s">
        <v>30</v>
      </c>
      <c r="F744" t="s">
        <v>31</v>
      </c>
      <c r="G744">
        <v>34500</v>
      </c>
      <c r="H744">
        <v>0</v>
      </c>
      <c r="I744">
        <v>34500</v>
      </c>
    </row>
    <row r="745" spans="1:9" x14ac:dyDescent="0.35">
      <c r="A745" t="s">
        <v>768</v>
      </c>
      <c r="B745" t="s">
        <v>24</v>
      </c>
      <c r="C745" t="s">
        <v>17</v>
      </c>
      <c r="D745" t="s">
        <v>1003</v>
      </c>
      <c r="E745" t="s">
        <v>33</v>
      </c>
      <c r="F745" t="s">
        <v>4</v>
      </c>
      <c r="G745">
        <v>51860</v>
      </c>
      <c r="H745">
        <v>3007.88</v>
      </c>
      <c r="I745">
        <v>54867.88</v>
      </c>
    </row>
    <row r="746" spans="1:9" x14ac:dyDescent="0.35">
      <c r="A746" t="s">
        <v>903</v>
      </c>
      <c r="B746" t="s">
        <v>24</v>
      </c>
      <c r="C746" t="s">
        <v>9</v>
      </c>
      <c r="D746" t="s">
        <v>1007</v>
      </c>
      <c r="E746" t="s">
        <v>33</v>
      </c>
      <c r="F746" t="s">
        <v>5</v>
      </c>
      <c r="G746">
        <v>99780</v>
      </c>
      <c r="H746">
        <v>7583.28</v>
      </c>
      <c r="I746">
        <v>107363.28</v>
      </c>
    </row>
    <row r="747" spans="1:9" x14ac:dyDescent="0.35">
      <c r="A747" t="s">
        <v>669</v>
      </c>
      <c r="B747" t="s">
        <v>24</v>
      </c>
      <c r="C747" t="s">
        <v>16</v>
      </c>
      <c r="D747" t="s">
        <v>1006</v>
      </c>
      <c r="E747" t="s">
        <v>25</v>
      </c>
      <c r="F747" t="s">
        <v>5</v>
      </c>
      <c r="G747">
        <v>85880</v>
      </c>
      <c r="H747">
        <v>6183.36</v>
      </c>
      <c r="I747">
        <v>92063.360000000001</v>
      </c>
    </row>
    <row r="748" spans="1:9" x14ac:dyDescent="0.35">
      <c r="A748" t="s">
        <v>742</v>
      </c>
      <c r="B748" t="s">
        <v>27</v>
      </c>
      <c r="C748" t="s">
        <v>11</v>
      </c>
      <c r="D748" t="s">
        <v>1002</v>
      </c>
      <c r="E748" t="s">
        <v>30</v>
      </c>
      <c r="F748" t="s">
        <v>3</v>
      </c>
      <c r="G748">
        <v>49520</v>
      </c>
      <c r="H748">
        <v>1188.48</v>
      </c>
      <c r="I748">
        <v>50708.480000000003</v>
      </c>
    </row>
    <row r="749" spans="1:9" x14ac:dyDescent="0.35">
      <c r="A749" t="s">
        <v>231</v>
      </c>
      <c r="B749" t="s">
        <v>24</v>
      </c>
      <c r="C749" t="s">
        <v>15</v>
      </c>
      <c r="D749" t="s">
        <v>1007</v>
      </c>
      <c r="E749" t="s">
        <v>25</v>
      </c>
      <c r="F749" t="s">
        <v>2</v>
      </c>
      <c r="G749">
        <v>91500</v>
      </c>
      <c r="H749">
        <v>1098</v>
      </c>
      <c r="I749">
        <v>92598</v>
      </c>
    </row>
    <row r="750" spans="1:9" x14ac:dyDescent="0.35">
      <c r="A750" t="s">
        <v>628</v>
      </c>
      <c r="B750" t="s">
        <v>24</v>
      </c>
      <c r="C750" t="s">
        <v>16</v>
      </c>
      <c r="D750" t="s">
        <v>1006</v>
      </c>
      <c r="E750" t="s">
        <v>25</v>
      </c>
      <c r="F750" t="s">
        <v>3</v>
      </c>
      <c r="G750">
        <v>84740</v>
      </c>
      <c r="H750">
        <v>1949.02</v>
      </c>
      <c r="I750">
        <v>86689.02</v>
      </c>
    </row>
    <row r="751" spans="1:9" x14ac:dyDescent="0.35">
      <c r="A751" t="s">
        <v>648</v>
      </c>
      <c r="B751" t="s">
        <v>24</v>
      </c>
      <c r="C751" t="s">
        <v>6</v>
      </c>
      <c r="D751" t="s">
        <v>1001</v>
      </c>
      <c r="E751" t="s">
        <v>33</v>
      </c>
      <c r="F751" t="s">
        <v>3</v>
      </c>
      <c r="G751">
        <v>33560</v>
      </c>
      <c r="H751">
        <v>704.76</v>
      </c>
      <c r="I751">
        <v>34264.76</v>
      </c>
    </row>
    <row r="752" spans="1:9" x14ac:dyDescent="0.35">
      <c r="A752" t="s">
        <v>282</v>
      </c>
      <c r="B752" t="s">
        <v>24</v>
      </c>
      <c r="C752" t="s">
        <v>17</v>
      </c>
      <c r="D752" t="s">
        <v>999</v>
      </c>
      <c r="E752" t="s">
        <v>33</v>
      </c>
      <c r="F752" t="s">
        <v>3</v>
      </c>
      <c r="G752">
        <v>117020</v>
      </c>
      <c r="H752">
        <v>4095.7000000000003</v>
      </c>
      <c r="I752">
        <v>121115.7</v>
      </c>
    </row>
    <row r="753" spans="1:9" x14ac:dyDescent="0.35">
      <c r="A753" t="s">
        <v>424</v>
      </c>
      <c r="B753" t="s">
        <v>24</v>
      </c>
      <c r="C753" t="s">
        <v>16</v>
      </c>
      <c r="D753" t="s">
        <v>1004</v>
      </c>
      <c r="E753" t="s">
        <v>33</v>
      </c>
      <c r="F753" t="s">
        <v>4</v>
      </c>
      <c r="G753">
        <v>69910</v>
      </c>
      <c r="H753">
        <v>3705.23</v>
      </c>
      <c r="I753">
        <v>73615.23</v>
      </c>
    </row>
    <row r="754" spans="1:9" x14ac:dyDescent="0.35">
      <c r="A754" t="s">
        <v>414</v>
      </c>
      <c r="B754" t="s">
        <v>24</v>
      </c>
      <c r="C754" t="s">
        <v>16</v>
      </c>
      <c r="D754" t="s">
        <v>1002</v>
      </c>
      <c r="E754" t="s">
        <v>25</v>
      </c>
      <c r="F754" t="s">
        <v>3</v>
      </c>
      <c r="G754">
        <v>41140</v>
      </c>
      <c r="H754">
        <v>946.22</v>
      </c>
      <c r="I754">
        <v>42086.22</v>
      </c>
    </row>
    <row r="755" spans="1:9" x14ac:dyDescent="0.35">
      <c r="A755" t="s">
        <v>91</v>
      </c>
      <c r="B755" t="s">
        <v>24</v>
      </c>
      <c r="C755" t="s">
        <v>9</v>
      </c>
      <c r="D755" t="s">
        <v>1003</v>
      </c>
      <c r="E755" t="s">
        <v>30</v>
      </c>
      <c r="F755" t="s">
        <v>3</v>
      </c>
      <c r="G755">
        <v>56620</v>
      </c>
      <c r="H755">
        <v>1585.3600000000001</v>
      </c>
      <c r="I755">
        <v>58205.36</v>
      </c>
    </row>
    <row r="756" spans="1:9" x14ac:dyDescent="0.35">
      <c r="A756" t="s">
        <v>461</v>
      </c>
      <c r="B756" t="s">
        <v>27</v>
      </c>
      <c r="C756" t="s">
        <v>10</v>
      </c>
      <c r="D756" t="s">
        <v>1003</v>
      </c>
      <c r="E756" t="s">
        <v>30</v>
      </c>
      <c r="F756" t="s">
        <v>3</v>
      </c>
      <c r="G756">
        <v>59550</v>
      </c>
      <c r="H756">
        <v>1607.85</v>
      </c>
      <c r="I756">
        <v>61157.85</v>
      </c>
    </row>
    <row r="757" spans="1:9" x14ac:dyDescent="0.35">
      <c r="A757" t="s">
        <v>685</v>
      </c>
      <c r="B757" t="s">
        <v>24</v>
      </c>
      <c r="C757" t="s">
        <v>16</v>
      </c>
      <c r="D757" t="s">
        <v>1000</v>
      </c>
      <c r="E757" t="s">
        <v>33</v>
      </c>
      <c r="F757" t="s">
        <v>3</v>
      </c>
      <c r="G757">
        <v>29330</v>
      </c>
      <c r="H757">
        <v>674.59</v>
      </c>
      <c r="I757">
        <v>30004.59</v>
      </c>
    </row>
    <row r="758" spans="1:9" x14ac:dyDescent="0.35">
      <c r="A758" t="s">
        <v>503</v>
      </c>
      <c r="B758" t="s">
        <v>24</v>
      </c>
      <c r="C758" t="s">
        <v>9</v>
      </c>
      <c r="D758" t="s">
        <v>998</v>
      </c>
      <c r="E758" t="s">
        <v>25</v>
      </c>
      <c r="F758" t="s">
        <v>31</v>
      </c>
      <c r="G758">
        <v>104470</v>
      </c>
      <c r="H758">
        <v>0</v>
      </c>
      <c r="I758">
        <v>104470</v>
      </c>
    </row>
    <row r="759" spans="1:9" x14ac:dyDescent="0.35">
      <c r="A759" t="s">
        <v>221</v>
      </c>
      <c r="B759" t="s">
        <v>24</v>
      </c>
      <c r="C759" t="s">
        <v>7</v>
      </c>
      <c r="D759" t="s">
        <v>998</v>
      </c>
      <c r="E759" t="s">
        <v>33</v>
      </c>
      <c r="F759" t="s">
        <v>4</v>
      </c>
      <c r="G759">
        <v>103240</v>
      </c>
      <c r="H759">
        <v>4439.32</v>
      </c>
      <c r="I759">
        <v>107679.32</v>
      </c>
    </row>
    <row r="760" spans="1:9" x14ac:dyDescent="0.35">
      <c r="A760" t="s">
        <v>734</v>
      </c>
      <c r="B760" t="s">
        <v>24</v>
      </c>
      <c r="C760" t="s">
        <v>16</v>
      </c>
      <c r="D760" t="s">
        <v>1001</v>
      </c>
      <c r="E760" t="s">
        <v>33</v>
      </c>
      <c r="F760" t="s">
        <v>2</v>
      </c>
      <c r="G760">
        <v>31630</v>
      </c>
      <c r="H760">
        <v>474.45</v>
      </c>
      <c r="I760">
        <v>32104.45</v>
      </c>
    </row>
    <row r="761" spans="1:9" x14ac:dyDescent="0.35">
      <c r="A761" t="s">
        <v>656</v>
      </c>
      <c r="B761" t="s">
        <v>24</v>
      </c>
      <c r="C761" t="s">
        <v>15</v>
      </c>
      <c r="D761" t="s">
        <v>1005</v>
      </c>
      <c r="E761" t="s">
        <v>30</v>
      </c>
      <c r="F761" t="s">
        <v>3</v>
      </c>
      <c r="G761">
        <v>75600</v>
      </c>
      <c r="H761">
        <v>1512</v>
      </c>
      <c r="I761">
        <v>77112</v>
      </c>
    </row>
    <row r="762" spans="1:9" x14ac:dyDescent="0.35">
      <c r="A762" t="s">
        <v>170</v>
      </c>
      <c r="B762" t="s">
        <v>27</v>
      </c>
      <c r="C762" t="s">
        <v>10</v>
      </c>
      <c r="D762" t="s">
        <v>1006</v>
      </c>
      <c r="E762" t="s">
        <v>25</v>
      </c>
      <c r="F762" t="s">
        <v>3</v>
      </c>
      <c r="G762">
        <v>85740</v>
      </c>
      <c r="H762">
        <v>2314.98</v>
      </c>
      <c r="I762">
        <v>88054.98</v>
      </c>
    </row>
    <row r="763" spans="1:9" x14ac:dyDescent="0.35">
      <c r="A763" t="s">
        <v>188</v>
      </c>
      <c r="B763" t="s">
        <v>24</v>
      </c>
      <c r="C763" t="s">
        <v>10</v>
      </c>
      <c r="D763" t="s">
        <v>1005</v>
      </c>
      <c r="E763" t="s">
        <v>33</v>
      </c>
      <c r="F763" t="s">
        <v>5</v>
      </c>
      <c r="G763">
        <v>71330</v>
      </c>
      <c r="H763">
        <v>5421.08</v>
      </c>
      <c r="I763">
        <v>76751.08</v>
      </c>
    </row>
    <row r="764" spans="1:9" x14ac:dyDescent="0.35">
      <c r="A764" t="s">
        <v>42</v>
      </c>
      <c r="B764" t="s">
        <v>27</v>
      </c>
      <c r="C764" t="s">
        <v>12</v>
      </c>
      <c r="D764" t="s">
        <v>1006</v>
      </c>
      <c r="E764" t="s">
        <v>30</v>
      </c>
      <c r="F764" t="s">
        <v>3</v>
      </c>
      <c r="G764">
        <v>84420</v>
      </c>
      <c r="H764">
        <v>2701.44</v>
      </c>
      <c r="I764">
        <v>87121.44</v>
      </c>
    </row>
    <row r="765" spans="1:9" x14ac:dyDescent="0.35">
      <c r="A765" t="s">
        <v>614</v>
      </c>
      <c r="B765" t="s">
        <v>24</v>
      </c>
      <c r="C765" t="s">
        <v>11</v>
      </c>
      <c r="D765" t="s">
        <v>998</v>
      </c>
      <c r="E765" t="s">
        <v>33</v>
      </c>
      <c r="F765" t="s">
        <v>4</v>
      </c>
      <c r="G765">
        <v>103160</v>
      </c>
      <c r="H765">
        <v>5158</v>
      </c>
      <c r="I765">
        <v>108318</v>
      </c>
    </row>
    <row r="766" spans="1:9" x14ac:dyDescent="0.35">
      <c r="A766" t="s">
        <v>333</v>
      </c>
      <c r="B766" t="s">
        <v>27</v>
      </c>
      <c r="C766" t="s">
        <v>10</v>
      </c>
      <c r="D766" t="s">
        <v>998</v>
      </c>
      <c r="E766" t="s">
        <v>33</v>
      </c>
      <c r="F766" t="s">
        <v>3</v>
      </c>
      <c r="G766">
        <v>106490</v>
      </c>
      <c r="H766">
        <v>2875.23</v>
      </c>
      <c r="I766">
        <v>109365.23</v>
      </c>
    </row>
    <row r="767" spans="1:9" x14ac:dyDescent="0.35">
      <c r="A767" t="s">
        <v>655</v>
      </c>
      <c r="B767" t="s">
        <v>27</v>
      </c>
      <c r="C767" t="s">
        <v>15</v>
      </c>
      <c r="D767" t="s">
        <v>1002</v>
      </c>
      <c r="E767" t="s">
        <v>33</v>
      </c>
      <c r="F767" t="s">
        <v>5</v>
      </c>
      <c r="G767">
        <v>44850</v>
      </c>
      <c r="H767">
        <v>3184.35</v>
      </c>
      <c r="I767">
        <v>48034.35</v>
      </c>
    </row>
    <row r="768" spans="1:9" x14ac:dyDescent="0.35">
      <c r="A768" t="s">
        <v>474</v>
      </c>
      <c r="B768" t="s">
        <v>27</v>
      </c>
      <c r="C768" t="s">
        <v>11</v>
      </c>
      <c r="D768" t="s">
        <v>1001</v>
      </c>
      <c r="E768" t="s">
        <v>25</v>
      </c>
      <c r="F768" t="s">
        <v>3</v>
      </c>
      <c r="G768">
        <v>31020</v>
      </c>
      <c r="H768">
        <v>744.48</v>
      </c>
      <c r="I768">
        <v>31764.48</v>
      </c>
    </row>
    <row r="769" spans="1:9" x14ac:dyDescent="0.35">
      <c r="A769" t="s">
        <v>720</v>
      </c>
      <c r="B769" t="s">
        <v>24</v>
      </c>
      <c r="C769" t="s">
        <v>8</v>
      </c>
      <c r="D769" t="s">
        <v>998</v>
      </c>
      <c r="E769" t="s">
        <v>33</v>
      </c>
      <c r="F769" t="s">
        <v>4</v>
      </c>
      <c r="G769">
        <v>101220</v>
      </c>
      <c r="H769">
        <v>5465.88</v>
      </c>
      <c r="I769">
        <v>106685.88</v>
      </c>
    </row>
    <row r="770" spans="1:9" x14ac:dyDescent="0.35">
      <c r="A770" t="s">
        <v>526</v>
      </c>
      <c r="B770" t="s">
        <v>24</v>
      </c>
      <c r="C770" t="s">
        <v>6</v>
      </c>
      <c r="D770" t="s">
        <v>1005</v>
      </c>
      <c r="E770" t="s">
        <v>25</v>
      </c>
      <c r="F770" t="s">
        <v>3</v>
      </c>
      <c r="G770">
        <v>70360</v>
      </c>
      <c r="H770">
        <v>1477.5600000000002</v>
      </c>
      <c r="I770">
        <v>71837.56</v>
      </c>
    </row>
    <row r="771" spans="1:9" x14ac:dyDescent="0.35">
      <c r="A771" t="s">
        <v>802</v>
      </c>
      <c r="B771" t="s">
        <v>24</v>
      </c>
      <c r="C771" t="s">
        <v>13</v>
      </c>
      <c r="D771" t="s">
        <v>1001</v>
      </c>
      <c r="E771" t="s">
        <v>25</v>
      </c>
      <c r="F771" t="s">
        <v>31</v>
      </c>
      <c r="G771">
        <v>33840</v>
      </c>
      <c r="H771">
        <v>0</v>
      </c>
      <c r="I771">
        <v>33840</v>
      </c>
    </row>
    <row r="772" spans="1:9" x14ac:dyDescent="0.35">
      <c r="A772" t="s">
        <v>411</v>
      </c>
      <c r="B772" t="s">
        <v>27</v>
      </c>
      <c r="C772" t="s">
        <v>15</v>
      </c>
      <c r="D772" t="s">
        <v>1002</v>
      </c>
      <c r="E772" t="s">
        <v>30</v>
      </c>
      <c r="F772" t="s">
        <v>4</v>
      </c>
      <c r="G772">
        <v>49000</v>
      </c>
      <c r="H772">
        <v>2842</v>
      </c>
      <c r="I772">
        <v>51842</v>
      </c>
    </row>
    <row r="773" spans="1:9" x14ac:dyDescent="0.35">
      <c r="A773" t="s">
        <v>220</v>
      </c>
      <c r="B773" t="s">
        <v>27</v>
      </c>
      <c r="C773" t="s">
        <v>8</v>
      </c>
      <c r="D773" t="s">
        <v>1006</v>
      </c>
      <c r="E773" t="s">
        <v>33</v>
      </c>
      <c r="F773" t="s">
        <v>2</v>
      </c>
      <c r="G773">
        <v>86490</v>
      </c>
      <c r="H773">
        <v>1643.31</v>
      </c>
      <c r="I773">
        <v>88133.31</v>
      </c>
    </row>
    <row r="774" spans="1:9" x14ac:dyDescent="0.35">
      <c r="A774" t="s">
        <v>307</v>
      </c>
      <c r="B774" t="s">
        <v>27</v>
      </c>
      <c r="C774" t="s">
        <v>16</v>
      </c>
      <c r="D774" t="s">
        <v>1004</v>
      </c>
      <c r="E774" t="s">
        <v>25</v>
      </c>
      <c r="F774" t="s">
        <v>5</v>
      </c>
      <c r="G774">
        <v>60760</v>
      </c>
      <c r="H774">
        <v>4374.7199999999993</v>
      </c>
      <c r="I774">
        <v>65134.720000000001</v>
      </c>
    </row>
    <row r="775" spans="1:9" x14ac:dyDescent="0.35">
      <c r="A775" t="s">
        <v>56</v>
      </c>
      <c r="B775" t="s">
        <v>27</v>
      </c>
      <c r="C775" t="s">
        <v>16</v>
      </c>
      <c r="D775" t="s">
        <v>998</v>
      </c>
      <c r="E775" t="s">
        <v>33</v>
      </c>
      <c r="F775" t="s">
        <v>4</v>
      </c>
      <c r="G775">
        <v>109160</v>
      </c>
      <c r="H775">
        <v>5785.48</v>
      </c>
      <c r="I775">
        <v>114945.48</v>
      </c>
    </row>
    <row r="776" spans="1:9" x14ac:dyDescent="0.35">
      <c r="A776" t="s">
        <v>959</v>
      </c>
      <c r="B776" t="s">
        <v>27</v>
      </c>
      <c r="C776" t="s">
        <v>10</v>
      </c>
      <c r="D776" t="s">
        <v>1001</v>
      </c>
      <c r="E776" t="s">
        <v>25</v>
      </c>
      <c r="F776" t="s">
        <v>31</v>
      </c>
      <c r="G776">
        <v>33960</v>
      </c>
      <c r="H776">
        <v>0</v>
      </c>
      <c r="I776">
        <v>33960</v>
      </c>
    </row>
    <row r="777" spans="1:9" x14ac:dyDescent="0.35">
      <c r="A777" t="s">
        <v>37</v>
      </c>
      <c r="B777" t="s">
        <v>24</v>
      </c>
      <c r="C777" t="s">
        <v>8</v>
      </c>
      <c r="D777" t="s">
        <v>998</v>
      </c>
      <c r="E777" t="s">
        <v>30</v>
      </c>
      <c r="F777" t="s">
        <v>5</v>
      </c>
      <c r="G777">
        <v>109000</v>
      </c>
      <c r="H777">
        <v>6976</v>
      </c>
      <c r="I777">
        <v>115976</v>
      </c>
    </row>
    <row r="778" spans="1:9" x14ac:dyDescent="0.35">
      <c r="A778" t="s">
        <v>202</v>
      </c>
      <c r="B778" t="s">
        <v>27</v>
      </c>
      <c r="C778" t="s">
        <v>17</v>
      </c>
      <c r="D778" t="s">
        <v>998</v>
      </c>
      <c r="E778" t="s">
        <v>33</v>
      </c>
      <c r="F778" t="s">
        <v>3</v>
      </c>
      <c r="G778">
        <v>104750</v>
      </c>
      <c r="H778">
        <v>3666.2500000000005</v>
      </c>
      <c r="I778">
        <v>108416.25</v>
      </c>
    </row>
    <row r="779" spans="1:9" x14ac:dyDescent="0.35">
      <c r="A779" t="s">
        <v>631</v>
      </c>
      <c r="B779" t="s">
        <v>24</v>
      </c>
      <c r="C779" t="s">
        <v>16</v>
      </c>
      <c r="D779" t="s">
        <v>998</v>
      </c>
      <c r="E779" t="s">
        <v>33</v>
      </c>
      <c r="F779" t="s">
        <v>3</v>
      </c>
      <c r="G779">
        <v>106890</v>
      </c>
      <c r="H779">
        <v>2458.4699999999998</v>
      </c>
      <c r="I779">
        <v>109348.47</v>
      </c>
    </row>
    <row r="780" spans="1:9" x14ac:dyDescent="0.35">
      <c r="A780" t="s">
        <v>827</v>
      </c>
      <c r="B780" t="s">
        <v>24</v>
      </c>
      <c r="C780" t="s">
        <v>17</v>
      </c>
      <c r="D780" t="s">
        <v>1006</v>
      </c>
      <c r="E780" t="s">
        <v>25</v>
      </c>
      <c r="F780" t="s">
        <v>4</v>
      </c>
      <c r="G780">
        <v>87610</v>
      </c>
      <c r="H780">
        <v>5081.38</v>
      </c>
      <c r="I780">
        <v>92691.38</v>
      </c>
    </row>
    <row r="781" spans="1:9" x14ac:dyDescent="0.35">
      <c r="A781" t="s">
        <v>101</v>
      </c>
      <c r="B781" t="s">
        <v>24</v>
      </c>
      <c r="C781" t="s">
        <v>12</v>
      </c>
      <c r="D781" t="s">
        <v>1002</v>
      </c>
      <c r="E781" t="s">
        <v>30</v>
      </c>
      <c r="F781" t="s">
        <v>3</v>
      </c>
      <c r="G781">
        <v>40770</v>
      </c>
      <c r="H781">
        <v>1304.6400000000001</v>
      </c>
      <c r="I781">
        <v>42074.64</v>
      </c>
    </row>
    <row r="782" spans="1:9" x14ac:dyDescent="0.35">
      <c r="A782" t="s">
        <v>856</v>
      </c>
      <c r="B782" t="s">
        <v>27</v>
      </c>
      <c r="C782" t="s">
        <v>7</v>
      </c>
      <c r="D782" t="s">
        <v>1000</v>
      </c>
      <c r="E782" t="s">
        <v>30</v>
      </c>
      <c r="F782" t="s">
        <v>5</v>
      </c>
      <c r="G782">
        <v>28870</v>
      </c>
      <c r="H782">
        <v>1761.07</v>
      </c>
      <c r="I782">
        <v>30631.07</v>
      </c>
    </row>
    <row r="783" spans="1:9" x14ac:dyDescent="0.35">
      <c r="A783" t="s">
        <v>294</v>
      </c>
      <c r="B783" t="s">
        <v>24</v>
      </c>
      <c r="C783" t="s">
        <v>11</v>
      </c>
      <c r="D783" t="s">
        <v>1005</v>
      </c>
      <c r="E783" t="s">
        <v>33</v>
      </c>
      <c r="F783" t="s">
        <v>3</v>
      </c>
      <c r="G783">
        <v>73360</v>
      </c>
      <c r="H783">
        <v>1760.64</v>
      </c>
      <c r="I783">
        <v>75120.639999999999</v>
      </c>
    </row>
    <row r="784" spans="1:9" x14ac:dyDescent="0.35">
      <c r="A784" t="s">
        <v>465</v>
      </c>
      <c r="B784" t="s">
        <v>24</v>
      </c>
      <c r="C784" t="s">
        <v>17</v>
      </c>
      <c r="D784" t="s">
        <v>1007</v>
      </c>
      <c r="E784" t="s">
        <v>33</v>
      </c>
      <c r="F784" t="s">
        <v>4</v>
      </c>
      <c r="G784">
        <v>90130</v>
      </c>
      <c r="H784">
        <v>5227.54</v>
      </c>
      <c r="I784">
        <v>95357.54</v>
      </c>
    </row>
    <row r="785" spans="1:9" x14ac:dyDescent="0.35">
      <c r="A785" t="s">
        <v>865</v>
      </c>
      <c r="B785" t="s">
        <v>27</v>
      </c>
      <c r="C785" t="s">
        <v>13</v>
      </c>
      <c r="D785" t="s">
        <v>1007</v>
      </c>
      <c r="E785" t="s">
        <v>33</v>
      </c>
      <c r="F785" t="s">
        <v>2</v>
      </c>
      <c r="G785">
        <v>93960</v>
      </c>
      <c r="H785">
        <v>1785.24</v>
      </c>
      <c r="I785">
        <v>95745.24</v>
      </c>
    </row>
    <row r="786" spans="1:9" x14ac:dyDescent="0.35">
      <c r="A786" t="s">
        <v>543</v>
      </c>
      <c r="B786" t="s">
        <v>27</v>
      </c>
      <c r="C786" t="s">
        <v>14</v>
      </c>
      <c r="D786" t="s">
        <v>1003</v>
      </c>
      <c r="E786" t="s">
        <v>30</v>
      </c>
      <c r="F786" t="s">
        <v>3</v>
      </c>
      <c r="G786">
        <v>59430</v>
      </c>
      <c r="H786">
        <v>1961.19</v>
      </c>
      <c r="I786">
        <v>61391.19</v>
      </c>
    </row>
    <row r="787" spans="1:9" x14ac:dyDescent="0.35">
      <c r="E787" t="s">
        <v>25</v>
      </c>
      <c r="F787" t="s">
        <v>3</v>
      </c>
      <c r="G787">
        <v>59430</v>
      </c>
      <c r="H787">
        <v>1961.19</v>
      </c>
      <c r="I787">
        <v>61391.19</v>
      </c>
    </row>
    <row r="788" spans="1:9" x14ac:dyDescent="0.35">
      <c r="A788" t="s">
        <v>107</v>
      </c>
      <c r="B788" t="s">
        <v>24</v>
      </c>
      <c r="C788" t="s">
        <v>8</v>
      </c>
      <c r="D788" t="s">
        <v>999</v>
      </c>
      <c r="E788" t="s">
        <v>33</v>
      </c>
      <c r="F788" t="s">
        <v>3</v>
      </c>
      <c r="G788">
        <v>114900</v>
      </c>
      <c r="H788">
        <v>2412.9</v>
      </c>
      <c r="I788">
        <v>117312.9</v>
      </c>
    </row>
    <row r="789" spans="1:9" x14ac:dyDescent="0.35">
      <c r="A789" t="s">
        <v>110</v>
      </c>
      <c r="B789" t="s">
        <v>24</v>
      </c>
      <c r="C789" t="s">
        <v>13</v>
      </c>
      <c r="D789" t="s">
        <v>998</v>
      </c>
      <c r="E789" t="s">
        <v>25</v>
      </c>
      <c r="F789" t="s">
        <v>4</v>
      </c>
      <c r="G789">
        <v>103600</v>
      </c>
      <c r="H789">
        <v>6112.4</v>
      </c>
      <c r="I789">
        <v>109712.4</v>
      </c>
    </row>
    <row r="790" spans="1:9" x14ac:dyDescent="0.35">
      <c r="A790" t="s">
        <v>264</v>
      </c>
      <c r="B790" t="s">
        <v>24</v>
      </c>
      <c r="C790" t="s">
        <v>10</v>
      </c>
      <c r="D790" t="s">
        <v>1006</v>
      </c>
      <c r="E790" t="s">
        <v>30</v>
      </c>
      <c r="F790" t="s">
        <v>3</v>
      </c>
      <c r="G790">
        <v>86560</v>
      </c>
      <c r="H790">
        <v>2337.12</v>
      </c>
      <c r="I790">
        <v>88897.12</v>
      </c>
    </row>
    <row r="791" spans="1:9" x14ac:dyDescent="0.35">
      <c r="A791" t="s">
        <v>230</v>
      </c>
      <c r="B791" t="s">
        <v>27</v>
      </c>
      <c r="C791" t="s">
        <v>12</v>
      </c>
      <c r="D791" t="s">
        <v>1006</v>
      </c>
      <c r="E791" t="s">
        <v>33</v>
      </c>
      <c r="F791" t="s">
        <v>5</v>
      </c>
      <c r="G791">
        <v>89830</v>
      </c>
      <c r="H791">
        <v>5569.46</v>
      </c>
      <c r="I791">
        <v>95399.46</v>
      </c>
    </row>
    <row r="792" spans="1:9" x14ac:dyDescent="0.35">
      <c r="A792" t="s">
        <v>564</v>
      </c>
      <c r="B792" t="s">
        <v>27</v>
      </c>
      <c r="C792" t="s">
        <v>12</v>
      </c>
      <c r="D792" t="s">
        <v>1001</v>
      </c>
      <c r="E792" t="s">
        <v>30</v>
      </c>
      <c r="F792" t="s">
        <v>3</v>
      </c>
      <c r="G792">
        <v>35990</v>
      </c>
      <c r="H792">
        <v>1151.68</v>
      </c>
      <c r="I792">
        <v>37141.68</v>
      </c>
    </row>
    <row r="793" spans="1:9" x14ac:dyDescent="0.35">
      <c r="A793" t="s">
        <v>798</v>
      </c>
      <c r="B793" t="s">
        <v>27</v>
      </c>
      <c r="C793" t="s">
        <v>13</v>
      </c>
      <c r="D793" t="s">
        <v>1007</v>
      </c>
      <c r="E793" t="s">
        <v>30</v>
      </c>
      <c r="F793" t="s">
        <v>5</v>
      </c>
      <c r="G793">
        <v>98020</v>
      </c>
      <c r="H793">
        <v>6175.26</v>
      </c>
      <c r="I793">
        <v>104195.26</v>
      </c>
    </row>
    <row r="794" spans="1:9" x14ac:dyDescent="0.35">
      <c r="A794" t="s">
        <v>103</v>
      </c>
      <c r="B794" t="s">
        <v>27</v>
      </c>
      <c r="C794" t="s">
        <v>10</v>
      </c>
      <c r="D794" t="s">
        <v>998</v>
      </c>
      <c r="E794" t="s">
        <v>33</v>
      </c>
      <c r="F794" t="s">
        <v>3</v>
      </c>
      <c r="G794">
        <v>100730</v>
      </c>
      <c r="H794">
        <v>2719.71</v>
      </c>
      <c r="I794">
        <v>103449.71</v>
      </c>
    </row>
    <row r="795" spans="1:9" x14ac:dyDescent="0.35">
      <c r="A795" t="s">
        <v>837</v>
      </c>
      <c r="B795" t="s">
        <v>24</v>
      </c>
      <c r="C795" t="s">
        <v>15</v>
      </c>
      <c r="D795" t="s">
        <v>999</v>
      </c>
      <c r="E795" t="s">
        <v>30</v>
      </c>
      <c r="F795" t="s">
        <v>4</v>
      </c>
      <c r="G795">
        <v>115920</v>
      </c>
      <c r="H795">
        <v>6723.3600000000006</v>
      </c>
      <c r="I795">
        <v>122643.36</v>
      </c>
    </row>
    <row r="796" spans="1:9" x14ac:dyDescent="0.35">
      <c r="A796" t="s">
        <v>729</v>
      </c>
      <c r="B796" t="s">
        <v>27</v>
      </c>
      <c r="C796" t="s">
        <v>6</v>
      </c>
      <c r="D796" t="s">
        <v>1005</v>
      </c>
      <c r="E796" t="s">
        <v>30</v>
      </c>
      <c r="F796" t="s">
        <v>4</v>
      </c>
      <c r="G796">
        <v>77050</v>
      </c>
      <c r="H796">
        <v>3929.5499999999997</v>
      </c>
      <c r="I796">
        <v>80979.55</v>
      </c>
    </row>
    <row r="797" spans="1:9" x14ac:dyDescent="0.35">
      <c r="A797" t="s">
        <v>364</v>
      </c>
      <c r="B797" t="s">
        <v>27</v>
      </c>
      <c r="C797" t="s">
        <v>8</v>
      </c>
      <c r="D797" t="s">
        <v>999</v>
      </c>
      <c r="E797" t="s">
        <v>25</v>
      </c>
      <c r="F797" t="s">
        <v>3</v>
      </c>
      <c r="G797">
        <v>117940</v>
      </c>
      <c r="H797">
        <v>2476.7400000000002</v>
      </c>
      <c r="I797">
        <v>120416.74</v>
      </c>
    </row>
    <row r="798" spans="1:9" x14ac:dyDescent="0.35">
      <c r="A798" t="s">
        <v>561</v>
      </c>
      <c r="B798" t="s">
        <v>27</v>
      </c>
      <c r="C798" t="s">
        <v>11</v>
      </c>
      <c r="D798" t="s">
        <v>1007</v>
      </c>
      <c r="E798" t="s">
        <v>25</v>
      </c>
      <c r="F798" t="s">
        <v>2</v>
      </c>
      <c r="G798">
        <v>91190</v>
      </c>
      <c r="H798">
        <v>1641.4199999999998</v>
      </c>
      <c r="I798">
        <v>92831.42</v>
      </c>
    </row>
    <row r="799" spans="1:9" x14ac:dyDescent="0.35">
      <c r="A799" t="s">
        <v>204</v>
      </c>
      <c r="B799" t="s">
        <v>24</v>
      </c>
      <c r="C799" t="s">
        <v>15</v>
      </c>
      <c r="D799" t="s">
        <v>1004</v>
      </c>
      <c r="E799" t="s">
        <v>33</v>
      </c>
      <c r="F799" t="s">
        <v>2</v>
      </c>
      <c r="G799">
        <v>61430</v>
      </c>
      <c r="H799">
        <v>737.16</v>
      </c>
      <c r="I799">
        <v>62167.16</v>
      </c>
    </row>
    <row r="800" spans="1:9" x14ac:dyDescent="0.35">
      <c r="A800" t="s">
        <v>577</v>
      </c>
      <c r="B800" t="s">
        <v>27</v>
      </c>
      <c r="C800" t="s">
        <v>14</v>
      </c>
      <c r="D800" t="s">
        <v>1002</v>
      </c>
      <c r="E800" t="s">
        <v>33</v>
      </c>
      <c r="F800" t="s">
        <v>2</v>
      </c>
      <c r="G800">
        <v>48250</v>
      </c>
      <c r="H800">
        <v>965</v>
      </c>
      <c r="I800">
        <v>49215</v>
      </c>
    </row>
    <row r="801" spans="1:9" x14ac:dyDescent="0.35">
      <c r="A801" t="s">
        <v>342</v>
      </c>
      <c r="B801" t="s">
        <v>27</v>
      </c>
      <c r="C801" t="s">
        <v>16</v>
      </c>
      <c r="D801" t="s">
        <v>1006</v>
      </c>
      <c r="E801" t="s">
        <v>25</v>
      </c>
      <c r="F801" t="s">
        <v>31</v>
      </c>
      <c r="G801">
        <v>88690</v>
      </c>
      <c r="H801">
        <v>0</v>
      </c>
      <c r="I801">
        <v>88690</v>
      </c>
    </row>
    <row r="802" spans="1:9" x14ac:dyDescent="0.35">
      <c r="A802" t="s">
        <v>315</v>
      </c>
      <c r="B802" t="s">
        <v>24</v>
      </c>
      <c r="C802" t="s">
        <v>9</v>
      </c>
      <c r="D802" t="s">
        <v>1006</v>
      </c>
      <c r="E802" t="s">
        <v>33</v>
      </c>
      <c r="F802" t="s">
        <v>1</v>
      </c>
      <c r="G802">
        <v>86360</v>
      </c>
      <c r="H802">
        <v>431.8</v>
      </c>
      <c r="I802">
        <v>86791.8</v>
      </c>
    </row>
    <row r="803" spans="1:9" x14ac:dyDescent="0.35">
      <c r="A803" t="s">
        <v>43</v>
      </c>
      <c r="B803" t="s">
        <v>27</v>
      </c>
      <c r="C803" t="s">
        <v>8</v>
      </c>
      <c r="D803" t="s">
        <v>998</v>
      </c>
      <c r="E803" t="s">
        <v>30</v>
      </c>
      <c r="F803" t="s">
        <v>4</v>
      </c>
      <c r="G803">
        <v>101760</v>
      </c>
      <c r="H803">
        <v>5495.04</v>
      </c>
      <c r="I803">
        <v>107255.03999999999</v>
      </c>
    </row>
    <row r="804" spans="1:9" x14ac:dyDescent="0.35">
      <c r="A804" t="s">
        <v>498</v>
      </c>
      <c r="B804" t="s">
        <v>27</v>
      </c>
      <c r="C804" t="s">
        <v>15</v>
      </c>
      <c r="D804" t="s">
        <v>1002</v>
      </c>
      <c r="E804" t="s">
        <v>33</v>
      </c>
      <c r="F804" t="s">
        <v>5</v>
      </c>
      <c r="G804">
        <v>45450</v>
      </c>
      <c r="H804">
        <v>3226.95</v>
      </c>
      <c r="I804">
        <v>48676.95</v>
      </c>
    </row>
    <row r="805" spans="1:9" x14ac:dyDescent="0.35">
      <c r="A805" t="s">
        <v>813</v>
      </c>
      <c r="B805" t="s">
        <v>27</v>
      </c>
      <c r="C805" t="s">
        <v>6</v>
      </c>
      <c r="D805" t="s">
        <v>1001</v>
      </c>
      <c r="E805" t="s">
        <v>30</v>
      </c>
      <c r="F805" t="s">
        <v>4</v>
      </c>
      <c r="G805">
        <v>36820</v>
      </c>
      <c r="H805">
        <v>1877.82</v>
      </c>
      <c r="I805">
        <v>38697.82</v>
      </c>
    </row>
    <row r="806" spans="1:9" x14ac:dyDescent="0.35">
      <c r="A806" t="s">
        <v>328</v>
      </c>
      <c r="B806" t="s">
        <v>24</v>
      </c>
      <c r="C806" t="s">
        <v>16</v>
      </c>
      <c r="D806" t="s">
        <v>998</v>
      </c>
      <c r="E806" t="s">
        <v>25</v>
      </c>
      <c r="F806" t="s">
        <v>4</v>
      </c>
      <c r="G806">
        <v>108160</v>
      </c>
      <c r="H806">
        <v>5732.48</v>
      </c>
      <c r="I806">
        <v>113892.48</v>
      </c>
    </row>
    <row r="807" spans="1:9" x14ac:dyDescent="0.35">
      <c r="A807" t="s">
        <v>155</v>
      </c>
      <c r="B807" t="s">
        <v>24</v>
      </c>
      <c r="C807" t="s">
        <v>16</v>
      </c>
      <c r="D807" t="s">
        <v>1006</v>
      </c>
      <c r="E807" t="s">
        <v>30</v>
      </c>
      <c r="F807" t="s">
        <v>3</v>
      </c>
      <c r="G807">
        <v>86840</v>
      </c>
      <c r="H807">
        <v>1997.32</v>
      </c>
      <c r="I807">
        <v>88837.32</v>
      </c>
    </row>
    <row r="808" spans="1:9" x14ac:dyDescent="0.35">
      <c r="A808" t="s">
        <v>786</v>
      </c>
      <c r="B808" t="s">
        <v>27</v>
      </c>
      <c r="C808" t="s">
        <v>14</v>
      </c>
      <c r="D808" t="s">
        <v>1001</v>
      </c>
      <c r="E808" t="s">
        <v>33</v>
      </c>
      <c r="F808" t="s">
        <v>4</v>
      </c>
      <c r="G808">
        <v>32140</v>
      </c>
      <c r="H808">
        <v>1735.56</v>
      </c>
      <c r="I808">
        <v>33875.56</v>
      </c>
    </row>
    <row r="809" spans="1:9" x14ac:dyDescent="0.35">
      <c r="A809" t="s">
        <v>774</v>
      </c>
      <c r="B809" t="s">
        <v>24</v>
      </c>
      <c r="C809" t="s">
        <v>6</v>
      </c>
      <c r="D809" t="s">
        <v>1007</v>
      </c>
      <c r="E809" t="s">
        <v>30</v>
      </c>
      <c r="F809" t="s">
        <v>3</v>
      </c>
      <c r="G809">
        <v>91310</v>
      </c>
      <c r="H809">
        <v>1917.5100000000002</v>
      </c>
      <c r="I809">
        <v>93227.51</v>
      </c>
    </row>
    <row r="810" spans="1:9" x14ac:dyDescent="0.35">
      <c r="A810" t="s">
        <v>705</v>
      </c>
      <c r="B810" t="s">
        <v>24</v>
      </c>
      <c r="C810" t="s">
        <v>16</v>
      </c>
      <c r="D810" t="s">
        <v>1000</v>
      </c>
      <c r="E810" t="s">
        <v>33</v>
      </c>
      <c r="F810" t="s">
        <v>3</v>
      </c>
      <c r="G810">
        <v>28870</v>
      </c>
      <c r="H810">
        <v>664.01</v>
      </c>
      <c r="I810">
        <v>29534.01</v>
      </c>
    </row>
    <row r="811" spans="1:9" x14ac:dyDescent="0.35">
      <c r="A811" t="s">
        <v>477</v>
      </c>
      <c r="B811" t="s">
        <v>24</v>
      </c>
      <c r="C811" t="s">
        <v>10</v>
      </c>
      <c r="D811" t="s">
        <v>1005</v>
      </c>
      <c r="E811" t="s">
        <v>33</v>
      </c>
      <c r="F811" t="s">
        <v>3</v>
      </c>
      <c r="G811">
        <v>79570</v>
      </c>
      <c r="H811">
        <v>2148.39</v>
      </c>
      <c r="I811">
        <v>81718.39</v>
      </c>
    </row>
    <row r="812" spans="1:9" x14ac:dyDescent="0.35">
      <c r="A812" t="s">
        <v>815</v>
      </c>
      <c r="B812" t="s">
        <v>24</v>
      </c>
      <c r="C812" t="s">
        <v>14</v>
      </c>
      <c r="D812" t="s">
        <v>1005</v>
      </c>
      <c r="E812" t="s">
        <v>33</v>
      </c>
      <c r="F812" t="s">
        <v>2</v>
      </c>
      <c r="G812">
        <v>78710</v>
      </c>
      <c r="H812">
        <v>1574.2</v>
      </c>
      <c r="I812">
        <v>80284.2</v>
      </c>
    </row>
    <row r="813" spans="1:9" x14ac:dyDescent="0.35">
      <c r="A813" t="s">
        <v>418</v>
      </c>
      <c r="B813" t="s">
        <v>27</v>
      </c>
      <c r="C813" t="s">
        <v>17</v>
      </c>
      <c r="D813" t="s">
        <v>1002</v>
      </c>
      <c r="E813" t="s">
        <v>33</v>
      </c>
      <c r="F813" t="s">
        <v>4</v>
      </c>
      <c r="G813">
        <v>43900</v>
      </c>
      <c r="H813">
        <v>2546.2000000000003</v>
      </c>
      <c r="I813">
        <v>46446.2</v>
      </c>
    </row>
    <row r="814" spans="1:9" x14ac:dyDescent="0.35">
      <c r="A814" t="s">
        <v>957</v>
      </c>
      <c r="B814" t="s">
        <v>27</v>
      </c>
      <c r="C814" t="s">
        <v>15</v>
      </c>
      <c r="D814" t="s">
        <v>998</v>
      </c>
      <c r="E814" t="s">
        <v>33</v>
      </c>
      <c r="F814" t="s">
        <v>2</v>
      </c>
      <c r="G814">
        <v>103610</v>
      </c>
      <c r="H814">
        <v>1243.32</v>
      </c>
      <c r="I814">
        <v>104853.32</v>
      </c>
    </row>
    <row r="815" spans="1:9" x14ac:dyDescent="0.35">
      <c r="A815" t="s">
        <v>427</v>
      </c>
      <c r="B815" t="s">
        <v>24</v>
      </c>
      <c r="C815" t="s">
        <v>15</v>
      </c>
      <c r="D815" t="s">
        <v>1002</v>
      </c>
      <c r="E815" t="s">
        <v>30</v>
      </c>
      <c r="F815" t="s">
        <v>2</v>
      </c>
      <c r="G815">
        <v>43590</v>
      </c>
      <c r="H815">
        <v>523.08000000000004</v>
      </c>
      <c r="I815">
        <v>44113.08</v>
      </c>
    </row>
    <row r="816" spans="1:9" x14ac:dyDescent="0.35">
      <c r="A816" t="s">
        <v>433</v>
      </c>
      <c r="B816" t="s">
        <v>27</v>
      </c>
      <c r="C816" t="s">
        <v>9</v>
      </c>
      <c r="D816" t="s">
        <v>1005</v>
      </c>
      <c r="E816" t="s">
        <v>33</v>
      </c>
      <c r="F816" t="s">
        <v>3</v>
      </c>
      <c r="G816">
        <v>70930</v>
      </c>
      <c r="H816">
        <v>1986.04</v>
      </c>
      <c r="I816">
        <v>72916.039999999994</v>
      </c>
    </row>
    <row r="817" spans="1:9" x14ac:dyDescent="0.35">
      <c r="A817" t="s">
        <v>473</v>
      </c>
      <c r="B817" t="s">
        <v>27</v>
      </c>
      <c r="C817" t="s">
        <v>12</v>
      </c>
      <c r="D817" t="s">
        <v>1005</v>
      </c>
      <c r="E817" t="s">
        <v>25</v>
      </c>
      <c r="F817" t="s">
        <v>1</v>
      </c>
      <c r="G817">
        <v>74800</v>
      </c>
      <c r="H817">
        <v>374</v>
      </c>
      <c r="I817">
        <v>75174</v>
      </c>
    </row>
    <row r="818" spans="1:9" x14ac:dyDescent="0.35">
      <c r="A818" t="s">
        <v>625</v>
      </c>
      <c r="B818" t="s">
        <v>24</v>
      </c>
      <c r="C818" t="s">
        <v>6</v>
      </c>
      <c r="D818" t="s">
        <v>1004</v>
      </c>
      <c r="E818" t="s">
        <v>30</v>
      </c>
      <c r="F818" t="s">
        <v>3</v>
      </c>
      <c r="G818">
        <v>60140</v>
      </c>
      <c r="H818">
        <v>1262.94</v>
      </c>
      <c r="I818">
        <v>61402.94</v>
      </c>
    </row>
    <row r="819" spans="1:9" x14ac:dyDescent="0.35">
      <c r="A819" t="s">
        <v>870</v>
      </c>
      <c r="B819" t="s">
        <v>24</v>
      </c>
      <c r="C819" t="s">
        <v>8</v>
      </c>
      <c r="D819" t="s">
        <v>1001</v>
      </c>
      <c r="E819" t="s">
        <v>33</v>
      </c>
      <c r="F819" t="s">
        <v>3</v>
      </c>
      <c r="G819">
        <v>33410</v>
      </c>
      <c r="H819">
        <v>701.61</v>
      </c>
      <c r="I819">
        <v>34111.61</v>
      </c>
    </row>
    <row r="820" spans="1:9" x14ac:dyDescent="0.35">
      <c r="A820" t="s">
        <v>622</v>
      </c>
      <c r="B820" t="s">
        <v>27</v>
      </c>
      <c r="C820" t="s">
        <v>8</v>
      </c>
      <c r="D820" t="s">
        <v>1007</v>
      </c>
      <c r="E820" t="s">
        <v>25</v>
      </c>
      <c r="F820" t="s">
        <v>3</v>
      </c>
      <c r="G820">
        <v>95980</v>
      </c>
      <c r="H820">
        <v>2015.5800000000002</v>
      </c>
      <c r="I820">
        <v>97995.58</v>
      </c>
    </row>
    <row r="821" spans="1:9" x14ac:dyDescent="0.35">
      <c r="A821" t="s">
        <v>892</v>
      </c>
      <c r="B821" t="s">
        <v>27</v>
      </c>
      <c r="C821" t="s">
        <v>17</v>
      </c>
      <c r="D821" t="s">
        <v>998</v>
      </c>
      <c r="E821" t="s">
        <v>30</v>
      </c>
      <c r="F821" t="s">
        <v>2</v>
      </c>
      <c r="G821">
        <v>107580</v>
      </c>
      <c r="H821">
        <v>1398.54</v>
      </c>
      <c r="I821">
        <v>108978.54</v>
      </c>
    </row>
    <row r="822" spans="1:9" x14ac:dyDescent="0.35">
      <c r="A822" t="s">
        <v>785</v>
      </c>
      <c r="B822" t="s">
        <v>27</v>
      </c>
      <c r="C822" t="s">
        <v>11</v>
      </c>
      <c r="D822" t="s">
        <v>1003</v>
      </c>
      <c r="E822" t="s">
        <v>30</v>
      </c>
      <c r="F822" t="s">
        <v>2</v>
      </c>
      <c r="G822">
        <v>58830</v>
      </c>
      <c r="H822">
        <v>1058.9399999999998</v>
      </c>
      <c r="I822">
        <v>59888.94</v>
      </c>
    </row>
    <row r="823" spans="1:9" x14ac:dyDescent="0.35">
      <c r="A823" t="s">
        <v>136</v>
      </c>
      <c r="B823" t="s">
        <v>24</v>
      </c>
      <c r="C823" t="s">
        <v>12</v>
      </c>
      <c r="D823" t="s">
        <v>1001</v>
      </c>
      <c r="E823" t="s">
        <v>33</v>
      </c>
      <c r="F823" t="s">
        <v>3</v>
      </c>
      <c r="G823">
        <v>35830</v>
      </c>
      <c r="H823">
        <v>1146.56</v>
      </c>
      <c r="I823">
        <v>36976.559999999998</v>
      </c>
    </row>
    <row r="824" spans="1:9" x14ac:dyDescent="0.35">
      <c r="A824" t="s">
        <v>32</v>
      </c>
      <c r="B824" t="s">
        <v>24</v>
      </c>
      <c r="C824" t="s">
        <v>8</v>
      </c>
      <c r="D824" t="s">
        <v>1003</v>
      </c>
      <c r="E824" t="s">
        <v>30</v>
      </c>
      <c r="F824" t="s">
        <v>3</v>
      </c>
      <c r="G824">
        <v>56370</v>
      </c>
      <c r="H824">
        <v>1183.77</v>
      </c>
      <c r="I824">
        <v>57553.77</v>
      </c>
    </row>
    <row r="825" spans="1:9" x14ac:dyDescent="0.35">
      <c r="E825" t="s">
        <v>33</v>
      </c>
      <c r="F825" t="s">
        <v>5</v>
      </c>
      <c r="G825">
        <v>56370</v>
      </c>
      <c r="H825">
        <v>3607.6800000000003</v>
      </c>
      <c r="I825">
        <v>59977.68</v>
      </c>
    </row>
    <row r="826" spans="1:9" x14ac:dyDescent="0.35">
      <c r="A826" t="s">
        <v>811</v>
      </c>
      <c r="B826" t="s">
        <v>24</v>
      </c>
      <c r="C826" t="s">
        <v>10</v>
      </c>
      <c r="D826" t="s">
        <v>1006</v>
      </c>
      <c r="E826" t="s">
        <v>30</v>
      </c>
      <c r="F826" t="s">
        <v>3</v>
      </c>
      <c r="G826">
        <v>85330</v>
      </c>
      <c r="H826">
        <v>2303.91</v>
      </c>
      <c r="I826">
        <v>87633.91</v>
      </c>
    </row>
    <row r="827" spans="1:9" x14ac:dyDescent="0.35">
      <c r="A827" t="s">
        <v>40</v>
      </c>
      <c r="B827" t="s">
        <v>24</v>
      </c>
      <c r="C827" t="s">
        <v>11</v>
      </c>
      <c r="D827" t="s">
        <v>1001</v>
      </c>
      <c r="E827" t="s">
        <v>25</v>
      </c>
      <c r="F827" t="s">
        <v>3</v>
      </c>
      <c r="G827">
        <v>37800</v>
      </c>
      <c r="H827">
        <v>907.2</v>
      </c>
      <c r="I827">
        <v>38707.199999999997</v>
      </c>
    </row>
    <row r="828" spans="1:9" x14ac:dyDescent="0.35">
      <c r="A828" t="s">
        <v>203</v>
      </c>
      <c r="B828" t="s">
        <v>24</v>
      </c>
      <c r="C828" t="s">
        <v>7</v>
      </c>
      <c r="D828" t="s">
        <v>1002</v>
      </c>
      <c r="E828" t="s">
        <v>30</v>
      </c>
      <c r="F828" t="s">
        <v>5</v>
      </c>
      <c r="G828">
        <v>43330</v>
      </c>
      <c r="H828">
        <v>2643.13</v>
      </c>
      <c r="I828">
        <v>45973.13</v>
      </c>
    </row>
    <row r="829" spans="1:9" x14ac:dyDescent="0.35">
      <c r="A829" t="s">
        <v>242</v>
      </c>
      <c r="B829" t="s">
        <v>27</v>
      </c>
      <c r="C829" t="s">
        <v>8</v>
      </c>
      <c r="D829" t="s">
        <v>998</v>
      </c>
      <c r="E829" t="s">
        <v>30</v>
      </c>
      <c r="F829" t="s">
        <v>2</v>
      </c>
      <c r="G829">
        <v>105960</v>
      </c>
      <c r="H829">
        <v>2013.24</v>
      </c>
      <c r="I829">
        <v>107973.24</v>
      </c>
    </row>
    <row r="830" spans="1:9" x14ac:dyDescent="0.35">
      <c r="A830" t="s">
        <v>166</v>
      </c>
      <c r="B830" t="s">
        <v>27</v>
      </c>
      <c r="C830" t="s">
        <v>7</v>
      </c>
      <c r="D830" t="s">
        <v>1004</v>
      </c>
      <c r="E830" t="s">
        <v>33</v>
      </c>
      <c r="F830" t="s">
        <v>4</v>
      </c>
      <c r="G830">
        <v>68040</v>
      </c>
      <c r="H830">
        <v>2925.72</v>
      </c>
      <c r="I830">
        <v>70965.72</v>
      </c>
    </row>
    <row r="831" spans="1:9" x14ac:dyDescent="0.35">
      <c r="A831" t="s">
        <v>254</v>
      </c>
      <c r="B831" t="s">
        <v>27</v>
      </c>
      <c r="C831" t="s">
        <v>14</v>
      </c>
      <c r="D831" t="s">
        <v>1005</v>
      </c>
      <c r="E831" t="s">
        <v>25</v>
      </c>
      <c r="F831" t="s">
        <v>5</v>
      </c>
      <c r="G831">
        <v>78180</v>
      </c>
      <c r="H831">
        <v>6567.1200000000008</v>
      </c>
      <c r="I831">
        <v>84747.12</v>
      </c>
    </row>
    <row r="832" spans="1:9" x14ac:dyDescent="0.35">
      <c r="A832" t="s">
        <v>803</v>
      </c>
      <c r="B832" t="s">
        <v>24</v>
      </c>
      <c r="C832" t="s">
        <v>14</v>
      </c>
      <c r="D832" t="s">
        <v>1005</v>
      </c>
      <c r="E832" t="s">
        <v>25</v>
      </c>
      <c r="F832" t="s">
        <v>3</v>
      </c>
      <c r="G832">
        <v>75880</v>
      </c>
      <c r="H832">
        <v>2504.04</v>
      </c>
      <c r="I832">
        <v>78384.039999999994</v>
      </c>
    </row>
    <row r="833" spans="1:9" x14ac:dyDescent="0.35">
      <c r="A833" t="s">
        <v>345</v>
      </c>
      <c r="B833" t="s">
        <v>24</v>
      </c>
      <c r="C833" t="s">
        <v>8</v>
      </c>
      <c r="D833" t="s">
        <v>1007</v>
      </c>
      <c r="E833" t="s">
        <v>30</v>
      </c>
      <c r="F833" t="s">
        <v>3</v>
      </c>
      <c r="G833">
        <v>96320</v>
      </c>
      <c r="H833">
        <v>2022.72</v>
      </c>
      <c r="I833">
        <v>98342.720000000001</v>
      </c>
    </row>
    <row r="834" spans="1:9" x14ac:dyDescent="0.35">
      <c r="E834" t="s">
        <v>25</v>
      </c>
      <c r="F834" t="s">
        <v>31</v>
      </c>
      <c r="G834">
        <v>96320</v>
      </c>
      <c r="H834">
        <v>0</v>
      </c>
      <c r="I834">
        <v>96320</v>
      </c>
    </row>
    <row r="835" spans="1:9" x14ac:dyDescent="0.35">
      <c r="A835" t="s">
        <v>178</v>
      </c>
      <c r="B835" t="s">
        <v>24</v>
      </c>
      <c r="C835" t="s">
        <v>12</v>
      </c>
      <c r="D835" t="s">
        <v>998</v>
      </c>
      <c r="E835" t="s">
        <v>30</v>
      </c>
      <c r="F835" t="s">
        <v>1</v>
      </c>
      <c r="G835">
        <v>104080</v>
      </c>
      <c r="H835">
        <v>520.4</v>
      </c>
      <c r="I835">
        <v>104600.4</v>
      </c>
    </row>
    <row r="836" spans="1:9" x14ac:dyDescent="0.35">
      <c r="A836" t="s">
        <v>530</v>
      </c>
      <c r="B836" t="s">
        <v>27</v>
      </c>
      <c r="C836" t="s">
        <v>11</v>
      </c>
      <c r="D836" t="s">
        <v>1001</v>
      </c>
      <c r="E836" t="s">
        <v>30</v>
      </c>
      <c r="F836" t="s">
        <v>2</v>
      </c>
      <c r="G836">
        <v>33630</v>
      </c>
      <c r="H836">
        <v>605.33999999999992</v>
      </c>
      <c r="I836">
        <v>34235.339999999997</v>
      </c>
    </row>
    <row r="837" spans="1:9" x14ac:dyDescent="0.35">
      <c r="A837" t="s">
        <v>541</v>
      </c>
      <c r="B837" t="s">
        <v>27</v>
      </c>
      <c r="C837" t="s">
        <v>12</v>
      </c>
      <c r="D837" t="s">
        <v>1006</v>
      </c>
      <c r="E837" t="s">
        <v>33</v>
      </c>
      <c r="F837" t="s">
        <v>4</v>
      </c>
      <c r="G837">
        <v>87290</v>
      </c>
      <c r="H837">
        <v>3578.8900000000003</v>
      </c>
      <c r="I837">
        <v>90868.89</v>
      </c>
    </row>
    <row r="838" spans="1:9" x14ac:dyDescent="0.35">
      <c r="A838" t="s">
        <v>895</v>
      </c>
      <c r="B838" t="s">
        <v>24</v>
      </c>
      <c r="C838" t="s">
        <v>12</v>
      </c>
      <c r="D838" t="s">
        <v>1001</v>
      </c>
      <c r="E838" t="s">
        <v>33</v>
      </c>
      <c r="F838" t="s">
        <v>3</v>
      </c>
      <c r="G838">
        <v>35010</v>
      </c>
      <c r="H838">
        <v>1120.32</v>
      </c>
      <c r="I838">
        <v>36130.32</v>
      </c>
    </row>
    <row r="839" spans="1:9" x14ac:dyDescent="0.35">
      <c r="A839" t="s">
        <v>889</v>
      </c>
      <c r="B839" t="s">
        <v>24</v>
      </c>
      <c r="C839" t="s">
        <v>10</v>
      </c>
      <c r="D839" t="s">
        <v>1005</v>
      </c>
      <c r="E839" t="s">
        <v>25</v>
      </c>
      <c r="F839" t="s">
        <v>3</v>
      </c>
      <c r="G839">
        <v>72550</v>
      </c>
      <c r="H839">
        <v>1958.85</v>
      </c>
      <c r="I839">
        <v>74508.850000000006</v>
      </c>
    </row>
    <row r="840" spans="1:9" x14ac:dyDescent="0.35">
      <c r="A840" t="s">
        <v>388</v>
      </c>
      <c r="B840" t="s">
        <v>24</v>
      </c>
      <c r="C840" t="s">
        <v>9</v>
      </c>
      <c r="D840" t="s">
        <v>1003</v>
      </c>
      <c r="E840" t="s">
        <v>30</v>
      </c>
      <c r="F840" t="s">
        <v>3</v>
      </c>
      <c r="G840">
        <v>56900</v>
      </c>
      <c r="H840">
        <v>1593.2</v>
      </c>
      <c r="I840">
        <v>58493.2</v>
      </c>
    </row>
    <row r="841" spans="1:9" x14ac:dyDescent="0.35">
      <c r="A841" t="s">
        <v>965</v>
      </c>
      <c r="B841" t="s">
        <v>27</v>
      </c>
      <c r="C841" t="s">
        <v>9</v>
      </c>
      <c r="D841" t="s">
        <v>998</v>
      </c>
      <c r="E841" t="s">
        <v>30</v>
      </c>
      <c r="F841" t="s">
        <v>3</v>
      </c>
      <c r="G841">
        <v>100370</v>
      </c>
      <c r="H841">
        <v>2810.36</v>
      </c>
      <c r="I841">
        <v>103180.36</v>
      </c>
    </row>
    <row r="842" spans="1:9" x14ac:dyDescent="0.35">
      <c r="A842" t="s">
        <v>899</v>
      </c>
      <c r="B842" t="s">
        <v>24</v>
      </c>
      <c r="C842" t="s">
        <v>11</v>
      </c>
      <c r="D842" t="s">
        <v>1005</v>
      </c>
      <c r="E842" t="s">
        <v>30</v>
      </c>
      <c r="F842" t="s">
        <v>5</v>
      </c>
      <c r="G842">
        <v>70270</v>
      </c>
      <c r="H842">
        <v>5129.71</v>
      </c>
      <c r="I842">
        <v>75399.710000000006</v>
      </c>
    </row>
    <row r="843" spans="1:9" x14ac:dyDescent="0.35">
      <c r="A843" t="s">
        <v>875</v>
      </c>
      <c r="B843" t="s">
        <v>24</v>
      </c>
      <c r="C843" t="s">
        <v>14</v>
      </c>
      <c r="D843" t="s">
        <v>1006</v>
      </c>
      <c r="E843" t="s">
        <v>25</v>
      </c>
      <c r="F843" t="s">
        <v>1</v>
      </c>
      <c r="G843">
        <v>82680</v>
      </c>
      <c r="H843">
        <v>413.40000000000003</v>
      </c>
      <c r="I843">
        <v>83093.399999999994</v>
      </c>
    </row>
    <row r="844" spans="1:9" x14ac:dyDescent="0.35">
      <c r="A844" t="s">
        <v>732</v>
      </c>
      <c r="B844" t="s">
        <v>24</v>
      </c>
      <c r="C844" t="s">
        <v>11</v>
      </c>
      <c r="D844" t="s">
        <v>1006</v>
      </c>
      <c r="E844" t="s">
        <v>30</v>
      </c>
      <c r="F844" t="s">
        <v>3</v>
      </c>
      <c r="G844">
        <v>89160</v>
      </c>
      <c r="H844">
        <v>2139.84</v>
      </c>
      <c r="I844">
        <v>91299.839999999997</v>
      </c>
    </row>
    <row r="845" spans="1:9" x14ac:dyDescent="0.35">
      <c r="E845" t="s">
        <v>25</v>
      </c>
      <c r="F845" t="s">
        <v>4</v>
      </c>
      <c r="G845">
        <v>89160</v>
      </c>
      <c r="H845">
        <v>4458</v>
      </c>
      <c r="I845">
        <v>93618</v>
      </c>
    </row>
    <row r="846" spans="1:9" x14ac:dyDescent="0.35">
      <c r="A846" t="s">
        <v>95</v>
      </c>
      <c r="B846" t="s">
        <v>24</v>
      </c>
      <c r="C846" t="s">
        <v>8</v>
      </c>
      <c r="D846" t="s">
        <v>1007</v>
      </c>
      <c r="E846" t="s">
        <v>33</v>
      </c>
      <c r="F846" t="s">
        <v>4</v>
      </c>
      <c r="G846">
        <v>93930</v>
      </c>
      <c r="H846">
        <v>5072.22</v>
      </c>
      <c r="I846">
        <v>99002.22</v>
      </c>
    </row>
    <row r="847" spans="1:9" x14ac:dyDescent="0.35">
      <c r="A847" t="s">
        <v>735</v>
      </c>
      <c r="B847" t="s">
        <v>27</v>
      </c>
      <c r="C847" t="s">
        <v>14</v>
      </c>
      <c r="D847" t="s">
        <v>1002</v>
      </c>
      <c r="E847" t="s">
        <v>30</v>
      </c>
      <c r="F847" t="s">
        <v>2</v>
      </c>
      <c r="G847">
        <v>40910</v>
      </c>
      <c r="H847">
        <v>818.2</v>
      </c>
      <c r="I847">
        <v>41728.199999999997</v>
      </c>
    </row>
    <row r="848" spans="1:9" x14ac:dyDescent="0.35">
      <c r="A848" t="s">
        <v>584</v>
      </c>
      <c r="B848" t="s">
        <v>24</v>
      </c>
      <c r="C848" t="s">
        <v>16</v>
      </c>
      <c r="D848" t="s">
        <v>1005</v>
      </c>
      <c r="E848" t="s">
        <v>25</v>
      </c>
      <c r="F848" t="s">
        <v>3</v>
      </c>
      <c r="G848">
        <v>76390</v>
      </c>
      <c r="H848">
        <v>1756.97</v>
      </c>
      <c r="I848">
        <v>78146.97</v>
      </c>
    </row>
    <row r="849" spans="1:9" x14ac:dyDescent="0.35">
      <c r="A849" t="s">
        <v>329</v>
      </c>
      <c r="B849" t="s">
        <v>24</v>
      </c>
      <c r="C849" t="s">
        <v>6</v>
      </c>
      <c r="D849" t="s">
        <v>998</v>
      </c>
      <c r="E849" t="s">
        <v>30</v>
      </c>
      <c r="F849" t="s">
        <v>3</v>
      </c>
      <c r="G849">
        <v>108360</v>
      </c>
      <c r="H849">
        <v>2275.56</v>
      </c>
      <c r="I849">
        <v>110635.56</v>
      </c>
    </row>
    <row r="850" spans="1:9" x14ac:dyDescent="0.35">
      <c r="A850" t="s">
        <v>321</v>
      </c>
      <c r="B850" t="s">
        <v>27</v>
      </c>
      <c r="C850" t="s">
        <v>12</v>
      </c>
      <c r="D850" t="s">
        <v>1001</v>
      </c>
      <c r="E850" t="s">
        <v>30</v>
      </c>
      <c r="F850" t="s">
        <v>4</v>
      </c>
      <c r="G850">
        <v>34470</v>
      </c>
      <c r="H850">
        <v>1413.27</v>
      </c>
      <c r="I850">
        <v>35883.269999999997</v>
      </c>
    </row>
    <row r="851" spans="1:9" x14ac:dyDescent="0.35">
      <c r="A851" t="s">
        <v>82</v>
      </c>
      <c r="B851" t="s">
        <v>24</v>
      </c>
      <c r="C851" t="s">
        <v>13</v>
      </c>
      <c r="D851" t="s">
        <v>999</v>
      </c>
      <c r="E851" t="s">
        <v>25</v>
      </c>
      <c r="F851" t="s">
        <v>1</v>
      </c>
      <c r="G851">
        <v>114690</v>
      </c>
      <c r="H851">
        <v>573.45000000000005</v>
      </c>
      <c r="I851">
        <v>115263.45</v>
      </c>
    </row>
    <row r="852" spans="1:9" x14ac:dyDescent="0.35">
      <c r="A852" t="s">
        <v>124</v>
      </c>
      <c r="B852" t="s">
        <v>27</v>
      </c>
      <c r="C852" t="s">
        <v>16</v>
      </c>
      <c r="D852" t="s">
        <v>1006</v>
      </c>
      <c r="E852" t="s">
        <v>30</v>
      </c>
      <c r="F852" t="s">
        <v>31</v>
      </c>
      <c r="G852">
        <v>87210</v>
      </c>
      <c r="H852">
        <v>0</v>
      </c>
      <c r="I852">
        <v>87210</v>
      </c>
    </row>
    <row r="853" spans="1:9" x14ac:dyDescent="0.35">
      <c r="A853" t="s">
        <v>818</v>
      </c>
      <c r="B853" t="s">
        <v>27</v>
      </c>
      <c r="C853" t="s">
        <v>12</v>
      </c>
      <c r="D853" t="s">
        <v>1006</v>
      </c>
      <c r="E853" t="s">
        <v>33</v>
      </c>
      <c r="F853" t="s">
        <v>1</v>
      </c>
      <c r="G853">
        <v>86570</v>
      </c>
      <c r="H853">
        <v>432.85</v>
      </c>
      <c r="I853">
        <v>87002.85</v>
      </c>
    </row>
    <row r="854" spans="1:9" x14ac:dyDescent="0.35">
      <c r="A854" t="s">
        <v>769</v>
      </c>
      <c r="B854" t="s">
        <v>27</v>
      </c>
      <c r="C854" t="s">
        <v>8</v>
      </c>
      <c r="D854" t="s">
        <v>1004</v>
      </c>
      <c r="E854" t="s">
        <v>30</v>
      </c>
      <c r="F854" t="s">
        <v>3</v>
      </c>
      <c r="G854">
        <v>61210</v>
      </c>
      <c r="H854">
        <v>1285.4100000000001</v>
      </c>
      <c r="I854">
        <v>62495.41</v>
      </c>
    </row>
    <row r="855" spans="1:9" x14ac:dyDescent="0.35">
      <c r="E855" t="s">
        <v>33</v>
      </c>
      <c r="F855" t="s">
        <v>31</v>
      </c>
      <c r="G855">
        <v>61210</v>
      </c>
      <c r="H855">
        <v>0</v>
      </c>
      <c r="I855">
        <v>61210</v>
      </c>
    </row>
    <row r="856" spans="1:9" x14ac:dyDescent="0.35">
      <c r="A856" t="s">
        <v>916</v>
      </c>
      <c r="B856" t="s">
        <v>24</v>
      </c>
      <c r="C856" t="s">
        <v>6</v>
      </c>
      <c r="D856" t="s">
        <v>1003</v>
      </c>
      <c r="E856" t="s">
        <v>30</v>
      </c>
      <c r="F856" t="s">
        <v>2</v>
      </c>
      <c r="G856">
        <v>52810</v>
      </c>
      <c r="H856">
        <v>633.72</v>
      </c>
      <c r="I856">
        <v>53443.72</v>
      </c>
    </row>
    <row r="857" spans="1:9" x14ac:dyDescent="0.35">
      <c r="A857" t="s">
        <v>356</v>
      </c>
      <c r="B857" t="s">
        <v>24</v>
      </c>
      <c r="C857" t="s">
        <v>13</v>
      </c>
      <c r="D857" t="s">
        <v>1007</v>
      </c>
      <c r="E857" t="s">
        <v>25</v>
      </c>
      <c r="F857" t="s">
        <v>3</v>
      </c>
      <c r="G857">
        <v>99750</v>
      </c>
      <c r="H857">
        <v>3990</v>
      </c>
      <c r="I857">
        <v>103740</v>
      </c>
    </row>
    <row r="858" spans="1:9" x14ac:dyDescent="0.35">
      <c r="A858" t="s">
        <v>764</v>
      </c>
      <c r="B858" t="s">
        <v>27</v>
      </c>
      <c r="C858" t="s">
        <v>9</v>
      </c>
      <c r="D858" t="s">
        <v>1006</v>
      </c>
      <c r="E858" t="s">
        <v>33</v>
      </c>
      <c r="F858" t="s">
        <v>3</v>
      </c>
      <c r="G858">
        <v>85670</v>
      </c>
      <c r="H858">
        <v>2398.7600000000002</v>
      </c>
      <c r="I858">
        <v>88068.76</v>
      </c>
    </row>
    <row r="859" spans="1:9" x14ac:dyDescent="0.35">
      <c r="A859" t="s">
        <v>816</v>
      </c>
      <c r="B859" t="s">
        <v>27</v>
      </c>
      <c r="C859" t="s">
        <v>15</v>
      </c>
      <c r="D859" t="s">
        <v>1006</v>
      </c>
      <c r="E859" t="s">
        <v>33</v>
      </c>
      <c r="F859" t="s">
        <v>3</v>
      </c>
      <c r="G859">
        <v>86470</v>
      </c>
      <c r="H859">
        <v>1729.4</v>
      </c>
      <c r="I859">
        <v>88199.4</v>
      </c>
    </row>
    <row r="860" spans="1:9" x14ac:dyDescent="0.35">
      <c r="A860" t="s">
        <v>661</v>
      </c>
      <c r="B860" t="s">
        <v>27</v>
      </c>
      <c r="C860" t="s">
        <v>17</v>
      </c>
      <c r="D860" t="s">
        <v>1006</v>
      </c>
      <c r="E860" t="s">
        <v>33</v>
      </c>
      <c r="F860" t="s">
        <v>3</v>
      </c>
      <c r="G860">
        <v>83180</v>
      </c>
      <c r="H860">
        <v>2911.3</v>
      </c>
      <c r="I860">
        <v>86091.3</v>
      </c>
    </row>
    <row r="861" spans="1:9" x14ac:dyDescent="0.35">
      <c r="A861" t="s">
        <v>272</v>
      </c>
      <c r="B861" t="s">
        <v>24</v>
      </c>
      <c r="C861" t="s">
        <v>15</v>
      </c>
      <c r="D861" t="s">
        <v>1002</v>
      </c>
      <c r="E861" t="s">
        <v>30</v>
      </c>
      <c r="F861" t="s">
        <v>3</v>
      </c>
      <c r="G861">
        <v>48530</v>
      </c>
      <c r="H861">
        <v>970.6</v>
      </c>
      <c r="I861">
        <v>49500.6</v>
      </c>
    </row>
    <row r="862" spans="1:9" x14ac:dyDescent="0.35">
      <c r="A862" t="s">
        <v>395</v>
      </c>
      <c r="B862" t="s">
        <v>27</v>
      </c>
      <c r="C862" t="s">
        <v>6</v>
      </c>
      <c r="D862" t="s">
        <v>1001</v>
      </c>
      <c r="E862" t="s">
        <v>25</v>
      </c>
      <c r="F862" t="s">
        <v>3</v>
      </c>
      <c r="G862">
        <v>39540</v>
      </c>
      <c r="H862">
        <v>830.34</v>
      </c>
      <c r="I862">
        <v>40370.339999999997</v>
      </c>
    </row>
    <row r="863" spans="1:9" x14ac:dyDescent="0.35">
      <c r="A863" t="s">
        <v>41</v>
      </c>
      <c r="B863" t="s">
        <v>24</v>
      </c>
      <c r="C863" t="s">
        <v>6</v>
      </c>
      <c r="D863" t="s">
        <v>1006</v>
      </c>
      <c r="E863" t="s">
        <v>33</v>
      </c>
      <c r="F863" t="s">
        <v>3</v>
      </c>
      <c r="G863">
        <v>88380</v>
      </c>
      <c r="H863">
        <v>1855.98</v>
      </c>
      <c r="I863">
        <v>90235.98</v>
      </c>
    </row>
    <row r="864" spans="1:9" x14ac:dyDescent="0.35">
      <c r="A864" t="s">
        <v>591</v>
      </c>
      <c r="B864" t="s">
        <v>24</v>
      </c>
      <c r="C864" t="s">
        <v>14</v>
      </c>
      <c r="D864" t="s">
        <v>1002</v>
      </c>
      <c r="E864" t="s">
        <v>33</v>
      </c>
      <c r="F864" t="s">
        <v>3</v>
      </c>
      <c r="G864">
        <v>48290</v>
      </c>
      <c r="H864">
        <v>1593.5700000000002</v>
      </c>
      <c r="I864">
        <v>49883.57</v>
      </c>
    </row>
    <row r="865" spans="1:9" x14ac:dyDescent="0.35">
      <c r="A865" t="s">
        <v>137</v>
      </c>
      <c r="B865" t="s">
        <v>24</v>
      </c>
      <c r="C865" t="s">
        <v>8</v>
      </c>
      <c r="D865" t="s">
        <v>1001</v>
      </c>
      <c r="E865" t="s">
        <v>33</v>
      </c>
      <c r="F865" t="s">
        <v>3</v>
      </c>
      <c r="G865">
        <v>37110</v>
      </c>
      <c r="H865">
        <v>779.31000000000006</v>
      </c>
      <c r="I865">
        <v>37889.31</v>
      </c>
    </row>
    <row r="866" spans="1:9" x14ac:dyDescent="0.35">
      <c r="A866" t="s">
        <v>122</v>
      </c>
      <c r="B866" t="s">
        <v>24</v>
      </c>
      <c r="C866" t="s">
        <v>14</v>
      </c>
      <c r="D866" t="s">
        <v>1000</v>
      </c>
      <c r="E866" t="s">
        <v>25</v>
      </c>
      <c r="F866" t="s">
        <v>1</v>
      </c>
      <c r="G866">
        <v>29880</v>
      </c>
      <c r="H866">
        <v>149.4</v>
      </c>
      <c r="I866">
        <v>30029.4</v>
      </c>
    </row>
    <row r="867" spans="1:9" x14ac:dyDescent="0.35">
      <c r="A867" t="s">
        <v>378</v>
      </c>
      <c r="B867" t="s">
        <v>27</v>
      </c>
      <c r="C867" t="s">
        <v>11</v>
      </c>
      <c r="D867" t="s">
        <v>1000</v>
      </c>
      <c r="E867" t="s">
        <v>33</v>
      </c>
      <c r="F867" t="s">
        <v>4</v>
      </c>
      <c r="G867">
        <v>29890</v>
      </c>
      <c r="H867">
        <v>1494.5</v>
      </c>
      <c r="I867">
        <v>31384.5</v>
      </c>
    </row>
    <row r="868" spans="1:9" x14ac:dyDescent="0.35">
      <c r="A868" t="s">
        <v>238</v>
      </c>
      <c r="B868" t="s">
        <v>24</v>
      </c>
      <c r="C868" t="s">
        <v>17</v>
      </c>
      <c r="D868" t="s">
        <v>1005</v>
      </c>
      <c r="E868" t="s">
        <v>30</v>
      </c>
      <c r="F868" t="s">
        <v>3</v>
      </c>
      <c r="G868">
        <v>72040</v>
      </c>
      <c r="H868">
        <v>2521.4</v>
      </c>
      <c r="I868">
        <v>74561.399999999994</v>
      </c>
    </row>
    <row r="869" spans="1:9" x14ac:dyDescent="0.35">
      <c r="F869" t="s">
        <v>4</v>
      </c>
      <c r="G869">
        <v>72040</v>
      </c>
      <c r="H869">
        <v>4178.3200000000006</v>
      </c>
      <c r="I869">
        <v>76218.320000000007</v>
      </c>
    </row>
    <row r="870" spans="1:9" x14ac:dyDescent="0.35">
      <c r="A870" t="s">
        <v>112</v>
      </c>
      <c r="B870" t="s">
        <v>27</v>
      </c>
      <c r="C870" t="s">
        <v>6</v>
      </c>
      <c r="D870" t="s">
        <v>1007</v>
      </c>
      <c r="E870" t="s">
        <v>30</v>
      </c>
      <c r="F870" t="s">
        <v>2</v>
      </c>
      <c r="G870">
        <v>98740</v>
      </c>
      <c r="H870">
        <v>1184.8800000000001</v>
      </c>
      <c r="I870">
        <v>99924.88</v>
      </c>
    </row>
    <row r="871" spans="1:9" x14ac:dyDescent="0.35">
      <c r="A871" t="s">
        <v>244</v>
      </c>
      <c r="B871" t="s">
        <v>24</v>
      </c>
      <c r="C871" t="s">
        <v>10</v>
      </c>
      <c r="D871" t="s">
        <v>1007</v>
      </c>
      <c r="E871" t="s">
        <v>30</v>
      </c>
      <c r="F871" t="s">
        <v>3</v>
      </c>
      <c r="G871">
        <v>99450</v>
      </c>
      <c r="H871">
        <v>2685.15</v>
      </c>
      <c r="I871">
        <v>102135.15</v>
      </c>
    </row>
    <row r="872" spans="1:9" x14ac:dyDescent="0.35">
      <c r="A872" t="s">
        <v>806</v>
      </c>
      <c r="B872" t="s">
        <v>27</v>
      </c>
      <c r="C872" t="s">
        <v>12</v>
      </c>
      <c r="D872" t="s">
        <v>1007</v>
      </c>
      <c r="E872" t="s">
        <v>33</v>
      </c>
      <c r="F872" t="s">
        <v>3</v>
      </c>
      <c r="G872">
        <v>91930</v>
      </c>
      <c r="H872">
        <v>2941.76</v>
      </c>
      <c r="I872">
        <v>94871.76</v>
      </c>
    </row>
    <row r="873" spans="1:9" x14ac:dyDescent="0.35">
      <c r="A873" t="s">
        <v>877</v>
      </c>
      <c r="B873" t="s">
        <v>24</v>
      </c>
      <c r="C873" t="s">
        <v>6</v>
      </c>
      <c r="D873" t="s">
        <v>1006</v>
      </c>
      <c r="E873" t="s">
        <v>25</v>
      </c>
      <c r="F873" t="s">
        <v>3</v>
      </c>
      <c r="G873">
        <v>83190</v>
      </c>
      <c r="H873">
        <v>1746.99</v>
      </c>
      <c r="I873">
        <v>84936.99</v>
      </c>
    </row>
    <row r="874" spans="1:9" x14ac:dyDescent="0.35">
      <c r="A874" t="s">
        <v>514</v>
      </c>
      <c r="B874" t="s">
        <v>24</v>
      </c>
      <c r="C874" t="s">
        <v>12</v>
      </c>
      <c r="D874" t="s">
        <v>1002</v>
      </c>
      <c r="E874" t="s">
        <v>33</v>
      </c>
      <c r="F874" t="s">
        <v>3</v>
      </c>
      <c r="G874">
        <v>47270</v>
      </c>
      <c r="H874">
        <v>1512.64</v>
      </c>
      <c r="I874">
        <v>48782.64</v>
      </c>
    </row>
    <row r="875" spans="1:9" x14ac:dyDescent="0.35">
      <c r="A875" t="s">
        <v>224</v>
      </c>
      <c r="B875" t="s">
        <v>27</v>
      </c>
      <c r="C875" t="s">
        <v>7</v>
      </c>
      <c r="D875" t="s">
        <v>1004</v>
      </c>
      <c r="E875" t="s">
        <v>30</v>
      </c>
      <c r="F875" t="s">
        <v>3</v>
      </c>
      <c r="G875">
        <v>61050</v>
      </c>
      <c r="H875">
        <v>2136.75</v>
      </c>
      <c r="I875">
        <v>63186.75</v>
      </c>
    </row>
    <row r="876" spans="1:9" x14ac:dyDescent="0.35">
      <c r="A876" t="s">
        <v>437</v>
      </c>
      <c r="B876" t="s">
        <v>27</v>
      </c>
      <c r="C876" t="s">
        <v>11</v>
      </c>
      <c r="D876" t="s">
        <v>1004</v>
      </c>
      <c r="E876" t="s">
        <v>30</v>
      </c>
      <c r="F876" t="s">
        <v>4</v>
      </c>
      <c r="G876">
        <v>61690</v>
      </c>
      <c r="H876">
        <v>3084.5</v>
      </c>
      <c r="I876">
        <v>64774.5</v>
      </c>
    </row>
    <row r="877" spans="1:9" x14ac:dyDescent="0.35">
      <c r="A877" t="s">
        <v>688</v>
      </c>
      <c r="B877" t="s">
        <v>27</v>
      </c>
      <c r="C877" t="s">
        <v>17</v>
      </c>
      <c r="D877" t="s">
        <v>1002</v>
      </c>
      <c r="E877" t="s">
        <v>30</v>
      </c>
      <c r="F877" t="s">
        <v>3</v>
      </c>
      <c r="G877">
        <v>44820</v>
      </c>
      <c r="H877">
        <v>1568.7</v>
      </c>
      <c r="I877">
        <v>46388.7</v>
      </c>
    </row>
    <row r="878" spans="1:9" x14ac:dyDescent="0.35">
      <c r="A878" t="s">
        <v>949</v>
      </c>
      <c r="B878" t="s">
        <v>27</v>
      </c>
      <c r="C878" t="s">
        <v>12</v>
      </c>
      <c r="D878" t="s">
        <v>1006</v>
      </c>
      <c r="E878" t="s">
        <v>30</v>
      </c>
      <c r="F878" t="s">
        <v>2</v>
      </c>
      <c r="G878">
        <v>86340</v>
      </c>
      <c r="H878">
        <v>863.4</v>
      </c>
      <c r="I878">
        <v>87203.4</v>
      </c>
    </row>
    <row r="879" spans="1:9" x14ac:dyDescent="0.35">
      <c r="A879" t="s">
        <v>296</v>
      </c>
      <c r="B879" t="s">
        <v>27</v>
      </c>
      <c r="C879" t="s">
        <v>10</v>
      </c>
      <c r="D879" t="s">
        <v>1003</v>
      </c>
      <c r="E879" t="s">
        <v>30</v>
      </c>
      <c r="F879" t="s">
        <v>4</v>
      </c>
      <c r="G879">
        <v>53240</v>
      </c>
      <c r="H879">
        <v>2874.96</v>
      </c>
      <c r="I879">
        <v>56114.96</v>
      </c>
    </row>
    <row r="880" spans="1:9" x14ac:dyDescent="0.35">
      <c r="A880" t="s">
        <v>476</v>
      </c>
      <c r="B880" t="s">
        <v>24</v>
      </c>
      <c r="C880" t="s">
        <v>9</v>
      </c>
      <c r="D880" t="s">
        <v>999</v>
      </c>
      <c r="E880" t="s">
        <v>30</v>
      </c>
      <c r="F880" t="s">
        <v>31</v>
      </c>
      <c r="G880">
        <v>118840</v>
      </c>
      <c r="H880">
        <v>0</v>
      </c>
      <c r="I880">
        <v>118840</v>
      </c>
    </row>
    <row r="881" spans="1:9" x14ac:dyDescent="0.35">
      <c r="A881" t="s">
        <v>597</v>
      </c>
      <c r="B881" t="s">
        <v>24</v>
      </c>
      <c r="C881" t="s">
        <v>11</v>
      </c>
      <c r="D881" t="s">
        <v>1004</v>
      </c>
      <c r="E881" t="s">
        <v>33</v>
      </c>
      <c r="F881" t="s">
        <v>3</v>
      </c>
      <c r="G881">
        <v>69760</v>
      </c>
      <c r="H881">
        <v>1674.24</v>
      </c>
      <c r="I881">
        <v>71434.240000000005</v>
      </c>
    </row>
    <row r="882" spans="1:9" x14ac:dyDescent="0.35">
      <c r="A882" t="s">
        <v>563</v>
      </c>
      <c r="B882" t="s">
        <v>24</v>
      </c>
      <c r="C882" t="s">
        <v>17</v>
      </c>
      <c r="D882" t="s">
        <v>999</v>
      </c>
      <c r="E882" t="s">
        <v>33</v>
      </c>
      <c r="F882" t="s">
        <v>2</v>
      </c>
      <c r="G882">
        <v>110950</v>
      </c>
      <c r="H882">
        <v>1442.35</v>
      </c>
      <c r="I882">
        <v>112392.35</v>
      </c>
    </row>
    <row r="883" spans="1:9" x14ac:dyDescent="0.35">
      <c r="A883" t="s">
        <v>413</v>
      </c>
      <c r="B883" t="s">
        <v>24</v>
      </c>
      <c r="C883" t="s">
        <v>13</v>
      </c>
      <c r="D883" t="s">
        <v>1003</v>
      </c>
      <c r="E883" t="s">
        <v>25</v>
      </c>
      <c r="F883" t="s">
        <v>2</v>
      </c>
      <c r="G883">
        <v>53950</v>
      </c>
      <c r="H883">
        <v>1025.05</v>
      </c>
      <c r="I883">
        <v>54975.05</v>
      </c>
    </row>
    <row r="884" spans="1:9" x14ac:dyDescent="0.35">
      <c r="A884" t="s">
        <v>654</v>
      </c>
      <c r="B884" t="s">
        <v>27</v>
      </c>
      <c r="C884" t="s">
        <v>12</v>
      </c>
      <c r="D884" t="s">
        <v>998</v>
      </c>
      <c r="E884" t="s">
        <v>25</v>
      </c>
      <c r="F884" t="s">
        <v>3</v>
      </c>
      <c r="G884">
        <v>106670</v>
      </c>
      <c r="H884">
        <v>3413.44</v>
      </c>
      <c r="I884">
        <v>110083.44</v>
      </c>
    </row>
    <row r="885" spans="1:9" x14ac:dyDescent="0.35">
      <c r="A885" t="s">
        <v>599</v>
      </c>
      <c r="B885" t="s">
        <v>27</v>
      </c>
      <c r="C885" t="s">
        <v>11</v>
      </c>
      <c r="D885" t="s">
        <v>1001</v>
      </c>
      <c r="E885" t="s">
        <v>25</v>
      </c>
      <c r="F885" t="s">
        <v>4</v>
      </c>
      <c r="G885">
        <v>33030</v>
      </c>
      <c r="H885">
        <v>1651.5</v>
      </c>
      <c r="I885">
        <v>34681.5</v>
      </c>
    </row>
    <row r="886" spans="1:9" x14ac:dyDescent="0.35">
      <c r="A886" t="s">
        <v>52</v>
      </c>
      <c r="B886" t="s">
        <v>27</v>
      </c>
      <c r="C886" t="s">
        <v>13</v>
      </c>
      <c r="D886" t="s">
        <v>999</v>
      </c>
      <c r="E886" t="s">
        <v>25</v>
      </c>
      <c r="F886" t="s">
        <v>3</v>
      </c>
      <c r="G886">
        <v>119750</v>
      </c>
      <c r="H886">
        <v>4790</v>
      </c>
      <c r="I886">
        <v>124540</v>
      </c>
    </row>
    <row r="887" spans="1:9" x14ac:dyDescent="0.35">
      <c r="A887" t="s">
        <v>45</v>
      </c>
      <c r="B887" t="s">
        <v>24</v>
      </c>
      <c r="C887" t="s">
        <v>10</v>
      </c>
      <c r="D887" t="s">
        <v>1004</v>
      </c>
      <c r="E887" t="s">
        <v>30</v>
      </c>
      <c r="F887" t="s">
        <v>4</v>
      </c>
      <c r="G887">
        <v>68430</v>
      </c>
      <c r="H887">
        <v>3695.22</v>
      </c>
      <c r="I887">
        <v>72125.22</v>
      </c>
    </row>
    <row r="888" spans="1:9" x14ac:dyDescent="0.35">
      <c r="A888" t="s">
        <v>341</v>
      </c>
      <c r="B888" t="s">
        <v>24</v>
      </c>
      <c r="C888" t="s">
        <v>11</v>
      </c>
      <c r="D888" t="s">
        <v>1002</v>
      </c>
      <c r="E888" t="s">
        <v>25</v>
      </c>
      <c r="F888" t="s">
        <v>3</v>
      </c>
      <c r="G888">
        <v>43700</v>
      </c>
      <c r="H888">
        <v>1048.8</v>
      </c>
      <c r="I888">
        <v>44748.800000000003</v>
      </c>
    </row>
    <row r="889" spans="1:9" x14ac:dyDescent="0.35">
      <c r="A889" t="s">
        <v>405</v>
      </c>
      <c r="B889" t="s">
        <v>27</v>
      </c>
      <c r="C889" t="s">
        <v>15</v>
      </c>
      <c r="D889" t="s">
        <v>1007</v>
      </c>
      <c r="E889" t="s">
        <v>25</v>
      </c>
      <c r="F889" t="s">
        <v>3</v>
      </c>
      <c r="G889">
        <v>98400</v>
      </c>
      <c r="H889">
        <v>1968</v>
      </c>
      <c r="I889">
        <v>100368</v>
      </c>
    </row>
    <row r="890" spans="1:9" x14ac:dyDescent="0.35">
      <c r="A890" t="s">
        <v>777</v>
      </c>
      <c r="B890" t="s">
        <v>24</v>
      </c>
      <c r="C890" t="s">
        <v>8</v>
      </c>
      <c r="D890" t="s">
        <v>1001</v>
      </c>
      <c r="E890" t="s">
        <v>25</v>
      </c>
      <c r="F890" t="s">
        <v>31</v>
      </c>
      <c r="G890">
        <v>32980</v>
      </c>
      <c r="H890">
        <v>0</v>
      </c>
      <c r="I890">
        <v>32980</v>
      </c>
    </row>
    <row r="891" spans="1:9" x14ac:dyDescent="0.35">
      <c r="A891" t="s">
        <v>245</v>
      </c>
      <c r="B891" t="s">
        <v>24</v>
      </c>
      <c r="C891" t="s">
        <v>15</v>
      </c>
      <c r="D891" t="s">
        <v>1006</v>
      </c>
      <c r="E891" t="s">
        <v>33</v>
      </c>
      <c r="F891" t="s">
        <v>3</v>
      </c>
      <c r="G891">
        <v>82670</v>
      </c>
      <c r="H891">
        <v>1653.4</v>
      </c>
      <c r="I891">
        <v>84323.4</v>
      </c>
    </row>
    <row r="892" spans="1:9" x14ac:dyDescent="0.35">
      <c r="A892" t="s">
        <v>217</v>
      </c>
      <c r="B892" t="s">
        <v>27</v>
      </c>
      <c r="C892" t="s">
        <v>13</v>
      </c>
      <c r="D892" t="s">
        <v>1007</v>
      </c>
      <c r="E892" t="s">
        <v>25</v>
      </c>
      <c r="F892" t="s">
        <v>4</v>
      </c>
      <c r="G892">
        <v>96140</v>
      </c>
      <c r="H892">
        <v>5672.2599999999993</v>
      </c>
      <c r="I892">
        <v>101812.26</v>
      </c>
    </row>
    <row r="893" spans="1:9" x14ac:dyDescent="0.35">
      <c r="A893" t="s">
        <v>241</v>
      </c>
      <c r="B893" t="s">
        <v>24</v>
      </c>
      <c r="C893" t="s">
        <v>8</v>
      </c>
      <c r="D893" t="s">
        <v>1002</v>
      </c>
      <c r="E893" t="s">
        <v>33</v>
      </c>
      <c r="F893" t="s">
        <v>31</v>
      </c>
      <c r="G893">
        <v>48630</v>
      </c>
      <c r="H893">
        <v>0</v>
      </c>
      <c r="I893">
        <v>48630</v>
      </c>
    </row>
    <row r="894" spans="1:9" x14ac:dyDescent="0.35">
      <c r="A894" t="s">
        <v>84</v>
      </c>
      <c r="B894" t="s">
        <v>27</v>
      </c>
      <c r="C894" t="s">
        <v>15</v>
      </c>
      <c r="D894" t="s">
        <v>1003</v>
      </c>
      <c r="E894" t="s">
        <v>33</v>
      </c>
      <c r="F894" t="s">
        <v>2</v>
      </c>
      <c r="G894">
        <v>51200</v>
      </c>
      <c r="H894">
        <v>614.4</v>
      </c>
      <c r="I894">
        <v>51814.400000000001</v>
      </c>
    </row>
    <row r="895" spans="1:9" x14ac:dyDescent="0.35">
      <c r="A895" t="s">
        <v>891</v>
      </c>
      <c r="B895" t="s">
        <v>27</v>
      </c>
      <c r="C895" t="s">
        <v>15</v>
      </c>
      <c r="D895" t="s">
        <v>999</v>
      </c>
      <c r="E895" t="s">
        <v>30</v>
      </c>
      <c r="F895" t="s">
        <v>3</v>
      </c>
      <c r="G895">
        <v>114890</v>
      </c>
      <c r="H895">
        <v>2297.8000000000002</v>
      </c>
      <c r="I895">
        <v>117187.8</v>
      </c>
    </row>
    <row r="896" spans="1:9" x14ac:dyDescent="0.35">
      <c r="A896" t="s">
        <v>890</v>
      </c>
      <c r="B896" t="s">
        <v>27</v>
      </c>
      <c r="C896" t="s">
        <v>8</v>
      </c>
      <c r="D896" t="s">
        <v>1005</v>
      </c>
      <c r="E896" t="s">
        <v>33</v>
      </c>
      <c r="F896" t="s">
        <v>2</v>
      </c>
      <c r="G896">
        <v>72360</v>
      </c>
      <c r="H896">
        <v>1374.84</v>
      </c>
      <c r="I896">
        <v>73734.84</v>
      </c>
    </row>
    <row r="897" spans="1:9" x14ac:dyDescent="0.35">
      <c r="A897" t="s">
        <v>128</v>
      </c>
      <c r="B897" t="s">
        <v>27</v>
      </c>
      <c r="C897" t="s">
        <v>12</v>
      </c>
      <c r="D897" t="s">
        <v>1000</v>
      </c>
      <c r="E897" t="s">
        <v>33</v>
      </c>
      <c r="F897" t="s">
        <v>3</v>
      </c>
      <c r="G897">
        <v>29080</v>
      </c>
      <c r="H897">
        <v>930.56000000000006</v>
      </c>
      <c r="I897">
        <v>30010.560000000001</v>
      </c>
    </row>
    <row r="898" spans="1:9" x14ac:dyDescent="0.35">
      <c r="A898" t="s">
        <v>861</v>
      </c>
      <c r="B898" t="s">
        <v>24</v>
      </c>
      <c r="C898" t="s">
        <v>11</v>
      </c>
      <c r="D898" t="s">
        <v>998</v>
      </c>
      <c r="E898" t="s">
        <v>30</v>
      </c>
      <c r="F898" t="s">
        <v>2</v>
      </c>
      <c r="G898">
        <v>106400</v>
      </c>
      <c r="H898">
        <v>1915.1999999999998</v>
      </c>
      <c r="I898">
        <v>108315.2</v>
      </c>
    </row>
    <row r="899" spans="1:9" x14ac:dyDescent="0.35">
      <c r="E899" t="s">
        <v>25</v>
      </c>
      <c r="F899" t="s">
        <v>3</v>
      </c>
      <c r="G899">
        <v>106400</v>
      </c>
      <c r="H899">
        <v>2553.6</v>
      </c>
      <c r="I899">
        <v>108953.60000000001</v>
      </c>
    </row>
    <row r="900" spans="1:9" x14ac:dyDescent="0.35">
      <c r="A900" t="s">
        <v>636</v>
      </c>
      <c r="B900" t="s">
        <v>27</v>
      </c>
      <c r="C900" t="s">
        <v>8</v>
      </c>
      <c r="D900" t="s">
        <v>1002</v>
      </c>
      <c r="E900" t="s">
        <v>25</v>
      </c>
      <c r="F900" t="s">
        <v>3</v>
      </c>
      <c r="G900">
        <v>43110</v>
      </c>
      <c r="H900">
        <v>905.31000000000006</v>
      </c>
      <c r="I900">
        <v>44015.31</v>
      </c>
    </row>
    <row r="901" spans="1:9" x14ac:dyDescent="0.35">
      <c r="A901" t="s">
        <v>799</v>
      </c>
      <c r="B901" t="s">
        <v>27</v>
      </c>
      <c r="C901" t="s">
        <v>6</v>
      </c>
      <c r="D901" t="s">
        <v>1007</v>
      </c>
      <c r="E901" t="s">
        <v>25</v>
      </c>
      <c r="F901" t="s">
        <v>2</v>
      </c>
      <c r="G901">
        <v>96620</v>
      </c>
      <c r="H901">
        <v>1159.44</v>
      </c>
      <c r="I901">
        <v>97779.44</v>
      </c>
    </row>
    <row r="902" spans="1:9" x14ac:dyDescent="0.35">
      <c r="A902" t="s">
        <v>420</v>
      </c>
      <c r="B902" t="s">
        <v>24</v>
      </c>
      <c r="C902" t="s">
        <v>10</v>
      </c>
      <c r="D902" t="s">
        <v>1000</v>
      </c>
      <c r="E902" t="s">
        <v>33</v>
      </c>
      <c r="F902" t="s">
        <v>3</v>
      </c>
      <c r="G902">
        <v>29420</v>
      </c>
      <c r="H902">
        <v>794.34</v>
      </c>
      <c r="I902">
        <v>30214.34</v>
      </c>
    </row>
    <row r="903" spans="1:9" x14ac:dyDescent="0.35">
      <c r="A903" t="s">
        <v>199</v>
      </c>
      <c r="B903" t="s">
        <v>27</v>
      </c>
      <c r="C903" t="s">
        <v>16</v>
      </c>
      <c r="D903" t="s">
        <v>1002</v>
      </c>
      <c r="E903" t="s">
        <v>33</v>
      </c>
      <c r="F903" t="s">
        <v>3</v>
      </c>
      <c r="G903">
        <v>42820</v>
      </c>
      <c r="H903">
        <v>984.86</v>
      </c>
      <c r="I903">
        <v>43804.86</v>
      </c>
    </row>
    <row r="904" spans="1:9" x14ac:dyDescent="0.35">
      <c r="A904" t="s">
        <v>146</v>
      </c>
      <c r="B904" t="s">
        <v>27</v>
      </c>
      <c r="C904" t="s">
        <v>11</v>
      </c>
      <c r="D904" t="s">
        <v>999</v>
      </c>
      <c r="E904" t="s">
        <v>25</v>
      </c>
      <c r="F904" t="s">
        <v>3</v>
      </c>
      <c r="G904">
        <v>118100</v>
      </c>
      <c r="H904">
        <v>2834.4</v>
      </c>
      <c r="I904">
        <v>120934.39999999999</v>
      </c>
    </row>
    <row r="905" spans="1:9" x14ac:dyDescent="0.35">
      <c r="A905" t="s">
        <v>549</v>
      </c>
      <c r="B905" t="s">
        <v>27</v>
      </c>
      <c r="C905" t="s">
        <v>16</v>
      </c>
      <c r="D905" t="s">
        <v>1006</v>
      </c>
      <c r="E905" t="s">
        <v>30</v>
      </c>
      <c r="F905" t="s">
        <v>3</v>
      </c>
      <c r="G905">
        <v>80610</v>
      </c>
      <c r="H905">
        <v>1854.03</v>
      </c>
      <c r="I905">
        <v>82464.03</v>
      </c>
    </row>
    <row r="906" spans="1:9" x14ac:dyDescent="0.35">
      <c r="A906" t="s">
        <v>484</v>
      </c>
      <c r="B906" t="s">
        <v>27</v>
      </c>
      <c r="C906" t="s">
        <v>11</v>
      </c>
      <c r="D906" t="s">
        <v>1006</v>
      </c>
      <c r="E906" t="s">
        <v>30</v>
      </c>
      <c r="F906" t="s">
        <v>4</v>
      </c>
      <c r="G906">
        <v>80700</v>
      </c>
      <c r="H906">
        <v>4035</v>
      </c>
      <c r="I906">
        <v>84735</v>
      </c>
    </row>
    <row r="907" spans="1:9" x14ac:dyDescent="0.35">
      <c r="F907" t="s">
        <v>2</v>
      </c>
      <c r="G907">
        <v>80700</v>
      </c>
      <c r="H907">
        <v>1452.6</v>
      </c>
      <c r="I907">
        <v>82152.600000000006</v>
      </c>
    </row>
    <row r="908" spans="1:9" x14ac:dyDescent="0.35">
      <c r="A908" t="s">
        <v>80</v>
      </c>
      <c r="B908" t="s">
        <v>24</v>
      </c>
      <c r="C908" t="s">
        <v>10</v>
      </c>
      <c r="D908" t="s">
        <v>1006</v>
      </c>
      <c r="E908" t="s">
        <v>25</v>
      </c>
      <c r="F908" t="s">
        <v>3</v>
      </c>
      <c r="G908">
        <v>84470</v>
      </c>
      <c r="H908">
        <v>2280.69</v>
      </c>
      <c r="I908">
        <v>86750.69</v>
      </c>
    </row>
    <row r="909" spans="1:9" x14ac:dyDescent="0.35">
      <c r="A909" t="s">
        <v>195</v>
      </c>
      <c r="B909" t="s">
        <v>24</v>
      </c>
      <c r="C909" t="s">
        <v>14</v>
      </c>
      <c r="D909" t="s">
        <v>998</v>
      </c>
      <c r="E909" t="s">
        <v>30</v>
      </c>
      <c r="F909" t="s">
        <v>3</v>
      </c>
      <c r="G909">
        <v>108970</v>
      </c>
      <c r="H909">
        <v>3596.01</v>
      </c>
      <c r="I909">
        <v>112566.01</v>
      </c>
    </row>
    <row r="910" spans="1:9" x14ac:dyDescent="0.35">
      <c r="A910" t="s">
        <v>255</v>
      </c>
      <c r="B910" t="s">
        <v>27</v>
      </c>
      <c r="C910" t="s">
        <v>13</v>
      </c>
      <c r="D910" t="s">
        <v>1006</v>
      </c>
      <c r="E910" t="s">
        <v>25</v>
      </c>
      <c r="F910" t="s">
        <v>3</v>
      </c>
      <c r="G910">
        <v>84750</v>
      </c>
      <c r="H910">
        <v>3390</v>
      </c>
      <c r="I910">
        <v>88140</v>
      </c>
    </row>
    <row r="911" spans="1:9" x14ac:dyDescent="0.35">
      <c r="A911" t="s">
        <v>350</v>
      </c>
      <c r="B911" t="s">
        <v>24</v>
      </c>
      <c r="C911" t="s">
        <v>8</v>
      </c>
      <c r="D911" t="s">
        <v>1004</v>
      </c>
      <c r="E911" t="s">
        <v>30</v>
      </c>
      <c r="F911" t="s">
        <v>2</v>
      </c>
      <c r="G911">
        <v>66570</v>
      </c>
      <c r="H911">
        <v>1264.83</v>
      </c>
      <c r="I911">
        <v>67834.83</v>
      </c>
    </row>
    <row r="912" spans="1:9" x14ac:dyDescent="0.35">
      <c r="A912" t="s">
        <v>499</v>
      </c>
      <c r="B912" t="s">
        <v>24</v>
      </c>
      <c r="C912" t="s">
        <v>9</v>
      </c>
      <c r="D912" t="s">
        <v>1003</v>
      </c>
      <c r="E912" t="s">
        <v>30</v>
      </c>
      <c r="F912" t="s">
        <v>3</v>
      </c>
      <c r="G912">
        <v>54140</v>
      </c>
      <c r="H912">
        <v>1515.92</v>
      </c>
      <c r="I912">
        <v>55655.92</v>
      </c>
    </row>
    <row r="913" spans="1:9" x14ac:dyDescent="0.35">
      <c r="A913" t="s">
        <v>594</v>
      </c>
      <c r="B913" t="s">
        <v>24</v>
      </c>
      <c r="C913" t="s">
        <v>6</v>
      </c>
      <c r="D913" t="s">
        <v>1006</v>
      </c>
      <c r="E913" t="s">
        <v>33</v>
      </c>
      <c r="F913" t="s">
        <v>3</v>
      </c>
      <c r="G913">
        <v>84500</v>
      </c>
      <c r="H913">
        <v>1774.5</v>
      </c>
      <c r="I913">
        <v>86274.5</v>
      </c>
    </row>
    <row r="914" spans="1:9" x14ac:dyDescent="0.35">
      <c r="A914" t="s">
        <v>126</v>
      </c>
      <c r="B914" t="s">
        <v>27</v>
      </c>
      <c r="C914" t="s">
        <v>13</v>
      </c>
      <c r="D914" t="s">
        <v>998</v>
      </c>
      <c r="E914" t="s">
        <v>33</v>
      </c>
      <c r="F914" t="s">
        <v>4</v>
      </c>
      <c r="G914">
        <v>102930</v>
      </c>
      <c r="H914">
        <v>6072.87</v>
      </c>
      <c r="I914">
        <v>109002.87</v>
      </c>
    </row>
    <row r="915" spans="1:9" x14ac:dyDescent="0.35">
      <c r="A915" t="s">
        <v>51</v>
      </c>
      <c r="B915" t="s">
        <v>27</v>
      </c>
      <c r="C915" t="s">
        <v>12</v>
      </c>
      <c r="D915" t="s">
        <v>1004</v>
      </c>
      <c r="E915" t="s">
        <v>30</v>
      </c>
      <c r="F915" t="s">
        <v>5</v>
      </c>
      <c r="G915">
        <v>62780</v>
      </c>
      <c r="H915">
        <v>3892.36</v>
      </c>
      <c r="I915">
        <v>66672.36</v>
      </c>
    </row>
    <row r="916" spans="1:9" x14ac:dyDescent="0.35">
      <c r="A916" t="s">
        <v>382</v>
      </c>
      <c r="B916" t="s">
        <v>24</v>
      </c>
      <c r="C916" t="s">
        <v>7</v>
      </c>
      <c r="D916" t="s">
        <v>1004</v>
      </c>
      <c r="E916" t="s">
        <v>33</v>
      </c>
      <c r="F916" t="s">
        <v>3</v>
      </c>
      <c r="G916">
        <v>68970</v>
      </c>
      <c r="H916">
        <v>2413.9500000000003</v>
      </c>
      <c r="I916">
        <v>71383.95</v>
      </c>
    </row>
    <row r="917" spans="1:9" x14ac:dyDescent="0.35">
      <c r="A917" t="s">
        <v>504</v>
      </c>
      <c r="B917" t="s">
        <v>24</v>
      </c>
      <c r="C917" t="s">
        <v>13</v>
      </c>
      <c r="D917" t="s">
        <v>999</v>
      </c>
      <c r="E917" t="s">
        <v>30</v>
      </c>
      <c r="F917" t="s">
        <v>2</v>
      </c>
      <c r="G917">
        <v>110890</v>
      </c>
      <c r="H917">
        <v>2106.91</v>
      </c>
      <c r="I917">
        <v>112996.91</v>
      </c>
    </row>
    <row r="918" spans="1:9" x14ac:dyDescent="0.35">
      <c r="A918" t="s">
        <v>954</v>
      </c>
      <c r="B918" t="s">
        <v>27</v>
      </c>
      <c r="C918" t="s">
        <v>10</v>
      </c>
      <c r="D918" t="s">
        <v>1005</v>
      </c>
      <c r="E918" t="s">
        <v>30</v>
      </c>
      <c r="F918" t="s">
        <v>5</v>
      </c>
      <c r="G918">
        <v>76900</v>
      </c>
      <c r="H918">
        <v>5844.4</v>
      </c>
      <c r="I918">
        <v>82744.399999999994</v>
      </c>
    </row>
    <row r="919" spans="1:9" x14ac:dyDescent="0.35">
      <c r="A919" t="s">
        <v>239</v>
      </c>
      <c r="B919" t="s">
        <v>24</v>
      </c>
      <c r="C919" t="s">
        <v>12</v>
      </c>
      <c r="D919" t="s">
        <v>1005</v>
      </c>
      <c r="E919" t="s">
        <v>30</v>
      </c>
      <c r="F919" t="s">
        <v>4</v>
      </c>
      <c r="G919">
        <v>77740</v>
      </c>
      <c r="H919">
        <v>3187.34</v>
      </c>
      <c r="I919">
        <v>80927.34</v>
      </c>
    </row>
    <row r="920" spans="1:9" x14ac:dyDescent="0.35">
      <c r="A920" t="s">
        <v>225</v>
      </c>
      <c r="B920" t="s">
        <v>24</v>
      </c>
      <c r="C920" t="s">
        <v>12</v>
      </c>
      <c r="D920" t="s">
        <v>1001</v>
      </c>
      <c r="E920" t="s">
        <v>25</v>
      </c>
      <c r="F920" t="s">
        <v>4</v>
      </c>
      <c r="G920">
        <v>36370</v>
      </c>
      <c r="H920">
        <v>1491.17</v>
      </c>
      <c r="I920">
        <v>37861.17</v>
      </c>
    </row>
    <row r="921" spans="1:9" x14ac:dyDescent="0.35">
      <c r="A921" t="s">
        <v>789</v>
      </c>
      <c r="B921" t="s">
        <v>27</v>
      </c>
      <c r="C921" t="s">
        <v>9</v>
      </c>
      <c r="D921" t="s">
        <v>1000</v>
      </c>
      <c r="E921" t="s">
        <v>25</v>
      </c>
      <c r="F921" t="s">
        <v>5</v>
      </c>
      <c r="G921">
        <v>28970</v>
      </c>
      <c r="H921">
        <v>2201.7199999999998</v>
      </c>
      <c r="I921">
        <v>31171.72</v>
      </c>
    </row>
    <row r="922" spans="1:9" x14ac:dyDescent="0.35">
      <c r="A922" t="s">
        <v>886</v>
      </c>
      <c r="B922" t="s">
        <v>27</v>
      </c>
      <c r="C922" t="s">
        <v>9</v>
      </c>
      <c r="D922" t="s">
        <v>999</v>
      </c>
      <c r="E922" t="s">
        <v>33</v>
      </c>
      <c r="F922" t="s">
        <v>4</v>
      </c>
      <c r="G922">
        <v>113760</v>
      </c>
      <c r="H922">
        <v>5574.24</v>
      </c>
      <c r="I922">
        <v>119334.24</v>
      </c>
    </row>
    <row r="923" spans="1:9" x14ac:dyDescent="0.35">
      <c r="A923" t="s">
        <v>320</v>
      </c>
      <c r="B923" t="s">
        <v>24</v>
      </c>
      <c r="C923" t="s">
        <v>11</v>
      </c>
      <c r="D923" t="s">
        <v>1004</v>
      </c>
      <c r="E923" t="s">
        <v>33</v>
      </c>
      <c r="F923" t="s">
        <v>1</v>
      </c>
      <c r="G923">
        <v>67660</v>
      </c>
      <c r="H923">
        <v>338.3</v>
      </c>
      <c r="I923">
        <v>67998.3</v>
      </c>
    </row>
    <row r="924" spans="1:9" x14ac:dyDescent="0.35">
      <c r="A924" t="s">
        <v>624</v>
      </c>
      <c r="B924" t="s">
        <v>24</v>
      </c>
      <c r="C924" t="s">
        <v>8</v>
      </c>
      <c r="D924" t="s">
        <v>999</v>
      </c>
      <c r="E924" t="s">
        <v>25</v>
      </c>
      <c r="F924" t="s">
        <v>2</v>
      </c>
      <c r="G924">
        <v>113620</v>
      </c>
      <c r="H924">
        <v>2158.7799999999997</v>
      </c>
      <c r="I924">
        <v>115778.78</v>
      </c>
    </row>
    <row r="925" spans="1:9" x14ac:dyDescent="0.35">
      <c r="A925" t="s">
        <v>39</v>
      </c>
      <c r="B925" t="s">
        <v>27</v>
      </c>
      <c r="C925" t="s">
        <v>9</v>
      </c>
      <c r="D925" t="s">
        <v>1002</v>
      </c>
      <c r="E925" t="s">
        <v>33</v>
      </c>
      <c r="F925" t="s">
        <v>3</v>
      </c>
      <c r="G925">
        <v>43020</v>
      </c>
      <c r="H925">
        <v>1204.56</v>
      </c>
      <c r="I925">
        <v>44224.56</v>
      </c>
    </row>
    <row r="926" spans="1:9" x14ac:dyDescent="0.35">
      <c r="A926" t="s">
        <v>767</v>
      </c>
      <c r="B926" t="s">
        <v>24</v>
      </c>
      <c r="C926" t="s">
        <v>8</v>
      </c>
      <c r="D926" t="s">
        <v>1004</v>
      </c>
      <c r="E926" t="s">
        <v>30</v>
      </c>
      <c r="F926" t="s">
        <v>4</v>
      </c>
      <c r="G926">
        <v>66140</v>
      </c>
      <c r="H926">
        <v>3571.56</v>
      </c>
      <c r="I926">
        <v>69711.56</v>
      </c>
    </row>
    <row r="927" spans="1:9" x14ac:dyDescent="0.35">
      <c r="A927" t="s">
        <v>531</v>
      </c>
      <c r="B927" t="s">
        <v>24</v>
      </c>
      <c r="C927" t="s">
        <v>13</v>
      </c>
      <c r="D927" t="s">
        <v>1003</v>
      </c>
      <c r="E927" t="s">
        <v>30</v>
      </c>
      <c r="F927" t="s">
        <v>4</v>
      </c>
      <c r="G927">
        <v>107740</v>
      </c>
      <c r="H927">
        <v>6356.66</v>
      </c>
      <c r="I927">
        <v>114096.66</v>
      </c>
    </row>
    <row r="928" spans="1:9" x14ac:dyDescent="0.35">
      <c r="A928" t="s">
        <v>762</v>
      </c>
      <c r="B928" t="s">
        <v>27</v>
      </c>
      <c r="C928" t="s">
        <v>11</v>
      </c>
      <c r="D928" t="s">
        <v>999</v>
      </c>
      <c r="E928" t="s">
        <v>25</v>
      </c>
      <c r="F928" t="s">
        <v>31</v>
      </c>
      <c r="G928">
        <v>114870</v>
      </c>
      <c r="H928">
        <v>0</v>
      </c>
      <c r="I928">
        <v>114870</v>
      </c>
    </row>
    <row r="929" spans="1:9" x14ac:dyDescent="0.35">
      <c r="A929" t="s">
        <v>311</v>
      </c>
      <c r="B929" t="s">
        <v>27</v>
      </c>
      <c r="C929" t="s">
        <v>8</v>
      </c>
      <c r="D929" t="s">
        <v>1007</v>
      </c>
      <c r="E929" t="s">
        <v>33</v>
      </c>
      <c r="F929" t="s">
        <v>3</v>
      </c>
      <c r="G929">
        <v>99750</v>
      </c>
      <c r="H929">
        <v>2094.75</v>
      </c>
      <c r="I929">
        <v>101844.75</v>
      </c>
    </row>
    <row r="930" spans="1:9" x14ac:dyDescent="0.35">
      <c r="A930" t="s">
        <v>229</v>
      </c>
      <c r="B930" t="s">
        <v>27</v>
      </c>
      <c r="C930" t="s">
        <v>9</v>
      </c>
      <c r="D930" t="s">
        <v>1002</v>
      </c>
      <c r="E930" t="s">
        <v>30</v>
      </c>
      <c r="F930" t="s">
        <v>3</v>
      </c>
      <c r="G930">
        <v>43200</v>
      </c>
      <c r="H930">
        <v>1209.6000000000001</v>
      </c>
      <c r="I930">
        <v>44409.599999999999</v>
      </c>
    </row>
    <row r="931" spans="1:9" x14ac:dyDescent="0.35">
      <c r="F931" t="s">
        <v>5</v>
      </c>
      <c r="G931">
        <v>43200</v>
      </c>
      <c r="H931">
        <v>3283.2</v>
      </c>
      <c r="I931">
        <v>46483.199999999997</v>
      </c>
    </row>
    <row r="932" spans="1:9" x14ac:dyDescent="0.35">
      <c r="A932" t="s">
        <v>478</v>
      </c>
      <c r="B932" t="s">
        <v>27</v>
      </c>
      <c r="C932" t="s">
        <v>11</v>
      </c>
      <c r="D932" t="s">
        <v>1007</v>
      </c>
      <c r="E932" t="s">
        <v>25</v>
      </c>
      <c r="F932" t="s">
        <v>31</v>
      </c>
      <c r="G932">
        <v>94050</v>
      </c>
      <c r="H932">
        <v>0</v>
      </c>
      <c r="I932">
        <v>94050</v>
      </c>
    </row>
    <row r="933" spans="1:9" x14ac:dyDescent="0.35">
      <c r="A933" t="s">
        <v>442</v>
      </c>
      <c r="B933" t="s">
        <v>24</v>
      </c>
      <c r="C933" t="s">
        <v>7</v>
      </c>
      <c r="D933" t="s">
        <v>1003</v>
      </c>
      <c r="E933" t="s">
        <v>25</v>
      </c>
      <c r="F933" t="s">
        <v>4</v>
      </c>
      <c r="G933">
        <v>52590</v>
      </c>
      <c r="H933">
        <v>2261.37</v>
      </c>
      <c r="I933">
        <v>54851.37</v>
      </c>
    </row>
    <row r="934" spans="1:9" x14ac:dyDescent="0.35">
      <c r="A934" t="s">
        <v>183</v>
      </c>
      <c r="B934" t="s">
        <v>27</v>
      </c>
      <c r="C934" t="s">
        <v>11</v>
      </c>
      <c r="D934" t="s">
        <v>1004</v>
      </c>
      <c r="E934" t="s">
        <v>30</v>
      </c>
      <c r="F934" t="s">
        <v>3</v>
      </c>
      <c r="G934">
        <v>69190</v>
      </c>
      <c r="H934">
        <v>1660.56</v>
      </c>
      <c r="I934">
        <v>70850.559999999998</v>
      </c>
    </row>
    <row r="935" spans="1:9" x14ac:dyDescent="0.35">
      <c r="E935" t="s">
        <v>33</v>
      </c>
      <c r="F935" t="s">
        <v>4</v>
      </c>
      <c r="G935">
        <v>69190</v>
      </c>
      <c r="H935">
        <v>3459.5</v>
      </c>
      <c r="I935">
        <v>72649.5</v>
      </c>
    </row>
    <row r="936" spans="1:9" x14ac:dyDescent="0.35">
      <c r="A936" t="s">
        <v>681</v>
      </c>
      <c r="B936" t="s">
        <v>27</v>
      </c>
      <c r="C936" t="s">
        <v>17</v>
      </c>
      <c r="D936" t="s">
        <v>1001</v>
      </c>
      <c r="E936" t="s">
        <v>33</v>
      </c>
      <c r="F936" t="s">
        <v>4</v>
      </c>
      <c r="G936">
        <v>31050</v>
      </c>
      <c r="H936">
        <v>1800.9</v>
      </c>
      <c r="I936">
        <v>32850.9</v>
      </c>
    </row>
    <row r="937" spans="1:9" x14ac:dyDescent="0.35">
      <c r="A937" t="s">
        <v>615</v>
      </c>
      <c r="B937" t="s">
        <v>27</v>
      </c>
      <c r="C937" t="s">
        <v>8</v>
      </c>
      <c r="D937" t="s">
        <v>998</v>
      </c>
      <c r="E937" t="s">
        <v>33</v>
      </c>
      <c r="F937" t="s">
        <v>3</v>
      </c>
      <c r="G937">
        <v>109790</v>
      </c>
      <c r="H937">
        <v>2305.59</v>
      </c>
      <c r="I937">
        <v>112095.59</v>
      </c>
    </row>
    <row r="938" spans="1:9" x14ac:dyDescent="0.35">
      <c r="A938" t="s">
        <v>686</v>
      </c>
      <c r="B938" t="s">
        <v>24</v>
      </c>
      <c r="C938" t="s">
        <v>17</v>
      </c>
      <c r="D938" t="s">
        <v>1005</v>
      </c>
      <c r="E938" t="s">
        <v>30</v>
      </c>
      <c r="F938" t="s">
        <v>3</v>
      </c>
      <c r="G938">
        <v>76930</v>
      </c>
      <c r="H938">
        <v>2692.55</v>
      </c>
      <c r="I938">
        <v>79622.55</v>
      </c>
    </row>
    <row r="939" spans="1:9" x14ac:dyDescent="0.35">
      <c r="A939" t="s">
        <v>186</v>
      </c>
      <c r="B939" t="s">
        <v>27</v>
      </c>
      <c r="C939" t="s">
        <v>8</v>
      </c>
      <c r="D939" t="s">
        <v>1002</v>
      </c>
      <c r="E939" t="s">
        <v>30</v>
      </c>
      <c r="F939" t="s">
        <v>5</v>
      </c>
      <c r="G939">
        <v>48140</v>
      </c>
      <c r="H939">
        <v>3080.96</v>
      </c>
      <c r="I939">
        <v>51220.959999999999</v>
      </c>
    </row>
    <row r="940" spans="1:9" x14ac:dyDescent="0.35">
      <c r="A940" t="s">
        <v>651</v>
      </c>
      <c r="B940" t="s">
        <v>27</v>
      </c>
      <c r="C940" t="s">
        <v>15</v>
      </c>
      <c r="D940" t="s">
        <v>1003</v>
      </c>
      <c r="E940" t="s">
        <v>30</v>
      </c>
      <c r="F940" t="s">
        <v>4</v>
      </c>
      <c r="G940">
        <v>51650</v>
      </c>
      <c r="H940">
        <v>2995.7000000000003</v>
      </c>
      <c r="I940">
        <v>54645.7</v>
      </c>
    </row>
    <row r="941" spans="1:9" x14ac:dyDescent="0.35">
      <c r="A941" t="s">
        <v>933</v>
      </c>
      <c r="B941" t="s">
        <v>24</v>
      </c>
      <c r="C941" t="s">
        <v>6</v>
      </c>
      <c r="D941" t="s">
        <v>1000</v>
      </c>
      <c r="E941" t="s">
        <v>33</v>
      </c>
      <c r="F941" t="s">
        <v>4</v>
      </c>
      <c r="G941">
        <v>29590</v>
      </c>
      <c r="H941">
        <v>1509.09</v>
      </c>
      <c r="I941">
        <v>31099.09</v>
      </c>
    </row>
    <row r="942" spans="1:9" x14ac:dyDescent="0.35">
      <c r="A942" t="s">
        <v>67</v>
      </c>
      <c r="B942" t="s">
        <v>27</v>
      </c>
      <c r="C942" t="s">
        <v>17</v>
      </c>
      <c r="D942" t="s">
        <v>1005</v>
      </c>
      <c r="E942" t="s">
        <v>25</v>
      </c>
      <c r="F942" t="s">
        <v>3</v>
      </c>
      <c r="G942">
        <v>75440</v>
      </c>
      <c r="H942">
        <v>2640.4</v>
      </c>
      <c r="I942">
        <v>78080.399999999994</v>
      </c>
    </row>
    <row r="943" spans="1:9" x14ac:dyDescent="0.35">
      <c r="A943" t="s">
        <v>589</v>
      </c>
      <c r="B943" t="s">
        <v>24</v>
      </c>
      <c r="C943" t="s">
        <v>15</v>
      </c>
      <c r="D943" t="s">
        <v>1003</v>
      </c>
      <c r="E943" t="s">
        <v>30</v>
      </c>
      <c r="F943" t="s">
        <v>5</v>
      </c>
      <c r="G943">
        <v>57930</v>
      </c>
      <c r="H943">
        <v>4113.03</v>
      </c>
      <c r="I943">
        <v>62043.03</v>
      </c>
    </row>
    <row r="944" spans="1:9" x14ac:dyDescent="0.35">
      <c r="A944" t="s">
        <v>822</v>
      </c>
      <c r="B944" t="s">
        <v>24</v>
      </c>
      <c r="C944" t="s">
        <v>10</v>
      </c>
      <c r="D944" t="s">
        <v>1005</v>
      </c>
      <c r="E944" t="s">
        <v>25</v>
      </c>
      <c r="F944" t="s">
        <v>4</v>
      </c>
      <c r="G944">
        <v>76320</v>
      </c>
      <c r="H944">
        <v>4121.28</v>
      </c>
      <c r="I944">
        <v>80441.279999999999</v>
      </c>
    </row>
    <row r="945" spans="1:9" x14ac:dyDescent="0.35">
      <c r="A945" t="s">
        <v>111</v>
      </c>
      <c r="B945" t="s">
        <v>24</v>
      </c>
      <c r="C945" t="s">
        <v>17</v>
      </c>
      <c r="D945" t="s">
        <v>1003</v>
      </c>
      <c r="E945" t="s">
        <v>33</v>
      </c>
      <c r="F945" t="s">
        <v>2</v>
      </c>
      <c r="G945">
        <v>53540</v>
      </c>
      <c r="H945">
        <v>696.02</v>
      </c>
      <c r="I945">
        <v>54236.02</v>
      </c>
    </row>
    <row r="946" spans="1:9" x14ac:dyDescent="0.35">
      <c r="A946" t="s">
        <v>644</v>
      </c>
      <c r="B946" t="s">
        <v>24</v>
      </c>
      <c r="C946" t="s">
        <v>11</v>
      </c>
      <c r="D946" t="s">
        <v>1003</v>
      </c>
      <c r="E946" t="s">
        <v>30</v>
      </c>
      <c r="F946" t="s">
        <v>3</v>
      </c>
      <c r="G946">
        <v>52140</v>
      </c>
      <c r="H946">
        <v>1251.3600000000001</v>
      </c>
      <c r="I946">
        <v>53391.360000000001</v>
      </c>
    </row>
    <row r="947" spans="1:9" x14ac:dyDescent="0.35">
      <c r="A947" t="s">
        <v>1018</v>
      </c>
      <c r="B947" t="s">
        <v>1018</v>
      </c>
      <c r="C947" t="s">
        <v>1018</v>
      </c>
      <c r="D947" t="s">
        <v>1018</v>
      </c>
      <c r="E947" t="s">
        <v>1018</v>
      </c>
      <c r="F947" t="s">
        <v>1018</v>
      </c>
    </row>
    <row r="948" spans="1:9" x14ac:dyDescent="0.35">
      <c r="A948" t="s">
        <v>971</v>
      </c>
      <c r="G948">
        <v>69723670</v>
      </c>
      <c r="H948">
        <v>2199279.2999999989</v>
      </c>
      <c r="I948">
        <v>71922949.300000057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B4D21-C979-4A7A-8DA2-D2DC4606A27A}">
  <dimension ref="A1:N947"/>
  <sheetViews>
    <sheetView topLeftCell="A932" workbookViewId="0">
      <selection activeCell="F935" sqref="F935"/>
    </sheetView>
  </sheetViews>
  <sheetFormatPr defaultRowHeight="14.5" x14ac:dyDescent="0.35"/>
  <cols>
    <col min="1" max="1" width="23.26953125" bestFit="1" customWidth="1"/>
    <col min="2" max="2" width="9.26953125" bestFit="1" customWidth="1"/>
    <col min="3" max="3" width="23.90625" bestFit="1" customWidth="1"/>
    <col min="4" max="4" width="11.08984375" bestFit="1" customWidth="1"/>
    <col min="5" max="5" width="18.7265625" bestFit="1" customWidth="1"/>
    <col min="6" max="6" width="15.54296875" bestFit="1" customWidth="1"/>
    <col min="7" max="7" width="15.6328125" bestFit="1" customWidth="1"/>
    <col min="8" max="8" width="19.54296875" bestFit="1" customWidth="1"/>
    <col min="9" max="11" width="11.08984375" bestFit="1" customWidth="1"/>
    <col min="12" max="12" width="19.90625" bestFit="1" customWidth="1"/>
    <col min="13" max="13" width="21.54296875" bestFit="1" customWidth="1"/>
  </cols>
  <sheetData>
    <row r="1" spans="1:14" x14ac:dyDescent="0.35">
      <c r="A1" s="12" t="s">
        <v>18</v>
      </c>
      <c r="B1" s="12" t="s">
        <v>19</v>
      </c>
      <c r="C1" s="12" t="s">
        <v>0</v>
      </c>
      <c r="D1" s="12" t="s">
        <v>20</v>
      </c>
      <c r="E1" s="12" t="s">
        <v>993</v>
      </c>
      <c r="F1" s="12" t="s">
        <v>21</v>
      </c>
      <c r="G1" s="12" t="s">
        <v>22</v>
      </c>
      <c r="H1" s="12" t="s">
        <v>977</v>
      </c>
      <c r="I1" s="12" t="s">
        <v>983</v>
      </c>
      <c r="J1" s="12" t="s">
        <v>982</v>
      </c>
      <c r="K1" s="12" t="s">
        <v>980</v>
      </c>
      <c r="L1" s="12" t="s">
        <v>990</v>
      </c>
      <c r="M1" s="12" t="s">
        <v>991</v>
      </c>
      <c r="N1" s="12" t="s">
        <v>992</v>
      </c>
    </row>
    <row r="2" spans="1:14" x14ac:dyDescent="0.35">
      <c r="A2" s="6" t="s">
        <v>23</v>
      </c>
      <c r="B2" s="6" t="s">
        <v>24</v>
      </c>
      <c r="C2" s="6" t="s">
        <v>6</v>
      </c>
      <c r="D2" s="7">
        <v>88050</v>
      </c>
      <c r="E2" s="7" t="str">
        <f t="shared" ref="E2:E65" si="0">INT(D2/10000)*10000 &amp; "–" &amp; INT(D2/10000)*10000 + 9999</f>
        <v>80000–89999</v>
      </c>
      <c r="F2" s="6" t="s">
        <v>25</v>
      </c>
      <c r="G2" s="6" t="s">
        <v>5</v>
      </c>
      <c r="H2" s="6" t="s">
        <v>978</v>
      </c>
      <c r="I2" s="6">
        <f>IFERROR(INDEX('Bonus Rules'!$B$2:$G$14,MATCH('Cleaned data'!$C2,'Bonus Rules'!$B$2:$B$14,0), MATCH('Cleaned data'!$G2, 'Bonus Rules'!$B$2:$G$2, 0)),0)</f>
        <v>8.7999999999999995E-2</v>
      </c>
      <c r="J2" s="8">
        <f>'Cleaned data'!$I2*'Cleaned data'!$D2</f>
        <v>7748.4</v>
      </c>
      <c r="K2" s="8">
        <f>'Cleaned data'!$D2+'Cleaned data'!$J2</f>
        <v>95798.399999999994</v>
      </c>
      <c r="L2" s="19">
        <f>L3</f>
        <v>75034.07024793388</v>
      </c>
      <c r="M2" s="19">
        <f t="shared" ref="M2:M65" si="1">AVERAGEIFS($D$2:$D$947, $B$2:$B$947, "Female")</f>
        <v>72309.913419913413</v>
      </c>
      <c r="N2" s="20">
        <f>(Table4[[#This Row],[Average male salary]]-Table4[[#This Row],[Average female salary]])/Table4[[#This Row],[Average male salary]]</f>
        <v>3.6305598497043789E-2</v>
      </c>
    </row>
    <row r="3" spans="1:14" x14ac:dyDescent="0.35">
      <c r="A3" s="9" t="s">
        <v>26</v>
      </c>
      <c r="B3" s="9" t="s">
        <v>27</v>
      </c>
      <c r="C3" s="9" t="s">
        <v>7</v>
      </c>
      <c r="D3" s="10">
        <v>68220</v>
      </c>
      <c r="E3" s="10" t="str">
        <f t="shared" si="0"/>
        <v>60000–69999</v>
      </c>
      <c r="F3" s="9" t="s">
        <v>25</v>
      </c>
      <c r="G3" s="9" t="s">
        <v>4</v>
      </c>
      <c r="H3" s="9" t="s">
        <v>978</v>
      </c>
      <c r="I3" s="9">
        <f>IFERROR(INDEX('Bonus Rules'!$B$2:$G$14,MATCH('Cleaned data'!$C3,'Bonus Rules'!$B$2:$B$14,0), MATCH('Cleaned data'!$G3, 'Bonus Rules'!$B$2:$G$2, 0)),0)</f>
        <v>4.2999999999999997E-2</v>
      </c>
      <c r="J3" s="11">
        <f>'Cleaned data'!$I3*'Cleaned data'!$D3</f>
        <v>2933.4599999999996</v>
      </c>
      <c r="K3" s="11">
        <f>'Cleaned data'!$D3+'Cleaned data'!$J3</f>
        <v>71153.460000000006</v>
      </c>
      <c r="L3" s="19">
        <f>AVERAGEIFS($D$2:$D$947, $B$2:$B$947, "Male")</f>
        <v>75034.07024793388</v>
      </c>
      <c r="M3" s="19">
        <f t="shared" si="1"/>
        <v>72309.913419913413</v>
      </c>
      <c r="N3" s="20">
        <f>(Table4[[#This Row],[Average male salary]]-Table4[[#This Row],[Average female salary]])/Table4[[#This Row],[Average male salary]]</f>
        <v>3.6305598497043789E-2</v>
      </c>
    </row>
    <row r="4" spans="1:14" x14ac:dyDescent="0.35">
      <c r="A4" s="6" t="s">
        <v>32</v>
      </c>
      <c r="B4" s="6" t="s">
        <v>24</v>
      </c>
      <c r="C4" s="6" t="s">
        <v>8</v>
      </c>
      <c r="D4" s="7">
        <v>56370</v>
      </c>
      <c r="E4" s="7" t="str">
        <f t="shared" si="0"/>
        <v>50000–59999</v>
      </c>
      <c r="F4" s="6" t="s">
        <v>33</v>
      </c>
      <c r="G4" s="6" t="s">
        <v>5</v>
      </c>
      <c r="H4" s="6" t="s">
        <v>978</v>
      </c>
      <c r="I4" s="6">
        <f>IFERROR(INDEX('Bonus Rules'!$B$2:$G$14,MATCH('Cleaned data'!$C4,'Bonus Rules'!$B$2:$B$14,0), MATCH('Cleaned data'!$G4, 'Bonus Rules'!$B$2:$G$2, 0)),0)</f>
        <v>6.4000000000000001E-2</v>
      </c>
      <c r="J4" s="8">
        <f>'Cleaned data'!$I4*'Cleaned data'!$D4</f>
        <v>3607.6800000000003</v>
      </c>
      <c r="K4" s="8">
        <f>'Cleaned data'!$D4+'Cleaned data'!$J4</f>
        <v>59977.68</v>
      </c>
      <c r="L4" s="19">
        <f t="shared" ref="L4:L65" si="2">AVERAGEIFS($D$2:$D$947, $B$2:$B$947, "Male")</f>
        <v>75034.07024793388</v>
      </c>
      <c r="M4" s="19">
        <f t="shared" si="1"/>
        <v>72309.913419913413</v>
      </c>
      <c r="N4" s="20">
        <f>(Table4[[#This Row],[Average male salary]]-Table4[[#This Row],[Average female salary]])/Table4[[#This Row],[Average male salary]]</f>
        <v>3.6305598497043789E-2</v>
      </c>
    </row>
    <row r="5" spans="1:14" x14ac:dyDescent="0.35">
      <c r="A5" s="9" t="s">
        <v>34</v>
      </c>
      <c r="B5" s="9" t="s">
        <v>27</v>
      </c>
      <c r="C5" s="9" t="s">
        <v>9</v>
      </c>
      <c r="D5" s="10">
        <v>107090</v>
      </c>
      <c r="E5" s="10" t="str">
        <f t="shared" si="0"/>
        <v>100000–109999</v>
      </c>
      <c r="F5" s="9" t="s">
        <v>33</v>
      </c>
      <c r="G5" s="9" t="s">
        <v>2</v>
      </c>
      <c r="H5" s="9" t="s">
        <v>979</v>
      </c>
      <c r="I5" s="9">
        <f>IFERROR(INDEX('Bonus Rules'!$B$2:$G$14,MATCH('Cleaned data'!$C5,'Bonus Rules'!$B$2:$B$14,0), MATCH('Cleaned data'!$G5, 'Bonus Rules'!$B$2:$G$2, 0)),0)</f>
        <v>0.01</v>
      </c>
      <c r="J5" s="11">
        <f>'Cleaned data'!$I5*'Cleaned data'!$D5</f>
        <v>1070.9000000000001</v>
      </c>
      <c r="K5" s="11">
        <f>'Cleaned data'!$D5+'Cleaned data'!$J5</f>
        <v>108160.9</v>
      </c>
      <c r="L5" s="19">
        <f t="shared" si="2"/>
        <v>75034.07024793388</v>
      </c>
      <c r="M5" s="19">
        <f t="shared" si="1"/>
        <v>72309.913419913413</v>
      </c>
      <c r="N5" s="20">
        <f>(Table4[[#This Row],[Average male salary]]-Table4[[#This Row],[Average female salary]])/Table4[[#This Row],[Average male salary]]</f>
        <v>3.6305598497043789E-2</v>
      </c>
    </row>
    <row r="6" spans="1:14" x14ac:dyDescent="0.35">
      <c r="A6" s="6" t="s">
        <v>35</v>
      </c>
      <c r="B6" s="6" t="s">
        <v>24</v>
      </c>
      <c r="C6" s="6" t="s">
        <v>9</v>
      </c>
      <c r="D6" s="7">
        <v>108450</v>
      </c>
      <c r="E6" s="7" t="str">
        <f t="shared" si="0"/>
        <v>100000–109999</v>
      </c>
      <c r="F6" s="6" t="s">
        <v>30</v>
      </c>
      <c r="G6" s="6" t="s">
        <v>2</v>
      </c>
      <c r="H6" s="6" t="s">
        <v>979</v>
      </c>
      <c r="I6" s="6">
        <f>IFERROR(INDEX('Bonus Rules'!$B$2:$G$14,MATCH('Cleaned data'!$C6,'Bonus Rules'!$B$2:$B$14,0), MATCH('Cleaned data'!$G6, 'Bonus Rules'!$B$2:$G$2, 0)),0)</f>
        <v>0.01</v>
      </c>
      <c r="J6" s="8">
        <f>'Cleaned data'!$I6*'Cleaned data'!$D6</f>
        <v>1084.5</v>
      </c>
      <c r="K6" s="8">
        <f>'Cleaned data'!$D6+'Cleaned data'!$J6</f>
        <v>109534.5</v>
      </c>
      <c r="L6" s="19">
        <f t="shared" si="2"/>
        <v>75034.07024793388</v>
      </c>
      <c r="M6" s="19">
        <f t="shared" si="1"/>
        <v>72309.913419913413</v>
      </c>
      <c r="N6" s="20">
        <f>(Table4[[#This Row],[Average male salary]]-Table4[[#This Row],[Average female salary]])/Table4[[#This Row],[Average male salary]]</f>
        <v>3.6305598497043789E-2</v>
      </c>
    </row>
    <row r="7" spans="1:14" x14ac:dyDescent="0.35">
      <c r="A7" s="9" t="s">
        <v>36</v>
      </c>
      <c r="B7" s="9" t="s">
        <v>27</v>
      </c>
      <c r="C7" s="9" t="s">
        <v>10</v>
      </c>
      <c r="D7" s="10">
        <v>41160</v>
      </c>
      <c r="E7" s="10" t="str">
        <f t="shared" si="0"/>
        <v>40000–49999</v>
      </c>
      <c r="F7" s="9" t="s">
        <v>25</v>
      </c>
      <c r="G7" s="9" t="s">
        <v>3</v>
      </c>
      <c r="H7" s="9" t="s">
        <v>978</v>
      </c>
      <c r="I7" s="9">
        <f>IFERROR(INDEX('Bonus Rules'!$B$2:$G$14,MATCH('Cleaned data'!$C7,'Bonus Rules'!$B$2:$B$14,0), MATCH('Cleaned data'!$G7, 'Bonus Rules'!$B$2:$G$2, 0)),0)</f>
        <v>2.7E-2</v>
      </c>
      <c r="J7" s="11">
        <f>'Cleaned data'!$I7*'Cleaned data'!$D7</f>
        <v>1111.32</v>
      </c>
      <c r="K7" s="11">
        <f>'Cleaned data'!$D7+'Cleaned data'!$J7</f>
        <v>42271.32</v>
      </c>
      <c r="L7" s="19">
        <f t="shared" si="2"/>
        <v>75034.07024793388</v>
      </c>
      <c r="M7" s="19">
        <f t="shared" si="1"/>
        <v>72309.913419913413</v>
      </c>
      <c r="N7" s="20">
        <f>(Table4[[#This Row],[Average male salary]]-Table4[[#This Row],[Average female salary]])/Table4[[#This Row],[Average male salary]]</f>
        <v>3.6305598497043789E-2</v>
      </c>
    </row>
    <row r="8" spans="1:14" x14ac:dyDescent="0.35">
      <c r="A8" s="6" t="s">
        <v>37</v>
      </c>
      <c r="B8" s="6" t="s">
        <v>24</v>
      </c>
      <c r="C8" s="6" t="s">
        <v>8</v>
      </c>
      <c r="D8" s="7">
        <v>109000</v>
      </c>
      <c r="E8" s="7" t="str">
        <f t="shared" si="0"/>
        <v>100000–109999</v>
      </c>
      <c r="F8" s="6" t="s">
        <v>30</v>
      </c>
      <c r="G8" s="6" t="s">
        <v>5</v>
      </c>
      <c r="H8" s="6" t="s">
        <v>979</v>
      </c>
      <c r="I8" s="6">
        <f>IFERROR(INDEX('Bonus Rules'!$B$2:$G$14,MATCH('Cleaned data'!$C8,'Bonus Rules'!$B$2:$B$14,0), MATCH('Cleaned data'!$G8, 'Bonus Rules'!$B$2:$G$2, 0)),0)</f>
        <v>6.4000000000000001E-2</v>
      </c>
      <c r="J8" s="8">
        <f>'Cleaned data'!$I8*'Cleaned data'!$D8</f>
        <v>6976</v>
      </c>
      <c r="K8" s="8">
        <f>'Cleaned data'!$D8+'Cleaned data'!$J8</f>
        <v>115976</v>
      </c>
      <c r="L8" s="19">
        <f t="shared" si="2"/>
        <v>75034.07024793388</v>
      </c>
      <c r="M8" s="19">
        <f t="shared" si="1"/>
        <v>72309.913419913413</v>
      </c>
      <c r="N8" s="20">
        <f>(Table4[[#This Row],[Average male salary]]-Table4[[#This Row],[Average female salary]])/Table4[[#This Row],[Average male salary]]</f>
        <v>3.6305598497043789E-2</v>
      </c>
    </row>
    <row r="9" spans="1:14" x14ac:dyDescent="0.35">
      <c r="A9" s="9" t="s">
        <v>39</v>
      </c>
      <c r="B9" s="9" t="s">
        <v>27</v>
      </c>
      <c r="C9" s="9" t="s">
        <v>9</v>
      </c>
      <c r="D9" s="10">
        <v>43020</v>
      </c>
      <c r="E9" s="10" t="str">
        <f t="shared" si="0"/>
        <v>40000–49999</v>
      </c>
      <c r="F9" s="9" t="s">
        <v>33</v>
      </c>
      <c r="G9" s="9" t="s">
        <v>3</v>
      </c>
      <c r="H9" s="9" t="s">
        <v>978</v>
      </c>
      <c r="I9" s="9">
        <f>IFERROR(INDEX('Bonus Rules'!$B$2:$G$14,MATCH('Cleaned data'!$C9,'Bonus Rules'!$B$2:$B$14,0), MATCH('Cleaned data'!$G9, 'Bonus Rules'!$B$2:$G$2, 0)),0)</f>
        <v>2.8000000000000001E-2</v>
      </c>
      <c r="J9" s="11">
        <f>'Cleaned data'!$I9*'Cleaned data'!$D9</f>
        <v>1204.56</v>
      </c>
      <c r="K9" s="11">
        <f>'Cleaned data'!$D9+'Cleaned data'!$J9</f>
        <v>44224.56</v>
      </c>
      <c r="L9" s="19">
        <f t="shared" si="2"/>
        <v>75034.07024793388</v>
      </c>
      <c r="M9" s="19">
        <f t="shared" si="1"/>
        <v>72309.913419913413</v>
      </c>
      <c r="N9" s="20">
        <f>(Table4[[#This Row],[Average male salary]]-Table4[[#This Row],[Average female salary]])/Table4[[#This Row],[Average male salary]]</f>
        <v>3.6305598497043789E-2</v>
      </c>
    </row>
    <row r="10" spans="1:14" x14ac:dyDescent="0.35">
      <c r="A10" s="6" t="s">
        <v>40</v>
      </c>
      <c r="B10" s="6" t="s">
        <v>24</v>
      </c>
      <c r="C10" s="6" t="s">
        <v>11</v>
      </c>
      <c r="D10" s="7">
        <v>37800</v>
      </c>
      <c r="E10" s="7" t="str">
        <f t="shared" si="0"/>
        <v>30000–39999</v>
      </c>
      <c r="F10" s="6" t="s">
        <v>25</v>
      </c>
      <c r="G10" s="6" t="s">
        <v>3</v>
      </c>
      <c r="H10" s="6" t="s">
        <v>978</v>
      </c>
      <c r="I10" s="6">
        <f>IFERROR(INDEX('Bonus Rules'!$B$2:$G$14,MATCH('Cleaned data'!$C10,'Bonus Rules'!$B$2:$B$14,0), MATCH('Cleaned data'!$G10, 'Bonus Rules'!$B$2:$G$2, 0)),0)</f>
        <v>2.4E-2</v>
      </c>
      <c r="J10" s="8">
        <f>'Cleaned data'!$I10*'Cleaned data'!$D10</f>
        <v>907.2</v>
      </c>
      <c r="K10" s="8">
        <f>'Cleaned data'!$D10+'Cleaned data'!$J10</f>
        <v>38707.199999999997</v>
      </c>
      <c r="L10" s="19">
        <f t="shared" si="2"/>
        <v>75034.07024793388</v>
      </c>
      <c r="M10" s="19">
        <f t="shared" si="1"/>
        <v>72309.913419913413</v>
      </c>
      <c r="N10" s="20">
        <f>(Table4[[#This Row],[Average male salary]]-Table4[[#This Row],[Average female salary]])/Table4[[#This Row],[Average male salary]]</f>
        <v>3.6305598497043789E-2</v>
      </c>
    </row>
    <row r="11" spans="1:14" x14ac:dyDescent="0.35">
      <c r="A11" s="9" t="s">
        <v>41</v>
      </c>
      <c r="B11" s="9" t="s">
        <v>24</v>
      </c>
      <c r="C11" s="9" t="s">
        <v>6</v>
      </c>
      <c r="D11" s="10">
        <v>88380</v>
      </c>
      <c r="E11" s="10" t="str">
        <f t="shared" si="0"/>
        <v>80000–89999</v>
      </c>
      <c r="F11" s="9" t="s">
        <v>33</v>
      </c>
      <c r="G11" s="9" t="s">
        <v>3</v>
      </c>
      <c r="H11" s="9" t="s">
        <v>978</v>
      </c>
      <c r="I11" s="9">
        <f>IFERROR(INDEX('Bonus Rules'!$B$2:$G$14,MATCH('Cleaned data'!$C11,'Bonus Rules'!$B$2:$B$14,0), MATCH('Cleaned data'!$G11, 'Bonus Rules'!$B$2:$G$2, 0)),0)</f>
        <v>2.1000000000000001E-2</v>
      </c>
      <c r="J11" s="11">
        <f>'Cleaned data'!$I11*'Cleaned data'!$D11</f>
        <v>1855.98</v>
      </c>
      <c r="K11" s="11">
        <f>'Cleaned data'!$D11+'Cleaned data'!$J11</f>
        <v>90235.98</v>
      </c>
      <c r="L11" s="19">
        <f t="shared" si="2"/>
        <v>75034.07024793388</v>
      </c>
      <c r="M11" s="19">
        <f t="shared" si="1"/>
        <v>72309.913419913413</v>
      </c>
      <c r="N11" s="20">
        <f>(Table4[[#This Row],[Average male salary]]-Table4[[#This Row],[Average female salary]])/Table4[[#This Row],[Average male salary]]</f>
        <v>3.6305598497043789E-2</v>
      </c>
    </row>
    <row r="12" spans="1:14" x14ac:dyDescent="0.35">
      <c r="A12" s="6" t="s">
        <v>42</v>
      </c>
      <c r="B12" s="6" t="s">
        <v>27</v>
      </c>
      <c r="C12" s="6" t="s">
        <v>12</v>
      </c>
      <c r="D12" s="7">
        <v>84420</v>
      </c>
      <c r="E12" s="7" t="str">
        <f t="shared" si="0"/>
        <v>80000–89999</v>
      </c>
      <c r="F12" s="6" t="s">
        <v>30</v>
      </c>
      <c r="G12" s="6" t="s">
        <v>3</v>
      </c>
      <c r="H12" s="6" t="s">
        <v>978</v>
      </c>
      <c r="I12" s="6">
        <f>IFERROR(INDEX('Bonus Rules'!$B$2:$G$14,MATCH('Cleaned data'!$C12,'Bonus Rules'!$B$2:$B$14,0), MATCH('Cleaned data'!$G12, 'Bonus Rules'!$B$2:$G$2, 0)),0)</f>
        <v>3.2000000000000001E-2</v>
      </c>
      <c r="J12" s="8">
        <f>'Cleaned data'!$I12*'Cleaned data'!$D12</f>
        <v>2701.44</v>
      </c>
      <c r="K12" s="8">
        <f>'Cleaned data'!$D12+'Cleaned data'!$J12</f>
        <v>87121.44</v>
      </c>
      <c r="L12" s="19">
        <f t="shared" si="2"/>
        <v>75034.07024793388</v>
      </c>
      <c r="M12" s="19">
        <f t="shared" si="1"/>
        <v>72309.913419913413</v>
      </c>
      <c r="N12" s="20">
        <f>(Table4[[#This Row],[Average male salary]]-Table4[[#This Row],[Average female salary]])/Table4[[#This Row],[Average male salary]]</f>
        <v>3.6305598497043789E-2</v>
      </c>
    </row>
    <row r="13" spans="1:14" x14ac:dyDescent="0.35">
      <c r="A13" s="9" t="s">
        <v>43</v>
      </c>
      <c r="B13" s="9" t="s">
        <v>27</v>
      </c>
      <c r="C13" s="9" t="s">
        <v>8</v>
      </c>
      <c r="D13" s="10">
        <v>101760</v>
      </c>
      <c r="E13" s="10" t="str">
        <f t="shared" si="0"/>
        <v>100000–109999</v>
      </c>
      <c r="F13" s="9" t="s">
        <v>30</v>
      </c>
      <c r="G13" s="9" t="s">
        <v>4</v>
      </c>
      <c r="H13" s="9" t="s">
        <v>979</v>
      </c>
      <c r="I13" s="9">
        <f>IFERROR(INDEX('Bonus Rules'!$B$2:$G$14,MATCH('Cleaned data'!$C13,'Bonus Rules'!$B$2:$B$14,0), MATCH('Cleaned data'!$G13, 'Bonus Rules'!$B$2:$G$2, 0)),0)</f>
        <v>5.3999999999999999E-2</v>
      </c>
      <c r="J13" s="11">
        <f>'Cleaned data'!$I13*'Cleaned data'!$D13</f>
        <v>5495.04</v>
      </c>
      <c r="K13" s="11">
        <f>'Cleaned data'!$D13+'Cleaned data'!$J13</f>
        <v>107255.03999999999</v>
      </c>
      <c r="L13" s="19">
        <f t="shared" si="2"/>
        <v>75034.07024793388</v>
      </c>
      <c r="M13" s="19">
        <f t="shared" si="1"/>
        <v>72309.913419913413</v>
      </c>
      <c r="N13" s="20">
        <f>(Table4[[#This Row],[Average male salary]]-Table4[[#This Row],[Average female salary]])/Table4[[#This Row],[Average male salary]]</f>
        <v>3.6305598497043789E-2</v>
      </c>
    </row>
    <row r="14" spans="1:14" x14ac:dyDescent="0.35">
      <c r="A14" s="6" t="s">
        <v>44</v>
      </c>
      <c r="B14" s="6" t="s">
        <v>24</v>
      </c>
      <c r="C14" s="6" t="s">
        <v>6</v>
      </c>
      <c r="D14" s="7">
        <v>110780</v>
      </c>
      <c r="E14" s="7" t="str">
        <f t="shared" si="0"/>
        <v>110000–119999</v>
      </c>
      <c r="F14" s="6" t="s">
        <v>30</v>
      </c>
      <c r="G14" s="6" t="s">
        <v>2</v>
      </c>
      <c r="H14" s="6" t="s">
        <v>979</v>
      </c>
      <c r="I14" s="6">
        <f>IFERROR(INDEX('Bonus Rules'!$B$2:$G$14,MATCH('Cleaned data'!$C14,'Bonus Rules'!$B$2:$B$14,0), MATCH('Cleaned data'!$G14, 'Bonus Rules'!$B$2:$G$2, 0)),0)</f>
        <v>1.2E-2</v>
      </c>
      <c r="J14" s="8">
        <f>'Cleaned data'!$I14*'Cleaned data'!$D14</f>
        <v>1329.3600000000001</v>
      </c>
      <c r="K14" s="8">
        <f>'Cleaned data'!$D14+'Cleaned data'!$J14</f>
        <v>112109.36</v>
      </c>
      <c r="L14" s="19">
        <f t="shared" si="2"/>
        <v>75034.07024793388</v>
      </c>
      <c r="M14" s="19">
        <f t="shared" si="1"/>
        <v>72309.913419913413</v>
      </c>
      <c r="N14" s="20">
        <f>(Table4[[#This Row],[Average male salary]]-Table4[[#This Row],[Average female salary]])/Table4[[#This Row],[Average male salary]]</f>
        <v>3.6305598497043789E-2</v>
      </c>
    </row>
    <row r="15" spans="1:14" x14ac:dyDescent="0.35">
      <c r="A15" s="9" t="s">
        <v>45</v>
      </c>
      <c r="B15" s="9" t="s">
        <v>24</v>
      </c>
      <c r="C15" s="9" t="s">
        <v>10</v>
      </c>
      <c r="D15" s="10">
        <v>68430</v>
      </c>
      <c r="E15" s="10" t="str">
        <f t="shared" si="0"/>
        <v>60000–69999</v>
      </c>
      <c r="F15" s="9" t="s">
        <v>30</v>
      </c>
      <c r="G15" s="9" t="s">
        <v>4</v>
      </c>
      <c r="H15" s="9" t="s">
        <v>978</v>
      </c>
      <c r="I15" s="9">
        <f>IFERROR(INDEX('Bonus Rules'!$B$2:$G$14,MATCH('Cleaned data'!$C15,'Bonus Rules'!$B$2:$B$14,0), MATCH('Cleaned data'!$G15, 'Bonus Rules'!$B$2:$G$2, 0)),0)</f>
        <v>5.3999999999999999E-2</v>
      </c>
      <c r="J15" s="11">
        <f>'Cleaned data'!$I15*'Cleaned data'!$D15</f>
        <v>3695.22</v>
      </c>
      <c r="K15" s="11">
        <f>'Cleaned data'!$D15+'Cleaned data'!$J15</f>
        <v>72125.22</v>
      </c>
      <c r="L15" s="19">
        <f t="shared" si="2"/>
        <v>75034.07024793388</v>
      </c>
      <c r="M15" s="19">
        <f t="shared" si="1"/>
        <v>72309.913419913413</v>
      </c>
      <c r="N15" s="20">
        <f>(Table4[[#This Row],[Average male salary]]-Table4[[#This Row],[Average female salary]])/Table4[[#This Row],[Average male salary]]</f>
        <v>3.6305598497043789E-2</v>
      </c>
    </row>
    <row r="16" spans="1:14" x14ac:dyDescent="0.35">
      <c r="A16" s="6" t="s">
        <v>46</v>
      </c>
      <c r="B16" s="6" t="s">
        <v>27</v>
      </c>
      <c r="C16" s="6" t="s">
        <v>13</v>
      </c>
      <c r="D16" s="7">
        <v>105370</v>
      </c>
      <c r="E16" s="7" t="str">
        <f t="shared" si="0"/>
        <v>100000–109999</v>
      </c>
      <c r="F16" s="6" t="s">
        <v>33</v>
      </c>
      <c r="G16" s="6" t="s">
        <v>4</v>
      </c>
      <c r="H16" s="6" t="s">
        <v>979</v>
      </c>
      <c r="I16" s="6">
        <f>IFERROR(INDEX('Bonus Rules'!$B$2:$G$14,MATCH('Cleaned data'!$C16,'Bonus Rules'!$B$2:$B$14,0), MATCH('Cleaned data'!$G16, 'Bonus Rules'!$B$2:$G$2, 0)),0)</f>
        <v>5.8999999999999997E-2</v>
      </c>
      <c r="J16" s="8">
        <f>'Cleaned data'!$I16*'Cleaned data'!$D16</f>
        <v>6216.83</v>
      </c>
      <c r="K16" s="8">
        <f>'Cleaned data'!$D16+'Cleaned data'!$J16</f>
        <v>111586.83</v>
      </c>
      <c r="L16" s="19">
        <f t="shared" si="2"/>
        <v>75034.07024793388</v>
      </c>
      <c r="M16" s="19">
        <f t="shared" si="1"/>
        <v>72309.913419913413</v>
      </c>
      <c r="N16" s="20">
        <f>(Table4[[#This Row],[Average male salary]]-Table4[[#This Row],[Average female salary]])/Table4[[#This Row],[Average male salary]]</f>
        <v>3.6305598497043789E-2</v>
      </c>
    </row>
    <row r="17" spans="1:14" x14ac:dyDescent="0.35">
      <c r="A17" s="9" t="s">
        <v>47</v>
      </c>
      <c r="B17" s="9" t="s">
        <v>24</v>
      </c>
      <c r="C17" s="9" t="s">
        <v>7</v>
      </c>
      <c r="D17" s="10">
        <v>113800</v>
      </c>
      <c r="E17" s="10" t="str">
        <f t="shared" si="0"/>
        <v>110000–119999</v>
      </c>
      <c r="F17" s="9" t="s">
        <v>25</v>
      </c>
      <c r="G17" s="9" t="s">
        <v>3</v>
      </c>
      <c r="H17" s="9" t="s">
        <v>979</v>
      </c>
      <c r="I17" s="9">
        <f>IFERROR(INDEX('Bonus Rules'!$B$2:$G$14,MATCH('Cleaned data'!$C17,'Bonus Rules'!$B$2:$B$14,0), MATCH('Cleaned data'!$G17, 'Bonus Rules'!$B$2:$G$2, 0)),0)</f>
        <v>3.5000000000000003E-2</v>
      </c>
      <c r="J17" s="11">
        <f>'Cleaned data'!$I17*'Cleaned data'!$D17</f>
        <v>3983.0000000000005</v>
      </c>
      <c r="K17" s="11">
        <f>'Cleaned data'!$D17+'Cleaned data'!$J17</f>
        <v>117783</v>
      </c>
      <c r="L17" s="19">
        <f t="shared" si="2"/>
        <v>75034.07024793388</v>
      </c>
      <c r="M17" s="19">
        <f t="shared" si="1"/>
        <v>72309.913419913413</v>
      </c>
      <c r="N17" s="20">
        <f>(Table4[[#This Row],[Average male salary]]-Table4[[#This Row],[Average female salary]])/Table4[[#This Row],[Average male salary]]</f>
        <v>3.6305598497043789E-2</v>
      </c>
    </row>
    <row r="18" spans="1:14" x14ac:dyDescent="0.35">
      <c r="A18" s="6" t="s">
        <v>48</v>
      </c>
      <c r="B18" s="6" t="s">
        <v>27</v>
      </c>
      <c r="C18" s="6" t="s">
        <v>6</v>
      </c>
      <c r="D18" s="7">
        <v>76300</v>
      </c>
      <c r="E18" s="7" t="str">
        <f t="shared" si="0"/>
        <v>70000–79999</v>
      </c>
      <c r="F18" s="6" t="s">
        <v>33</v>
      </c>
      <c r="G18" s="6" t="s">
        <v>3</v>
      </c>
      <c r="H18" s="6" t="s">
        <v>978</v>
      </c>
      <c r="I18" s="6">
        <f>IFERROR(INDEX('Bonus Rules'!$B$2:$G$14,MATCH('Cleaned data'!$C18,'Bonus Rules'!$B$2:$B$14,0), MATCH('Cleaned data'!$G18, 'Bonus Rules'!$B$2:$G$2, 0)),0)</f>
        <v>2.1000000000000001E-2</v>
      </c>
      <c r="J18" s="8">
        <f>'Cleaned data'!$I18*'Cleaned data'!$D18</f>
        <v>1602.3000000000002</v>
      </c>
      <c r="K18" s="8">
        <f>'Cleaned data'!$D18+'Cleaned data'!$J18</f>
        <v>77902.3</v>
      </c>
      <c r="L18" s="19">
        <f t="shared" si="2"/>
        <v>75034.07024793388</v>
      </c>
      <c r="M18" s="19">
        <f t="shared" si="1"/>
        <v>72309.913419913413</v>
      </c>
      <c r="N18" s="20">
        <f>(Table4[[#This Row],[Average male salary]]-Table4[[#This Row],[Average female salary]])/Table4[[#This Row],[Average male salary]]</f>
        <v>3.6305598497043789E-2</v>
      </c>
    </row>
    <row r="19" spans="1:14" x14ac:dyDescent="0.35">
      <c r="A19" s="9" t="s">
        <v>49</v>
      </c>
      <c r="B19" s="9" t="s">
        <v>27</v>
      </c>
      <c r="C19" s="9" t="s">
        <v>6</v>
      </c>
      <c r="D19" s="10">
        <v>44530</v>
      </c>
      <c r="E19" s="10" t="str">
        <f t="shared" si="0"/>
        <v>40000–49999</v>
      </c>
      <c r="F19" s="9" t="s">
        <v>33</v>
      </c>
      <c r="G19" s="9" t="s">
        <v>3</v>
      </c>
      <c r="H19" s="9" t="s">
        <v>978</v>
      </c>
      <c r="I19" s="9">
        <f>IFERROR(INDEX('Bonus Rules'!$B$2:$G$14,MATCH('Cleaned data'!$C19,'Bonus Rules'!$B$2:$B$14,0), MATCH('Cleaned data'!$G19, 'Bonus Rules'!$B$2:$G$2, 0)),0)</f>
        <v>2.1000000000000001E-2</v>
      </c>
      <c r="J19" s="11">
        <f>'Cleaned data'!$I19*'Cleaned data'!$D19</f>
        <v>935.13000000000011</v>
      </c>
      <c r="K19" s="11">
        <f>'Cleaned data'!$D19+'Cleaned data'!$J19</f>
        <v>45465.13</v>
      </c>
      <c r="L19" s="19">
        <f t="shared" si="2"/>
        <v>75034.07024793388</v>
      </c>
      <c r="M19" s="19">
        <f t="shared" si="1"/>
        <v>72309.913419913413</v>
      </c>
      <c r="N19" s="20">
        <f>(Table4[[#This Row],[Average male salary]]-Table4[[#This Row],[Average female salary]])/Table4[[#This Row],[Average male salary]]</f>
        <v>3.6305598497043789E-2</v>
      </c>
    </row>
    <row r="20" spans="1:14" x14ac:dyDescent="0.35">
      <c r="A20" s="6" t="s">
        <v>50</v>
      </c>
      <c r="B20" s="6" t="s">
        <v>27</v>
      </c>
      <c r="C20" s="6" t="s">
        <v>8</v>
      </c>
      <c r="D20" s="7">
        <v>63710</v>
      </c>
      <c r="E20" s="7" t="str">
        <f t="shared" si="0"/>
        <v>60000–69999</v>
      </c>
      <c r="F20" s="6" t="s">
        <v>25</v>
      </c>
      <c r="G20" s="6" t="s">
        <v>3</v>
      </c>
      <c r="H20" s="6" t="s">
        <v>978</v>
      </c>
      <c r="I20" s="6">
        <f>IFERROR(INDEX('Bonus Rules'!$B$2:$G$14,MATCH('Cleaned data'!$C20,'Bonus Rules'!$B$2:$B$14,0), MATCH('Cleaned data'!$G20, 'Bonus Rules'!$B$2:$G$2, 0)),0)</f>
        <v>2.1000000000000001E-2</v>
      </c>
      <c r="J20" s="8">
        <f>'Cleaned data'!$I20*'Cleaned data'!$D20</f>
        <v>1337.91</v>
      </c>
      <c r="K20" s="8">
        <f>'Cleaned data'!$D20+'Cleaned data'!$J20</f>
        <v>65047.91</v>
      </c>
      <c r="L20" s="19">
        <f t="shared" si="2"/>
        <v>75034.07024793388</v>
      </c>
      <c r="M20" s="19">
        <f t="shared" si="1"/>
        <v>72309.913419913413</v>
      </c>
      <c r="N20" s="20">
        <f>(Table4[[#This Row],[Average male salary]]-Table4[[#This Row],[Average female salary]])/Table4[[#This Row],[Average male salary]]</f>
        <v>3.6305598497043789E-2</v>
      </c>
    </row>
    <row r="21" spans="1:14" x14ac:dyDescent="0.35">
      <c r="A21" s="9" t="s">
        <v>51</v>
      </c>
      <c r="B21" s="9" t="s">
        <v>27</v>
      </c>
      <c r="C21" s="9" t="s">
        <v>12</v>
      </c>
      <c r="D21" s="10">
        <v>62780</v>
      </c>
      <c r="E21" s="10" t="str">
        <f t="shared" si="0"/>
        <v>60000–69999</v>
      </c>
      <c r="F21" s="9" t="s">
        <v>30</v>
      </c>
      <c r="G21" s="9" t="s">
        <v>5</v>
      </c>
      <c r="H21" s="9" t="s">
        <v>978</v>
      </c>
      <c r="I21" s="9">
        <f>IFERROR(INDEX('Bonus Rules'!$B$2:$G$14,MATCH('Cleaned data'!$C21,'Bonus Rules'!$B$2:$B$14,0), MATCH('Cleaned data'!$G21, 'Bonus Rules'!$B$2:$G$2, 0)),0)</f>
        <v>6.2E-2</v>
      </c>
      <c r="J21" s="11">
        <f>'Cleaned data'!$I21*'Cleaned data'!$D21</f>
        <v>3892.36</v>
      </c>
      <c r="K21" s="11">
        <f>'Cleaned data'!$D21+'Cleaned data'!$J21</f>
        <v>66672.36</v>
      </c>
      <c r="L21" s="19">
        <f t="shared" si="2"/>
        <v>75034.07024793388</v>
      </c>
      <c r="M21" s="19">
        <f t="shared" si="1"/>
        <v>72309.913419913413</v>
      </c>
      <c r="N21" s="20">
        <f>(Table4[[#This Row],[Average male salary]]-Table4[[#This Row],[Average female salary]])/Table4[[#This Row],[Average male salary]]</f>
        <v>3.6305598497043789E-2</v>
      </c>
    </row>
    <row r="22" spans="1:14" x14ac:dyDescent="0.35">
      <c r="A22" s="6" t="s">
        <v>52</v>
      </c>
      <c r="B22" s="6" t="s">
        <v>27</v>
      </c>
      <c r="C22" s="6" t="s">
        <v>13</v>
      </c>
      <c r="D22" s="7">
        <v>119750</v>
      </c>
      <c r="E22" s="7" t="str">
        <f t="shared" si="0"/>
        <v>110000–119999</v>
      </c>
      <c r="F22" s="6" t="s">
        <v>25</v>
      </c>
      <c r="G22" s="6" t="s">
        <v>3</v>
      </c>
      <c r="H22" s="6" t="s">
        <v>979</v>
      </c>
      <c r="I22" s="6">
        <f>IFERROR(INDEX('Bonus Rules'!$B$2:$G$14,MATCH('Cleaned data'!$C22,'Bonus Rules'!$B$2:$B$14,0), MATCH('Cleaned data'!$G22, 'Bonus Rules'!$B$2:$G$2, 0)),0)</f>
        <v>0.04</v>
      </c>
      <c r="J22" s="8">
        <f>'Cleaned data'!$I22*'Cleaned data'!$D22</f>
        <v>4790</v>
      </c>
      <c r="K22" s="8">
        <f>'Cleaned data'!$D22+'Cleaned data'!$J22</f>
        <v>124540</v>
      </c>
      <c r="L22" s="19">
        <f t="shared" si="2"/>
        <v>75034.07024793388</v>
      </c>
      <c r="M22" s="19">
        <f t="shared" si="1"/>
        <v>72309.913419913413</v>
      </c>
      <c r="N22" s="20">
        <f>(Table4[[#This Row],[Average male salary]]-Table4[[#This Row],[Average female salary]])/Table4[[#This Row],[Average male salary]]</f>
        <v>3.6305598497043789E-2</v>
      </c>
    </row>
    <row r="23" spans="1:14" x14ac:dyDescent="0.35">
      <c r="A23" s="9" t="s">
        <v>53</v>
      </c>
      <c r="B23" s="9" t="s">
        <v>24</v>
      </c>
      <c r="C23" s="9" t="s">
        <v>14</v>
      </c>
      <c r="D23" s="10">
        <v>116980</v>
      </c>
      <c r="E23" s="10" t="str">
        <f t="shared" si="0"/>
        <v>110000–119999</v>
      </c>
      <c r="F23" s="9" t="s">
        <v>33</v>
      </c>
      <c r="G23" s="9" t="s">
        <v>1</v>
      </c>
      <c r="H23" s="9" t="s">
        <v>979</v>
      </c>
      <c r="I23" s="9">
        <f>IFERROR(INDEX('Bonus Rules'!$B$2:$G$14,MATCH('Cleaned data'!$C23,'Bonus Rules'!$B$2:$B$14,0), MATCH('Cleaned data'!$G23, 'Bonus Rules'!$B$2:$G$2, 0)),0)</f>
        <v>5.0000000000000001E-3</v>
      </c>
      <c r="J23" s="11">
        <f>'Cleaned data'!$I23*'Cleaned data'!$D23</f>
        <v>584.9</v>
      </c>
      <c r="K23" s="11">
        <f>'Cleaned data'!$D23+'Cleaned data'!$J23</f>
        <v>117564.9</v>
      </c>
      <c r="L23" s="19">
        <f t="shared" si="2"/>
        <v>75034.07024793388</v>
      </c>
      <c r="M23" s="19">
        <f t="shared" si="1"/>
        <v>72309.913419913413</v>
      </c>
      <c r="N23" s="20">
        <f>(Table4[[#This Row],[Average male salary]]-Table4[[#This Row],[Average female salary]])/Table4[[#This Row],[Average male salary]]</f>
        <v>3.6305598497043789E-2</v>
      </c>
    </row>
    <row r="24" spans="1:14" x14ac:dyDescent="0.35">
      <c r="A24" s="6" t="s">
        <v>54</v>
      </c>
      <c r="B24" s="6" t="s">
        <v>24</v>
      </c>
      <c r="C24" s="6" t="s">
        <v>15</v>
      </c>
      <c r="D24" s="7">
        <v>35940</v>
      </c>
      <c r="E24" s="7" t="str">
        <f t="shared" si="0"/>
        <v>30000–39999</v>
      </c>
      <c r="F24" s="6" t="s">
        <v>30</v>
      </c>
      <c r="G24" s="6" t="s">
        <v>4</v>
      </c>
      <c r="H24" s="6" t="s">
        <v>978</v>
      </c>
      <c r="I24" s="6">
        <f>IFERROR(INDEX('Bonus Rules'!$B$2:$G$14,MATCH('Cleaned data'!$C24,'Bonus Rules'!$B$2:$B$14,0), MATCH('Cleaned data'!$G24, 'Bonus Rules'!$B$2:$G$2, 0)),0)</f>
        <v>5.8000000000000003E-2</v>
      </c>
      <c r="J24" s="8">
        <f>'Cleaned data'!$I24*'Cleaned data'!$D24</f>
        <v>2084.52</v>
      </c>
      <c r="K24" s="8">
        <f>'Cleaned data'!$D24+'Cleaned data'!$J24</f>
        <v>38024.519999999997</v>
      </c>
      <c r="L24" s="19">
        <f t="shared" si="2"/>
        <v>75034.07024793388</v>
      </c>
      <c r="M24" s="19">
        <f t="shared" si="1"/>
        <v>72309.913419913413</v>
      </c>
      <c r="N24" s="20">
        <f>(Table4[[#This Row],[Average male salary]]-Table4[[#This Row],[Average female salary]])/Table4[[#This Row],[Average male salary]]</f>
        <v>3.6305598497043789E-2</v>
      </c>
    </row>
    <row r="25" spans="1:14" x14ac:dyDescent="0.35">
      <c r="A25" s="9" t="s">
        <v>55</v>
      </c>
      <c r="B25" s="9" t="s">
        <v>24</v>
      </c>
      <c r="C25" s="9" t="s">
        <v>16</v>
      </c>
      <c r="D25" s="10">
        <v>109040</v>
      </c>
      <c r="E25" s="10" t="str">
        <f t="shared" si="0"/>
        <v>100000–109999</v>
      </c>
      <c r="F25" s="9" t="s">
        <v>25</v>
      </c>
      <c r="G25" s="9" t="s">
        <v>3</v>
      </c>
      <c r="H25" s="9" t="s">
        <v>979</v>
      </c>
      <c r="I25" s="9">
        <f>IFERROR(INDEX('Bonus Rules'!$B$2:$G$14,MATCH('Cleaned data'!$C25,'Bonus Rules'!$B$2:$B$14,0), MATCH('Cleaned data'!$G25, 'Bonus Rules'!$B$2:$G$2, 0)),0)</f>
        <v>2.3E-2</v>
      </c>
      <c r="J25" s="11">
        <f>'Cleaned data'!$I25*'Cleaned data'!$D25</f>
        <v>2507.92</v>
      </c>
      <c r="K25" s="11">
        <f>'Cleaned data'!$D25+'Cleaned data'!$J25</f>
        <v>111547.92</v>
      </c>
      <c r="L25" s="19">
        <f t="shared" si="2"/>
        <v>75034.07024793388</v>
      </c>
      <c r="M25" s="19">
        <f t="shared" si="1"/>
        <v>72309.913419913413</v>
      </c>
      <c r="N25" s="20">
        <f>(Table4[[#This Row],[Average male salary]]-Table4[[#This Row],[Average female salary]])/Table4[[#This Row],[Average male salary]]</f>
        <v>3.6305598497043789E-2</v>
      </c>
    </row>
    <row r="26" spans="1:14" x14ac:dyDescent="0.35">
      <c r="A26" s="6" t="s">
        <v>56</v>
      </c>
      <c r="B26" s="6" t="s">
        <v>27</v>
      </c>
      <c r="C26" s="6" t="s">
        <v>16</v>
      </c>
      <c r="D26" s="7">
        <v>109160</v>
      </c>
      <c r="E26" s="7" t="str">
        <f t="shared" si="0"/>
        <v>100000–109999</v>
      </c>
      <c r="F26" s="6" t="s">
        <v>33</v>
      </c>
      <c r="G26" s="6" t="s">
        <v>4</v>
      </c>
      <c r="H26" s="6" t="s">
        <v>979</v>
      </c>
      <c r="I26" s="6">
        <f>IFERROR(INDEX('Bonus Rules'!$B$2:$G$14,MATCH('Cleaned data'!$C26,'Bonus Rules'!$B$2:$B$14,0), MATCH('Cleaned data'!$G26, 'Bonus Rules'!$B$2:$G$2, 0)),0)</f>
        <v>5.2999999999999999E-2</v>
      </c>
      <c r="J26" s="8">
        <f>'Cleaned data'!$I26*'Cleaned data'!$D26</f>
        <v>5785.48</v>
      </c>
      <c r="K26" s="8">
        <f>'Cleaned data'!$D26+'Cleaned data'!$J26</f>
        <v>114945.48</v>
      </c>
      <c r="L26" s="19">
        <f t="shared" si="2"/>
        <v>75034.07024793388</v>
      </c>
      <c r="M26" s="19">
        <f t="shared" si="1"/>
        <v>72309.913419913413</v>
      </c>
      <c r="N26" s="20">
        <f>(Table4[[#This Row],[Average male salary]]-Table4[[#This Row],[Average female salary]])/Table4[[#This Row],[Average male salary]]</f>
        <v>3.6305598497043789E-2</v>
      </c>
    </row>
    <row r="27" spans="1:14" x14ac:dyDescent="0.35">
      <c r="A27" s="9" t="s">
        <v>57</v>
      </c>
      <c r="B27" s="9" t="s">
        <v>24</v>
      </c>
      <c r="C27" s="9" t="s">
        <v>10</v>
      </c>
      <c r="D27" s="10">
        <v>75540</v>
      </c>
      <c r="E27" s="10" t="str">
        <f t="shared" si="0"/>
        <v>70000–79999</v>
      </c>
      <c r="F27" s="9" t="s">
        <v>30</v>
      </c>
      <c r="G27" s="9" t="s">
        <v>3</v>
      </c>
      <c r="H27" s="9" t="s">
        <v>978</v>
      </c>
      <c r="I27" s="9">
        <f>IFERROR(INDEX('Bonus Rules'!$B$2:$G$14,MATCH('Cleaned data'!$C27,'Bonus Rules'!$B$2:$B$14,0), MATCH('Cleaned data'!$G27, 'Bonus Rules'!$B$2:$G$2, 0)),0)</f>
        <v>2.7E-2</v>
      </c>
      <c r="J27" s="11">
        <f>'Cleaned data'!$I27*'Cleaned data'!$D27</f>
        <v>2039.58</v>
      </c>
      <c r="K27" s="11">
        <f>'Cleaned data'!$D27+'Cleaned data'!$J27</f>
        <v>77579.58</v>
      </c>
      <c r="L27" s="19">
        <f t="shared" si="2"/>
        <v>75034.07024793388</v>
      </c>
      <c r="M27" s="19">
        <f t="shared" si="1"/>
        <v>72309.913419913413</v>
      </c>
      <c r="N27" s="20">
        <f>(Table4[[#This Row],[Average male salary]]-Table4[[#This Row],[Average female salary]])/Table4[[#This Row],[Average male salary]]</f>
        <v>3.6305598497043789E-2</v>
      </c>
    </row>
    <row r="28" spans="1:14" x14ac:dyDescent="0.35">
      <c r="A28" s="6" t="s">
        <v>58</v>
      </c>
      <c r="B28" s="6" t="s">
        <v>27</v>
      </c>
      <c r="C28" s="6" t="s">
        <v>7</v>
      </c>
      <c r="D28" s="7">
        <v>30000</v>
      </c>
      <c r="E28" s="7" t="str">
        <f t="shared" si="0"/>
        <v>30000–39999</v>
      </c>
      <c r="F28" s="6" t="s">
        <v>33</v>
      </c>
      <c r="G28" s="6" t="s">
        <v>3</v>
      </c>
      <c r="H28" s="6" t="s">
        <v>978</v>
      </c>
      <c r="I28" s="6">
        <f>IFERROR(INDEX('Bonus Rules'!$B$2:$G$14,MATCH('Cleaned data'!$C28,'Bonus Rules'!$B$2:$B$14,0), MATCH('Cleaned data'!$G28, 'Bonus Rules'!$B$2:$G$2, 0)),0)</f>
        <v>3.5000000000000003E-2</v>
      </c>
      <c r="J28" s="8">
        <f>'Cleaned data'!$I28*'Cleaned data'!$D28</f>
        <v>1050</v>
      </c>
      <c r="K28" s="8">
        <f>'Cleaned data'!$D28+'Cleaned data'!$J28</f>
        <v>31050</v>
      </c>
      <c r="L28" s="19">
        <f t="shared" si="2"/>
        <v>75034.07024793388</v>
      </c>
      <c r="M28" s="19">
        <f t="shared" si="1"/>
        <v>72309.913419913413</v>
      </c>
      <c r="N28" s="20">
        <f>(Table4[[#This Row],[Average male salary]]-Table4[[#This Row],[Average female salary]])/Table4[[#This Row],[Average male salary]]</f>
        <v>3.6305598497043789E-2</v>
      </c>
    </row>
    <row r="29" spans="1:14" x14ac:dyDescent="0.35">
      <c r="A29" s="9" t="s">
        <v>59</v>
      </c>
      <c r="B29" s="9" t="s">
        <v>27</v>
      </c>
      <c r="C29" s="9" t="s">
        <v>6</v>
      </c>
      <c r="D29" s="10">
        <v>76210</v>
      </c>
      <c r="E29" s="10" t="str">
        <f t="shared" si="0"/>
        <v>70000–79999</v>
      </c>
      <c r="F29" s="9" t="s">
        <v>30</v>
      </c>
      <c r="G29" s="9" t="s">
        <v>4</v>
      </c>
      <c r="H29" s="9" t="s">
        <v>978</v>
      </c>
      <c r="I29" s="9">
        <f>IFERROR(INDEX('Bonus Rules'!$B$2:$G$14,MATCH('Cleaned data'!$C29,'Bonus Rules'!$B$2:$B$14,0), MATCH('Cleaned data'!$G29, 'Bonus Rules'!$B$2:$G$2, 0)),0)</f>
        <v>5.0999999999999997E-2</v>
      </c>
      <c r="J29" s="11">
        <f>'Cleaned data'!$I29*'Cleaned data'!$D29</f>
        <v>3886.7099999999996</v>
      </c>
      <c r="K29" s="11">
        <f>'Cleaned data'!$D29+'Cleaned data'!$J29</f>
        <v>80096.710000000006</v>
      </c>
      <c r="L29" s="19">
        <f t="shared" si="2"/>
        <v>75034.07024793388</v>
      </c>
      <c r="M29" s="19">
        <f t="shared" si="1"/>
        <v>72309.913419913413</v>
      </c>
      <c r="N29" s="20">
        <f>(Table4[[#This Row],[Average male salary]]-Table4[[#This Row],[Average female salary]])/Table4[[#This Row],[Average male salary]]</f>
        <v>3.6305598497043789E-2</v>
      </c>
    </row>
    <row r="30" spans="1:14" x14ac:dyDescent="0.35">
      <c r="A30" s="6" t="s">
        <v>61</v>
      </c>
      <c r="B30" s="6" t="s">
        <v>24</v>
      </c>
      <c r="C30" s="6" t="s">
        <v>8</v>
      </c>
      <c r="D30" s="7">
        <v>108460</v>
      </c>
      <c r="E30" s="7" t="str">
        <f t="shared" si="0"/>
        <v>100000–109999</v>
      </c>
      <c r="F30" s="6" t="s">
        <v>33</v>
      </c>
      <c r="G30" s="6" t="s">
        <v>4</v>
      </c>
      <c r="H30" s="6" t="s">
        <v>979</v>
      </c>
      <c r="I30" s="6">
        <f>IFERROR(INDEX('Bonus Rules'!$B$2:$G$14,MATCH('Cleaned data'!$C30,'Bonus Rules'!$B$2:$B$14,0), MATCH('Cleaned data'!$G30, 'Bonus Rules'!$B$2:$G$2, 0)),0)</f>
        <v>5.3999999999999999E-2</v>
      </c>
      <c r="J30" s="8">
        <f>'Cleaned data'!$I30*'Cleaned data'!$D30</f>
        <v>5856.84</v>
      </c>
      <c r="K30" s="8">
        <f>'Cleaned data'!$D30+'Cleaned data'!$J30</f>
        <v>114316.84</v>
      </c>
      <c r="L30" s="19">
        <f t="shared" si="2"/>
        <v>75034.07024793388</v>
      </c>
      <c r="M30" s="19">
        <f t="shared" si="1"/>
        <v>72309.913419913413</v>
      </c>
      <c r="N30" s="20">
        <f>(Table4[[#This Row],[Average male salary]]-Table4[[#This Row],[Average female salary]])/Table4[[#This Row],[Average male salary]]</f>
        <v>3.6305598497043789E-2</v>
      </c>
    </row>
    <row r="31" spans="1:14" x14ac:dyDescent="0.35">
      <c r="A31" s="9" t="s">
        <v>62</v>
      </c>
      <c r="B31" s="9" t="s">
        <v>24</v>
      </c>
      <c r="C31" s="9" t="s">
        <v>14</v>
      </c>
      <c r="D31" s="10">
        <v>69070</v>
      </c>
      <c r="E31" s="10" t="str">
        <f t="shared" si="0"/>
        <v>60000–69999</v>
      </c>
      <c r="F31" s="9" t="s">
        <v>33</v>
      </c>
      <c r="G31" s="9" t="s">
        <v>2</v>
      </c>
      <c r="H31" s="9" t="s">
        <v>978</v>
      </c>
      <c r="I31" s="9">
        <f>IFERROR(INDEX('Bonus Rules'!$B$2:$G$14,MATCH('Cleaned data'!$C31,'Bonus Rules'!$B$2:$B$14,0), MATCH('Cleaned data'!$G31, 'Bonus Rules'!$B$2:$G$2, 0)),0)</f>
        <v>0.02</v>
      </c>
      <c r="J31" s="11">
        <f>'Cleaned data'!$I31*'Cleaned data'!$D31</f>
        <v>1381.4</v>
      </c>
      <c r="K31" s="11">
        <f>'Cleaned data'!$D31+'Cleaned data'!$J31</f>
        <v>70451.399999999994</v>
      </c>
      <c r="L31" s="19">
        <f t="shared" si="2"/>
        <v>75034.07024793388</v>
      </c>
      <c r="M31" s="19">
        <f t="shared" si="1"/>
        <v>72309.913419913413</v>
      </c>
      <c r="N31" s="20">
        <f>(Table4[[#This Row],[Average male salary]]-Table4[[#This Row],[Average female salary]])/Table4[[#This Row],[Average male salary]]</f>
        <v>3.6305598497043789E-2</v>
      </c>
    </row>
    <row r="32" spans="1:14" x14ac:dyDescent="0.35">
      <c r="A32" s="6" t="s">
        <v>63</v>
      </c>
      <c r="B32" s="6" t="s">
        <v>27</v>
      </c>
      <c r="C32" s="6" t="s">
        <v>11</v>
      </c>
      <c r="D32" s="7">
        <v>116520</v>
      </c>
      <c r="E32" s="7" t="str">
        <f t="shared" si="0"/>
        <v>110000–119999</v>
      </c>
      <c r="F32" s="6" t="s">
        <v>25</v>
      </c>
      <c r="G32" s="6" t="s">
        <v>4</v>
      </c>
      <c r="H32" s="6" t="s">
        <v>979</v>
      </c>
      <c r="I32" s="6">
        <f>IFERROR(INDEX('Bonus Rules'!$B$2:$G$14,MATCH('Cleaned data'!$C32,'Bonus Rules'!$B$2:$B$14,0), MATCH('Cleaned data'!$G32, 'Bonus Rules'!$B$2:$G$2, 0)),0)</f>
        <v>0.05</v>
      </c>
      <c r="J32" s="8">
        <f>'Cleaned data'!$I32*'Cleaned data'!$D32</f>
        <v>5826</v>
      </c>
      <c r="K32" s="8">
        <f>'Cleaned data'!$D32+'Cleaned data'!$J32</f>
        <v>122346</v>
      </c>
      <c r="L32" s="19">
        <f t="shared" si="2"/>
        <v>75034.07024793388</v>
      </c>
      <c r="M32" s="19">
        <f t="shared" si="1"/>
        <v>72309.913419913413</v>
      </c>
      <c r="N32" s="20">
        <f>(Table4[[#This Row],[Average male salary]]-Table4[[#This Row],[Average female salary]])/Table4[[#This Row],[Average male salary]]</f>
        <v>3.6305598497043789E-2</v>
      </c>
    </row>
    <row r="33" spans="1:14" x14ac:dyDescent="0.35">
      <c r="A33" s="9" t="s">
        <v>64</v>
      </c>
      <c r="B33" s="9" t="s">
        <v>27</v>
      </c>
      <c r="C33" s="9" t="s">
        <v>14</v>
      </c>
      <c r="D33" s="10">
        <v>96560</v>
      </c>
      <c r="E33" s="10" t="str">
        <f t="shared" si="0"/>
        <v>90000–99999</v>
      </c>
      <c r="F33" s="9" t="s">
        <v>33</v>
      </c>
      <c r="G33" s="9" t="s">
        <v>31</v>
      </c>
      <c r="H33" s="9" t="s">
        <v>979</v>
      </c>
      <c r="I33" s="9">
        <f>IFERROR(INDEX('Bonus Rules'!$B$2:$G$14,MATCH('Cleaned data'!$C33,'Bonus Rules'!$B$2:$B$14,0), MATCH('Cleaned data'!$G33, 'Bonus Rules'!$B$2:$G$2, 0)),0)</f>
        <v>0</v>
      </c>
      <c r="J33" s="11">
        <f>'Cleaned data'!$I33*'Cleaned data'!$D33</f>
        <v>0</v>
      </c>
      <c r="K33" s="11">
        <f>'Cleaned data'!$D33+'Cleaned data'!$J33</f>
        <v>96560</v>
      </c>
      <c r="L33" s="19">
        <f t="shared" si="2"/>
        <v>75034.07024793388</v>
      </c>
      <c r="M33" s="19">
        <f t="shared" si="1"/>
        <v>72309.913419913413</v>
      </c>
      <c r="N33" s="20">
        <f>(Table4[[#This Row],[Average male salary]]-Table4[[#This Row],[Average female salary]])/Table4[[#This Row],[Average male salary]]</f>
        <v>3.6305598497043789E-2</v>
      </c>
    </row>
    <row r="34" spans="1:14" x14ac:dyDescent="0.35">
      <c r="A34" s="6" t="s">
        <v>65</v>
      </c>
      <c r="B34" s="6" t="s">
        <v>27</v>
      </c>
      <c r="C34" s="6" t="s">
        <v>10</v>
      </c>
      <c r="D34" s="7">
        <v>36460</v>
      </c>
      <c r="E34" s="7" t="str">
        <f t="shared" si="0"/>
        <v>30000–39999</v>
      </c>
      <c r="F34" s="6" t="s">
        <v>30</v>
      </c>
      <c r="G34" s="6" t="s">
        <v>4</v>
      </c>
      <c r="H34" s="6" t="s">
        <v>978</v>
      </c>
      <c r="I34" s="6">
        <f>IFERROR(INDEX('Bonus Rules'!$B$2:$G$14,MATCH('Cleaned data'!$C34,'Bonus Rules'!$B$2:$B$14,0), MATCH('Cleaned data'!$G34, 'Bonus Rules'!$B$2:$G$2, 0)),0)</f>
        <v>5.3999999999999999E-2</v>
      </c>
      <c r="J34" s="8">
        <f>'Cleaned data'!$I34*'Cleaned data'!$D34</f>
        <v>1968.84</v>
      </c>
      <c r="K34" s="8">
        <f>'Cleaned data'!$D34+'Cleaned data'!$J34</f>
        <v>38428.839999999997</v>
      </c>
      <c r="L34" s="19">
        <f t="shared" si="2"/>
        <v>75034.07024793388</v>
      </c>
      <c r="M34" s="19">
        <f t="shared" si="1"/>
        <v>72309.913419913413</v>
      </c>
      <c r="N34" s="20">
        <f>(Table4[[#This Row],[Average male salary]]-Table4[[#This Row],[Average female salary]])/Table4[[#This Row],[Average male salary]]</f>
        <v>3.6305598497043789E-2</v>
      </c>
    </row>
    <row r="35" spans="1:14" x14ac:dyDescent="0.35">
      <c r="A35" s="9" t="s">
        <v>66</v>
      </c>
      <c r="B35" s="9" t="s">
        <v>27</v>
      </c>
      <c r="C35" s="9" t="s">
        <v>13</v>
      </c>
      <c r="D35" s="10">
        <v>50950</v>
      </c>
      <c r="E35" s="10" t="str">
        <f t="shared" si="0"/>
        <v>50000–59999</v>
      </c>
      <c r="F35" s="9" t="s">
        <v>33</v>
      </c>
      <c r="G35" s="9" t="s">
        <v>4</v>
      </c>
      <c r="H35" s="9" t="s">
        <v>978</v>
      </c>
      <c r="I35" s="9">
        <f>IFERROR(INDEX('Bonus Rules'!$B$2:$G$14,MATCH('Cleaned data'!$C35,'Bonus Rules'!$B$2:$B$14,0), MATCH('Cleaned data'!$G35, 'Bonus Rules'!$B$2:$G$2, 0)),0)</f>
        <v>5.8999999999999997E-2</v>
      </c>
      <c r="J35" s="11">
        <f>'Cleaned data'!$I35*'Cleaned data'!$D35</f>
        <v>3006.0499999999997</v>
      </c>
      <c r="K35" s="11">
        <f>'Cleaned data'!$D35+'Cleaned data'!$J35</f>
        <v>53956.05</v>
      </c>
      <c r="L35" s="19">
        <f t="shared" si="2"/>
        <v>75034.07024793388</v>
      </c>
      <c r="M35" s="19">
        <f t="shared" si="1"/>
        <v>72309.913419913413</v>
      </c>
      <c r="N35" s="20">
        <f>(Table4[[#This Row],[Average male salary]]-Table4[[#This Row],[Average female salary]])/Table4[[#This Row],[Average male salary]]</f>
        <v>3.6305598497043789E-2</v>
      </c>
    </row>
    <row r="36" spans="1:14" x14ac:dyDescent="0.35">
      <c r="A36" s="6" t="s">
        <v>67</v>
      </c>
      <c r="B36" s="6" t="s">
        <v>27</v>
      </c>
      <c r="C36" s="6" t="s">
        <v>17</v>
      </c>
      <c r="D36" s="7">
        <v>75440</v>
      </c>
      <c r="E36" s="7" t="str">
        <f t="shared" si="0"/>
        <v>70000–79999</v>
      </c>
      <c r="F36" s="6" t="s">
        <v>25</v>
      </c>
      <c r="G36" s="6" t="s">
        <v>3</v>
      </c>
      <c r="H36" s="6" t="s">
        <v>978</v>
      </c>
      <c r="I36" s="6">
        <f>IFERROR(INDEX('Bonus Rules'!$B$2:$G$14,MATCH('Cleaned data'!$C36,'Bonus Rules'!$B$2:$B$14,0), MATCH('Cleaned data'!$G36, 'Bonus Rules'!$B$2:$G$2, 0)),0)</f>
        <v>3.5000000000000003E-2</v>
      </c>
      <c r="J36" s="8">
        <f>'Cleaned data'!$I36*'Cleaned data'!$D36</f>
        <v>2640.4</v>
      </c>
      <c r="K36" s="8">
        <f>'Cleaned data'!$D36+'Cleaned data'!$J36</f>
        <v>78080.399999999994</v>
      </c>
      <c r="L36" s="19">
        <f t="shared" si="2"/>
        <v>75034.07024793388</v>
      </c>
      <c r="M36" s="19">
        <f t="shared" si="1"/>
        <v>72309.913419913413</v>
      </c>
      <c r="N36" s="20">
        <f>(Table4[[#This Row],[Average male salary]]-Table4[[#This Row],[Average female salary]])/Table4[[#This Row],[Average male salary]]</f>
        <v>3.6305598497043789E-2</v>
      </c>
    </row>
    <row r="37" spans="1:14" x14ac:dyDescent="0.35">
      <c r="A37" s="9" t="s">
        <v>68</v>
      </c>
      <c r="B37" s="9" t="s">
        <v>27</v>
      </c>
      <c r="C37" s="9" t="s">
        <v>6</v>
      </c>
      <c r="D37" s="10">
        <v>84760</v>
      </c>
      <c r="E37" s="10" t="str">
        <f t="shared" si="0"/>
        <v>80000–89999</v>
      </c>
      <c r="F37" s="9" t="s">
        <v>33</v>
      </c>
      <c r="G37" s="9" t="s">
        <v>3</v>
      </c>
      <c r="H37" s="9" t="s">
        <v>978</v>
      </c>
      <c r="I37" s="9">
        <f>IFERROR(INDEX('Bonus Rules'!$B$2:$G$14,MATCH('Cleaned data'!$C37,'Bonus Rules'!$B$2:$B$14,0), MATCH('Cleaned data'!$G37, 'Bonus Rules'!$B$2:$G$2, 0)),0)</f>
        <v>2.1000000000000001E-2</v>
      </c>
      <c r="J37" s="11">
        <f>'Cleaned data'!$I37*'Cleaned data'!$D37</f>
        <v>1779.96</v>
      </c>
      <c r="K37" s="11">
        <f>'Cleaned data'!$D37+'Cleaned data'!$J37</f>
        <v>86539.96</v>
      </c>
      <c r="L37" s="19">
        <f t="shared" si="2"/>
        <v>75034.07024793388</v>
      </c>
      <c r="M37" s="19">
        <f t="shared" si="1"/>
        <v>72309.913419913413</v>
      </c>
      <c r="N37" s="20">
        <f>(Table4[[#This Row],[Average male salary]]-Table4[[#This Row],[Average female salary]])/Table4[[#This Row],[Average male salary]]</f>
        <v>3.6305598497043789E-2</v>
      </c>
    </row>
    <row r="38" spans="1:14" x14ac:dyDescent="0.35">
      <c r="A38" s="6" t="s">
        <v>69</v>
      </c>
      <c r="B38" s="6" t="s">
        <v>24</v>
      </c>
      <c r="C38" s="6" t="s">
        <v>7</v>
      </c>
      <c r="D38" s="7">
        <v>82240</v>
      </c>
      <c r="E38" s="7" t="str">
        <f t="shared" si="0"/>
        <v>80000–89999</v>
      </c>
      <c r="F38" s="6" t="s">
        <v>33</v>
      </c>
      <c r="G38" s="6" t="s">
        <v>2</v>
      </c>
      <c r="H38" s="6" t="s">
        <v>978</v>
      </c>
      <c r="I38" s="6">
        <f>IFERROR(INDEX('Bonus Rules'!$B$2:$G$14,MATCH('Cleaned data'!$C38,'Bonus Rules'!$B$2:$B$14,0), MATCH('Cleaned data'!$G38, 'Bonus Rules'!$B$2:$G$2, 0)),0)</f>
        <v>1.0999999999999999E-2</v>
      </c>
      <c r="J38" s="8">
        <f>'Cleaned data'!$I38*'Cleaned data'!$D38</f>
        <v>904.64</v>
      </c>
      <c r="K38" s="8">
        <f>'Cleaned data'!$D38+'Cleaned data'!$J38</f>
        <v>83144.639999999999</v>
      </c>
      <c r="L38" s="19">
        <f t="shared" si="2"/>
        <v>75034.07024793388</v>
      </c>
      <c r="M38" s="19">
        <f t="shared" si="1"/>
        <v>72309.913419913413</v>
      </c>
      <c r="N38" s="20">
        <f>(Table4[[#This Row],[Average male salary]]-Table4[[#This Row],[Average female salary]])/Table4[[#This Row],[Average male salary]]</f>
        <v>3.6305598497043789E-2</v>
      </c>
    </row>
    <row r="39" spans="1:14" x14ac:dyDescent="0.35">
      <c r="A39" s="9" t="s">
        <v>70</v>
      </c>
      <c r="B39" s="9" t="s">
        <v>24</v>
      </c>
      <c r="C39" s="9" t="s">
        <v>10</v>
      </c>
      <c r="D39" s="10">
        <v>28330</v>
      </c>
      <c r="E39" s="10" t="str">
        <f t="shared" si="0"/>
        <v>20000–29999</v>
      </c>
      <c r="F39" s="9" t="s">
        <v>25</v>
      </c>
      <c r="G39" s="9" t="s">
        <v>1</v>
      </c>
      <c r="H39" s="9" t="s">
        <v>978</v>
      </c>
      <c r="I39" s="9">
        <f>IFERROR(INDEX('Bonus Rules'!$B$2:$G$14,MATCH('Cleaned data'!$C39,'Bonus Rules'!$B$2:$B$14,0), MATCH('Cleaned data'!$G39, 'Bonus Rules'!$B$2:$G$2, 0)),0)</f>
        <v>5.0000000000000001E-3</v>
      </c>
      <c r="J39" s="11">
        <f>'Cleaned data'!$I39*'Cleaned data'!$D39</f>
        <v>141.65</v>
      </c>
      <c r="K39" s="11">
        <f>'Cleaned data'!$D39+'Cleaned data'!$J39</f>
        <v>28471.65</v>
      </c>
      <c r="L39" s="19">
        <f t="shared" si="2"/>
        <v>75034.07024793388</v>
      </c>
      <c r="M39" s="19">
        <f t="shared" si="1"/>
        <v>72309.913419913413</v>
      </c>
      <c r="N39" s="20">
        <f>(Table4[[#This Row],[Average male salary]]-Table4[[#This Row],[Average female salary]])/Table4[[#This Row],[Average male salary]]</f>
        <v>3.6305598497043789E-2</v>
      </c>
    </row>
    <row r="40" spans="1:14" x14ac:dyDescent="0.35">
      <c r="A40" s="6" t="s">
        <v>71</v>
      </c>
      <c r="B40" s="6" t="s">
        <v>27</v>
      </c>
      <c r="C40" s="6" t="s">
        <v>10</v>
      </c>
      <c r="D40" s="7">
        <v>60580</v>
      </c>
      <c r="E40" s="7" t="str">
        <f t="shared" si="0"/>
        <v>60000–69999</v>
      </c>
      <c r="F40" s="6" t="s">
        <v>25</v>
      </c>
      <c r="G40" s="6" t="s">
        <v>5</v>
      </c>
      <c r="H40" s="6" t="s">
        <v>978</v>
      </c>
      <c r="I40" s="6">
        <f>IFERROR(INDEX('Bonus Rules'!$B$2:$G$14,MATCH('Cleaned data'!$C40,'Bonus Rules'!$B$2:$B$14,0), MATCH('Cleaned data'!$G40, 'Bonus Rules'!$B$2:$G$2, 0)),0)</f>
        <v>7.5999999999999998E-2</v>
      </c>
      <c r="J40" s="8">
        <f>'Cleaned data'!$I40*'Cleaned data'!$D40</f>
        <v>4604.08</v>
      </c>
      <c r="K40" s="8">
        <f>'Cleaned data'!$D40+'Cleaned data'!$J40</f>
        <v>65184.08</v>
      </c>
      <c r="L40" s="19">
        <f t="shared" si="2"/>
        <v>75034.07024793388</v>
      </c>
      <c r="M40" s="19">
        <f t="shared" si="1"/>
        <v>72309.913419913413</v>
      </c>
      <c r="N40" s="20">
        <f>(Table4[[#This Row],[Average male salary]]-Table4[[#This Row],[Average female salary]])/Table4[[#This Row],[Average male salary]]</f>
        <v>3.6305598497043789E-2</v>
      </c>
    </row>
    <row r="41" spans="1:14" x14ac:dyDescent="0.35">
      <c r="A41" s="9" t="s">
        <v>72</v>
      </c>
      <c r="B41" s="9" t="s">
        <v>24</v>
      </c>
      <c r="C41" s="9" t="s">
        <v>9</v>
      </c>
      <c r="D41" s="10">
        <v>45510</v>
      </c>
      <c r="E41" s="10" t="str">
        <f t="shared" si="0"/>
        <v>40000–49999</v>
      </c>
      <c r="F41" s="9" t="s">
        <v>33</v>
      </c>
      <c r="G41" s="9" t="s">
        <v>5</v>
      </c>
      <c r="H41" s="9" t="s">
        <v>978</v>
      </c>
      <c r="I41" s="9">
        <f>IFERROR(INDEX('Bonus Rules'!$B$2:$G$14,MATCH('Cleaned data'!$C41,'Bonus Rules'!$B$2:$B$14,0), MATCH('Cleaned data'!$G41, 'Bonus Rules'!$B$2:$G$2, 0)),0)</f>
        <v>7.5999999999999998E-2</v>
      </c>
      <c r="J41" s="11">
        <f>'Cleaned data'!$I41*'Cleaned data'!$D41</f>
        <v>3458.7599999999998</v>
      </c>
      <c r="K41" s="11">
        <f>'Cleaned data'!$D41+'Cleaned data'!$J41</f>
        <v>48968.76</v>
      </c>
      <c r="L41" s="19">
        <f t="shared" si="2"/>
        <v>75034.07024793388</v>
      </c>
      <c r="M41" s="19">
        <f t="shared" si="1"/>
        <v>72309.913419913413</v>
      </c>
      <c r="N41" s="20">
        <f>(Table4[[#This Row],[Average male salary]]-Table4[[#This Row],[Average female salary]])/Table4[[#This Row],[Average male salary]]</f>
        <v>3.6305598497043789E-2</v>
      </c>
    </row>
    <row r="42" spans="1:14" x14ac:dyDescent="0.35">
      <c r="A42" s="6" t="s">
        <v>73</v>
      </c>
      <c r="B42" s="6" t="s">
        <v>27</v>
      </c>
      <c r="C42" s="6" t="s">
        <v>10</v>
      </c>
      <c r="D42" s="7">
        <v>110770</v>
      </c>
      <c r="E42" s="7" t="str">
        <f t="shared" si="0"/>
        <v>110000–119999</v>
      </c>
      <c r="F42" s="6" t="s">
        <v>30</v>
      </c>
      <c r="G42" s="6" t="s">
        <v>4</v>
      </c>
      <c r="H42" s="6" t="s">
        <v>979</v>
      </c>
      <c r="I42" s="6">
        <f>IFERROR(INDEX('Bonus Rules'!$B$2:$G$14,MATCH('Cleaned data'!$C42,'Bonus Rules'!$B$2:$B$14,0), MATCH('Cleaned data'!$G42, 'Bonus Rules'!$B$2:$G$2, 0)),0)</f>
        <v>5.3999999999999999E-2</v>
      </c>
      <c r="J42" s="8">
        <f>'Cleaned data'!$I42*'Cleaned data'!$D42</f>
        <v>5981.58</v>
      </c>
      <c r="K42" s="8">
        <f>'Cleaned data'!$D42+'Cleaned data'!$J42</f>
        <v>116751.58</v>
      </c>
      <c r="L42" s="19">
        <f t="shared" si="2"/>
        <v>75034.07024793388</v>
      </c>
      <c r="M42" s="19">
        <f t="shared" si="1"/>
        <v>72309.913419913413</v>
      </c>
      <c r="N42" s="20">
        <f>(Table4[[#This Row],[Average male salary]]-Table4[[#This Row],[Average female salary]])/Table4[[#This Row],[Average male salary]]</f>
        <v>3.6305598497043789E-2</v>
      </c>
    </row>
    <row r="43" spans="1:14" x14ac:dyDescent="0.35">
      <c r="A43" s="9" t="s">
        <v>74</v>
      </c>
      <c r="B43" s="9" t="s">
        <v>27</v>
      </c>
      <c r="C43" s="9" t="s">
        <v>12</v>
      </c>
      <c r="D43" s="10">
        <v>86920</v>
      </c>
      <c r="E43" s="10" t="str">
        <f t="shared" si="0"/>
        <v>80000–89999</v>
      </c>
      <c r="F43" s="9" t="s">
        <v>30</v>
      </c>
      <c r="G43" s="9" t="s">
        <v>3</v>
      </c>
      <c r="H43" s="9" t="s">
        <v>978</v>
      </c>
      <c r="I43" s="9">
        <f>IFERROR(INDEX('Bonus Rules'!$B$2:$G$14,MATCH('Cleaned data'!$C43,'Bonus Rules'!$B$2:$B$14,0), MATCH('Cleaned data'!$G43, 'Bonus Rules'!$B$2:$G$2, 0)),0)</f>
        <v>3.2000000000000001E-2</v>
      </c>
      <c r="J43" s="11">
        <f>'Cleaned data'!$I43*'Cleaned data'!$D43</f>
        <v>2781.44</v>
      </c>
      <c r="K43" s="11">
        <f>'Cleaned data'!$D43+'Cleaned data'!$J43</f>
        <v>89701.440000000002</v>
      </c>
      <c r="L43" s="19">
        <f t="shared" si="2"/>
        <v>75034.07024793388</v>
      </c>
      <c r="M43" s="19">
        <f t="shared" si="1"/>
        <v>72309.913419913413</v>
      </c>
      <c r="N43" s="20">
        <f>(Table4[[#This Row],[Average male salary]]-Table4[[#This Row],[Average female salary]])/Table4[[#This Row],[Average male salary]]</f>
        <v>3.6305598497043789E-2</v>
      </c>
    </row>
    <row r="44" spans="1:14" x14ac:dyDescent="0.35">
      <c r="A44" s="6" t="s">
        <v>75</v>
      </c>
      <c r="B44" s="6" t="s">
        <v>27</v>
      </c>
      <c r="C44" s="6" t="s">
        <v>13</v>
      </c>
      <c r="D44" s="7">
        <v>84680</v>
      </c>
      <c r="E44" s="7" t="str">
        <f t="shared" si="0"/>
        <v>80000–89999</v>
      </c>
      <c r="F44" s="6" t="s">
        <v>25</v>
      </c>
      <c r="G44" s="6" t="s">
        <v>4</v>
      </c>
      <c r="H44" s="6" t="s">
        <v>978</v>
      </c>
      <c r="I44" s="6">
        <f>IFERROR(INDEX('Bonus Rules'!$B$2:$G$14,MATCH('Cleaned data'!$C44,'Bonus Rules'!$B$2:$B$14,0), MATCH('Cleaned data'!$G44, 'Bonus Rules'!$B$2:$G$2, 0)),0)</f>
        <v>5.8999999999999997E-2</v>
      </c>
      <c r="J44" s="8">
        <f>'Cleaned data'!$I44*'Cleaned data'!$D44</f>
        <v>4996.12</v>
      </c>
      <c r="K44" s="8">
        <f>'Cleaned data'!$D44+'Cleaned data'!$J44</f>
        <v>89676.12</v>
      </c>
      <c r="L44" s="19">
        <f t="shared" si="2"/>
        <v>75034.07024793388</v>
      </c>
      <c r="M44" s="19">
        <f t="shared" si="1"/>
        <v>72309.913419913413</v>
      </c>
      <c r="N44" s="20">
        <f>(Table4[[#This Row],[Average male salary]]-Table4[[#This Row],[Average female salary]])/Table4[[#This Row],[Average male salary]]</f>
        <v>3.6305598497043789E-2</v>
      </c>
    </row>
    <row r="45" spans="1:14" x14ac:dyDescent="0.35">
      <c r="A45" s="9" t="s">
        <v>76</v>
      </c>
      <c r="B45" s="9" t="s">
        <v>27</v>
      </c>
      <c r="C45" s="9" t="s">
        <v>14</v>
      </c>
      <c r="D45" s="10">
        <v>36860</v>
      </c>
      <c r="E45" s="10" t="str">
        <f t="shared" si="0"/>
        <v>30000–39999</v>
      </c>
      <c r="F45" s="9" t="s">
        <v>25</v>
      </c>
      <c r="G45" s="9" t="s">
        <v>2</v>
      </c>
      <c r="H45" s="9" t="s">
        <v>978</v>
      </c>
      <c r="I45" s="9">
        <f>IFERROR(INDEX('Bonus Rules'!$B$2:$G$14,MATCH('Cleaned data'!$C45,'Bonus Rules'!$B$2:$B$14,0), MATCH('Cleaned data'!$G45, 'Bonus Rules'!$B$2:$G$2, 0)),0)</f>
        <v>0.02</v>
      </c>
      <c r="J45" s="11">
        <f>'Cleaned data'!$I45*'Cleaned data'!$D45</f>
        <v>737.2</v>
      </c>
      <c r="K45" s="11">
        <f>'Cleaned data'!$D45+'Cleaned data'!$J45</f>
        <v>37597.199999999997</v>
      </c>
      <c r="L45" s="19">
        <f t="shared" si="2"/>
        <v>75034.07024793388</v>
      </c>
      <c r="M45" s="19">
        <f t="shared" si="1"/>
        <v>72309.913419913413</v>
      </c>
      <c r="N45" s="20">
        <f>(Table4[[#This Row],[Average male salary]]-Table4[[#This Row],[Average female salary]])/Table4[[#This Row],[Average male salary]]</f>
        <v>3.6305598497043789E-2</v>
      </c>
    </row>
    <row r="46" spans="1:14" x14ac:dyDescent="0.35">
      <c r="A46" s="6" t="s">
        <v>77</v>
      </c>
      <c r="B46" s="6" t="s">
        <v>27</v>
      </c>
      <c r="C46" s="6" t="s">
        <v>6</v>
      </c>
      <c r="D46" s="7">
        <v>114010</v>
      </c>
      <c r="E46" s="7" t="str">
        <f t="shared" si="0"/>
        <v>110000–119999</v>
      </c>
      <c r="F46" s="6" t="s">
        <v>33</v>
      </c>
      <c r="G46" s="6" t="s">
        <v>3</v>
      </c>
      <c r="H46" s="6" t="s">
        <v>979</v>
      </c>
      <c r="I46" s="6">
        <f>IFERROR(INDEX('Bonus Rules'!$B$2:$G$14,MATCH('Cleaned data'!$C46,'Bonus Rules'!$B$2:$B$14,0), MATCH('Cleaned data'!$G46, 'Bonus Rules'!$B$2:$G$2, 0)),0)</f>
        <v>2.1000000000000001E-2</v>
      </c>
      <c r="J46" s="8">
        <f>'Cleaned data'!$I46*'Cleaned data'!$D46</f>
        <v>2394.21</v>
      </c>
      <c r="K46" s="8">
        <f>'Cleaned data'!$D46+'Cleaned data'!$J46</f>
        <v>116404.21</v>
      </c>
      <c r="L46" s="19">
        <f t="shared" si="2"/>
        <v>75034.07024793388</v>
      </c>
      <c r="M46" s="19">
        <f t="shared" si="1"/>
        <v>72309.913419913413</v>
      </c>
      <c r="N46" s="20">
        <f>(Table4[[#This Row],[Average male salary]]-Table4[[#This Row],[Average female salary]])/Table4[[#This Row],[Average male salary]]</f>
        <v>3.6305598497043789E-2</v>
      </c>
    </row>
    <row r="47" spans="1:14" x14ac:dyDescent="0.35">
      <c r="A47" s="9" t="s">
        <v>78</v>
      </c>
      <c r="B47" s="9" t="s">
        <v>24</v>
      </c>
      <c r="C47" s="9" t="s">
        <v>16</v>
      </c>
      <c r="D47" s="10">
        <v>54130</v>
      </c>
      <c r="E47" s="10" t="str">
        <f t="shared" si="0"/>
        <v>50000–59999</v>
      </c>
      <c r="F47" s="9" t="s">
        <v>33</v>
      </c>
      <c r="G47" s="9" t="s">
        <v>1</v>
      </c>
      <c r="H47" s="9" t="s">
        <v>978</v>
      </c>
      <c r="I47" s="9">
        <f>IFERROR(INDEX('Bonus Rules'!$B$2:$G$14,MATCH('Cleaned data'!$C47,'Bonus Rules'!$B$2:$B$14,0), MATCH('Cleaned data'!$G47, 'Bonus Rules'!$B$2:$G$2, 0)),0)</f>
        <v>5.0000000000000001E-3</v>
      </c>
      <c r="J47" s="11">
        <f>'Cleaned data'!$I47*'Cleaned data'!$D47</f>
        <v>270.64999999999998</v>
      </c>
      <c r="K47" s="11">
        <f>'Cleaned data'!$D47+'Cleaned data'!$J47</f>
        <v>54400.65</v>
      </c>
      <c r="L47" s="19">
        <f t="shared" si="2"/>
        <v>75034.07024793388</v>
      </c>
      <c r="M47" s="19">
        <f t="shared" si="1"/>
        <v>72309.913419913413</v>
      </c>
      <c r="N47" s="20">
        <f>(Table4[[#This Row],[Average male salary]]-Table4[[#This Row],[Average female salary]])/Table4[[#This Row],[Average male salary]]</f>
        <v>3.6305598497043789E-2</v>
      </c>
    </row>
    <row r="48" spans="1:14" x14ac:dyDescent="0.35">
      <c r="A48" s="6" t="s">
        <v>79</v>
      </c>
      <c r="B48" s="6" t="s">
        <v>27</v>
      </c>
      <c r="C48" s="6" t="s">
        <v>12</v>
      </c>
      <c r="D48" s="7">
        <v>81720</v>
      </c>
      <c r="E48" s="7" t="str">
        <f t="shared" si="0"/>
        <v>80000–89999</v>
      </c>
      <c r="F48" s="6" t="s">
        <v>30</v>
      </c>
      <c r="G48" s="6" t="s">
        <v>5</v>
      </c>
      <c r="H48" s="6" t="s">
        <v>978</v>
      </c>
      <c r="I48" s="6">
        <f>IFERROR(INDEX('Bonus Rules'!$B$2:$G$14,MATCH('Cleaned data'!$C48,'Bonus Rules'!$B$2:$B$14,0), MATCH('Cleaned data'!$G48, 'Bonus Rules'!$B$2:$G$2, 0)),0)</f>
        <v>6.2E-2</v>
      </c>
      <c r="J48" s="8">
        <f>'Cleaned data'!$I48*'Cleaned data'!$D48</f>
        <v>5066.6400000000003</v>
      </c>
      <c r="K48" s="8">
        <f>'Cleaned data'!$D48+'Cleaned data'!$J48</f>
        <v>86786.64</v>
      </c>
      <c r="L48" s="19">
        <f t="shared" si="2"/>
        <v>75034.07024793388</v>
      </c>
      <c r="M48" s="19">
        <f t="shared" si="1"/>
        <v>72309.913419913413</v>
      </c>
      <c r="N48" s="20">
        <f>(Table4[[#This Row],[Average male salary]]-Table4[[#This Row],[Average female salary]])/Table4[[#This Row],[Average male salary]]</f>
        <v>3.6305598497043789E-2</v>
      </c>
    </row>
    <row r="49" spans="1:14" x14ac:dyDescent="0.35">
      <c r="A49" s="9" t="s">
        <v>80</v>
      </c>
      <c r="B49" s="9" t="s">
        <v>24</v>
      </c>
      <c r="C49" s="9" t="s">
        <v>10</v>
      </c>
      <c r="D49" s="10">
        <v>84470</v>
      </c>
      <c r="E49" s="10" t="str">
        <f t="shared" si="0"/>
        <v>80000–89999</v>
      </c>
      <c r="F49" s="9" t="s">
        <v>25</v>
      </c>
      <c r="G49" s="9" t="s">
        <v>3</v>
      </c>
      <c r="H49" s="9" t="s">
        <v>978</v>
      </c>
      <c r="I49" s="9">
        <f>IFERROR(INDEX('Bonus Rules'!$B$2:$G$14,MATCH('Cleaned data'!$C49,'Bonus Rules'!$B$2:$B$14,0), MATCH('Cleaned data'!$G49, 'Bonus Rules'!$B$2:$G$2, 0)),0)</f>
        <v>2.7E-2</v>
      </c>
      <c r="J49" s="11">
        <f>'Cleaned data'!$I49*'Cleaned data'!$D49</f>
        <v>2280.69</v>
      </c>
      <c r="K49" s="11">
        <f>'Cleaned data'!$D49+'Cleaned data'!$J49</f>
        <v>86750.69</v>
      </c>
      <c r="L49" s="19">
        <f t="shared" si="2"/>
        <v>75034.07024793388</v>
      </c>
      <c r="M49" s="19">
        <f t="shared" si="1"/>
        <v>72309.913419913413</v>
      </c>
      <c r="N49" s="20">
        <f>(Table4[[#This Row],[Average male salary]]-Table4[[#This Row],[Average female salary]])/Table4[[#This Row],[Average male salary]]</f>
        <v>3.6305598497043789E-2</v>
      </c>
    </row>
    <row r="50" spans="1:14" x14ac:dyDescent="0.35">
      <c r="A50" s="6" t="s">
        <v>81</v>
      </c>
      <c r="B50" s="6" t="s">
        <v>27</v>
      </c>
      <c r="C50" s="6" t="s">
        <v>17</v>
      </c>
      <c r="D50" s="7">
        <v>114600</v>
      </c>
      <c r="E50" s="7" t="str">
        <f t="shared" si="0"/>
        <v>110000–119999</v>
      </c>
      <c r="F50" s="6" t="s">
        <v>25</v>
      </c>
      <c r="G50" s="6" t="s">
        <v>4</v>
      </c>
      <c r="H50" s="6" t="s">
        <v>979</v>
      </c>
      <c r="I50" s="6">
        <f>IFERROR(INDEX('Bonus Rules'!$B$2:$G$14,MATCH('Cleaned data'!$C50,'Bonus Rules'!$B$2:$B$14,0), MATCH('Cleaned data'!$G50, 'Bonus Rules'!$B$2:$G$2, 0)),0)</f>
        <v>5.8000000000000003E-2</v>
      </c>
      <c r="J50" s="8">
        <f>'Cleaned data'!$I50*'Cleaned data'!$D50</f>
        <v>6646.8</v>
      </c>
      <c r="K50" s="8">
        <f>'Cleaned data'!$D50+'Cleaned data'!$J50</f>
        <v>121246.8</v>
      </c>
      <c r="L50" s="19">
        <f t="shared" si="2"/>
        <v>75034.07024793388</v>
      </c>
      <c r="M50" s="19">
        <f t="shared" si="1"/>
        <v>72309.913419913413</v>
      </c>
      <c r="N50" s="20">
        <f>(Table4[[#This Row],[Average male salary]]-Table4[[#This Row],[Average female salary]])/Table4[[#This Row],[Average male salary]]</f>
        <v>3.6305598497043789E-2</v>
      </c>
    </row>
    <row r="51" spans="1:14" x14ac:dyDescent="0.35">
      <c r="A51" s="9" t="s">
        <v>82</v>
      </c>
      <c r="B51" s="9" t="s">
        <v>24</v>
      </c>
      <c r="C51" s="9" t="s">
        <v>13</v>
      </c>
      <c r="D51" s="10">
        <v>114690</v>
      </c>
      <c r="E51" s="10" t="str">
        <f t="shared" si="0"/>
        <v>110000–119999</v>
      </c>
      <c r="F51" s="9" t="s">
        <v>25</v>
      </c>
      <c r="G51" s="9" t="s">
        <v>1</v>
      </c>
      <c r="H51" s="9" t="s">
        <v>979</v>
      </c>
      <c r="I51" s="9">
        <f>IFERROR(INDEX('Bonus Rules'!$B$2:$G$14,MATCH('Cleaned data'!$C51,'Bonus Rules'!$B$2:$B$14,0), MATCH('Cleaned data'!$G51, 'Bonus Rules'!$B$2:$G$2, 0)),0)</f>
        <v>5.0000000000000001E-3</v>
      </c>
      <c r="J51" s="11">
        <f>'Cleaned data'!$I51*'Cleaned data'!$D51</f>
        <v>573.45000000000005</v>
      </c>
      <c r="K51" s="11">
        <f>'Cleaned data'!$D51+'Cleaned data'!$J51</f>
        <v>115263.45</v>
      </c>
      <c r="L51" s="19">
        <f t="shared" si="2"/>
        <v>75034.07024793388</v>
      </c>
      <c r="M51" s="19">
        <f t="shared" si="1"/>
        <v>72309.913419913413</v>
      </c>
      <c r="N51" s="20">
        <f>(Table4[[#This Row],[Average male salary]]-Table4[[#This Row],[Average female salary]])/Table4[[#This Row],[Average male salary]]</f>
        <v>3.6305598497043789E-2</v>
      </c>
    </row>
    <row r="52" spans="1:14" x14ac:dyDescent="0.35">
      <c r="A52" s="6" t="s">
        <v>83</v>
      </c>
      <c r="B52" s="6" t="s">
        <v>24</v>
      </c>
      <c r="C52" s="6" t="s">
        <v>7</v>
      </c>
      <c r="D52" s="7">
        <v>57350</v>
      </c>
      <c r="E52" s="7" t="str">
        <f t="shared" si="0"/>
        <v>50000–59999</v>
      </c>
      <c r="F52" s="6" t="s">
        <v>33</v>
      </c>
      <c r="G52" s="6" t="s">
        <v>4</v>
      </c>
      <c r="H52" s="6" t="s">
        <v>978</v>
      </c>
      <c r="I52" s="6">
        <f>IFERROR(INDEX('Bonus Rules'!$B$2:$G$14,MATCH('Cleaned data'!$C52,'Bonus Rules'!$B$2:$B$14,0), MATCH('Cleaned data'!$G52, 'Bonus Rules'!$B$2:$G$2, 0)),0)</f>
        <v>4.2999999999999997E-2</v>
      </c>
      <c r="J52" s="8">
        <f>'Cleaned data'!$I52*'Cleaned data'!$D52</f>
        <v>2466.0499999999997</v>
      </c>
      <c r="K52" s="8">
        <f>'Cleaned data'!$D52+'Cleaned data'!$J52</f>
        <v>59816.05</v>
      </c>
      <c r="L52" s="19">
        <f t="shared" si="2"/>
        <v>75034.07024793388</v>
      </c>
      <c r="M52" s="19">
        <f t="shared" si="1"/>
        <v>72309.913419913413</v>
      </c>
      <c r="N52" s="20">
        <f>(Table4[[#This Row],[Average male salary]]-Table4[[#This Row],[Average female salary]])/Table4[[#This Row],[Average male salary]]</f>
        <v>3.6305598497043789E-2</v>
      </c>
    </row>
    <row r="53" spans="1:14" x14ac:dyDescent="0.35">
      <c r="A53" s="9" t="s">
        <v>84</v>
      </c>
      <c r="B53" s="9" t="s">
        <v>27</v>
      </c>
      <c r="C53" s="9" t="s">
        <v>15</v>
      </c>
      <c r="D53" s="10">
        <v>51200</v>
      </c>
      <c r="E53" s="10" t="str">
        <f t="shared" si="0"/>
        <v>50000–59999</v>
      </c>
      <c r="F53" s="9" t="s">
        <v>33</v>
      </c>
      <c r="G53" s="9" t="s">
        <v>2</v>
      </c>
      <c r="H53" s="9" t="s">
        <v>978</v>
      </c>
      <c r="I53" s="9">
        <f>IFERROR(INDEX('Bonus Rules'!$B$2:$G$14,MATCH('Cleaned data'!$C53,'Bonus Rules'!$B$2:$B$14,0), MATCH('Cleaned data'!$G53, 'Bonus Rules'!$B$2:$G$2, 0)),0)</f>
        <v>1.2E-2</v>
      </c>
      <c r="J53" s="11">
        <f>'Cleaned data'!$I53*'Cleaned data'!$D53</f>
        <v>614.4</v>
      </c>
      <c r="K53" s="11">
        <f>'Cleaned data'!$D53+'Cleaned data'!$J53</f>
        <v>51814.400000000001</v>
      </c>
      <c r="L53" s="19">
        <f t="shared" si="2"/>
        <v>75034.07024793388</v>
      </c>
      <c r="M53" s="19">
        <f t="shared" si="1"/>
        <v>72309.913419913413</v>
      </c>
      <c r="N53" s="20">
        <f>(Table4[[#This Row],[Average male salary]]-Table4[[#This Row],[Average female salary]])/Table4[[#This Row],[Average male salary]]</f>
        <v>3.6305598497043789E-2</v>
      </c>
    </row>
    <row r="54" spans="1:14" x14ac:dyDescent="0.35">
      <c r="A54" s="6" t="s">
        <v>85</v>
      </c>
      <c r="B54" s="6" t="s">
        <v>27</v>
      </c>
      <c r="C54" s="6" t="s">
        <v>10</v>
      </c>
      <c r="D54" s="7">
        <v>85260</v>
      </c>
      <c r="E54" s="7" t="str">
        <f t="shared" si="0"/>
        <v>80000–89999</v>
      </c>
      <c r="F54" s="6" t="s">
        <v>25</v>
      </c>
      <c r="G54" s="6" t="s">
        <v>2</v>
      </c>
      <c r="H54" s="6" t="s">
        <v>978</v>
      </c>
      <c r="I54" s="6">
        <f>IFERROR(INDEX('Bonus Rules'!$B$2:$G$14,MATCH('Cleaned data'!$C54,'Bonus Rules'!$B$2:$B$14,0), MATCH('Cleaned data'!$G54, 'Bonus Rules'!$B$2:$G$2, 0)),0)</f>
        <v>1.2999999999999999E-2</v>
      </c>
      <c r="J54" s="8">
        <f>'Cleaned data'!$I54*'Cleaned data'!$D54</f>
        <v>1108.3799999999999</v>
      </c>
      <c r="K54" s="8">
        <f>'Cleaned data'!$D54+'Cleaned data'!$J54</f>
        <v>86368.38</v>
      </c>
      <c r="L54" s="19">
        <f t="shared" si="2"/>
        <v>75034.07024793388</v>
      </c>
      <c r="M54" s="19">
        <f t="shared" si="1"/>
        <v>72309.913419913413</v>
      </c>
      <c r="N54" s="20">
        <f>(Table4[[#This Row],[Average male salary]]-Table4[[#This Row],[Average female salary]])/Table4[[#This Row],[Average male salary]]</f>
        <v>3.6305598497043789E-2</v>
      </c>
    </row>
    <row r="55" spans="1:14" x14ac:dyDescent="0.35">
      <c r="A55" s="9" t="s">
        <v>86</v>
      </c>
      <c r="B55" s="9" t="s">
        <v>27</v>
      </c>
      <c r="C55" s="9" t="s">
        <v>16</v>
      </c>
      <c r="D55" s="10">
        <v>71230</v>
      </c>
      <c r="E55" s="10" t="str">
        <f t="shared" si="0"/>
        <v>70000–79999</v>
      </c>
      <c r="F55" s="9" t="s">
        <v>33</v>
      </c>
      <c r="G55" s="9" t="s">
        <v>1</v>
      </c>
      <c r="H55" s="9" t="s">
        <v>978</v>
      </c>
      <c r="I55" s="9">
        <f>IFERROR(INDEX('Bonus Rules'!$B$2:$G$14,MATCH('Cleaned data'!$C55,'Bonus Rules'!$B$2:$B$14,0), MATCH('Cleaned data'!$G55, 'Bonus Rules'!$B$2:$G$2, 0)),0)</f>
        <v>5.0000000000000001E-3</v>
      </c>
      <c r="J55" s="11">
        <f>'Cleaned data'!$I55*'Cleaned data'!$D55</f>
        <v>356.15000000000003</v>
      </c>
      <c r="K55" s="11">
        <f>'Cleaned data'!$D55+'Cleaned data'!$J55</f>
        <v>71586.149999999994</v>
      </c>
      <c r="L55" s="19">
        <f t="shared" si="2"/>
        <v>75034.07024793388</v>
      </c>
      <c r="M55" s="19">
        <f t="shared" si="1"/>
        <v>72309.913419913413</v>
      </c>
      <c r="N55" s="20">
        <f>(Table4[[#This Row],[Average male salary]]-Table4[[#This Row],[Average female salary]])/Table4[[#This Row],[Average male salary]]</f>
        <v>3.6305598497043789E-2</v>
      </c>
    </row>
    <row r="56" spans="1:14" x14ac:dyDescent="0.35">
      <c r="A56" s="6" t="s">
        <v>87</v>
      </c>
      <c r="B56" s="6" t="s">
        <v>27</v>
      </c>
      <c r="C56" s="6" t="s">
        <v>12</v>
      </c>
      <c r="D56" s="7">
        <v>107660</v>
      </c>
      <c r="E56" s="7" t="str">
        <f t="shared" si="0"/>
        <v>100000–109999</v>
      </c>
      <c r="F56" s="6" t="s">
        <v>30</v>
      </c>
      <c r="G56" s="6" t="s">
        <v>4</v>
      </c>
      <c r="H56" s="6" t="s">
        <v>979</v>
      </c>
      <c r="I56" s="6">
        <f>IFERROR(INDEX('Bonus Rules'!$B$2:$G$14,MATCH('Cleaned data'!$C56,'Bonus Rules'!$B$2:$B$14,0), MATCH('Cleaned data'!$G56, 'Bonus Rules'!$B$2:$G$2, 0)),0)</f>
        <v>4.1000000000000002E-2</v>
      </c>
      <c r="J56" s="8">
        <f>'Cleaned data'!$I56*'Cleaned data'!$D56</f>
        <v>4414.0600000000004</v>
      </c>
      <c r="K56" s="8">
        <f>'Cleaned data'!$D56+'Cleaned data'!$J56</f>
        <v>112074.06</v>
      </c>
      <c r="L56" s="19">
        <f t="shared" si="2"/>
        <v>75034.07024793388</v>
      </c>
      <c r="M56" s="19">
        <f t="shared" si="1"/>
        <v>72309.913419913413</v>
      </c>
      <c r="N56" s="20">
        <f>(Table4[[#This Row],[Average male salary]]-Table4[[#This Row],[Average female salary]])/Table4[[#This Row],[Average male salary]]</f>
        <v>3.6305598497043789E-2</v>
      </c>
    </row>
    <row r="57" spans="1:14" x14ac:dyDescent="0.35">
      <c r="A57" s="9" t="s">
        <v>88</v>
      </c>
      <c r="B57" s="9" t="s">
        <v>27</v>
      </c>
      <c r="C57" s="9" t="s">
        <v>7</v>
      </c>
      <c r="D57" s="10">
        <v>75230</v>
      </c>
      <c r="E57" s="10" t="str">
        <f t="shared" si="0"/>
        <v>70000–79999</v>
      </c>
      <c r="F57" s="9" t="s">
        <v>33</v>
      </c>
      <c r="G57" s="9" t="s">
        <v>2</v>
      </c>
      <c r="H57" s="9" t="s">
        <v>978</v>
      </c>
      <c r="I57" s="9">
        <f>IFERROR(INDEX('Bonus Rules'!$B$2:$G$14,MATCH('Cleaned data'!$C57,'Bonus Rules'!$B$2:$B$14,0), MATCH('Cleaned data'!$G57, 'Bonus Rules'!$B$2:$G$2, 0)),0)</f>
        <v>1.0999999999999999E-2</v>
      </c>
      <c r="J57" s="11">
        <f>'Cleaned data'!$I57*'Cleaned data'!$D57</f>
        <v>827.53</v>
      </c>
      <c r="K57" s="11">
        <f>'Cleaned data'!$D57+'Cleaned data'!$J57</f>
        <v>76057.53</v>
      </c>
      <c r="L57" s="19">
        <f t="shared" si="2"/>
        <v>75034.07024793388</v>
      </c>
      <c r="M57" s="19">
        <f t="shared" si="1"/>
        <v>72309.913419913413</v>
      </c>
      <c r="N57" s="20">
        <f>(Table4[[#This Row],[Average male salary]]-Table4[[#This Row],[Average female salary]])/Table4[[#This Row],[Average male salary]]</f>
        <v>3.6305598497043789E-2</v>
      </c>
    </row>
    <row r="58" spans="1:14" x14ac:dyDescent="0.35">
      <c r="A58" s="6" t="s">
        <v>89</v>
      </c>
      <c r="B58" s="6" t="s">
        <v>27</v>
      </c>
      <c r="C58" s="6" t="s">
        <v>17</v>
      </c>
      <c r="D58" s="7">
        <v>108080</v>
      </c>
      <c r="E58" s="7" t="str">
        <f t="shared" si="0"/>
        <v>100000–109999</v>
      </c>
      <c r="F58" s="6" t="s">
        <v>30</v>
      </c>
      <c r="G58" s="6" t="s">
        <v>3</v>
      </c>
      <c r="H58" s="6" t="s">
        <v>979</v>
      </c>
      <c r="I58" s="6">
        <f>IFERROR(INDEX('Bonus Rules'!$B$2:$G$14,MATCH('Cleaned data'!$C58,'Bonus Rules'!$B$2:$B$14,0), MATCH('Cleaned data'!$G58, 'Bonus Rules'!$B$2:$G$2, 0)),0)</f>
        <v>3.5000000000000003E-2</v>
      </c>
      <c r="J58" s="8">
        <f>'Cleaned data'!$I58*'Cleaned data'!$D58</f>
        <v>3782.8</v>
      </c>
      <c r="K58" s="8">
        <f>'Cleaned data'!$D58+'Cleaned data'!$J58</f>
        <v>111862.8</v>
      </c>
      <c r="L58" s="19">
        <f t="shared" si="2"/>
        <v>75034.07024793388</v>
      </c>
      <c r="M58" s="19">
        <f t="shared" si="1"/>
        <v>72309.913419913413</v>
      </c>
      <c r="N58" s="20">
        <f>(Table4[[#This Row],[Average male salary]]-Table4[[#This Row],[Average female salary]])/Table4[[#This Row],[Average male salary]]</f>
        <v>3.6305598497043789E-2</v>
      </c>
    </row>
    <row r="59" spans="1:14" x14ac:dyDescent="0.35">
      <c r="A59" s="9" t="s">
        <v>90</v>
      </c>
      <c r="B59" s="9" t="s">
        <v>24</v>
      </c>
      <c r="C59" s="9" t="s">
        <v>8</v>
      </c>
      <c r="D59" s="10">
        <v>28480</v>
      </c>
      <c r="E59" s="10" t="str">
        <f t="shared" si="0"/>
        <v>20000–29999</v>
      </c>
      <c r="F59" s="9" t="s">
        <v>33</v>
      </c>
      <c r="G59" s="9" t="s">
        <v>4</v>
      </c>
      <c r="H59" s="9" t="s">
        <v>978</v>
      </c>
      <c r="I59" s="9">
        <f>IFERROR(INDEX('Bonus Rules'!$B$2:$G$14,MATCH('Cleaned data'!$C59,'Bonus Rules'!$B$2:$B$14,0), MATCH('Cleaned data'!$G59, 'Bonus Rules'!$B$2:$G$2, 0)),0)</f>
        <v>5.3999999999999999E-2</v>
      </c>
      <c r="J59" s="11">
        <f>'Cleaned data'!$I59*'Cleaned data'!$D59</f>
        <v>1537.92</v>
      </c>
      <c r="K59" s="11">
        <f>'Cleaned data'!$D59+'Cleaned data'!$J59</f>
        <v>30017.919999999998</v>
      </c>
      <c r="L59" s="19">
        <f t="shared" si="2"/>
        <v>75034.07024793388</v>
      </c>
      <c r="M59" s="19">
        <f t="shared" si="1"/>
        <v>72309.913419913413</v>
      </c>
      <c r="N59" s="20">
        <f>(Table4[[#This Row],[Average male salary]]-Table4[[#This Row],[Average female salary]])/Table4[[#This Row],[Average male salary]]</f>
        <v>3.6305598497043789E-2</v>
      </c>
    </row>
    <row r="60" spans="1:14" x14ac:dyDescent="0.35">
      <c r="A60" s="6" t="s">
        <v>91</v>
      </c>
      <c r="B60" s="6" t="s">
        <v>24</v>
      </c>
      <c r="C60" s="6" t="s">
        <v>9</v>
      </c>
      <c r="D60" s="7">
        <v>56620</v>
      </c>
      <c r="E60" s="7" t="str">
        <f t="shared" si="0"/>
        <v>50000–59999</v>
      </c>
      <c r="F60" s="6" t="s">
        <v>30</v>
      </c>
      <c r="G60" s="6" t="s">
        <v>3</v>
      </c>
      <c r="H60" s="6" t="s">
        <v>978</v>
      </c>
      <c r="I60" s="6">
        <f>IFERROR(INDEX('Bonus Rules'!$B$2:$G$14,MATCH('Cleaned data'!$C60,'Bonus Rules'!$B$2:$B$14,0), MATCH('Cleaned data'!$G60, 'Bonus Rules'!$B$2:$G$2, 0)),0)</f>
        <v>2.8000000000000001E-2</v>
      </c>
      <c r="J60" s="8">
        <f>'Cleaned data'!$I60*'Cleaned data'!$D60</f>
        <v>1585.3600000000001</v>
      </c>
      <c r="K60" s="8">
        <f>'Cleaned data'!$D60+'Cleaned data'!$J60</f>
        <v>58205.36</v>
      </c>
      <c r="L60" s="19">
        <f t="shared" si="2"/>
        <v>75034.07024793388</v>
      </c>
      <c r="M60" s="19">
        <f t="shared" si="1"/>
        <v>72309.913419913413</v>
      </c>
      <c r="N60" s="20">
        <f>(Table4[[#This Row],[Average male salary]]-Table4[[#This Row],[Average female salary]])/Table4[[#This Row],[Average male salary]]</f>
        <v>3.6305598497043789E-2</v>
      </c>
    </row>
    <row r="61" spans="1:14" x14ac:dyDescent="0.35">
      <c r="A61" s="9" t="s">
        <v>93</v>
      </c>
      <c r="B61" s="9" t="s">
        <v>24</v>
      </c>
      <c r="C61" s="9" t="s">
        <v>6</v>
      </c>
      <c r="D61" s="10">
        <v>103550</v>
      </c>
      <c r="E61" s="10" t="str">
        <f t="shared" si="0"/>
        <v>100000–109999</v>
      </c>
      <c r="F61" s="9" t="s">
        <v>30</v>
      </c>
      <c r="G61" s="9" t="s">
        <v>3</v>
      </c>
      <c r="H61" s="9" t="s">
        <v>979</v>
      </c>
      <c r="I61" s="9">
        <f>IFERROR(INDEX('Bonus Rules'!$B$2:$G$14,MATCH('Cleaned data'!$C61,'Bonus Rules'!$B$2:$B$14,0), MATCH('Cleaned data'!$G61, 'Bonus Rules'!$B$2:$G$2, 0)),0)</f>
        <v>2.1000000000000001E-2</v>
      </c>
      <c r="J61" s="11">
        <f>'Cleaned data'!$I61*'Cleaned data'!$D61</f>
        <v>2174.5500000000002</v>
      </c>
      <c r="K61" s="11">
        <f>'Cleaned data'!$D61+'Cleaned data'!$J61</f>
        <v>105724.55</v>
      </c>
      <c r="L61" s="19">
        <f t="shared" si="2"/>
        <v>75034.07024793388</v>
      </c>
      <c r="M61" s="19">
        <f t="shared" si="1"/>
        <v>72309.913419913413</v>
      </c>
      <c r="N61" s="20">
        <f>(Table4[[#This Row],[Average male salary]]-Table4[[#This Row],[Average female salary]])/Table4[[#This Row],[Average male salary]]</f>
        <v>3.6305598497043789E-2</v>
      </c>
    </row>
    <row r="62" spans="1:14" x14ac:dyDescent="0.35">
      <c r="A62" s="6" t="s">
        <v>94</v>
      </c>
      <c r="B62" s="6" t="s">
        <v>27</v>
      </c>
      <c r="C62" s="6" t="s">
        <v>11</v>
      </c>
      <c r="D62" s="7">
        <v>78500</v>
      </c>
      <c r="E62" s="7" t="str">
        <f t="shared" si="0"/>
        <v>70000–79999</v>
      </c>
      <c r="F62" s="6" t="s">
        <v>33</v>
      </c>
      <c r="G62" s="6" t="s">
        <v>5</v>
      </c>
      <c r="H62" s="6" t="s">
        <v>978</v>
      </c>
      <c r="I62" s="6">
        <f>IFERROR(INDEX('Bonus Rules'!$B$2:$G$14,MATCH('Cleaned data'!$C62,'Bonus Rules'!$B$2:$B$14,0), MATCH('Cleaned data'!$G62, 'Bonus Rules'!$B$2:$G$2, 0)),0)</f>
        <v>7.2999999999999995E-2</v>
      </c>
      <c r="J62" s="8">
        <f>'Cleaned data'!$I62*'Cleaned data'!$D62</f>
        <v>5730.5</v>
      </c>
      <c r="K62" s="8">
        <f>'Cleaned data'!$D62+'Cleaned data'!$J62</f>
        <v>84230.5</v>
      </c>
      <c r="L62" s="19">
        <f t="shared" si="2"/>
        <v>75034.07024793388</v>
      </c>
      <c r="M62" s="19">
        <f t="shared" si="1"/>
        <v>72309.913419913413</v>
      </c>
      <c r="N62" s="20">
        <f>(Table4[[#This Row],[Average male salary]]-Table4[[#This Row],[Average female salary]])/Table4[[#This Row],[Average male salary]]</f>
        <v>3.6305598497043789E-2</v>
      </c>
    </row>
    <row r="63" spans="1:14" x14ac:dyDescent="0.35">
      <c r="A63" s="9" t="s">
        <v>95</v>
      </c>
      <c r="B63" s="9" t="s">
        <v>24</v>
      </c>
      <c r="C63" s="9" t="s">
        <v>8</v>
      </c>
      <c r="D63" s="10">
        <v>93930</v>
      </c>
      <c r="E63" s="10" t="str">
        <f t="shared" si="0"/>
        <v>90000–99999</v>
      </c>
      <c r="F63" s="9" t="s">
        <v>33</v>
      </c>
      <c r="G63" s="9" t="s">
        <v>4</v>
      </c>
      <c r="H63" s="9" t="s">
        <v>979</v>
      </c>
      <c r="I63" s="9">
        <f>IFERROR(INDEX('Bonus Rules'!$B$2:$G$14,MATCH('Cleaned data'!$C63,'Bonus Rules'!$B$2:$B$14,0), MATCH('Cleaned data'!$G63, 'Bonus Rules'!$B$2:$G$2, 0)),0)</f>
        <v>5.3999999999999999E-2</v>
      </c>
      <c r="J63" s="11">
        <f>'Cleaned data'!$I63*'Cleaned data'!$D63</f>
        <v>5072.22</v>
      </c>
      <c r="K63" s="11">
        <f>'Cleaned data'!$D63+'Cleaned data'!$J63</f>
        <v>99002.22</v>
      </c>
      <c r="L63" s="19">
        <f t="shared" si="2"/>
        <v>75034.07024793388</v>
      </c>
      <c r="M63" s="19">
        <f t="shared" si="1"/>
        <v>72309.913419913413</v>
      </c>
      <c r="N63" s="20">
        <f>(Table4[[#This Row],[Average male salary]]-Table4[[#This Row],[Average female salary]])/Table4[[#This Row],[Average male salary]]</f>
        <v>3.6305598497043789E-2</v>
      </c>
    </row>
    <row r="64" spans="1:14" x14ac:dyDescent="0.35">
      <c r="A64" s="6" t="s">
        <v>98</v>
      </c>
      <c r="B64" s="6" t="s">
        <v>24</v>
      </c>
      <c r="C64" s="6" t="s">
        <v>13</v>
      </c>
      <c r="D64" s="7">
        <v>55310</v>
      </c>
      <c r="E64" s="7" t="str">
        <f t="shared" si="0"/>
        <v>50000–59999</v>
      </c>
      <c r="F64" s="6" t="s">
        <v>33</v>
      </c>
      <c r="G64" s="6" t="s">
        <v>1</v>
      </c>
      <c r="H64" s="6" t="s">
        <v>978</v>
      </c>
      <c r="I64" s="6">
        <f>IFERROR(INDEX('Bonus Rules'!$B$2:$G$14,MATCH('Cleaned data'!$C64,'Bonus Rules'!$B$2:$B$14,0), MATCH('Cleaned data'!$G64, 'Bonus Rules'!$B$2:$G$2, 0)),0)</f>
        <v>5.0000000000000001E-3</v>
      </c>
      <c r="J64" s="8">
        <f>'Cleaned data'!$I64*'Cleaned data'!$D64</f>
        <v>276.55</v>
      </c>
      <c r="K64" s="8">
        <f>'Cleaned data'!$D64+'Cleaned data'!$J64</f>
        <v>55586.55</v>
      </c>
      <c r="L64" s="19">
        <f t="shared" si="2"/>
        <v>75034.07024793388</v>
      </c>
      <c r="M64" s="19">
        <f t="shared" si="1"/>
        <v>72309.913419913413</v>
      </c>
      <c r="N64" s="20">
        <f>(Table4[[#This Row],[Average male salary]]-Table4[[#This Row],[Average female salary]])/Table4[[#This Row],[Average male salary]]</f>
        <v>3.6305598497043789E-2</v>
      </c>
    </row>
    <row r="65" spans="1:14" x14ac:dyDescent="0.35">
      <c r="A65" s="9" t="s">
        <v>99</v>
      </c>
      <c r="B65" s="9" t="s">
        <v>24</v>
      </c>
      <c r="C65" s="9" t="s">
        <v>14</v>
      </c>
      <c r="D65" s="10">
        <v>49670</v>
      </c>
      <c r="E65" s="10" t="str">
        <f t="shared" si="0"/>
        <v>40000–49999</v>
      </c>
      <c r="F65" s="9" t="s">
        <v>30</v>
      </c>
      <c r="G65" s="9" t="s">
        <v>2</v>
      </c>
      <c r="H65" s="9" t="s">
        <v>978</v>
      </c>
      <c r="I65" s="9">
        <f>IFERROR(INDEX('Bonus Rules'!$B$2:$G$14,MATCH('Cleaned data'!$C65,'Bonus Rules'!$B$2:$B$14,0), MATCH('Cleaned data'!$G65, 'Bonus Rules'!$B$2:$G$2, 0)),0)</f>
        <v>0.02</v>
      </c>
      <c r="J65" s="11">
        <f>'Cleaned data'!$I65*'Cleaned data'!$D65</f>
        <v>993.4</v>
      </c>
      <c r="K65" s="11">
        <f>'Cleaned data'!$D65+'Cleaned data'!$J65</f>
        <v>50663.4</v>
      </c>
      <c r="L65" s="19">
        <f t="shared" si="2"/>
        <v>75034.07024793388</v>
      </c>
      <c r="M65" s="19">
        <f t="shared" si="1"/>
        <v>72309.913419913413</v>
      </c>
      <c r="N65" s="20">
        <f>(Table4[[#This Row],[Average male salary]]-Table4[[#This Row],[Average female salary]])/Table4[[#This Row],[Average male salary]]</f>
        <v>3.6305598497043789E-2</v>
      </c>
    </row>
    <row r="66" spans="1:14" x14ac:dyDescent="0.35">
      <c r="A66" s="6" t="s">
        <v>101</v>
      </c>
      <c r="B66" s="6" t="s">
        <v>24</v>
      </c>
      <c r="C66" s="6" t="s">
        <v>12</v>
      </c>
      <c r="D66" s="7">
        <v>40770</v>
      </c>
      <c r="E66" s="7" t="str">
        <f t="shared" ref="E66:E129" si="3">INT(D66/10000)*10000 &amp; "–" &amp; INT(D66/10000)*10000 + 9999</f>
        <v>40000–49999</v>
      </c>
      <c r="F66" s="6" t="s">
        <v>30</v>
      </c>
      <c r="G66" s="6" t="s">
        <v>3</v>
      </c>
      <c r="H66" s="6" t="s">
        <v>978</v>
      </c>
      <c r="I66" s="6">
        <f>IFERROR(INDEX('Bonus Rules'!$B$2:$G$14,MATCH('Cleaned data'!$C66,'Bonus Rules'!$B$2:$B$14,0), MATCH('Cleaned data'!$G66, 'Bonus Rules'!$B$2:$G$2, 0)),0)</f>
        <v>3.2000000000000001E-2</v>
      </c>
      <c r="J66" s="8">
        <f>'Cleaned data'!$I66*'Cleaned data'!$D66</f>
        <v>1304.6400000000001</v>
      </c>
      <c r="K66" s="8">
        <f>'Cleaned data'!$D66+'Cleaned data'!$J66</f>
        <v>42074.64</v>
      </c>
      <c r="L66" s="19">
        <f t="shared" ref="L66:L129" si="4">AVERAGEIFS($D$2:$D$947, $B$2:$B$947, "Male")</f>
        <v>75034.07024793388</v>
      </c>
      <c r="M66" s="19">
        <f t="shared" ref="M66:M129" si="5">AVERAGEIFS($D$2:$D$947, $B$2:$B$947, "Female")</f>
        <v>72309.913419913413</v>
      </c>
      <c r="N66" s="20">
        <f>(Table4[[#This Row],[Average male salary]]-Table4[[#This Row],[Average female salary]])/Table4[[#This Row],[Average male salary]]</f>
        <v>3.6305598497043789E-2</v>
      </c>
    </row>
    <row r="67" spans="1:14" x14ac:dyDescent="0.35">
      <c r="A67" s="9" t="s">
        <v>102</v>
      </c>
      <c r="B67" s="9" t="s">
        <v>24</v>
      </c>
      <c r="C67" s="9" t="s">
        <v>12</v>
      </c>
      <c r="D67" s="10">
        <v>106780</v>
      </c>
      <c r="E67" s="10" t="str">
        <f t="shared" si="3"/>
        <v>100000–109999</v>
      </c>
      <c r="F67" s="9" t="s">
        <v>33</v>
      </c>
      <c r="G67" s="9" t="s">
        <v>2</v>
      </c>
      <c r="H67" s="9" t="s">
        <v>979</v>
      </c>
      <c r="I67" s="9">
        <f>IFERROR(INDEX('Bonus Rules'!$B$2:$G$14,MATCH('Cleaned data'!$C67,'Bonus Rules'!$B$2:$B$14,0), MATCH('Cleaned data'!$G67, 'Bonus Rules'!$B$2:$G$2, 0)),0)</f>
        <v>0.01</v>
      </c>
      <c r="J67" s="11">
        <f>'Cleaned data'!$I67*'Cleaned data'!$D67</f>
        <v>1067.8</v>
      </c>
      <c r="K67" s="11">
        <f>'Cleaned data'!$D67+'Cleaned data'!$J67</f>
        <v>107847.8</v>
      </c>
      <c r="L67" s="19">
        <f t="shared" si="4"/>
        <v>75034.07024793388</v>
      </c>
      <c r="M67" s="19">
        <f t="shared" si="5"/>
        <v>72309.913419913413</v>
      </c>
      <c r="N67" s="20">
        <f>(Table4[[#This Row],[Average male salary]]-Table4[[#This Row],[Average female salary]])/Table4[[#This Row],[Average male salary]]</f>
        <v>3.6305598497043789E-2</v>
      </c>
    </row>
    <row r="68" spans="1:14" x14ac:dyDescent="0.35">
      <c r="A68" s="6" t="s">
        <v>103</v>
      </c>
      <c r="B68" s="6" t="s">
        <v>27</v>
      </c>
      <c r="C68" s="6" t="s">
        <v>10</v>
      </c>
      <c r="D68" s="7">
        <v>100730</v>
      </c>
      <c r="E68" s="7" t="str">
        <f t="shared" si="3"/>
        <v>100000–109999</v>
      </c>
      <c r="F68" s="6" t="s">
        <v>33</v>
      </c>
      <c r="G68" s="6" t="s">
        <v>3</v>
      </c>
      <c r="H68" s="6" t="s">
        <v>979</v>
      </c>
      <c r="I68" s="6">
        <f>IFERROR(INDEX('Bonus Rules'!$B$2:$G$14,MATCH('Cleaned data'!$C68,'Bonus Rules'!$B$2:$B$14,0), MATCH('Cleaned data'!$G68, 'Bonus Rules'!$B$2:$G$2, 0)),0)</f>
        <v>2.7E-2</v>
      </c>
      <c r="J68" s="8">
        <f>'Cleaned data'!$I68*'Cleaned data'!$D68</f>
        <v>2719.71</v>
      </c>
      <c r="K68" s="8">
        <f>'Cleaned data'!$D68+'Cleaned data'!$J68</f>
        <v>103449.71</v>
      </c>
      <c r="L68" s="19">
        <f t="shared" si="4"/>
        <v>75034.07024793388</v>
      </c>
      <c r="M68" s="19">
        <f t="shared" si="5"/>
        <v>72309.913419913413</v>
      </c>
      <c r="N68" s="20">
        <f>(Table4[[#This Row],[Average male salary]]-Table4[[#This Row],[Average female salary]])/Table4[[#This Row],[Average male salary]]</f>
        <v>3.6305598497043789E-2</v>
      </c>
    </row>
    <row r="69" spans="1:14" x14ac:dyDescent="0.35">
      <c r="A69" s="9" t="s">
        <v>104</v>
      </c>
      <c r="B69" s="9" t="s">
        <v>24</v>
      </c>
      <c r="C69" s="9" t="s">
        <v>16</v>
      </c>
      <c r="D69" s="10">
        <v>74620</v>
      </c>
      <c r="E69" s="10" t="str">
        <f t="shared" si="3"/>
        <v>70000–79999</v>
      </c>
      <c r="F69" s="9" t="s">
        <v>33</v>
      </c>
      <c r="G69" s="9" t="s">
        <v>2</v>
      </c>
      <c r="H69" s="9" t="s">
        <v>978</v>
      </c>
      <c r="I69" s="9">
        <f>IFERROR(INDEX('Bonus Rules'!$B$2:$G$14,MATCH('Cleaned data'!$C69,'Bonus Rules'!$B$2:$B$14,0), MATCH('Cleaned data'!$G69, 'Bonus Rules'!$B$2:$G$2, 0)),0)</f>
        <v>1.4999999999999999E-2</v>
      </c>
      <c r="J69" s="11">
        <f>'Cleaned data'!$I69*'Cleaned data'!$D69</f>
        <v>1119.3</v>
      </c>
      <c r="K69" s="11">
        <f>'Cleaned data'!$D69+'Cleaned data'!$J69</f>
        <v>75739.3</v>
      </c>
      <c r="L69" s="19">
        <f t="shared" si="4"/>
        <v>75034.07024793388</v>
      </c>
      <c r="M69" s="19">
        <f t="shared" si="5"/>
        <v>72309.913419913413</v>
      </c>
      <c r="N69" s="20">
        <f>(Table4[[#This Row],[Average male salary]]-Table4[[#This Row],[Average female salary]])/Table4[[#This Row],[Average male salary]]</f>
        <v>3.6305598497043789E-2</v>
      </c>
    </row>
    <row r="70" spans="1:14" x14ac:dyDescent="0.35">
      <c r="A70" s="6" t="s">
        <v>105</v>
      </c>
      <c r="B70" s="6" t="s">
        <v>24</v>
      </c>
      <c r="C70" s="6" t="s">
        <v>12</v>
      </c>
      <c r="D70" s="7">
        <v>40450</v>
      </c>
      <c r="E70" s="7" t="str">
        <f t="shared" si="3"/>
        <v>40000–49999</v>
      </c>
      <c r="F70" s="6" t="s">
        <v>33</v>
      </c>
      <c r="G70" s="6" t="s">
        <v>3</v>
      </c>
      <c r="H70" s="6" t="s">
        <v>978</v>
      </c>
      <c r="I70" s="6">
        <f>IFERROR(INDEX('Bonus Rules'!$B$2:$G$14,MATCH('Cleaned data'!$C70,'Bonus Rules'!$B$2:$B$14,0), MATCH('Cleaned data'!$G70, 'Bonus Rules'!$B$2:$G$2, 0)),0)</f>
        <v>3.2000000000000001E-2</v>
      </c>
      <c r="J70" s="8">
        <f>'Cleaned data'!$I70*'Cleaned data'!$D70</f>
        <v>1294.4000000000001</v>
      </c>
      <c r="K70" s="8">
        <f>'Cleaned data'!$D70+'Cleaned data'!$J70</f>
        <v>41744.400000000001</v>
      </c>
      <c r="L70" s="19">
        <f t="shared" si="4"/>
        <v>75034.07024793388</v>
      </c>
      <c r="M70" s="19">
        <f t="shared" si="5"/>
        <v>72309.913419913413</v>
      </c>
      <c r="N70" s="20">
        <f>(Table4[[#This Row],[Average male salary]]-Table4[[#This Row],[Average female salary]])/Table4[[#This Row],[Average male salary]]</f>
        <v>3.6305598497043789E-2</v>
      </c>
    </row>
    <row r="71" spans="1:14" x14ac:dyDescent="0.35">
      <c r="A71" s="9" t="s">
        <v>106</v>
      </c>
      <c r="B71" s="9" t="s">
        <v>24</v>
      </c>
      <c r="C71" s="9" t="s">
        <v>16</v>
      </c>
      <c r="D71" s="10">
        <v>60560</v>
      </c>
      <c r="E71" s="10" t="str">
        <f t="shared" si="3"/>
        <v>60000–69999</v>
      </c>
      <c r="F71" s="9" t="s">
        <v>30</v>
      </c>
      <c r="G71" s="9" t="s">
        <v>3</v>
      </c>
      <c r="H71" s="9" t="s">
        <v>978</v>
      </c>
      <c r="I71" s="9">
        <f>IFERROR(INDEX('Bonus Rules'!$B$2:$G$14,MATCH('Cleaned data'!$C71,'Bonus Rules'!$B$2:$B$14,0), MATCH('Cleaned data'!$G71, 'Bonus Rules'!$B$2:$G$2, 0)),0)</f>
        <v>2.3E-2</v>
      </c>
      <c r="J71" s="11">
        <f>'Cleaned data'!$I71*'Cleaned data'!$D71</f>
        <v>1392.8799999999999</v>
      </c>
      <c r="K71" s="11">
        <f>'Cleaned data'!$D71+'Cleaned data'!$J71</f>
        <v>61952.88</v>
      </c>
      <c r="L71" s="19">
        <f t="shared" si="4"/>
        <v>75034.07024793388</v>
      </c>
      <c r="M71" s="19">
        <f t="shared" si="5"/>
        <v>72309.913419913413</v>
      </c>
      <c r="N71" s="20">
        <f>(Table4[[#This Row],[Average male salary]]-Table4[[#This Row],[Average female salary]])/Table4[[#This Row],[Average male salary]]</f>
        <v>3.6305598497043789E-2</v>
      </c>
    </row>
    <row r="72" spans="1:14" x14ac:dyDescent="0.35">
      <c r="A72" s="6" t="s">
        <v>107</v>
      </c>
      <c r="B72" s="6" t="s">
        <v>24</v>
      </c>
      <c r="C72" s="6" t="s">
        <v>8</v>
      </c>
      <c r="D72" s="7">
        <v>114900</v>
      </c>
      <c r="E72" s="7" t="str">
        <f t="shared" si="3"/>
        <v>110000–119999</v>
      </c>
      <c r="F72" s="6" t="s">
        <v>33</v>
      </c>
      <c r="G72" s="6" t="s">
        <v>3</v>
      </c>
      <c r="H72" s="6" t="s">
        <v>979</v>
      </c>
      <c r="I72" s="6">
        <f>IFERROR(INDEX('Bonus Rules'!$B$2:$G$14,MATCH('Cleaned data'!$C72,'Bonus Rules'!$B$2:$B$14,0), MATCH('Cleaned data'!$G72, 'Bonus Rules'!$B$2:$G$2, 0)),0)</f>
        <v>2.1000000000000001E-2</v>
      </c>
      <c r="J72" s="8">
        <f>'Cleaned data'!$I72*'Cleaned data'!$D72</f>
        <v>2412.9</v>
      </c>
      <c r="K72" s="8">
        <f>'Cleaned data'!$D72+'Cleaned data'!$J72</f>
        <v>117312.9</v>
      </c>
      <c r="L72" s="19">
        <f t="shared" si="4"/>
        <v>75034.07024793388</v>
      </c>
      <c r="M72" s="19">
        <f t="shared" si="5"/>
        <v>72309.913419913413</v>
      </c>
      <c r="N72" s="20">
        <f>(Table4[[#This Row],[Average male salary]]-Table4[[#This Row],[Average female salary]])/Table4[[#This Row],[Average male salary]]</f>
        <v>3.6305598497043789E-2</v>
      </c>
    </row>
    <row r="73" spans="1:14" x14ac:dyDescent="0.35">
      <c r="A73" s="9" t="s">
        <v>108</v>
      </c>
      <c r="B73" s="9" t="s">
        <v>24</v>
      </c>
      <c r="C73" s="9" t="s">
        <v>10</v>
      </c>
      <c r="D73" s="10">
        <v>69860</v>
      </c>
      <c r="E73" s="10" t="str">
        <f t="shared" si="3"/>
        <v>60000–69999</v>
      </c>
      <c r="F73" s="9" t="s">
        <v>33</v>
      </c>
      <c r="G73" s="9" t="s">
        <v>3</v>
      </c>
      <c r="H73" s="9" t="s">
        <v>978</v>
      </c>
      <c r="I73" s="9">
        <f>IFERROR(INDEX('Bonus Rules'!$B$2:$G$14,MATCH('Cleaned data'!$C73,'Bonus Rules'!$B$2:$B$14,0), MATCH('Cleaned data'!$G73, 'Bonus Rules'!$B$2:$G$2, 0)),0)</f>
        <v>2.7E-2</v>
      </c>
      <c r="J73" s="11">
        <f>'Cleaned data'!$I73*'Cleaned data'!$D73</f>
        <v>1886.22</v>
      </c>
      <c r="K73" s="11">
        <f>'Cleaned data'!$D73+'Cleaned data'!$J73</f>
        <v>71746.22</v>
      </c>
      <c r="L73" s="19">
        <f t="shared" si="4"/>
        <v>75034.07024793388</v>
      </c>
      <c r="M73" s="19">
        <f t="shared" si="5"/>
        <v>72309.913419913413</v>
      </c>
      <c r="N73" s="20">
        <f>(Table4[[#This Row],[Average male salary]]-Table4[[#This Row],[Average female salary]])/Table4[[#This Row],[Average male salary]]</f>
        <v>3.6305598497043789E-2</v>
      </c>
    </row>
    <row r="74" spans="1:14" x14ac:dyDescent="0.35">
      <c r="A74" s="6" t="s">
        <v>109</v>
      </c>
      <c r="B74" s="6" t="s">
        <v>27</v>
      </c>
      <c r="C74" s="6" t="s">
        <v>16</v>
      </c>
      <c r="D74" s="7">
        <v>51320</v>
      </c>
      <c r="E74" s="7" t="str">
        <f t="shared" si="3"/>
        <v>50000–59999</v>
      </c>
      <c r="F74" s="6" t="s">
        <v>33</v>
      </c>
      <c r="G74" s="6" t="s">
        <v>1</v>
      </c>
      <c r="H74" s="6" t="s">
        <v>978</v>
      </c>
      <c r="I74" s="6">
        <f>IFERROR(INDEX('Bonus Rules'!$B$2:$G$14,MATCH('Cleaned data'!$C74,'Bonus Rules'!$B$2:$B$14,0), MATCH('Cleaned data'!$G74, 'Bonus Rules'!$B$2:$G$2, 0)),0)</f>
        <v>5.0000000000000001E-3</v>
      </c>
      <c r="J74" s="8">
        <f>'Cleaned data'!$I74*'Cleaned data'!$D74</f>
        <v>256.60000000000002</v>
      </c>
      <c r="K74" s="8">
        <f>'Cleaned data'!$D74+'Cleaned data'!$J74</f>
        <v>51576.6</v>
      </c>
      <c r="L74" s="19">
        <f t="shared" si="4"/>
        <v>75034.07024793388</v>
      </c>
      <c r="M74" s="19">
        <f t="shared" si="5"/>
        <v>72309.913419913413</v>
      </c>
      <c r="N74" s="20">
        <f>(Table4[[#This Row],[Average male salary]]-Table4[[#This Row],[Average female salary]])/Table4[[#This Row],[Average male salary]]</f>
        <v>3.6305598497043789E-2</v>
      </c>
    </row>
    <row r="75" spans="1:14" x14ac:dyDescent="0.35">
      <c r="A75" s="9" t="s">
        <v>110</v>
      </c>
      <c r="B75" s="9" t="s">
        <v>24</v>
      </c>
      <c r="C75" s="9" t="s">
        <v>13</v>
      </c>
      <c r="D75" s="10">
        <v>103600</v>
      </c>
      <c r="E75" s="10" t="str">
        <f t="shared" si="3"/>
        <v>100000–109999</v>
      </c>
      <c r="F75" s="9" t="s">
        <v>25</v>
      </c>
      <c r="G75" s="9" t="s">
        <v>4</v>
      </c>
      <c r="H75" s="9" t="s">
        <v>979</v>
      </c>
      <c r="I75" s="9">
        <f>IFERROR(INDEX('Bonus Rules'!$B$2:$G$14,MATCH('Cleaned data'!$C75,'Bonus Rules'!$B$2:$B$14,0), MATCH('Cleaned data'!$G75, 'Bonus Rules'!$B$2:$G$2, 0)),0)</f>
        <v>5.8999999999999997E-2</v>
      </c>
      <c r="J75" s="11">
        <f>'Cleaned data'!$I75*'Cleaned data'!$D75</f>
        <v>6112.4</v>
      </c>
      <c r="K75" s="11">
        <f>'Cleaned data'!$D75+'Cleaned data'!$J75</f>
        <v>109712.4</v>
      </c>
      <c r="L75" s="19">
        <f t="shared" si="4"/>
        <v>75034.07024793388</v>
      </c>
      <c r="M75" s="19">
        <f t="shared" si="5"/>
        <v>72309.913419913413</v>
      </c>
      <c r="N75" s="20">
        <f>(Table4[[#This Row],[Average male salary]]-Table4[[#This Row],[Average female salary]])/Table4[[#This Row],[Average male salary]]</f>
        <v>3.6305598497043789E-2</v>
      </c>
    </row>
    <row r="76" spans="1:14" x14ac:dyDescent="0.35">
      <c r="A76" s="6" t="s">
        <v>111</v>
      </c>
      <c r="B76" s="6" t="s">
        <v>24</v>
      </c>
      <c r="C76" s="6" t="s">
        <v>17</v>
      </c>
      <c r="D76" s="7">
        <v>53540</v>
      </c>
      <c r="E76" s="7" t="str">
        <f t="shared" si="3"/>
        <v>50000–59999</v>
      </c>
      <c r="F76" s="6" t="s">
        <v>33</v>
      </c>
      <c r="G76" s="6" t="s">
        <v>2</v>
      </c>
      <c r="H76" s="6" t="s">
        <v>978</v>
      </c>
      <c r="I76" s="6">
        <f>IFERROR(INDEX('Bonus Rules'!$B$2:$G$14,MATCH('Cleaned data'!$C76,'Bonus Rules'!$B$2:$B$14,0), MATCH('Cleaned data'!$G76, 'Bonus Rules'!$B$2:$G$2, 0)),0)</f>
        <v>1.2999999999999999E-2</v>
      </c>
      <c r="J76" s="8">
        <f>'Cleaned data'!$I76*'Cleaned data'!$D76</f>
        <v>696.02</v>
      </c>
      <c r="K76" s="8">
        <f>'Cleaned data'!$D76+'Cleaned data'!$J76</f>
        <v>54236.02</v>
      </c>
      <c r="L76" s="19">
        <f t="shared" si="4"/>
        <v>75034.07024793388</v>
      </c>
      <c r="M76" s="19">
        <f t="shared" si="5"/>
        <v>72309.913419913413</v>
      </c>
      <c r="N76" s="20">
        <f>(Table4[[#This Row],[Average male salary]]-Table4[[#This Row],[Average female salary]])/Table4[[#This Row],[Average male salary]]</f>
        <v>3.6305598497043789E-2</v>
      </c>
    </row>
    <row r="77" spans="1:14" x14ac:dyDescent="0.35">
      <c r="A77" s="9" t="s">
        <v>112</v>
      </c>
      <c r="B77" s="9" t="s">
        <v>27</v>
      </c>
      <c r="C77" s="9" t="s">
        <v>6</v>
      </c>
      <c r="D77" s="10">
        <v>98740</v>
      </c>
      <c r="E77" s="10" t="str">
        <f t="shared" si="3"/>
        <v>90000–99999</v>
      </c>
      <c r="F77" s="9" t="s">
        <v>30</v>
      </c>
      <c r="G77" s="9" t="s">
        <v>2</v>
      </c>
      <c r="H77" s="9" t="s">
        <v>979</v>
      </c>
      <c r="I77" s="9">
        <f>IFERROR(INDEX('Bonus Rules'!$B$2:$G$14,MATCH('Cleaned data'!$C77,'Bonus Rules'!$B$2:$B$14,0), MATCH('Cleaned data'!$G77, 'Bonus Rules'!$B$2:$G$2, 0)),0)</f>
        <v>1.2E-2</v>
      </c>
      <c r="J77" s="11">
        <f>'Cleaned data'!$I77*'Cleaned data'!$D77</f>
        <v>1184.8800000000001</v>
      </c>
      <c r="K77" s="11">
        <f>'Cleaned data'!$D77+'Cleaned data'!$J77</f>
        <v>99924.88</v>
      </c>
      <c r="L77" s="19">
        <f t="shared" si="4"/>
        <v>75034.07024793388</v>
      </c>
      <c r="M77" s="19">
        <f t="shared" si="5"/>
        <v>72309.913419913413</v>
      </c>
      <c r="N77" s="20">
        <f>(Table4[[#This Row],[Average male salary]]-Table4[[#This Row],[Average female salary]])/Table4[[#This Row],[Average male salary]]</f>
        <v>3.6305598497043789E-2</v>
      </c>
    </row>
    <row r="78" spans="1:14" x14ac:dyDescent="0.35">
      <c r="A78" s="6" t="s">
        <v>113</v>
      </c>
      <c r="B78" s="6" t="s">
        <v>24</v>
      </c>
      <c r="C78" s="6" t="s">
        <v>9</v>
      </c>
      <c r="D78" s="7">
        <v>115090</v>
      </c>
      <c r="E78" s="7" t="str">
        <f t="shared" si="3"/>
        <v>110000–119999</v>
      </c>
      <c r="F78" s="6" t="s">
        <v>33</v>
      </c>
      <c r="G78" s="6" t="s">
        <v>3</v>
      </c>
      <c r="H78" s="6" t="s">
        <v>979</v>
      </c>
      <c r="I78" s="6">
        <f>IFERROR(INDEX('Bonus Rules'!$B$2:$G$14,MATCH('Cleaned data'!$C78,'Bonus Rules'!$B$2:$B$14,0), MATCH('Cleaned data'!$G78, 'Bonus Rules'!$B$2:$G$2, 0)),0)</f>
        <v>2.8000000000000001E-2</v>
      </c>
      <c r="J78" s="8">
        <f>'Cleaned data'!$I78*'Cleaned data'!$D78</f>
        <v>3222.52</v>
      </c>
      <c r="K78" s="8">
        <f>'Cleaned data'!$D78+'Cleaned data'!$J78</f>
        <v>118312.52</v>
      </c>
      <c r="L78" s="19">
        <f t="shared" si="4"/>
        <v>75034.07024793388</v>
      </c>
      <c r="M78" s="19">
        <f t="shared" si="5"/>
        <v>72309.913419913413</v>
      </c>
      <c r="N78" s="20">
        <f>(Table4[[#This Row],[Average male salary]]-Table4[[#This Row],[Average female salary]])/Table4[[#This Row],[Average male salary]]</f>
        <v>3.6305598497043789E-2</v>
      </c>
    </row>
    <row r="79" spans="1:14" x14ac:dyDescent="0.35">
      <c r="A79" s="9" t="s">
        <v>114</v>
      </c>
      <c r="B79" s="9" t="s">
        <v>24</v>
      </c>
      <c r="C79" s="9" t="s">
        <v>17</v>
      </c>
      <c r="D79" s="10">
        <v>51910</v>
      </c>
      <c r="E79" s="10" t="str">
        <f t="shared" si="3"/>
        <v>50000–59999</v>
      </c>
      <c r="F79" s="9" t="s">
        <v>33</v>
      </c>
      <c r="G79" s="9" t="s">
        <v>4</v>
      </c>
      <c r="H79" s="9" t="s">
        <v>978</v>
      </c>
      <c r="I79" s="9">
        <f>IFERROR(INDEX('Bonus Rules'!$B$2:$G$14,MATCH('Cleaned data'!$C79,'Bonus Rules'!$B$2:$B$14,0), MATCH('Cleaned data'!$G79, 'Bonus Rules'!$B$2:$G$2, 0)),0)</f>
        <v>5.8000000000000003E-2</v>
      </c>
      <c r="J79" s="11">
        <f>'Cleaned data'!$I79*'Cleaned data'!$D79</f>
        <v>3010.78</v>
      </c>
      <c r="K79" s="11">
        <f>'Cleaned data'!$D79+'Cleaned data'!$J79</f>
        <v>54920.78</v>
      </c>
      <c r="L79" s="19">
        <f t="shared" si="4"/>
        <v>75034.07024793388</v>
      </c>
      <c r="M79" s="19">
        <f t="shared" si="5"/>
        <v>72309.913419913413</v>
      </c>
      <c r="N79" s="20">
        <f>(Table4[[#This Row],[Average male salary]]-Table4[[#This Row],[Average female salary]])/Table4[[#This Row],[Average male salary]]</f>
        <v>3.6305598497043789E-2</v>
      </c>
    </row>
    <row r="80" spans="1:14" x14ac:dyDescent="0.35">
      <c r="A80" s="6" t="s">
        <v>115</v>
      </c>
      <c r="B80" s="6" t="s">
        <v>24</v>
      </c>
      <c r="C80" s="6" t="s">
        <v>15</v>
      </c>
      <c r="D80" s="7">
        <v>34080</v>
      </c>
      <c r="E80" s="7" t="str">
        <f t="shared" si="3"/>
        <v>30000–39999</v>
      </c>
      <c r="F80" s="6" t="s">
        <v>33</v>
      </c>
      <c r="G80" s="6" t="s">
        <v>31</v>
      </c>
      <c r="H80" s="6" t="s">
        <v>978</v>
      </c>
      <c r="I80" s="6">
        <f>IFERROR(INDEX('Bonus Rules'!$B$2:$G$14,MATCH('Cleaned data'!$C80,'Bonus Rules'!$B$2:$B$14,0), MATCH('Cleaned data'!$G80, 'Bonus Rules'!$B$2:$G$2, 0)),0)</f>
        <v>0</v>
      </c>
      <c r="J80" s="8">
        <f>'Cleaned data'!$I80*'Cleaned data'!$D80</f>
        <v>0</v>
      </c>
      <c r="K80" s="8">
        <f>'Cleaned data'!$D80+'Cleaned data'!$J80</f>
        <v>34080</v>
      </c>
      <c r="L80" s="19">
        <f t="shared" si="4"/>
        <v>75034.07024793388</v>
      </c>
      <c r="M80" s="19">
        <f t="shared" si="5"/>
        <v>72309.913419913413</v>
      </c>
      <c r="N80" s="20">
        <f>(Table4[[#This Row],[Average male salary]]-Table4[[#This Row],[Average female salary]])/Table4[[#This Row],[Average male salary]]</f>
        <v>3.6305598497043789E-2</v>
      </c>
    </row>
    <row r="81" spans="1:14" x14ac:dyDescent="0.35">
      <c r="A81" s="9" t="s">
        <v>116</v>
      </c>
      <c r="B81" s="9" t="s">
        <v>24</v>
      </c>
      <c r="C81" s="9" t="s">
        <v>16</v>
      </c>
      <c r="D81" s="10">
        <v>88690</v>
      </c>
      <c r="E81" s="10" t="str">
        <f t="shared" si="3"/>
        <v>80000–89999</v>
      </c>
      <c r="F81" s="9" t="s">
        <v>25</v>
      </c>
      <c r="G81" s="9" t="s">
        <v>2</v>
      </c>
      <c r="H81" s="9" t="s">
        <v>978</v>
      </c>
      <c r="I81" s="9">
        <f>IFERROR(INDEX('Bonus Rules'!$B$2:$G$14,MATCH('Cleaned data'!$C81,'Bonus Rules'!$B$2:$B$14,0), MATCH('Cleaned data'!$G81, 'Bonus Rules'!$B$2:$G$2, 0)),0)</f>
        <v>1.4999999999999999E-2</v>
      </c>
      <c r="J81" s="11">
        <f>'Cleaned data'!$I81*'Cleaned data'!$D81</f>
        <v>1330.35</v>
      </c>
      <c r="K81" s="11">
        <f>'Cleaned data'!$D81+'Cleaned data'!$J81</f>
        <v>90020.35</v>
      </c>
      <c r="L81" s="19">
        <f t="shared" si="4"/>
        <v>75034.07024793388</v>
      </c>
      <c r="M81" s="19">
        <f t="shared" si="5"/>
        <v>72309.913419913413</v>
      </c>
      <c r="N81" s="20">
        <f>(Table4[[#This Row],[Average male salary]]-Table4[[#This Row],[Average female salary]])/Table4[[#This Row],[Average male salary]]</f>
        <v>3.6305598497043789E-2</v>
      </c>
    </row>
    <row r="82" spans="1:14" x14ac:dyDescent="0.35">
      <c r="A82" s="6" t="s">
        <v>117</v>
      </c>
      <c r="B82" s="6" t="s">
        <v>27</v>
      </c>
      <c r="C82" s="6" t="s">
        <v>10</v>
      </c>
      <c r="D82" s="7">
        <v>35940</v>
      </c>
      <c r="E82" s="7" t="str">
        <f t="shared" si="3"/>
        <v>30000–39999</v>
      </c>
      <c r="F82" s="6" t="s">
        <v>33</v>
      </c>
      <c r="G82" s="6" t="s">
        <v>3</v>
      </c>
      <c r="H82" s="6" t="s">
        <v>978</v>
      </c>
      <c r="I82" s="6">
        <f>IFERROR(INDEX('Bonus Rules'!$B$2:$G$14,MATCH('Cleaned data'!$C82,'Bonus Rules'!$B$2:$B$14,0), MATCH('Cleaned data'!$G82, 'Bonus Rules'!$B$2:$G$2, 0)),0)</f>
        <v>2.7E-2</v>
      </c>
      <c r="J82" s="8">
        <f>'Cleaned data'!$I82*'Cleaned data'!$D82</f>
        <v>970.38</v>
      </c>
      <c r="K82" s="8">
        <f>'Cleaned data'!$D82+'Cleaned data'!$J82</f>
        <v>36910.379999999997</v>
      </c>
      <c r="L82" s="19">
        <f t="shared" si="4"/>
        <v>75034.07024793388</v>
      </c>
      <c r="M82" s="19">
        <f t="shared" si="5"/>
        <v>72309.913419913413</v>
      </c>
      <c r="N82" s="20">
        <f>(Table4[[#This Row],[Average male salary]]-Table4[[#This Row],[Average female salary]])/Table4[[#This Row],[Average male salary]]</f>
        <v>3.6305598497043789E-2</v>
      </c>
    </row>
    <row r="83" spans="1:14" x14ac:dyDescent="0.35">
      <c r="A83" s="9" t="s">
        <v>118</v>
      </c>
      <c r="B83" s="9" t="s">
        <v>24</v>
      </c>
      <c r="C83" s="9" t="s">
        <v>8</v>
      </c>
      <c r="D83" s="10">
        <v>109190</v>
      </c>
      <c r="E83" s="10" t="str">
        <f t="shared" si="3"/>
        <v>100000–109999</v>
      </c>
      <c r="F83" s="9" t="s">
        <v>30</v>
      </c>
      <c r="G83" s="9" t="s">
        <v>3</v>
      </c>
      <c r="H83" s="9" t="s">
        <v>979</v>
      </c>
      <c r="I83" s="9">
        <f>IFERROR(INDEX('Bonus Rules'!$B$2:$G$14,MATCH('Cleaned data'!$C83,'Bonus Rules'!$B$2:$B$14,0), MATCH('Cleaned data'!$G83, 'Bonus Rules'!$B$2:$G$2, 0)),0)</f>
        <v>2.1000000000000001E-2</v>
      </c>
      <c r="J83" s="11">
        <f>'Cleaned data'!$I83*'Cleaned data'!$D83</f>
        <v>2292.9900000000002</v>
      </c>
      <c r="K83" s="11">
        <f>'Cleaned data'!$D83+'Cleaned data'!$J83</f>
        <v>111482.99</v>
      </c>
      <c r="L83" s="19">
        <f t="shared" si="4"/>
        <v>75034.07024793388</v>
      </c>
      <c r="M83" s="19">
        <f t="shared" si="5"/>
        <v>72309.913419913413</v>
      </c>
      <c r="N83" s="20">
        <f>(Table4[[#This Row],[Average male salary]]-Table4[[#This Row],[Average female salary]])/Table4[[#This Row],[Average male salary]]</f>
        <v>3.6305598497043789E-2</v>
      </c>
    </row>
    <row r="84" spans="1:14" x14ac:dyDescent="0.35">
      <c r="A84" s="6" t="s">
        <v>119</v>
      </c>
      <c r="B84" s="6" t="s">
        <v>24</v>
      </c>
      <c r="C84" s="6" t="s">
        <v>17</v>
      </c>
      <c r="D84" s="7">
        <v>89610</v>
      </c>
      <c r="E84" s="7" t="str">
        <f t="shared" si="3"/>
        <v>80000–89999</v>
      </c>
      <c r="F84" s="6" t="s">
        <v>25</v>
      </c>
      <c r="G84" s="6" t="s">
        <v>4</v>
      </c>
      <c r="H84" s="6" t="s">
        <v>978</v>
      </c>
      <c r="I84" s="6">
        <f>IFERROR(INDEX('Bonus Rules'!$B$2:$G$14,MATCH('Cleaned data'!$C84,'Bonus Rules'!$B$2:$B$14,0), MATCH('Cleaned data'!$G84, 'Bonus Rules'!$B$2:$G$2, 0)),0)</f>
        <v>5.8000000000000003E-2</v>
      </c>
      <c r="J84" s="8">
        <f>'Cleaned data'!$I84*'Cleaned data'!$D84</f>
        <v>5197.38</v>
      </c>
      <c r="K84" s="8">
        <f>'Cleaned data'!$D84+'Cleaned data'!$J84</f>
        <v>94807.38</v>
      </c>
      <c r="L84" s="19">
        <f t="shared" si="4"/>
        <v>75034.07024793388</v>
      </c>
      <c r="M84" s="19">
        <f t="shared" si="5"/>
        <v>72309.913419913413</v>
      </c>
      <c r="N84" s="20">
        <f>(Table4[[#This Row],[Average male salary]]-Table4[[#This Row],[Average female salary]])/Table4[[#This Row],[Average male salary]]</f>
        <v>3.6305598497043789E-2</v>
      </c>
    </row>
    <row r="85" spans="1:14" x14ac:dyDescent="0.35">
      <c r="A85" s="9" t="s">
        <v>120</v>
      </c>
      <c r="B85" s="9" t="s">
        <v>27</v>
      </c>
      <c r="C85" s="9" t="s">
        <v>9</v>
      </c>
      <c r="D85" s="10">
        <v>109760</v>
      </c>
      <c r="E85" s="10" t="str">
        <f t="shared" si="3"/>
        <v>100000–109999</v>
      </c>
      <c r="F85" s="9" t="s">
        <v>30</v>
      </c>
      <c r="G85" s="9" t="s">
        <v>4</v>
      </c>
      <c r="H85" s="9" t="s">
        <v>979</v>
      </c>
      <c r="I85" s="9">
        <f>IFERROR(INDEX('Bonus Rules'!$B$2:$G$14,MATCH('Cleaned data'!$C85,'Bonus Rules'!$B$2:$B$14,0), MATCH('Cleaned data'!$G85, 'Bonus Rules'!$B$2:$G$2, 0)),0)</f>
        <v>4.9000000000000002E-2</v>
      </c>
      <c r="J85" s="11">
        <f>'Cleaned data'!$I85*'Cleaned data'!$D85</f>
        <v>5378.24</v>
      </c>
      <c r="K85" s="11">
        <f>'Cleaned data'!$D85+'Cleaned data'!$J85</f>
        <v>115138.24000000001</v>
      </c>
      <c r="L85" s="19">
        <f t="shared" si="4"/>
        <v>75034.07024793388</v>
      </c>
      <c r="M85" s="19">
        <f t="shared" si="5"/>
        <v>72309.913419913413</v>
      </c>
      <c r="N85" s="20">
        <f>(Table4[[#This Row],[Average male salary]]-Table4[[#This Row],[Average female salary]])/Table4[[#This Row],[Average male salary]]</f>
        <v>3.6305598497043789E-2</v>
      </c>
    </row>
    <row r="86" spans="1:14" x14ac:dyDescent="0.35">
      <c r="A86" s="6" t="s">
        <v>121</v>
      </c>
      <c r="B86" s="6" t="s">
        <v>27</v>
      </c>
      <c r="C86" s="6" t="s">
        <v>17</v>
      </c>
      <c r="D86" s="7">
        <v>108390</v>
      </c>
      <c r="E86" s="7" t="str">
        <f t="shared" si="3"/>
        <v>100000–109999</v>
      </c>
      <c r="F86" s="6" t="s">
        <v>25</v>
      </c>
      <c r="G86" s="6" t="s">
        <v>2</v>
      </c>
      <c r="H86" s="6" t="s">
        <v>979</v>
      </c>
      <c r="I86" s="6">
        <f>IFERROR(INDEX('Bonus Rules'!$B$2:$G$14,MATCH('Cleaned data'!$C86,'Bonus Rules'!$B$2:$B$14,0), MATCH('Cleaned data'!$G86, 'Bonus Rules'!$B$2:$G$2, 0)),0)</f>
        <v>1.2999999999999999E-2</v>
      </c>
      <c r="J86" s="8">
        <f>'Cleaned data'!$I86*'Cleaned data'!$D86</f>
        <v>1409.07</v>
      </c>
      <c r="K86" s="8">
        <f>'Cleaned data'!$D86+'Cleaned data'!$J86</f>
        <v>109799.07</v>
      </c>
      <c r="L86" s="19">
        <f t="shared" si="4"/>
        <v>75034.07024793388</v>
      </c>
      <c r="M86" s="19">
        <f t="shared" si="5"/>
        <v>72309.913419913413</v>
      </c>
      <c r="N86" s="20">
        <f>(Table4[[#This Row],[Average male salary]]-Table4[[#This Row],[Average female salary]])/Table4[[#This Row],[Average male salary]]</f>
        <v>3.6305598497043789E-2</v>
      </c>
    </row>
    <row r="87" spans="1:14" x14ac:dyDescent="0.35">
      <c r="A87" s="9" t="s">
        <v>122</v>
      </c>
      <c r="B87" s="9" t="s">
        <v>24</v>
      </c>
      <c r="C87" s="9" t="s">
        <v>14</v>
      </c>
      <c r="D87" s="10">
        <v>29880</v>
      </c>
      <c r="E87" s="10" t="str">
        <f t="shared" si="3"/>
        <v>20000–29999</v>
      </c>
      <c r="F87" s="9" t="s">
        <v>25</v>
      </c>
      <c r="G87" s="9" t="s">
        <v>1</v>
      </c>
      <c r="H87" s="9" t="s">
        <v>978</v>
      </c>
      <c r="I87" s="9">
        <f>IFERROR(INDEX('Bonus Rules'!$B$2:$G$14,MATCH('Cleaned data'!$C87,'Bonus Rules'!$B$2:$B$14,0), MATCH('Cleaned data'!$G87, 'Bonus Rules'!$B$2:$G$2, 0)),0)</f>
        <v>5.0000000000000001E-3</v>
      </c>
      <c r="J87" s="11">
        <f>'Cleaned data'!$I87*'Cleaned data'!$D87</f>
        <v>149.4</v>
      </c>
      <c r="K87" s="11">
        <f>'Cleaned data'!$D87+'Cleaned data'!$J87</f>
        <v>30029.4</v>
      </c>
      <c r="L87" s="19">
        <f t="shared" si="4"/>
        <v>75034.07024793388</v>
      </c>
      <c r="M87" s="19">
        <f t="shared" si="5"/>
        <v>72309.913419913413</v>
      </c>
      <c r="N87" s="20">
        <f>(Table4[[#This Row],[Average male salary]]-Table4[[#This Row],[Average female salary]])/Table4[[#This Row],[Average male salary]]</f>
        <v>3.6305598497043789E-2</v>
      </c>
    </row>
    <row r="88" spans="1:14" x14ac:dyDescent="0.35">
      <c r="A88" s="6" t="s">
        <v>123</v>
      </c>
      <c r="B88" s="6" t="s">
        <v>24</v>
      </c>
      <c r="C88" s="6" t="s">
        <v>9</v>
      </c>
      <c r="D88" s="7">
        <v>68090</v>
      </c>
      <c r="E88" s="7" t="str">
        <f t="shared" si="3"/>
        <v>60000–69999</v>
      </c>
      <c r="F88" s="6" t="s">
        <v>33</v>
      </c>
      <c r="G88" s="6" t="s">
        <v>3</v>
      </c>
      <c r="H88" s="6" t="s">
        <v>978</v>
      </c>
      <c r="I88" s="6">
        <f>IFERROR(INDEX('Bonus Rules'!$B$2:$G$14,MATCH('Cleaned data'!$C88,'Bonus Rules'!$B$2:$B$14,0), MATCH('Cleaned data'!$G88, 'Bonus Rules'!$B$2:$G$2, 0)),0)</f>
        <v>2.8000000000000001E-2</v>
      </c>
      <c r="J88" s="8">
        <f>'Cleaned data'!$I88*'Cleaned data'!$D88</f>
        <v>1906.52</v>
      </c>
      <c r="K88" s="8">
        <f>'Cleaned data'!$D88+'Cleaned data'!$J88</f>
        <v>69996.52</v>
      </c>
      <c r="L88" s="19">
        <f t="shared" si="4"/>
        <v>75034.07024793388</v>
      </c>
      <c r="M88" s="19">
        <f t="shared" si="5"/>
        <v>72309.913419913413</v>
      </c>
      <c r="N88" s="20">
        <f>(Table4[[#This Row],[Average male salary]]-Table4[[#This Row],[Average female salary]])/Table4[[#This Row],[Average male salary]]</f>
        <v>3.6305598497043789E-2</v>
      </c>
    </row>
    <row r="89" spans="1:14" x14ac:dyDescent="0.35">
      <c r="A89" s="9" t="s">
        <v>124</v>
      </c>
      <c r="B89" s="9" t="s">
        <v>27</v>
      </c>
      <c r="C89" s="9" t="s">
        <v>16</v>
      </c>
      <c r="D89" s="10">
        <v>87210</v>
      </c>
      <c r="E89" s="10" t="str">
        <f t="shared" si="3"/>
        <v>80000–89999</v>
      </c>
      <c r="F89" s="9" t="s">
        <v>30</v>
      </c>
      <c r="G89" s="9" t="s">
        <v>31</v>
      </c>
      <c r="H89" s="9" t="s">
        <v>978</v>
      </c>
      <c r="I89" s="9">
        <f>IFERROR(INDEX('Bonus Rules'!$B$2:$G$14,MATCH('Cleaned data'!$C89,'Bonus Rules'!$B$2:$B$14,0), MATCH('Cleaned data'!$G89, 'Bonus Rules'!$B$2:$G$2, 0)),0)</f>
        <v>0</v>
      </c>
      <c r="J89" s="11">
        <f>'Cleaned data'!$I89*'Cleaned data'!$D89</f>
        <v>0</v>
      </c>
      <c r="K89" s="11">
        <f>'Cleaned data'!$D89+'Cleaned data'!$J89</f>
        <v>87210</v>
      </c>
      <c r="L89" s="19">
        <f t="shared" si="4"/>
        <v>75034.07024793388</v>
      </c>
      <c r="M89" s="19">
        <f t="shared" si="5"/>
        <v>72309.913419913413</v>
      </c>
      <c r="N89" s="20">
        <f>(Table4[[#This Row],[Average male salary]]-Table4[[#This Row],[Average female salary]])/Table4[[#This Row],[Average male salary]]</f>
        <v>3.6305598497043789E-2</v>
      </c>
    </row>
    <row r="90" spans="1:14" x14ac:dyDescent="0.35">
      <c r="A90" s="6" t="s">
        <v>125</v>
      </c>
      <c r="B90" s="6" t="s">
        <v>24</v>
      </c>
      <c r="C90" s="6" t="s">
        <v>7</v>
      </c>
      <c r="D90" s="7">
        <v>90800</v>
      </c>
      <c r="E90" s="7" t="str">
        <f t="shared" si="3"/>
        <v>90000–99999</v>
      </c>
      <c r="F90" s="6" t="s">
        <v>30</v>
      </c>
      <c r="G90" s="6" t="s">
        <v>3</v>
      </c>
      <c r="H90" s="6" t="s">
        <v>979</v>
      </c>
      <c r="I90" s="6">
        <f>IFERROR(INDEX('Bonus Rules'!$B$2:$G$14,MATCH('Cleaned data'!$C90,'Bonus Rules'!$B$2:$B$14,0), MATCH('Cleaned data'!$G90, 'Bonus Rules'!$B$2:$G$2, 0)),0)</f>
        <v>3.5000000000000003E-2</v>
      </c>
      <c r="J90" s="8">
        <f>'Cleaned data'!$I90*'Cleaned data'!$D90</f>
        <v>3178.0000000000005</v>
      </c>
      <c r="K90" s="8">
        <f>'Cleaned data'!$D90+'Cleaned data'!$J90</f>
        <v>93978</v>
      </c>
      <c r="L90" s="19">
        <f t="shared" si="4"/>
        <v>75034.07024793388</v>
      </c>
      <c r="M90" s="19">
        <f t="shared" si="5"/>
        <v>72309.913419913413</v>
      </c>
      <c r="N90" s="20">
        <f>(Table4[[#This Row],[Average male salary]]-Table4[[#This Row],[Average female salary]])/Table4[[#This Row],[Average male salary]]</f>
        <v>3.6305598497043789E-2</v>
      </c>
    </row>
    <row r="91" spans="1:14" x14ac:dyDescent="0.35">
      <c r="A91" s="9" t="s">
        <v>126</v>
      </c>
      <c r="B91" s="9" t="s">
        <v>27</v>
      </c>
      <c r="C91" s="9" t="s">
        <v>13</v>
      </c>
      <c r="D91" s="10">
        <v>102930</v>
      </c>
      <c r="E91" s="10" t="str">
        <f t="shared" si="3"/>
        <v>100000–109999</v>
      </c>
      <c r="F91" s="9" t="s">
        <v>33</v>
      </c>
      <c r="G91" s="9" t="s">
        <v>4</v>
      </c>
      <c r="H91" s="9" t="s">
        <v>979</v>
      </c>
      <c r="I91" s="9">
        <f>IFERROR(INDEX('Bonus Rules'!$B$2:$G$14,MATCH('Cleaned data'!$C91,'Bonus Rules'!$B$2:$B$14,0), MATCH('Cleaned data'!$G91, 'Bonus Rules'!$B$2:$G$2, 0)),0)</f>
        <v>5.8999999999999997E-2</v>
      </c>
      <c r="J91" s="11">
        <f>'Cleaned data'!$I91*'Cleaned data'!$D91</f>
        <v>6072.87</v>
      </c>
      <c r="K91" s="11">
        <f>'Cleaned data'!$D91+'Cleaned data'!$J91</f>
        <v>109002.87</v>
      </c>
      <c r="L91" s="19">
        <f t="shared" si="4"/>
        <v>75034.07024793388</v>
      </c>
      <c r="M91" s="19">
        <f t="shared" si="5"/>
        <v>72309.913419913413</v>
      </c>
      <c r="N91" s="20">
        <f>(Table4[[#This Row],[Average male salary]]-Table4[[#This Row],[Average female salary]])/Table4[[#This Row],[Average male salary]]</f>
        <v>3.6305598497043789E-2</v>
      </c>
    </row>
    <row r="92" spans="1:14" x14ac:dyDescent="0.35">
      <c r="A92" s="6" t="s">
        <v>128</v>
      </c>
      <c r="B92" s="6" t="s">
        <v>27</v>
      </c>
      <c r="C92" s="6" t="s">
        <v>12</v>
      </c>
      <c r="D92" s="7">
        <v>29080</v>
      </c>
      <c r="E92" s="7" t="str">
        <f t="shared" si="3"/>
        <v>20000–29999</v>
      </c>
      <c r="F92" s="6" t="s">
        <v>33</v>
      </c>
      <c r="G92" s="6" t="s">
        <v>3</v>
      </c>
      <c r="H92" s="6" t="s">
        <v>978</v>
      </c>
      <c r="I92" s="6">
        <f>IFERROR(INDEX('Bonus Rules'!$B$2:$G$14,MATCH('Cleaned data'!$C92,'Bonus Rules'!$B$2:$B$14,0), MATCH('Cleaned data'!$G92, 'Bonus Rules'!$B$2:$G$2, 0)),0)</f>
        <v>3.2000000000000001E-2</v>
      </c>
      <c r="J92" s="8">
        <f>'Cleaned data'!$I92*'Cleaned data'!$D92</f>
        <v>930.56000000000006</v>
      </c>
      <c r="K92" s="8">
        <f>'Cleaned data'!$D92+'Cleaned data'!$J92</f>
        <v>30010.560000000001</v>
      </c>
      <c r="L92" s="19">
        <f t="shared" si="4"/>
        <v>75034.07024793388</v>
      </c>
      <c r="M92" s="19">
        <f t="shared" si="5"/>
        <v>72309.913419913413</v>
      </c>
      <c r="N92" s="20">
        <f>(Table4[[#This Row],[Average male salary]]-Table4[[#This Row],[Average female salary]])/Table4[[#This Row],[Average male salary]]</f>
        <v>3.6305598497043789E-2</v>
      </c>
    </row>
    <row r="93" spans="1:14" x14ac:dyDescent="0.35">
      <c r="A93" s="9" t="s">
        <v>129</v>
      </c>
      <c r="B93" s="9" t="s">
        <v>27</v>
      </c>
      <c r="C93" s="9" t="s">
        <v>14</v>
      </c>
      <c r="D93" s="10">
        <v>44450</v>
      </c>
      <c r="E93" s="10" t="str">
        <f t="shared" si="3"/>
        <v>40000–49999</v>
      </c>
      <c r="F93" s="9" t="s">
        <v>30</v>
      </c>
      <c r="G93" s="9" t="s">
        <v>5</v>
      </c>
      <c r="H93" s="9" t="s">
        <v>978</v>
      </c>
      <c r="I93" s="9">
        <f>IFERROR(INDEX('Bonus Rules'!$B$2:$G$14,MATCH('Cleaned data'!$C93,'Bonus Rules'!$B$2:$B$14,0), MATCH('Cleaned data'!$G93, 'Bonus Rules'!$B$2:$G$2, 0)),0)</f>
        <v>8.4000000000000005E-2</v>
      </c>
      <c r="J93" s="11">
        <f>'Cleaned data'!$I93*'Cleaned data'!$D93</f>
        <v>3733.8</v>
      </c>
      <c r="K93" s="11">
        <f>'Cleaned data'!$D93+'Cleaned data'!$J93</f>
        <v>48183.8</v>
      </c>
      <c r="L93" s="19">
        <f t="shared" si="4"/>
        <v>75034.07024793388</v>
      </c>
      <c r="M93" s="19">
        <f t="shared" si="5"/>
        <v>72309.913419913413</v>
      </c>
      <c r="N93" s="20">
        <f>(Table4[[#This Row],[Average male salary]]-Table4[[#This Row],[Average female salary]])/Table4[[#This Row],[Average male salary]]</f>
        <v>3.6305598497043789E-2</v>
      </c>
    </row>
    <row r="94" spans="1:14" x14ac:dyDescent="0.35">
      <c r="A94" s="6" t="s">
        <v>130</v>
      </c>
      <c r="B94" s="6" t="s">
        <v>27</v>
      </c>
      <c r="C94" s="6" t="s">
        <v>16</v>
      </c>
      <c r="D94" s="7">
        <v>97120</v>
      </c>
      <c r="E94" s="7" t="str">
        <f t="shared" si="3"/>
        <v>90000–99999</v>
      </c>
      <c r="F94" s="6" t="s">
        <v>33</v>
      </c>
      <c r="G94" s="6" t="s">
        <v>3</v>
      </c>
      <c r="H94" s="6" t="s">
        <v>979</v>
      </c>
      <c r="I94" s="6">
        <f>IFERROR(INDEX('Bonus Rules'!$B$2:$G$14,MATCH('Cleaned data'!$C94,'Bonus Rules'!$B$2:$B$14,0), MATCH('Cleaned data'!$G94, 'Bonus Rules'!$B$2:$G$2, 0)),0)</f>
        <v>2.3E-2</v>
      </c>
      <c r="J94" s="8">
        <f>'Cleaned data'!$I94*'Cleaned data'!$D94</f>
        <v>2233.7599999999998</v>
      </c>
      <c r="K94" s="8">
        <f>'Cleaned data'!$D94+'Cleaned data'!$J94</f>
        <v>99353.76</v>
      </c>
      <c r="L94" s="19">
        <f t="shared" si="4"/>
        <v>75034.07024793388</v>
      </c>
      <c r="M94" s="19">
        <f t="shared" si="5"/>
        <v>72309.913419913413</v>
      </c>
      <c r="N94" s="20">
        <f>(Table4[[#This Row],[Average male salary]]-Table4[[#This Row],[Average female salary]])/Table4[[#This Row],[Average male salary]]</f>
        <v>3.6305598497043789E-2</v>
      </c>
    </row>
    <row r="95" spans="1:14" x14ac:dyDescent="0.35">
      <c r="A95" s="9" t="s">
        <v>131</v>
      </c>
      <c r="B95" s="9" t="s">
        <v>24</v>
      </c>
      <c r="C95" s="9" t="s">
        <v>9</v>
      </c>
      <c r="D95" s="10">
        <v>58840</v>
      </c>
      <c r="E95" s="10" t="str">
        <f t="shared" si="3"/>
        <v>50000–59999</v>
      </c>
      <c r="F95" s="9" t="s">
        <v>30</v>
      </c>
      <c r="G95" s="9" t="s">
        <v>3</v>
      </c>
      <c r="H95" s="9" t="s">
        <v>978</v>
      </c>
      <c r="I95" s="9">
        <f>IFERROR(INDEX('Bonus Rules'!$B$2:$G$14,MATCH('Cleaned data'!$C95,'Bonus Rules'!$B$2:$B$14,0), MATCH('Cleaned data'!$G95, 'Bonus Rules'!$B$2:$G$2, 0)),0)</f>
        <v>2.8000000000000001E-2</v>
      </c>
      <c r="J95" s="11">
        <f>'Cleaned data'!$I95*'Cleaned data'!$D95</f>
        <v>1647.52</v>
      </c>
      <c r="K95" s="11">
        <f>'Cleaned data'!$D95+'Cleaned data'!$J95</f>
        <v>60487.519999999997</v>
      </c>
      <c r="L95" s="19">
        <f t="shared" si="4"/>
        <v>75034.07024793388</v>
      </c>
      <c r="M95" s="19">
        <f t="shared" si="5"/>
        <v>72309.913419913413</v>
      </c>
      <c r="N95" s="20">
        <f>(Table4[[#This Row],[Average male salary]]-Table4[[#This Row],[Average female salary]])/Table4[[#This Row],[Average male salary]]</f>
        <v>3.6305598497043789E-2</v>
      </c>
    </row>
    <row r="96" spans="1:14" x14ac:dyDescent="0.35">
      <c r="A96" s="6" t="s">
        <v>132</v>
      </c>
      <c r="B96" s="6" t="s">
        <v>27</v>
      </c>
      <c r="C96" s="6" t="s">
        <v>11</v>
      </c>
      <c r="D96" s="7">
        <v>77060</v>
      </c>
      <c r="E96" s="7" t="str">
        <f t="shared" si="3"/>
        <v>70000–79999</v>
      </c>
      <c r="F96" s="6" t="s">
        <v>33</v>
      </c>
      <c r="G96" s="6" t="s">
        <v>4</v>
      </c>
      <c r="H96" s="6" t="s">
        <v>978</v>
      </c>
      <c r="I96" s="6">
        <f>IFERROR(INDEX('Bonus Rules'!$B$2:$G$14,MATCH('Cleaned data'!$C96,'Bonus Rules'!$B$2:$B$14,0), MATCH('Cleaned data'!$G96, 'Bonus Rules'!$B$2:$G$2, 0)),0)</f>
        <v>0.05</v>
      </c>
      <c r="J96" s="8">
        <f>'Cleaned data'!$I96*'Cleaned data'!$D96</f>
        <v>3853</v>
      </c>
      <c r="K96" s="8">
        <f>'Cleaned data'!$D96+'Cleaned data'!$J96</f>
        <v>80913</v>
      </c>
      <c r="L96" s="19">
        <f t="shared" si="4"/>
        <v>75034.07024793388</v>
      </c>
      <c r="M96" s="19">
        <f t="shared" si="5"/>
        <v>72309.913419913413</v>
      </c>
      <c r="N96" s="20">
        <f>(Table4[[#This Row],[Average male salary]]-Table4[[#This Row],[Average female salary]])/Table4[[#This Row],[Average male salary]]</f>
        <v>3.6305598497043789E-2</v>
      </c>
    </row>
    <row r="97" spans="1:14" x14ac:dyDescent="0.35">
      <c r="A97" s="9" t="s">
        <v>134</v>
      </c>
      <c r="B97" s="9" t="s">
        <v>24</v>
      </c>
      <c r="C97" s="9" t="s">
        <v>9</v>
      </c>
      <c r="D97" s="10">
        <v>90080</v>
      </c>
      <c r="E97" s="10" t="str">
        <f t="shared" si="3"/>
        <v>90000–99999</v>
      </c>
      <c r="F97" s="9" t="s">
        <v>33</v>
      </c>
      <c r="G97" s="9" t="s">
        <v>3</v>
      </c>
      <c r="H97" s="9" t="s">
        <v>979</v>
      </c>
      <c r="I97" s="9">
        <f>IFERROR(INDEX('Bonus Rules'!$B$2:$G$14,MATCH('Cleaned data'!$C97,'Bonus Rules'!$B$2:$B$14,0), MATCH('Cleaned data'!$G97, 'Bonus Rules'!$B$2:$G$2, 0)),0)</f>
        <v>2.8000000000000001E-2</v>
      </c>
      <c r="J97" s="11">
        <f>'Cleaned data'!$I97*'Cleaned data'!$D97</f>
        <v>2522.2400000000002</v>
      </c>
      <c r="K97" s="11">
        <f>'Cleaned data'!$D97+'Cleaned data'!$J97</f>
        <v>92602.240000000005</v>
      </c>
      <c r="L97" s="19">
        <f t="shared" si="4"/>
        <v>75034.07024793388</v>
      </c>
      <c r="M97" s="19">
        <f t="shared" si="5"/>
        <v>72309.913419913413</v>
      </c>
      <c r="N97" s="20">
        <f>(Table4[[#This Row],[Average male salary]]-Table4[[#This Row],[Average female salary]])/Table4[[#This Row],[Average male salary]]</f>
        <v>3.6305598497043789E-2</v>
      </c>
    </row>
    <row r="98" spans="1:14" x14ac:dyDescent="0.35">
      <c r="A98" s="6" t="s">
        <v>136</v>
      </c>
      <c r="B98" s="6" t="s">
        <v>24</v>
      </c>
      <c r="C98" s="6" t="s">
        <v>12</v>
      </c>
      <c r="D98" s="7">
        <v>35830</v>
      </c>
      <c r="E98" s="7" t="str">
        <f t="shared" si="3"/>
        <v>30000–39999</v>
      </c>
      <c r="F98" s="6" t="s">
        <v>33</v>
      </c>
      <c r="G98" s="6" t="s">
        <v>3</v>
      </c>
      <c r="H98" s="6" t="s">
        <v>978</v>
      </c>
      <c r="I98" s="6">
        <f>IFERROR(INDEX('Bonus Rules'!$B$2:$G$14,MATCH('Cleaned data'!$C98,'Bonus Rules'!$B$2:$B$14,0), MATCH('Cleaned data'!$G98, 'Bonus Rules'!$B$2:$G$2, 0)),0)</f>
        <v>3.2000000000000001E-2</v>
      </c>
      <c r="J98" s="8">
        <f>'Cleaned data'!$I98*'Cleaned data'!$D98</f>
        <v>1146.56</v>
      </c>
      <c r="K98" s="8">
        <f>'Cleaned data'!$D98+'Cleaned data'!$J98</f>
        <v>36976.559999999998</v>
      </c>
      <c r="L98" s="19">
        <f t="shared" si="4"/>
        <v>75034.07024793388</v>
      </c>
      <c r="M98" s="19">
        <f t="shared" si="5"/>
        <v>72309.913419913413</v>
      </c>
      <c r="N98" s="20">
        <f>(Table4[[#This Row],[Average male salary]]-Table4[[#This Row],[Average female salary]])/Table4[[#This Row],[Average male salary]]</f>
        <v>3.6305598497043789E-2</v>
      </c>
    </row>
    <row r="99" spans="1:14" x14ac:dyDescent="0.35">
      <c r="A99" s="9" t="s">
        <v>137</v>
      </c>
      <c r="B99" s="9" t="s">
        <v>24</v>
      </c>
      <c r="C99" s="9" t="s">
        <v>8</v>
      </c>
      <c r="D99" s="10">
        <v>37110</v>
      </c>
      <c r="E99" s="10" t="str">
        <f t="shared" si="3"/>
        <v>30000–39999</v>
      </c>
      <c r="F99" s="9" t="s">
        <v>33</v>
      </c>
      <c r="G99" s="9" t="s">
        <v>3</v>
      </c>
      <c r="H99" s="9" t="s">
        <v>978</v>
      </c>
      <c r="I99" s="9">
        <f>IFERROR(INDEX('Bonus Rules'!$B$2:$G$14,MATCH('Cleaned data'!$C99,'Bonus Rules'!$B$2:$B$14,0), MATCH('Cleaned data'!$G99, 'Bonus Rules'!$B$2:$G$2, 0)),0)</f>
        <v>2.1000000000000001E-2</v>
      </c>
      <c r="J99" s="11">
        <f>'Cleaned data'!$I99*'Cleaned data'!$D99</f>
        <v>779.31000000000006</v>
      </c>
      <c r="K99" s="11">
        <f>'Cleaned data'!$D99+'Cleaned data'!$J99</f>
        <v>37889.31</v>
      </c>
      <c r="L99" s="19">
        <f t="shared" si="4"/>
        <v>75034.07024793388</v>
      </c>
      <c r="M99" s="19">
        <f t="shared" si="5"/>
        <v>72309.913419913413</v>
      </c>
      <c r="N99" s="20">
        <f>(Table4[[#This Row],[Average male salary]]-Table4[[#This Row],[Average female salary]])/Table4[[#This Row],[Average male salary]]</f>
        <v>3.6305598497043789E-2</v>
      </c>
    </row>
    <row r="100" spans="1:14" x14ac:dyDescent="0.35">
      <c r="A100" s="6" t="s">
        <v>138</v>
      </c>
      <c r="B100" s="6" t="s">
        <v>24</v>
      </c>
      <c r="C100" s="6" t="s">
        <v>13</v>
      </c>
      <c r="D100" s="7">
        <v>112780</v>
      </c>
      <c r="E100" s="7" t="str">
        <f t="shared" si="3"/>
        <v>110000–119999</v>
      </c>
      <c r="F100" s="6" t="s">
        <v>30</v>
      </c>
      <c r="G100" s="6" t="s">
        <v>2</v>
      </c>
      <c r="H100" s="6" t="s">
        <v>979</v>
      </c>
      <c r="I100" s="6">
        <f>IFERROR(INDEX('Bonus Rules'!$B$2:$G$14,MATCH('Cleaned data'!$C100,'Bonus Rules'!$B$2:$B$14,0), MATCH('Cleaned data'!$G100, 'Bonus Rules'!$B$2:$G$2, 0)),0)</f>
        <v>1.9E-2</v>
      </c>
      <c r="J100" s="8">
        <f>'Cleaned data'!$I100*'Cleaned data'!$D100</f>
        <v>2142.8200000000002</v>
      </c>
      <c r="K100" s="8">
        <f>'Cleaned data'!$D100+'Cleaned data'!$J100</f>
        <v>114922.82</v>
      </c>
      <c r="L100" s="19">
        <f t="shared" si="4"/>
        <v>75034.07024793388</v>
      </c>
      <c r="M100" s="19">
        <f t="shared" si="5"/>
        <v>72309.913419913413</v>
      </c>
      <c r="N100" s="20">
        <f>(Table4[[#This Row],[Average male salary]]-Table4[[#This Row],[Average female salary]])/Table4[[#This Row],[Average male salary]]</f>
        <v>3.6305598497043789E-2</v>
      </c>
    </row>
    <row r="101" spans="1:14" x14ac:dyDescent="0.35">
      <c r="A101" s="9" t="s">
        <v>139</v>
      </c>
      <c r="B101" s="9" t="s">
        <v>27</v>
      </c>
      <c r="C101" s="9" t="s">
        <v>7</v>
      </c>
      <c r="D101" s="10">
        <v>96000</v>
      </c>
      <c r="E101" s="10" t="str">
        <f t="shared" si="3"/>
        <v>90000–99999</v>
      </c>
      <c r="F101" s="9" t="s">
        <v>33</v>
      </c>
      <c r="G101" s="9" t="s">
        <v>3</v>
      </c>
      <c r="H101" s="9" t="s">
        <v>979</v>
      </c>
      <c r="I101" s="9">
        <f>IFERROR(INDEX('Bonus Rules'!$B$2:$G$14,MATCH('Cleaned data'!$C101,'Bonus Rules'!$B$2:$B$14,0), MATCH('Cleaned data'!$G101, 'Bonus Rules'!$B$2:$G$2, 0)),0)</f>
        <v>3.5000000000000003E-2</v>
      </c>
      <c r="J101" s="11">
        <f>'Cleaned data'!$I101*'Cleaned data'!$D101</f>
        <v>3360.0000000000005</v>
      </c>
      <c r="K101" s="11">
        <f>'Cleaned data'!$D101+'Cleaned data'!$J101</f>
        <v>99360</v>
      </c>
      <c r="L101" s="19">
        <f t="shared" si="4"/>
        <v>75034.07024793388</v>
      </c>
      <c r="M101" s="19">
        <f t="shared" si="5"/>
        <v>72309.913419913413</v>
      </c>
      <c r="N101" s="20">
        <f>(Table4[[#This Row],[Average male salary]]-Table4[[#This Row],[Average female salary]])/Table4[[#This Row],[Average male salary]]</f>
        <v>3.6305598497043789E-2</v>
      </c>
    </row>
    <row r="102" spans="1:14" x14ac:dyDescent="0.35">
      <c r="A102" s="6" t="s">
        <v>140</v>
      </c>
      <c r="B102" s="6" t="s">
        <v>27</v>
      </c>
      <c r="C102" s="6" t="s">
        <v>12</v>
      </c>
      <c r="D102" s="7">
        <v>112550</v>
      </c>
      <c r="E102" s="7" t="str">
        <f t="shared" si="3"/>
        <v>110000–119999</v>
      </c>
      <c r="F102" s="6" t="s">
        <v>33</v>
      </c>
      <c r="G102" s="6" t="s">
        <v>3</v>
      </c>
      <c r="H102" s="6" t="s">
        <v>979</v>
      </c>
      <c r="I102" s="6">
        <f>IFERROR(INDEX('Bonus Rules'!$B$2:$G$14,MATCH('Cleaned data'!$C102,'Bonus Rules'!$B$2:$B$14,0), MATCH('Cleaned data'!$G102, 'Bonus Rules'!$B$2:$G$2, 0)),0)</f>
        <v>3.2000000000000001E-2</v>
      </c>
      <c r="J102" s="8">
        <f>'Cleaned data'!$I102*'Cleaned data'!$D102</f>
        <v>3601.6</v>
      </c>
      <c r="K102" s="8">
        <f>'Cleaned data'!$D102+'Cleaned data'!$J102</f>
        <v>116151.6</v>
      </c>
      <c r="L102" s="19">
        <f t="shared" si="4"/>
        <v>75034.07024793388</v>
      </c>
      <c r="M102" s="19">
        <f t="shared" si="5"/>
        <v>72309.913419913413</v>
      </c>
      <c r="N102" s="20">
        <f>(Table4[[#This Row],[Average male salary]]-Table4[[#This Row],[Average female salary]])/Table4[[#This Row],[Average male salary]]</f>
        <v>3.6305598497043789E-2</v>
      </c>
    </row>
    <row r="103" spans="1:14" x14ac:dyDescent="0.35">
      <c r="A103" s="9" t="s">
        <v>141</v>
      </c>
      <c r="B103" s="9" t="s">
        <v>24</v>
      </c>
      <c r="C103" s="9" t="s">
        <v>13</v>
      </c>
      <c r="D103" s="10">
        <v>88330</v>
      </c>
      <c r="E103" s="10" t="str">
        <f t="shared" si="3"/>
        <v>80000–89999</v>
      </c>
      <c r="F103" s="9" t="s">
        <v>33</v>
      </c>
      <c r="G103" s="9" t="s">
        <v>2</v>
      </c>
      <c r="H103" s="9" t="s">
        <v>978</v>
      </c>
      <c r="I103" s="9">
        <f>IFERROR(INDEX('Bonus Rules'!$B$2:$G$14,MATCH('Cleaned data'!$C103,'Bonus Rules'!$B$2:$B$14,0), MATCH('Cleaned data'!$G103, 'Bonus Rules'!$B$2:$G$2, 0)),0)</f>
        <v>1.9E-2</v>
      </c>
      <c r="J103" s="11">
        <f>'Cleaned data'!$I103*'Cleaned data'!$D103</f>
        <v>1678.27</v>
      </c>
      <c r="K103" s="11">
        <f>'Cleaned data'!$D103+'Cleaned data'!$J103</f>
        <v>90008.27</v>
      </c>
      <c r="L103" s="19">
        <f t="shared" si="4"/>
        <v>75034.07024793388</v>
      </c>
      <c r="M103" s="19">
        <f t="shared" si="5"/>
        <v>72309.913419913413</v>
      </c>
      <c r="N103" s="20">
        <f>(Table4[[#This Row],[Average male salary]]-Table4[[#This Row],[Average female salary]])/Table4[[#This Row],[Average male salary]]</f>
        <v>3.6305598497043789E-2</v>
      </c>
    </row>
    <row r="104" spans="1:14" x14ac:dyDescent="0.35">
      <c r="A104" s="6" t="s">
        <v>142</v>
      </c>
      <c r="B104" s="6" t="s">
        <v>27</v>
      </c>
      <c r="C104" s="6" t="s">
        <v>13</v>
      </c>
      <c r="D104" s="7">
        <v>116770</v>
      </c>
      <c r="E104" s="7" t="str">
        <f t="shared" si="3"/>
        <v>110000–119999</v>
      </c>
      <c r="F104" s="6" t="s">
        <v>25</v>
      </c>
      <c r="G104" s="6" t="s">
        <v>4</v>
      </c>
      <c r="H104" s="6" t="s">
        <v>979</v>
      </c>
      <c r="I104" s="6">
        <f>IFERROR(INDEX('Bonus Rules'!$B$2:$G$14,MATCH('Cleaned data'!$C104,'Bonus Rules'!$B$2:$B$14,0), MATCH('Cleaned data'!$G104, 'Bonus Rules'!$B$2:$G$2, 0)),0)</f>
        <v>5.8999999999999997E-2</v>
      </c>
      <c r="J104" s="8">
        <f>'Cleaned data'!$I104*'Cleaned data'!$D104</f>
        <v>6889.4299999999994</v>
      </c>
      <c r="K104" s="8">
        <f>'Cleaned data'!$D104+'Cleaned data'!$J104</f>
        <v>123659.43</v>
      </c>
      <c r="L104" s="19">
        <f t="shared" si="4"/>
        <v>75034.07024793388</v>
      </c>
      <c r="M104" s="19">
        <f t="shared" si="5"/>
        <v>72309.913419913413</v>
      </c>
      <c r="N104" s="20">
        <f>(Table4[[#This Row],[Average male salary]]-Table4[[#This Row],[Average female salary]])/Table4[[#This Row],[Average male salary]]</f>
        <v>3.6305598497043789E-2</v>
      </c>
    </row>
    <row r="105" spans="1:14" x14ac:dyDescent="0.35">
      <c r="A105" s="9" t="s">
        <v>143</v>
      </c>
      <c r="B105" s="9" t="s">
        <v>24</v>
      </c>
      <c r="C105" s="9" t="s">
        <v>17</v>
      </c>
      <c r="D105" s="10">
        <v>40270</v>
      </c>
      <c r="E105" s="10" t="str">
        <f t="shared" si="3"/>
        <v>40000–49999</v>
      </c>
      <c r="F105" s="9" t="s">
        <v>33</v>
      </c>
      <c r="G105" s="9" t="s">
        <v>3</v>
      </c>
      <c r="H105" s="9" t="s">
        <v>978</v>
      </c>
      <c r="I105" s="9">
        <f>IFERROR(INDEX('Bonus Rules'!$B$2:$G$14,MATCH('Cleaned data'!$C105,'Bonus Rules'!$B$2:$B$14,0), MATCH('Cleaned data'!$G105, 'Bonus Rules'!$B$2:$G$2, 0)),0)</f>
        <v>3.5000000000000003E-2</v>
      </c>
      <c r="J105" s="11">
        <f>'Cleaned data'!$I105*'Cleaned data'!$D105</f>
        <v>1409.45</v>
      </c>
      <c r="K105" s="11">
        <f>'Cleaned data'!$D105+'Cleaned data'!$J105</f>
        <v>41679.449999999997</v>
      </c>
      <c r="L105" s="19">
        <f t="shared" si="4"/>
        <v>75034.07024793388</v>
      </c>
      <c r="M105" s="19">
        <f t="shared" si="5"/>
        <v>72309.913419913413</v>
      </c>
      <c r="N105" s="20">
        <f>(Table4[[#This Row],[Average male salary]]-Table4[[#This Row],[Average female salary]])/Table4[[#This Row],[Average male salary]]</f>
        <v>3.6305598497043789E-2</v>
      </c>
    </row>
    <row r="106" spans="1:14" x14ac:dyDescent="0.35">
      <c r="A106" s="6" t="s">
        <v>145</v>
      </c>
      <c r="B106" s="6" t="s">
        <v>27</v>
      </c>
      <c r="C106" s="6" t="s">
        <v>11</v>
      </c>
      <c r="D106" s="7">
        <v>96640</v>
      </c>
      <c r="E106" s="7" t="str">
        <f t="shared" si="3"/>
        <v>90000–99999</v>
      </c>
      <c r="F106" s="6" t="s">
        <v>33</v>
      </c>
      <c r="G106" s="6" t="s">
        <v>5</v>
      </c>
      <c r="H106" s="6" t="s">
        <v>979</v>
      </c>
      <c r="I106" s="6">
        <f>IFERROR(INDEX('Bonus Rules'!$B$2:$G$14,MATCH('Cleaned data'!$C106,'Bonus Rules'!$B$2:$B$14,0), MATCH('Cleaned data'!$G106, 'Bonus Rules'!$B$2:$G$2, 0)),0)</f>
        <v>7.2999999999999995E-2</v>
      </c>
      <c r="J106" s="8">
        <f>'Cleaned data'!$I106*'Cleaned data'!$D106</f>
        <v>7054.7199999999993</v>
      </c>
      <c r="K106" s="8">
        <f>'Cleaned data'!$D106+'Cleaned data'!$J106</f>
        <v>103694.72</v>
      </c>
      <c r="L106" s="19">
        <f t="shared" si="4"/>
        <v>75034.07024793388</v>
      </c>
      <c r="M106" s="19">
        <f t="shared" si="5"/>
        <v>72309.913419913413</v>
      </c>
      <c r="N106" s="20">
        <f>(Table4[[#This Row],[Average male salary]]-Table4[[#This Row],[Average female salary]])/Table4[[#This Row],[Average male salary]]</f>
        <v>3.6305598497043789E-2</v>
      </c>
    </row>
    <row r="107" spans="1:14" x14ac:dyDescent="0.35">
      <c r="A107" s="9" t="s">
        <v>146</v>
      </c>
      <c r="B107" s="9" t="s">
        <v>27</v>
      </c>
      <c r="C107" s="9" t="s">
        <v>11</v>
      </c>
      <c r="D107" s="10">
        <v>118100</v>
      </c>
      <c r="E107" s="10" t="str">
        <f t="shared" si="3"/>
        <v>110000–119999</v>
      </c>
      <c r="F107" s="9" t="s">
        <v>25</v>
      </c>
      <c r="G107" s="9" t="s">
        <v>3</v>
      </c>
      <c r="H107" s="9" t="s">
        <v>979</v>
      </c>
      <c r="I107" s="9">
        <f>IFERROR(INDEX('Bonus Rules'!$B$2:$G$14,MATCH('Cleaned data'!$C107,'Bonus Rules'!$B$2:$B$14,0), MATCH('Cleaned data'!$G107, 'Bonus Rules'!$B$2:$G$2, 0)),0)</f>
        <v>2.4E-2</v>
      </c>
      <c r="J107" s="11">
        <f>'Cleaned data'!$I107*'Cleaned data'!$D107</f>
        <v>2834.4</v>
      </c>
      <c r="K107" s="11">
        <f>'Cleaned data'!$D107+'Cleaned data'!$J107</f>
        <v>120934.39999999999</v>
      </c>
      <c r="L107" s="19">
        <f t="shared" si="4"/>
        <v>75034.07024793388</v>
      </c>
      <c r="M107" s="19">
        <f t="shared" si="5"/>
        <v>72309.913419913413</v>
      </c>
      <c r="N107" s="20">
        <f>(Table4[[#This Row],[Average male salary]]-Table4[[#This Row],[Average female salary]])/Table4[[#This Row],[Average male salary]]</f>
        <v>3.6305598497043789E-2</v>
      </c>
    </row>
    <row r="108" spans="1:14" x14ac:dyDescent="0.35">
      <c r="A108" s="6" t="s">
        <v>147</v>
      </c>
      <c r="B108" s="6" t="s">
        <v>24</v>
      </c>
      <c r="C108" s="6" t="s">
        <v>7</v>
      </c>
      <c r="D108" s="7">
        <v>43600</v>
      </c>
      <c r="E108" s="7" t="str">
        <f t="shared" si="3"/>
        <v>40000–49999</v>
      </c>
      <c r="F108" s="6" t="s">
        <v>30</v>
      </c>
      <c r="G108" s="6" t="s">
        <v>3</v>
      </c>
      <c r="H108" s="6" t="s">
        <v>978</v>
      </c>
      <c r="I108" s="6">
        <f>IFERROR(INDEX('Bonus Rules'!$B$2:$G$14,MATCH('Cleaned data'!$C108,'Bonus Rules'!$B$2:$B$14,0), MATCH('Cleaned data'!$G108, 'Bonus Rules'!$B$2:$G$2, 0)),0)</f>
        <v>3.5000000000000003E-2</v>
      </c>
      <c r="J108" s="8">
        <f>'Cleaned data'!$I108*'Cleaned data'!$D108</f>
        <v>1526.0000000000002</v>
      </c>
      <c r="K108" s="8">
        <f>'Cleaned data'!$D108+'Cleaned data'!$J108</f>
        <v>45126</v>
      </c>
      <c r="L108" s="19">
        <f t="shared" si="4"/>
        <v>75034.07024793388</v>
      </c>
      <c r="M108" s="19">
        <f t="shared" si="5"/>
        <v>72309.913419913413</v>
      </c>
      <c r="N108" s="20">
        <f>(Table4[[#This Row],[Average male salary]]-Table4[[#This Row],[Average female salary]])/Table4[[#This Row],[Average male salary]]</f>
        <v>3.6305598497043789E-2</v>
      </c>
    </row>
    <row r="109" spans="1:14" x14ac:dyDescent="0.35">
      <c r="A109" s="9" t="s">
        <v>148</v>
      </c>
      <c r="B109" s="9" t="s">
        <v>27</v>
      </c>
      <c r="C109" s="9" t="s">
        <v>8</v>
      </c>
      <c r="D109" s="10">
        <v>54520</v>
      </c>
      <c r="E109" s="10" t="str">
        <f t="shared" si="3"/>
        <v>50000–59999</v>
      </c>
      <c r="F109" s="9" t="s">
        <v>30</v>
      </c>
      <c r="G109" s="9" t="s">
        <v>2</v>
      </c>
      <c r="H109" s="9" t="s">
        <v>978</v>
      </c>
      <c r="I109" s="9">
        <f>IFERROR(INDEX('Bonus Rules'!$B$2:$G$14,MATCH('Cleaned data'!$C109,'Bonus Rules'!$B$2:$B$14,0), MATCH('Cleaned data'!$G109, 'Bonus Rules'!$B$2:$G$2, 0)),0)</f>
        <v>1.9E-2</v>
      </c>
      <c r="J109" s="11">
        <f>'Cleaned data'!$I109*'Cleaned data'!$D109</f>
        <v>1035.8799999999999</v>
      </c>
      <c r="K109" s="11">
        <f>'Cleaned data'!$D109+'Cleaned data'!$J109</f>
        <v>55555.88</v>
      </c>
      <c r="L109" s="19">
        <f t="shared" si="4"/>
        <v>75034.07024793388</v>
      </c>
      <c r="M109" s="19">
        <f t="shared" si="5"/>
        <v>72309.913419913413</v>
      </c>
      <c r="N109" s="20">
        <f>(Table4[[#This Row],[Average male salary]]-Table4[[#This Row],[Average female salary]])/Table4[[#This Row],[Average male salary]]</f>
        <v>3.6305598497043789E-2</v>
      </c>
    </row>
    <row r="110" spans="1:14" x14ac:dyDescent="0.35">
      <c r="A110" s="6" t="s">
        <v>149</v>
      </c>
      <c r="B110" s="6" t="s">
        <v>27</v>
      </c>
      <c r="C110" s="6" t="s">
        <v>14</v>
      </c>
      <c r="D110" s="7">
        <v>57750</v>
      </c>
      <c r="E110" s="7" t="str">
        <f t="shared" si="3"/>
        <v>50000–59999</v>
      </c>
      <c r="F110" s="6" t="s">
        <v>30</v>
      </c>
      <c r="G110" s="6" t="s">
        <v>3</v>
      </c>
      <c r="H110" s="6" t="s">
        <v>978</v>
      </c>
      <c r="I110" s="6">
        <f>IFERROR(INDEX('Bonus Rules'!$B$2:$G$14,MATCH('Cleaned data'!$C110,'Bonus Rules'!$B$2:$B$14,0), MATCH('Cleaned data'!$G110, 'Bonus Rules'!$B$2:$G$2, 0)),0)</f>
        <v>3.3000000000000002E-2</v>
      </c>
      <c r="J110" s="8">
        <f>'Cleaned data'!$I110*'Cleaned data'!$D110</f>
        <v>1905.75</v>
      </c>
      <c r="K110" s="8">
        <f>'Cleaned data'!$D110+'Cleaned data'!$J110</f>
        <v>59655.75</v>
      </c>
      <c r="L110" s="19">
        <f t="shared" si="4"/>
        <v>75034.07024793388</v>
      </c>
      <c r="M110" s="19">
        <f t="shared" si="5"/>
        <v>72309.913419913413</v>
      </c>
      <c r="N110" s="20">
        <f>(Table4[[#This Row],[Average male salary]]-Table4[[#This Row],[Average female salary]])/Table4[[#This Row],[Average male salary]]</f>
        <v>3.6305598497043789E-2</v>
      </c>
    </row>
    <row r="111" spans="1:14" x14ac:dyDescent="0.35">
      <c r="A111" s="9" t="s">
        <v>150</v>
      </c>
      <c r="B111" s="9" t="s">
        <v>27</v>
      </c>
      <c r="C111" s="9" t="s">
        <v>13</v>
      </c>
      <c r="D111" s="10">
        <v>99970</v>
      </c>
      <c r="E111" s="10" t="str">
        <f t="shared" si="3"/>
        <v>90000–99999</v>
      </c>
      <c r="F111" s="9" t="s">
        <v>25</v>
      </c>
      <c r="G111" s="9" t="s">
        <v>3</v>
      </c>
      <c r="H111" s="9" t="s">
        <v>979</v>
      </c>
      <c r="I111" s="9">
        <f>IFERROR(INDEX('Bonus Rules'!$B$2:$G$14,MATCH('Cleaned data'!$C111,'Bonus Rules'!$B$2:$B$14,0), MATCH('Cleaned data'!$G111, 'Bonus Rules'!$B$2:$G$2, 0)),0)</f>
        <v>0.04</v>
      </c>
      <c r="J111" s="11">
        <f>'Cleaned data'!$I111*'Cleaned data'!$D111</f>
        <v>3998.8</v>
      </c>
      <c r="K111" s="11">
        <f>'Cleaned data'!$D111+'Cleaned data'!$J111</f>
        <v>103968.8</v>
      </c>
      <c r="L111" s="19">
        <f t="shared" si="4"/>
        <v>75034.07024793388</v>
      </c>
      <c r="M111" s="19">
        <f t="shared" si="5"/>
        <v>72309.913419913413</v>
      </c>
      <c r="N111" s="20">
        <f>(Table4[[#This Row],[Average male salary]]-Table4[[#This Row],[Average female salary]])/Table4[[#This Row],[Average male salary]]</f>
        <v>3.6305598497043789E-2</v>
      </c>
    </row>
    <row r="112" spans="1:14" x14ac:dyDescent="0.35">
      <c r="A112" s="6" t="s">
        <v>151</v>
      </c>
      <c r="B112" s="6" t="s">
        <v>24</v>
      </c>
      <c r="C112" s="6" t="s">
        <v>6</v>
      </c>
      <c r="D112" s="7">
        <v>62200</v>
      </c>
      <c r="E112" s="7" t="str">
        <f t="shared" si="3"/>
        <v>60000–69999</v>
      </c>
      <c r="F112" s="6" t="s">
        <v>33</v>
      </c>
      <c r="G112" s="6" t="s">
        <v>5</v>
      </c>
      <c r="H112" s="6" t="s">
        <v>978</v>
      </c>
      <c r="I112" s="6">
        <f>IFERROR(INDEX('Bonus Rules'!$B$2:$G$14,MATCH('Cleaned data'!$C112,'Bonus Rules'!$B$2:$B$14,0), MATCH('Cleaned data'!$G112, 'Bonus Rules'!$B$2:$G$2, 0)),0)</f>
        <v>8.7999999999999995E-2</v>
      </c>
      <c r="J112" s="8">
        <f>'Cleaned data'!$I112*'Cleaned data'!$D112</f>
        <v>5473.5999999999995</v>
      </c>
      <c r="K112" s="8">
        <f>'Cleaned data'!$D112+'Cleaned data'!$J112</f>
        <v>67673.600000000006</v>
      </c>
      <c r="L112" s="19">
        <f t="shared" si="4"/>
        <v>75034.07024793388</v>
      </c>
      <c r="M112" s="19">
        <f t="shared" si="5"/>
        <v>72309.913419913413</v>
      </c>
      <c r="N112" s="20">
        <f>(Table4[[#This Row],[Average male salary]]-Table4[[#This Row],[Average female salary]])/Table4[[#This Row],[Average male salary]]</f>
        <v>3.6305598497043789E-2</v>
      </c>
    </row>
    <row r="113" spans="1:14" x14ac:dyDescent="0.35">
      <c r="A113" s="9" t="s">
        <v>152</v>
      </c>
      <c r="B113" s="9" t="s">
        <v>24</v>
      </c>
      <c r="C113" s="9" t="s">
        <v>10</v>
      </c>
      <c r="D113" s="10">
        <v>42990</v>
      </c>
      <c r="E113" s="10" t="str">
        <f t="shared" si="3"/>
        <v>40000–49999</v>
      </c>
      <c r="F113" s="9" t="s">
        <v>33</v>
      </c>
      <c r="G113" s="9" t="s">
        <v>3</v>
      </c>
      <c r="H113" s="9" t="s">
        <v>978</v>
      </c>
      <c r="I113" s="9">
        <f>IFERROR(INDEX('Bonus Rules'!$B$2:$G$14,MATCH('Cleaned data'!$C113,'Bonus Rules'!$B$2:$B$14,0), MATCH('Cleaned data'!$G113, 'Bonus Rules'!$B$2:$G$2, 0)),0)</f>
        <v>2.7E-2</v>
      </c>
      <c r="J113" s="11">
        <f>'Cleaned data'!$I113*'Cleaned data'!$D113</f>
        <v>1160.73</v>
      </c>
      <c r="K113" s="11">
        <f>'Cleaned data'!$D113+'Cleaned data'!$J113</f>
        <v>44150.73</v>
      </c>
      <c r="L113" s="19">
        <f t="shared" si="4"/>
        <v>75034.07024793388</v>
      </c>
      <c r="M113" s="19">
        <f t="shared" si="5"/>
        <v>72309.913419913413</v>
      </c>
      <c r="N113" s="20">
        <f>(Table4[[#This Row],[Average male salary]]-Table4[[#This Row],[Average female salary]])/Table4[[#This Row],[Average male salary]]</f>
        <v>3.6305598497043789E-2</v>
      </c>
    </row>
    <row r="114" spans="1:14" x14ac:dyDescent="0.35">
      <c r="A114" s="6" t="s">
        <v>153</v>
      </c>
      <c r="B114" s="6" t="s">
        <v>24</v>
      </c>
      <c r="C114" s="6" t="s">
        <v>9</v>
      </c>
      <c r="D114" s="7">
        <v>117810</v>
      </c>
      <c r="E114" s="7" t="str">
        <f t="shared" si="3"/>
        <v>110000–119999</v>
      </c>
      <c r="F114" s="6" t="s">
        <v>30</v>
      </c>
      <c r="G114" s="6" t="s">
        <v>3</v>
      </c>
      <c r="H114" s="6" t="s">
        <v>979</v>
      </c>
      <c r="I114" s="6">
        <f>IFERROR(INDEX('Bonus Rules'!$B$2:$G$14,MATCH('Cleaned data'!$C114,'Bonus Rules'!$B$2:$B$14,0), MATCH('Cleaned data'!$G114, 'Bonus Rules'!$B$2:$G$2, 0)),0)</f>
        <v>2.8000000000000001E-2</v>
      </c>
      <c r="J114" s="8">
        <f>'Cleaned data'!$I114*'Cleaned data'!$D114</f>
        <v>3298.6800000000003</v>
      </c>
      <c r="K114" s="8">
        <f>'Cleaned data'!$D114+'Cleaned data'!$J114</f>
        <v>121108.68</v>
      </c>
      <c r="L114" s="19">
        <f t="shared" si="4"/>
        <v>75034.07024793388</v>
      </c>
      <c r="M114" s="19">
        <f t="shared" si="5"/>
        <v>72309.913419913413</v>
      </c>
      <c r="N114" s="20">
        <f>(Table4[[#This Row],[Average male salary]]-Table4[[#This Row],[Average female salary]])/Table4[[#This Row],[Average male salary]]</f>
        <v>3.6305598497043789E-2</v>
      </c>
    </row>
    <row r="115" spans="1:14" x14ac:dyDescent="0.35">
      <c r="A115" s="9" t="s">
        <v>154</v>
      </c>
      <c r="B115" s="9" t="s">
        <v>24</v>
      </c>
      <c r="C115" s="9" t="s">
        <v>16</v>
      </c>
      <c r="D115" s="10">
        <v>58130</v>
      </c>
      <c r="E115" s="10" t="str">
        <f t="shared" si="3"/>
        <v>50000–59999</v>
      </c>
      <c r="F115" s="9" t="s">
        <v>33</v>
      </c>
      <c r="G115" s="9" t="s">
        <v>3</v>
      </c>
      <c r="H115" s="9" t="s">
        <v>978</v>
      </c>
      <c r="I115" s="9">
        <f>IFERROR(INDEX('Bonus Rules'!$B$2:$G$14,MATCH('Cleaned data'!$C115,'Bonus Rules'!$B$2:$B$14,0), MATCH('Cleaned data'!$G115, 'Bonus Rules'!$B$2:$G$2, 0)),0)</f>
        <v>2.3E-2</v>
      </c>
      <c r="J115" s="11">
        <f>'Cleaned data'!$I115*'Cleaned data'!$D115</f>
        <v>1336.99</v>
      </c>
      <c r="K115" s="11">
        <f>'Cleaned data'!$D115+'Cleaned data'!$J115</f>
        <v>59466.99</v>
      </c>
      <c r="L115" s="19">
        <f t="shared" si="4"/>
        <v>75034.07024793388</v>
      </c>
      <c r="M115" s="19">
        <f t="shared" si="5"/>
        <v>72309.913419913413</v>
      </c>
      <c r="N115" s="20">
        <f>(Table4[[#This Row],[Average male salary]]-Table4[[#This Row],[Average female salary]])/Table4[[#This Row],[Average male salary]]</f>
        <v>3.6305598497043789E-2</v>
      </c>
    </row>
    <row r="116" spans="1:14" x14ac:dyDescent="0.35">
      <c r="A116" s="6" t="s">
        <v>155</v>
      </c>
      <c r="B116" s="6" t="s">
        <v>24</v>
      </c>
      <c r="C116" s="6" t="s">
        <v>16</v>
      </c>
      <c r="D116" s="7">
        <v>86840</v>
      </c>
      <c r="E116" s="7" t="str">
        <f t="shared" si="3"/>
        <v>80000–89999</v>
      </c>
      <c r="F116" s="6" t="s">
        <v>30</v>
      </c>
      <c r="G116" s="6" t="s">
        <v>3</v>
      </c>
      <c r="H116" s="6" t="s">
        <v>978</v>
      </c>
      <c r="I116" s="6">
        <f>IFERROR(INDEX('Bonus Rules'!$B$2:$G$14,MATCH('Cleaned data'!$C116,'Bonus Rules'!$B$2:$B$14,0), MATCH('Cleaned data'!$G116, 'Bonus Rules'!$B$2:$G$2, 0)),0)</f>
        <v>2.3E-2</v>
      </c>
      <c r="J116" s="8">
        <f>'Cleaned data'!$I116*'Cleaned data'!$D116</f>
        <v>1997.32</v>
      </c>
      <c r="K116" s="8">
        <f>'Cleaned data'!$D116+'Cleaned data'!$J116</f>
        <v>88837.32</v>
      </c>
      <c r="L116" s="19">
        <f t="shared" si="4"/>
        <v>75034.07024793388</v>
      </c>
      <c r="M116" s="19">
        <f t="shared" si="5"/>
        <v>72309.913419913413</v>
      </c>
      <c r="N116" s="20">
        <f>(Table4[[#This Row],[Average male salary]]-Table4[[#This Row],[Average female salary]])/Table4[[#This Row],[Average male salary]]</f>
        <v>3.6305598497043789E-2</v>
      </c>
    </row>
    <row r="117" spans="1:14" x14ac:dyDescent="0.35">
      <c r="A117" s="9" t="s">
        <v>157</v>
      </c>
      <c r="B117" s="9" t="s">
        <v>27</v>
      </c>
      <c r="C117" s="9" t="s">
        <v>12</v>
      </c>
      <c r="D117" s="10">
        <v>41700</v>
      </c>
      <c r="E117" s="10" t="str">
        <f t="shared" si="3"/>
        <v>40000–49999</v>
      </c>
      <c r="F117" s="9" t="s">
        <v>25</v>
      </c>
      <c r="G117" s="9" t="s">
        <v>4</v>
      </c>
      <c r="H117" s="9" t="s">
        <v>978</v>
      </c>
      <c r="I117" s="9">
        <f>IFERROR(INDEX('Bonus Rules'!$B$2:$G$14,MATCH('Cleaned data'!$C117,'Bonus Rules'!$B$2:$B$14,0), MATCH('Cleaned data'!$G117, 'Bonus Rules'!$B$2:$G$2, 0)),0)</f>
        <v>4.1000000000000002E-2</v>
      </c>
      <c r="J117" s="11">
        <f>'Cleaned data'!$I117*'Cleaned data'!$D117</f>
        <v>1709.7</v>
      </c>
      <c r="K117" s="11">
        <f>'Cleaned data'!$D117+'Cleaned data'!$J117</f>
        <v>43409.7</v>
      </c>
      <c r="L117" s="19">
        <f t="shared" si="4"/>
        <v>75034.07024793388</v>
      </c>
      <c r="M117" s="19">
        <f t="shared" si="5"/>
        <v>72309.913419913413</v>
      </c>
      <c r="N117" s="20">
        <f>(Table4[[#This Row],[Average male salary]]-Table4[[#This Row],[Average female salary]])/Table4[[#This Row],[Average male salary]]</f>
        <v>3.6305598497043789E-2</v>
      </c>
    </row>
    <row r="118" spans="1:14" x14ac:dyDescent="0.35">
      <c r="A118" s="6" t="s">
        <v>159</v>
      </c>
      <c r="B118" s="6" t="s">
        <v>24</v>
      </c>
      <c r="C118" s="6" t="s">
        <v>10</v>
      </c>
      <c r="D118" s="7">
        <v>72880</v>
      </c>
      <c r="E118" s="7" t="str">
        <f t="shared" si="3"/>
        <v>70000–79999</v>
      </c>
      <c r="F118" s="6" t="s">
        <v>33</v>
      </c>
      <c r="G118" s="6" t="s">
        <v>3</v>
      </c>
      <c r="H118" s="6" t="s">
        <v>978</v>
      </c>
      <c r="I118" s="6">
        <f>IFERROR(INDEX('Bonus Rules'!$B$2:$G$14,MATCH('Cleaned data'!$C118,'Bonus Rules'!$B$2:$B$14,0), MATCH('Cleaned data'!$G118, 'Bonus Rules'!$B$2:$G$2, 0)),0)</f>
        <v>2.7E-2</v>
      </c>
      <c r="J118" s="8">
        <f>'Cleaned data'!$I118*'Cleaned data'!$D118</f>
        <v>1967.76</v>
      </c>
      <c r="K118" s="8">
        <f>'Cleaned data'!$D118+'Cleaned data'!$J118</f>
        <v>74847.759999999995</v>
      </c>
      <c r="L118" s="19">
        <f t="shared" si="4"/>
        <v>75034.07024793388</v>
      </c>
      <c r="M118" s="19">
        <f t="shared" si="5"/>
        <v>72309.913419913413</v>
      </c>
      <c r="N118" s="20">
        <f>(Table4[[#This Row],[Average male salary]]-Table4[[#This Row],[Average female salary]])/Table4[[#This Row],[Average male salary]]</f>
        <v>3.6305598497043789E-2</v>
      </c>
    </row>
    <row r="119" spans="1:14" x14ac:dyDescent="0.35">
      <c r="A119" s="9" t="s">
        <v>99</v>
      </c>
      <c r="B119" s="9" t="s">
        <v>24</v>
      </c>
      <c r="C119" s="9" t="s">
        <v>14</v>
      </c>
      <c r="D119" s="10">
        <v>49670</v>
      </c>
      <c r="E119" s="10" t="str">
        <f t="shared" si="3"/>
        <v>40000–49999</v>
      </c>
      <c r="F119" s="9" t="s">
        <v>30</v>
      </c>
      <c r="G119" s="9" t="s">
        <v>4</v>
      </c>
      <c r="H119" s="9" t="s">
        <v>978</v>
      </c>
      <c r="I119" s="9">
        <f>IFERROR(INDEX('Bonus Rules'!$B$2:$G$14,MATCH('Cleaned data'!$C119,'Bonus Rules'!$B$2:$B$14,0), MATCH('Cleaned data'!$G119, 'Bonus Rules'!$B$2:$G$2, 0)),0)</f>
        <v>5.3999999999999999E-2</v>
      </c>
      <c r="J119" s="11">
        <f>'Cleaned data'!$I119*'Cleaned data'!$D119</f>
        <v>2682.18</v>
      </c>
      <c r="K119" s="11">
        <f>'Cleaned data'!$D119+'Cleaned data'!$J119</f>
        <v>52352.18</v>
      </c>
      <c r="L119" s="19">
        <f t="shared" si="4"/>
        <v>75034.07024793388</v>
      </c>
      <c r="M119" s="19">
        <f t="shared" si="5"/>
        <v>72309.913419913413</v>
      </c>
      <c r="N119" s="20">
        <f>(Table4[[#This Row],[Average male salary]]-Table4[[#This Row],[Average female salary]])/Table4[[#This Row],[Average male salary]]</f>
        <v>3.6305598497043789E-2</v>
      </c>
    </row>
    <row r="120" spans="1:14" x14ac:dyDescent="0.35">
      <c r="A120" s="6" t="s">
        <v>160</v>
      </c>
      <c r="B120" s="6" t="s">
        <v>24</v>
      </c>
      <c r="C120" s="6" t="s">
        <v>15</v>
      </c>
      <c r="D120" s="7">
        <v>117150</v>
      </c>
      <c r="E120" s="7" t="str">
        <f t="shared" si="3"/>
        <v>110000–119999</v>
      </c>
      <c r="F120" s="6" t="s">
        <v>30</v>
      </c>
      <c r="G120" s="6" t="s">
        <v>3</v>
      </c>
      <c r="H120" s="6" t="s">
        <v>979</v>
      </c>
      <c r="I120" s="6">
        <f>IFERROR(INDEX('Bonus Rules'!$B$2:$G$14,MATCH('Cleaned data'!$C120,'Bonus Rules'!$B$2:$B$14,0), MATCH('Cleaned data'!$G120, 'Bonus Rules'!$B$2:$G$2, 0)),0)</f>
        <v>0.02</v>
      </c>
      <c r="J120" s="8">
        <f>'Cleaned data'!$I120*'Cleaned data'!$D120</f>
        <v>2343</v>
      </c>
      <c r="K120" s="8">
        <f>'Cleaned data'!$D120+'Cleaned data'!$J120</f>
        <v>119493</v>
      </c>
      <c r="L120" s="19">
        <f t="shared" si="4"/>
        <v>75034.07024793388</v>
      </c>
      <c r="M120" s="19">
        <f t="shared" si="5"/>
        <v>72309.913419913413</v>
      </c>
      <c r="N120" s="20">
        <f>(Table4[[#This Row],[Average male salary]]-Table4[[#This Row],[Average female salary]])/Table4[[#This Row],[Average male salary]]</f>
        <v>3.6305598497043789E-2</v>
      </c>
    </row>
    <row r="121" spans="1:14" x14ac:dyDescent="0.35">
      <c r="A121" s="9" t="s">
        <v>161</v>
      </c>
      <c r="B121" s="9" t="s">
        <v>24</v>
      </c>
      <c r="C121" s="9" t="s">
        <v>10</v>
      </c>
      <c r="D121" s="10">
        <v>97020</v>
      </c>
      <c r="E121" s="10" t="str">
        <f t="shared" si="3"/>
        <v>90000–99999</v>
      </c>
      <c r="F121" s="9" t="s">
        <v>33</v>
      </c>
      <c r="G121" s="9" t="s">
        <v>2</v>
      </c>
      <c r="H121" s="9" t="s">
        <v>979</v>
      </c>
      <c r="I121" s="9">
        <f>IFERROR(INDEX('Bonus Rules'!$B$2:$G$14,MATCH('Cleaned data'!$C121,'Bonus Rules'!$B$2:$B$14,0), MATCH('Cleaned data'!$G121, 'Bonus Rules'!$B$2:$G$2, 0)),0)</f>
        <v>1.2999999999999999E-2</v>
      </c>
      <c r="J121" s="11">
        <f>'Cleaned data'!$I121*'Cleaned data'!$D121</f>
        <v>1261.26</v>
      </c>
      <c r="K121" s="11">
        <f>'Cleaned data'!$D121+'Cleaned data'!$J121</f>
        <v>98281.26</v>
      </c>
      <c r="L121" s="19">
        <f t="shared" si="4"/>
        <v>75034.07024793388</v>
      </c>
      <c r="M121" s="19">
        <f t="shared" si="5"/>
        <v>72309.913419913413</v>
      </c>
      <c r="N121" s="20">
        <f>(Table4[[#This Row],[Average male salary]]-Table4[[#This Row],[Average female salary]])/Table4[[#This Row],[Average male salary]]</f>
        <v>3.6305598497043789E-2</v>
      </c>
    </row>
    <row r="122" spans="1:14" x14ac:dyDescent="0.35">
      <c r="A122" s="6" t="s">
        <v>162</v>
      </c>
      <c r="B122" s="6" t="s">
        <v>24</v>
      </c>
      <c r="C122" s="6" t="s">
        <v>13</v>
      </c>
      <c r="D122" s="7">
        <v>67510</v>
      </c>
      <c r="E122" s="7" t="str">
        <f t="shared" si="3"/>
        <v>60000–69999</v>
      </c>
      <c r="F122" s="6" t="s">
        <v>33</v>
      </c>
      <c r="G122" s="6" t="s">
        <v>31</v>
      </c>
      <c r="H122" s="6" t="s">
        <v>978</v>
      </c>
      <c r="I122" s="6">
        <f>IFERROR(INDEX('Bonus Rules'!$B$2:$G$14,MATCH('Cleaned data'!$C122,'Bonus Rules'!$B$2:$B$14,0), MATCH('Cleaned data'!$G122, 'Bonus Rules'!$B$2:$G$2, 0)),0)</f>
        <v>0</v>
      </c>
      <c r="J122" s="8">
        <f>'Cleaned data'!$I122*'Cleaned data'!$D122</f>
        <v>0</v>
      </c>
      <c r="K122" s="8">
        <f>'Cleaned data'!$D122+'Cleaned data'!$J122</f>
        <v>67510</v>
      </c>
      <c r="L122" s="19">
        <f t="shared" si="4"/>
        <v>75034.07024793388</v>
      </c>
      <c r="M122" s="19">
        <f t="shared" si="5"/>
        <v>72309.913419913413</v>
      </c>
      <c r="N122" s="20">
        <f>(Table4[[#This Row],[Average male salary]]-Table4[[#This Row],[Average female salary]])/Table4[[#This Row],[Average male salary]]</f>
        <v>3.6305598497043789E-2</v>
      </c>
    </row>
    <row r="123" spans="1:14" x14ac:dyDescent="0.35">
      <c r="A123" s="9" t="s">
        <v>163</v>
      </c>
      <c r="B123" s="9" t="s">
        <v>27</v>
      </c>
      <c r="C123" s="9" t="s">
        <v>10</v>
      </c>
      <c r="D123" s="10">
        <v>34830</v>
      </c>
      <c r="E123" s="10" t="str">
        <f t="shared" si="3"/>
        <v>30000–39999</v>
      </c>
      <c r="F123" s="9" t="s">
        <v>33</v>
      </c>
      <c r="G123" s="9" t="s">
        <v>3</v>
      </c>
      <c r="H123" s="9" t="s">
        <v>978</v>
      </c>
      <c r="I123" s="9">
        <f>IFERROR(INDEX('Bonus Rules'!$B$2:$G$14,MATCH('Cleaned data'!$C123,'Bonus Rules'!$B$2:$B$14,0), MATCH('Cleaned data'!$G123, 'Bonus Rules'!$B$2:$G$2, 0)),0)</f>
        <v>2.7E-2</v>
      </c>
      <c r="J123" s="11">
        <f>'Cleaned data'!$I123*'Cleaned data'!$D123</f>
        <v>940.41</v>
      </c>
      <c r="K123" s="11">
        <f>'Cleaned data'!$D123+'Cleaned data'!$J123</f>
        <v>35770.410000000003</v>
      </c>
      <c r="L123" s="19">
        <f t="shared" si="4"/>
        <v>75034.07024793388</v>
      </c>
      <c r="M123" s="19">
        <f t="shared" si="5"/>
        <v>72309.913419913413</v>
      </c>
      <c r="N123" s="20">
        <f>(Table4[[#This Row],[Average male salary]]-Table4[[#This Row],[Average female salary]])/Table4[[#This Row],[Average male salary]]</f>
        <v>3.6305598497043789E-2</v>
      </c>
    </row>
    <row r="124" spans="1:14" x14ac:dyDescent="0.35">
      <c r="A124" s="6" t="s">
        <v>164</v>
      </c>
      <c r="B124" s="6" t="s">
        <v>24</v>
      </c>
      <c r="C124" s="6" t="s">
        <v>8</v>
      </c>
      <c r="D124" s="7">
        <v>38730</v>
      </c>
      <c r="E124" s="7" t="str">
        <f t="shared" si="3"/>
        <v>30000–39999</v>
      </c>
      <c r="F124" s="6" t="s">
        <v>30</v>
      </c>
      <c r="G124" s="6" t="s">
        <v>3</v>
      </c>
      <c r="H124" s="6" t="s">
        <v>978</v>
      </c>
      <c r="I124" s="6">
        <f>IFERROR(INDEX('Bonus Rules'!$B$2:$G$14,MATCH('Cleaned data'!$C124,'Bonus Rules'!$B$2:$B$14,0), MATCH('Cleaned data'!$G124, 'Bonus Rules'!$B$2:$G$2, 0)),0)</f>
        <v>2.1000000000000001E-2</v>
      </c>
      <c r="J124" s="8">
        <f>'Cleaned data'!$I124*'Cleaned data'!$D124</f>
        <v>813.33</v>
      </c>
      <c r="K124" s="8">
        <f>'Cleaned data'!$D124+'Cleaned data'!$J124</f>
        <v>39543.33</v>
      </c>
      <c r="L124" s="19">
        <f t="shared" si="4"/>
        <v>75034.07024793388</v>
      </c>
      <c r="M124" s="19">
        <f t="shared" si="5"/>
        <v>72309.913419913413</v>
      </c>
      <c r="N124" s="20">
        <f>(Table4[[#This Row],[Average male salary]]-Table4[[#This Row],[Average female salary]])/Table4[[#This Row],[Average male salary]]</f>
        <v>3.6305598497043789E-2</v>
      </c>
    </row>
    <row r="125" spans="1:14" x14ac:dyDescent="0.35">
      <c r="A125" s="9" t="s">
        <v>165</v>
      </c>
      <c r="B125" s="9" t="s">
        <v>24</v>
      </c>
      <c r="C125" s="9" t="s">
        <v>16</v>
      </c>
      <c r="D125" s="10">
        <v>96790</v>
      </c>
      <c r="E125" s="10" t="str">
        <f t="shared" si="3"/>
        <v>90000–99999</v>
      </c>
      <c r="F125" s="9" t="s">
        <v>25</v>
      </c>
      <c r="G125" s="9" t="s">
        <v>4</v>
      </c>
      <c r="H125" s="9" t="s">
        <v>979</v>
      </c>
      <c r="I125" s="9">
        <f>IFERROR(INDEX('Bonus Rules'!$B$2:$G$14,MATCH('Cleaned data'!$C125,'Bonus Rules'!$B$2:$B$14,0), MATCH('Cleaned data'!$G125, 'Bonus Rules'!$B$2:$G$2, 0)),0)</f>
        <v>5.2999999999999999E-2</v>
      </c>
      <c r="J125" s="11">
        <f>'Cleaned data'!$I125*'Cleaned data'!$D125</f>
        <v>5129.87</v>
      </c>
      <c r="K125" s="11">
        <f>'Cleaned data'!$D125+'Cleaned data'!$J125</f>
        <v>101919.87</v>
      </c>
      <c r="L125" s="19">
        <f t="shared" si="4"/>
        <v>75034.07024793388</v>
      </c>
      <c r="M125" s="19">
        <f t="shared" si="5"/>
        <v>72309.913419913413</v>
      </c>
      <c r="N125" s="20">
        <f>(Table4[[#This Row],[Average male salary]]-Table4[[#This Row],[Average female salary]])/Table4[[#This Row],[Average male salary]]</f>
        <v>3.6305598497043789E-2</v>
      </c>
    </row>
    <row r="126" spans="1:14" x14ac:dyDescent="0.35">
      <c r="A126" s="6" t="s">
        <v>166</v>
      </c>
      <c r="B126" s="6" t="s">
        <v>27</v>
      </c>
      <c r="C126" s="6" t="s">
        <v>7</v>
      </c>
      <c r="D126" s="7">
        <v>68040</v>
      </c>
      <c r="E126" s="7" t="str">
        <f t="shared" si="3"/>
        <v>60000–69999</v>
      </c>
      <c r="F126" s="6" t="s">
        <v>33</v>
      </c>
      <c r="G126" s="6" t="s">
        <v>4</v>
      </c>
      <c r="H126" s="6" t="s">
        <v>978</v>
      </c>
      <c r="I126" s="6">
        <f>IFERROR(INDEX('Bonus Rules'!$B$2:$G$14,MATCH('Cleaned data'!$C126,'Bonus Rules'!$B$2:$B$14,0), MATCH('Cleaned data'!$G126, 'Bonus Rules'!$B$2:$G$2, 0)),0)</f>
        <v>4.2999999999999997E-2</v>
      </c>
      <c r="J126" s="8">
        <f>'Cleaned data'!$I126*'Cleaned data'!$D126</f>
        <v>2925.72</v>
      </c>
      <c r="K126" s="8">
        <f>'Cleaned data'!$D126+'Cleaned data'!$J126</f>
        <v>70965.72</v>
      </c>
      <c r="L126" s="19">
        <f t="shared" si="4"/>
        <v>75034.07024793388</v>
      </c>
      <c r="M126" s="19">
        <f t="shared" si="5"/>
        <v>72309.913419913413</v>
      </c>
      <c r="N126" s="20">
        <f>(Table4[[#This Row],[Average male salary]]-Table4[[#This Row],[Average female salary]])/Table4[[#This Row],[Average male salary]]</f>
        <v>3.6305598497043789E-2</v>
      </c>
    </row>
    <row r="127" spans="1:14" x14ac:dyDescent="0.35">
      <c r="A127" s="9" t="s">
        <v>167</v>
      </c>
      <c r="B127" s="9" t="s">
        <v>24</v>
      </c>
      <c r="C127" s="9" t="s">
        <v>11</v>
      </c>
      <c r="D127" s="10">
        <v>88510</v>
      </c>
      <c r="E127" s="10" t="str">
        <f t="shared" si="3"/>
        <v>80000–89999</v>
      </c>
      <c r="F127" s="9" t="s">
        <v>25</v>
      </c>
      <c r="G127" s="9" t="s">
        <v>3</v>
      </c>
      <c r="H127" s="9" t="s">
        <v>978</v>
      </c>
      <c r="I127" s="9">
        <f>IFERROR(INDEX('Bonus Rules'!$B$2:$G$14,MATCH('Cleaned data'!$C127,'Bonus Rules'!$B$2:$B$14,0), MATCH('Cleaned data'!$G127, 'Bonus Rules'!$B$2:$G$2, 0)),0)</f>
        <v>2.4E-2</v>
      </c>
      <c r="J127" s="11">
        <f>'Cleaned data'!$I127*'Cleaned data'!$D127</f>
        <v>2124.2400000000002</v>
      </c>
      <c r="K127" s="11">
        <f>'Cleaned data'!$D127+'Cleaned data'!$J127</f>
        <v>90634.240000000005</v>
      </c>
      <c r="L127" s="19">
        <f t="shared" si="4"/>
        <v>75034.07024793388</v>
      </c>
      <c r="M127" s="19">
        <f t="shared" si="5"/>
        <v>72309.913419913413</v>
      </c>
      <c r="N127" s="20">
        <f>(Table4[[#This Row],[Average male salary]]-Table4[[#This Row],[Average female salary]])/Table4[[#This Row],[Average male salary]]</f>
        <v>3.6305598497043789E-2</v>
      </c>
    </row>
    <row r="128" spans="1:14" x14ac:dyDescent="0.35">
      <c r="A128" s="6" t="s">
        <v>168</v>
      </c>
      <c r="B128" s="6" t="s">
        <v>27</v>
      </c>
      <c r="C128" s="6" t="s">
        <v>10</v>
      </c>
      <c r="D128" s="7">
        <v>65350</v>
      </c>
      <c r="E128" s="7" t="str">
        <f t="shared" si="3"/>
        <v>60000–69999</v>
      </c>
      <c r="F128" s="6" t="s">
        <v>30</v>
      </c>
      <c r="G128" s="6" t="s">
        <v>1</v>
      </c>
      <c r="H128" s="6" t="s">
        <v>978</v>
      </c>
      <c r="I128" s="6">
        <f>IFERROR(INDEX('Bonus Rules'!$B$2:$G$14,MATCH('Cleaned data'!$C128,'Bonus Rules'!$B$2:$B$14,0), MATCH('Cleaned data'!$G128, 'Bonus Rules'!$B$2:$G$2, 0)),0)</f>
        <v>5.0000000000000001E-3</v>
      </c>
      <c r="J128" s="8">
        <f>'Cleaned data'!$I128*'Cleaned data'!$D128</f>
        <v>326.75</v>
      </c>
      <c r="K128" s="8">
        <f>'Cleaned data'!$D128+'Cleaned data'!$J128</f>
        <v>65676.75</v>
      </c>
      <c r="L128" s="19">
        <f t="shared" si="4"/>
        <v>75034.07024793388</v>
      </c>
      <c r="M128" s="19">
        <f t="shared" si="5"/>
        <v>72309.913419913413</v>
      </c>
      <c r="N128" s="20">
        <f>(Table4[[#This Row],[Average male salary]]-Table4[[#This Row],[Average female salary]])/Table4[[#This Row],[Average male salary]]</f>
        <v>3.6305598497043789E-2</v>
      </c>
    </row>
    <row r="129" spans="1:14" x14ac:dyDescent="0.35">
      <c r="A129" s="9" t="s">
        <v>169</v>
      </c>
      <c r="B129" s="9" t="s">
        <v>27</v>
      </c>
      <c r="C129" s="9" t="s">
        <v>12</v>
      </c>
      <c r="D129" s="10">
        <v>52000</v>
      </c>
      <c r="E129" s="10" t="str">
        <f t="shared" si="3"/>
        <v>50000–59999</v>
      </c>
      <c r="F129" s="9" t="s">
        <v>25</v>
      </c>
      <c r="G129" s="9" t="s">
        <v>31</v>
      </c>
      <c r="H129" s="9" t="s">
        <v>978</v>
      </c>
      <c r="I129" s="9">
        <f>IFERROR(INDEX('Bonus Rules'!$B$2:$G$14,MATCH('Cleaned data'!$C129,'Bonus Rules'!$B$2:$B$14,0), MATCH('Cleaned data'!$G129, 'Bonus Rules'!$B$2:$G$2, 0)),0)</f>
        <v>0</v>
      </c>
      <c r="J129" s="11">
        <f>'Cleaned data'!$I129*'Cleaned data'!$D129</f>
        <v>0</v>
      </c>
      <c r="K129" s="11">
        <f>'Cleaned data'!$D129+'Cleaned data'!$J129</f>
        <v>52000</v>
      </c>
      <c r="L129" s="19">
        <f t="shared" si="4"/>
        <v>75034.07024793388</v>
      </c>
      <c r="M129" s="19">
        <f t="shared" si="5"/>
        <v>72309.913419913413</v>
      </c>
      <c r="N129" s="20">
        <f>(Table4[[#This Row],[Average male salary]]-Table4[[#This Row],[Average female salary]])/Table4[[#This Row],[Average male salary]]</f>
        <v>3.6305598497043789E-2</v>
      </c>
    </row>
    <row r="130" spans="1:14" x14ac:dyDescent="0.35">
      <c r="A130" s="6" t="s">
        <v>170</v>
      </c>
      <c r="B130" s="6" t="s">
        <v>27</v>
      </c>
      <c r="C130" s="6" t="s">
        <v>10</v>
      </c>
      <c r="D130" s="7">
        <v>85740</v>
      </c>
      <c r="E130" s="7" t="str">
        <f t="shared" ref="E130:E193" si="6">INT(D130/10000)*10000 &amp; "–" &amp; INT(D130/10000)*10000 + 9999</f>
        <v>80000–89999</v>
      </c>
      <c r="F130" s="6" t="s">
        <v>25</v>
      </c>
      <c r="G130" s="6" t="s">
        <v>3</v>
      </c>
      <c r="H130" s="6" t="s">
        <v>978</v>
      </c>
      <c r="I130" s="6">
        <f>IFERROR(INDEX('Bonus Rules'!$B$2:$G$14,MATCH('Cleaned data'!$C130,'Bonus Rules'!$B$2:$B$14,0), MATCH('Cleaned data'!$G130, 'Bonus Rules'!$B$2:$G$2, 0)),0)</f>
        <v>2.7E-2</v>
      </c>
      <c r="J130" s="8">
        <f>'Cleaned data'!$I130*'Cleaned data'!$D130</f>
        <v>2314.98</v>
      </c>
      <c r="K130" s="8">
        <f>'Cleaned data'!$D130+'Cleaned data'!$J130</f>
        <v>88054.98</v>
      </c>
      <c r="L130" s="19">
        <f t="shared" ref="L130:L193" si="7">AVERAGEIFS($D$2:$D$947, $B$2:$B$947, "Male")</f>
        <v>75034.07024793388</v>
      </c>
      <c r="M130" s="19">
        <f t="shared" ref="M130:M193" si="8">AVERAGEIFS($D$2:$D$947, $B$2:$B$947, "Female")</f>
        <v>72309.913419913413</v>
      </c>
      <c r="N130" s="20">
        <f>(Table4[[#This Row],[Average male salary]]-Table4[[#This Row],[Average female salary]])/Table4[[#This Row],[Average male salary]]</f>
        <v>3.6305598497043789E-2</v>
      </c>
    </row>
    <row r="131" spans="1:14" x14ac:dyDescent="0.35">
      <c r="A131" s="9" t="s">
        <v>171</v>
      </c>
      <c r="B131" s="9" t="s">
        <v>24</v>
      </c>
      <c r="C131" s="9" t="s">
        <v>14</v>
      </c>
      <c r="D131" s="10">
        <v>92500</v>
      </c>
      <c r="E131" s="10" t="str">
        <f t="shared" si="6"/>
        <v>90000–99999</v>
      </c>
      <c r="F131" s="9" t="s">
        <v>25</v>
      </c>
      <c r="G131" s="9" t="s">
        <v>4</v>
      </c>
      <c r="H131" s="9" t="s">
        <v>979</v>
      </c>
      <c r="I131" s="9">
        <f>IFERROR(INDEX('Bonus Rules'!$B$2:$G$14,MATCH('Cleaned data'!$C131,'Bonus Rules'!$B$2:$B$14,0), MATCH('Cleaned data'!$G131, 'Bonus Rules'!$B$2:$G$2, 0)),0)</f>
        <v>5.3999999999999999E-2</v>
      </c>
      <c r="J131" s="11">
        <f>'Cleaned data'!$I131*'Cleaned data'!$D131</f>
        <v>4995</v>
      </c>
      <c r="K131" s="11">
        <f>'Cleaned data'!$D131+'Cleaned data'!$J131</f>
        <v>97495</v>
      </c>
      <c r="L131" s="19">
        <f t="shared" si="7"/>
        <v>75034.07024793388</v>
      </c>
      <c r="M131" s="19">
        <f t="shared" si="8"/>
        <v>72309.913419913413</v>
      </c>
      <c r="N131" s="20">
        <f>(Table4[[#This Row],[Average male salary]]-Table4[[#This Row],[Average female salary]])/Table4[[#This Row],[Average male salary]]</f>
        <v>3.6305598497043789E-2</v>
      </c>
    </row>
    <row r="132" spans="1:14" x14ac:dyDescent="0.35">
      <c r="A132" s="6" t="s">
        <v>172</v>
      </c>
      <c r="B132" s="6" t="s">
        <v>24</v>
      </c>
      <c r="C132" s="6" t="s">
        <v>6</v>
      </c>
      <c r="D132" s="7">
        <v>80770</v>
      </c>
      <c r="E132" s="7" t="str">
        <f t="shared" si="6"/>
        <v>80000–89999</v>
      </c>
      <c r="F132" s="6" t="s">
        <v>30</v>
      </c>
      <c r="G132" s="6" t="s">
        <v>5</v>
      </c>
      <c r="H132" s="6" t="s">
        <v>978</v>
      </c>
      <c r="I132" s="6">
        <f>IFERROR(INDEX('Bonus Rules'!$B$2:$G$14,MATCH('Cleaned data'!$C132,'Bonus Rules'!$B$2:$B$14,0), MATCH('Cleaned data'!$G132, 'Bonus Rules'!$B$2:$G$2, 0)),0)</f>
        <v>8.7999999999999995E-2</v>
      </c>
      <c r="J132" s="8">
        <f>'Cleaned data'!$I132*'Cleaned data'!$D132</f>
        <v>7107.7599999999993</v>
      </c>
      <c r="K132" s="8">
        <f>'Cleaned data'!$D132+'Cleaned data'!$J132</f>
        <v>87877.759999999995</v>
      </c>
      <c r="L132" s="19">
        <f t="shared" si="7"/>
        <v>75034.07024793388</v>
      </c>
      <c r="M132" s="19">
        <f t="shared" si="8"/>
        <v>72309.913419913413</v>
      </c>
      <c r="N132" s="20">
        <f>(Table4[[#This Row],[Average male salary]]-Table4[[#This Row],[Average female salary]])/Table4[[#This Row],[Average male salary]]</f>
        <v>3.6305598497043789E-2</v>
      </c>
    </row>
    <row r="133" spans="1:14" x14ac:dyDescent="0.35">
      <c r="A133" s="9" t="s">
        <v>173</v>
      </c>
      <c r="B133" s="9" t="s">
        <v>27</v>
      </c>
      <c r="C133" s="9" t="s">
        <v>12</v>
      </c>
      <c r="D133" s="10">
        <v>67820</v>
      </c>
      <c r="E133" s="10" t="str">
        <f t="shared" si="6"/>
        <v>60000–69999</v>
      </c>
      <c r="F133" s="9" t="s">
        <v>33</v>
      </c>
      <c r="G133" s="9" t="s">
        <v>31</v>
      </c>
      <c r="H133" s="9" t="s">
        <v>978</v>
      </c>
      <c r="I133" s="9">
        <f>IFERROR(INDEX('Bonus Rules'!$B$2:$G$14,MATCH('Cleaned data'!$C133,'Bonus Rules'!$B$2:$B$14,0), MATCH('Cleaned data'!$G133, 'Bonus Rules'!$B$2:$G$2, 0)),0)</f>
        <v>0</v>
      </c>
      <c r="J133" s="11">
        <f>'Cleaned data'!$I133*'Cleaned data'!$D133</f>
        <v>0</v>
      </c>
      <c r="K133" s="11">
        <f>'Cleaned data'!$D133+'Cleaned data'!$J133</f>
        <v>67820</v>
      </c>
      <c r="L133" s="19">
        <f t="shared" si="7"/>
        <v>75034.07024793388</v>
      </c>
      <c r="M133" s="19">
        <f t="shared" si="8"/>
        <v>72309.913419913413</v>
      </c>
      <c r="N133" s="20">
        <f>(Table4[[#This Row],[Average male salary]]-Table4[[#This Row],[Average female salary]])/Table4[[#This Row],[Average male salary]]</f>
        <v>3.6305598497043789E-2</v>
      </c>
    </row>
    <row r="134" spans="1:14" x14ac:dyDescent="0.35">
      <c r="A134" s="6" t="s">
        <v>36</v>
      </c>
      <c r="B134" s="6" t="s">
        <v>27</v>
      </c>
      <c r="C134" s="6" t="s">
        <v>10</v>
      </c>
      <c r="D134" s="7">
        <v>41160</v>
      </c>
      <c r="E134" s="7" t="str">
        <f t="shared" si="6"/>
        <v>40000–49999</v>
      </c>
      <c r="F134" s="6" t="s">
        <v>30</v>
      </c>
      <c r="G134" s="6" t="s">
        <v>4</v>
      </c>
      <c r="H134" s="6" t="s">
        <v>978</v>
      </c>
      <c r="I134" s="6">
        <f>IFERROR(INDEX('Bonus Rules'!$B$2:$G$14,MATCH('Cleaned data'!$C134,'Bonus Rules'!$B$2:$B$14,0), MATCH('Cleaned data'!$G134, 'Bonus Rules'!$B$2:$G$2, 0)),0)</f>
        <v>5.3999999999999999E-2</v>
      </c>
      <c r="J134" s="8">
        <f>'Cleaned data'!$I134*'Cleaned data'!$D134</f>
        <v>2222.64</v>
      </c>
      <c r="K134" s="8">
        <f>'Cleaned data'!$D134+'Cleaned data'!$J134</f>
        <v>43382.64</v>
      </c>
      <c r="L134" s="19">
        <f t="shared" si="7"/>
        <v>75034.07024793388</v>
      </c>
      <c r="M134" s="19">
        <f t="shared" si="8"/>
        <v>72309.913419913413</v>
      </c>
      <c r="N134" s="20">
        <f>(Table4[[#This Row],[Average male salary]]-Table4[[#This Row],[Average female salary]])/Table4[[#This Row],[Average male salary]]</f>
        <v>3.6305598497043789E-2</v>
      </c>
    </row>
    <row r="135" spans="1:14" x14ac:dyDescent="0.35">
      <c r="A135" s="9" t="s">
        <v>174</v>
      </c>
      <c r="B135" s="9" t="s">
        <v>27</v>
      </c>
      <c r="C135" s="9" t="s">
        <v>7</v>
      </c>
      <c r="D135" s="10">
        <v>48060</v>
      </c>
      <c r="E135" s="10" t="str">
        <f t="shared" si="6"/>
        <v>40000–49999</v>
      </c>
      <c r="F135" s="9" t="s">
        <v>30</v>
      </c>
      <c r="G135" s="9" t="s">
        <v>2</v>
      </c>
      <c r="H135" s="9" t="s">
        <v>978</v>
      </c>
      <c r="I135" s="9">
        <f>IFERROR(INDEX('Bonus Rules'!$B$2:$G$14,MATCH('Cleaned data'!$C135,'Bonus Rules'!$B$2:$B$14,0), MATCH('Cleaned data'!$G135, 'Bonus Rules'!$B$2:$G$2, 0)),0)</f>
        <v>1.0999999999999999E-2</v>
      </c>
      <c r="J135" s="11">
        <f>'Cleaned data'!$I135*'Cleaned data'!$D135</f>
        <v>528.66</v>
      </c>
      <c r="K135" s="11">
        <f>'Cleaned data'!$D135+'Cleaned data'!$J135</f>
        <v>48588.66</v>
      </c>
      <c r="L135" s="19">
        <f t="shared" si="7"/>
        <v>75034.07024793388</v>
      </c>
      <c r="M135" s="19">
        <f t="shared" si="8"/>
        <v>72309.913419913413</v>
      </c>
      <c r="N135" s="20">
        <f>(Table4[[#This Row],[Average male salary]]-Table4[[#This Row],[Average female salary]])/Table4[[#This Row],[Average male salary]]</f>
        <v>3.6305598497043789E-2</v>
      </c>
    </row>
    <row r="136" spans="1:14" x14ac:dyDescent="0.35">
      <c r="A136" s="6" t="s">
        <v>175</v>
      </c>
      <c r="B136" s="6" t="s">
        <v>24</v>
      </c>
      <c r="C136" s="6" t="s">
        <v>13</v>
      </c>
      <c r="D136" s="7">
        <v>56830</v>
      </c>
      <c r="E136" s="7" t="str">
        <f t="shared" si="6"/>
        <v>50000–59999</v>
      </c>
      <c r="F136" s="6" t="s">
        <v>33</v>
      </c>
      <c r="G136" s="6" t="s">
        <v>5</v>
      </c>
      <c r="H136" s="6" t="s">
        <v>978</v>
      </c>
      <c r="I136" s="6">
        <f>IFERROR(INDEX('Bonus Rules'!$B$2:$G$14,MATCH('Cleaned data'!$C136,'Bonus Rules'!$B$2:$B$14,0), MATCH('Cleaned data'!$G136, 'Bonus Rules'!$B$2:$G$2, 0)),0)</f>
        <v>6.3E-2</v>
      </c>
      <c r="J136" s="8">
        <f>'Cleaned data'!$I136*'Cleaned data'!$D136</f>
        <v>3580.29</v>
      </c>
      <c r="K136" s="8">
        <f>'Cleaned data'!$D136+'Cleaned data'!$J136</f>
        <v>60410.29</v>
      </c>
      <c r="L136" s="19">
        <f t="shared" si="7"/>
        <v>75034.07024793388</v>
      </c>
      <c r="M136" s="19">
        <f t="shared" si="8"/>
        <v>72309.913419913413</v>
      </c>
      <c r="N136" s="20">
        <f>(Table4[[#This Row],[Average male salary]]-Table4[[#This Row],[Average female salary]])/Table4[[#This Row],[Average male salary]]</f>
        <v>3.6305598497043789E-2</v>
      </c>
    </row>
    <row r="137" spans="1:14" x14ac:dyDescent="0.35">
      <c r="A137" s="9" t="s">
        <v>176</v>
      </c>
      <c r="B137" s="9" t="s">
        <v>27</v>
      </c>
      <c r="C137" s="9" t="s">
        <v>12</v>
      </c>
      <c r="D137" s="10">
        <v>72500</v>
      </c>
      <c r="E137" s="10" t="str">
        <f t="shared" si="6"/>
        <v>70000–79999</v>
      </c>
      <c r="F137" s="9" t="s">
        <v>25</v>
      </c>
      <c r="G137" s="9" t="s">
        <v>1</v>
      </c>
      <c r="H137" s="9" t="s">
        <v>978</v>
      </c>
      <c r="I137" s="9">
        <f>IFERROR(INDEX('Bonus Rules'!$B$2:$G$14,MATCH('Cleaned data'!$C137,'Bonus Rules'!$B$2:$B$14,0), MATCH('Cleaned data'!$G137, 'Bonus Rules'!$B$2:$G$2, 0)),0)</f>
        <v>5.0000000000000001E-3</v>
      </c>
      <c r="J137" s="11">
        <f>'Cleaned data'!$I137*'Cleaned data'!$D137</f>
        <v>362.5</v>
      </c>
      <c r="K137" s="11">
        <f>'Cleaned data'!$D137+'Cleaned data'!$J137</f>
        <v>72862.5</v>
      </c>
      <c r="L137" s="19">
        <f t="shared" si="7"/>
        <v>75034.07024793388</v>
      </c>
      <c r="M137" s="19">
        <f t="shared" si="8"/>
        <v>72309.913419913413</v>
      </c>
      <c r="N137" s="20">
        <f>(Table4[[#This Row],[Average male salary]]-Table4[[#This Row],[Average female salary]])/Table4[[#This Row],[Average male salary]]</f>
        <v>3.6305598497043789E-2</v>
      </c>
    </row>
    <row r="138" spans="1:14" x14ac:dyDescent="0.35">
      <c r="A138" s="6" t="s">
        <v>177</v>
      </c>
      <c r="B138" s="6" t="s">
        <v>27</v>
      </c>
      <c r="C138" s="6" t="s">
        <v>16</v>
      </c>
      <c r="D138" s="7">
        <v>57080</v>
      </c>
      <c r="E138" s="7" t="str">
        <f t="shared" si="6"/>
        <v>50000–59999</v>
      </c>
      <c r="F138" s="6" t="s">
        <v>30</v>
      </c>
      <c r="G138" s="6" t="s">
        <v>3</v>
      </c>
      <c r="H138" s="6" t="s">
        <v>978</v>
      </c>
      <c r="I138" s="6">
        <f>IFERROR(INDEX('Bonus Rules'!$B$2:$G$14,MATCH('Cleaned data'!$C138,'Bonus Rules'!$B$2:$B$14,0), MATCH('Cleaned data'!$G138, 'Bonus Rules'!$B$2:$G$2, 0)),0)</f>
        <v>2.3E-2</v>
      </c>
      <c r="J138" s="8">
        <f>'Cleaned data'!$I138*'Cleaned data'!$D138</f>
        <v>1312.84</v>
      </c>
      <c r="K138" s="8">
        <f>'Cleaned data'!$D138+'Cleaned data'!$J138</f>
        <v>58392.84</v>
      </c>
      <c r="L138" s="19">
        <f t="shared" si="7"/>
        <v>75034.07024793388</v>
      </c>
      <c r="M138" s="19">
        <f t="shared" si="8"/>
        <v>72309.913419913413</v>
      </c>
      <c r="N138" s="20">
        <f>(Table4[[#This Row],[Average male salary]]-Table4[[#This Row],[Average female salary]])/Table4[[#This Row],[Average male salary]]</f>
        <v>3.6305598497043789E-2</v>
      </c>
    </row>
    <row r="139" spans="1:14" x14ac:dyDescent="0.35">
      <c r="A139" s="9" t="s">
        <v>178</v>
      </c>
      <c r="B139" s="9" t="s">
        <v>24</v>
      </c>
      <c r="C139" s="9" t="s">
        <v>12</v>
      </c>
      <c r="D139" s="10">
        <v>104080</v>
      </c>
      <c r="E139" s="10" t="str">
        <f t="shared" si="6"/>
        <v>100000–109999</v>
      </c>
      <c r="F139" s="9" t="s">
        <v>30</v>
      </c>
      <c r="G139" s="9" t="s">
        <v>1</v>
      </c>
      <c r="H139" s="9" t="s">
        <v>979</v>
      </c>
      <c r="I139" s="9">
        <f>IFERROR(INDEX('Bonus Rules'!$B$2:$G$14,MATCH('Cleaned data'!$C139,'Bonus Rules'!$B$2:$B$14,0), MATCH('Cleaned data'!$G139, 'Bonus Rules'!$B$2:$G$2, 0)),0)</f>
        <v>5.0000000000000001E-3</v>
      </c>
      <c r="J139" s="11">
        <f>'Cleaned data'!$I139*'Cleaned data'!$D139</f>
        <v>520.4</v>
      </c>
      <c r="K139" s="11">
        <f>'Cleaned data'!$D139+'Cleaned data'!$J139</f>
        <v>104600.4</v>
      </c>
      <c r="L139" s="19">
        <f t="shared" si="7"/>
        <v>75034.07024793388</v>
      </c>
      <c r="M139" s="19">
        <f t="shared" si="8"/>
        <v>72309.913419913413</v>
      </c>
      <c r="N139" s="20">
        <f>(Table4[[#This Row],[Average male salary]]-Table4[[#This Row],[Average female salary]])/Table4[[#This Row],[Average male salary]]</f>
        <v>3.6305598497043789E-2</v>
      </c>
    </row>
    <row r="140" spans="1:14" x14ac:dyDescent="0.35">
      <c r="A140" s="6" t="s">
        <v>180</v>
      </c>
      <c r="B140" s="6" t="s">
        <v>24</v>
      </c>
      <c r="C140" s="6" t="s">
        <v>8</v>
      </c>
      <c r="D140" s="7">
        <v>29770</v>
      </c>
      <c r="E140" s="7" t="str">
        <f t="shared" si="6"/>
        <v>20000–29999</v>
      </c>
      <c r="F140" s="6" t="s">
        <v>25</v>
      </c>
      <c r="G140" s="6" t="s">
        <v>4</v>
      </c>
      <c r="H140" s="6" t="s">
        <v>978</v>
      </c>
      <c r="I140" s="6">
        <f>IFERROR(INDEX('Bonus Rules'!$B$2:$G$14,MATCH('Cleaned data'!$C140,'Bonus Rules'!$B$2:$B$14,0), MATCH('Cleaned data'!$G140, 'Bonus Rules'!$B$2:$G$2, 0)),0)</f>
        <v>5.3999999999999999E-2</v>
      </c>
      <c r="J140" s="8">
        <f>'Cleaned data'!$I140*'Cleaned data'!$D140</f>
        <v>1607.58</v>
      </c>
      <c r="K140" s="8">
        <f>'Cleaned data'!$D140+'Cleaned data'!$J140</f>
        <v>31377.58</v>
      </c>
      <c r="L140" s="19">
        <f t="shared" si="7"/>
        <v>75034.07024793388</v>
      </c>
      <c r="M140" s="19">
        <f t="shared" si="8"/>
        <v>72309.913419913413</v>
      </c>
      <c r="N140" s="20">
        <f>(Table4[[#This Row],[Average male salary]]-Table4[[#This Row],[Average female salary]])/Table4[[#This Row],[Average male salary]]</f>
        <v>3.6305598497043789E-2</v>
      </c>
    </row>
    <row r="141" spans="1:14" x14ac:dyDescent="0.35">
      <c r="A141" s="9" t="s">
        <v>181</v>
      </c>
      <c r="B141" s="9" t="s">
        <v>24</v>
      </c>
      <c r="C141" s="9" t="s">
        <v>8</v>
      </c>
      <c r="D141" s="10">
        <v>48690</v>
      </c>
      <c r="E141" s="10" t="str">
        <f t="shared" si="6"/>
        <v>40000–49999</v>
      </c>
      <c r="F141" s="9" t="s">
        <v>25</v>
      </c>
      <c r="G141" s="9" t="s">
        <v>3</v>
      </c>
      <c r="H141" s="9" t="s">
        <v>978</v>
      </c>
      <c r="I141" s="9">
        <f>IFERROR(INDEX('Bonus Rules'!$B$2:$G$14,MATCH('Cleaned data'!$C141,'Bonus Rules'!$B$2:$B$14,0), MATCH('Cleaned data'!$G141, 'Bonus Rules'!$B$2:$G$2, 0)),0)</f>
        <v>2.1000000000000001E-2</v>
      </c>
      <c r="J141" s="11">
        <f>'Cleaned data'!$I141*'Cleaned data'!$D141</f>
        <v>1022.49</v>
      </c>
      <c r="K141" s="11">
        <f>'Cleaned data'!$D141+'Cleaned data'!$J141</f>
        <v>49712.49</v>
      </c>
      <c r="L141" s="19">
        <f t="shared" si="7"/>
        <v>75034.07024793388</v>
      </c>
      <c r="M141" s="19">
        <f t="shared" si="8"/>
        <v>72309.913419913413</v>
      </c>
      <c r="N141" s="20">
        <f>(Table4[[#This Row],[Average male salary]]-Table4[[#This Row],[Average female salary]])/Table4[[#This Row],[Average male salary]]</f>
        <v>3.6305598497043789E-2</v>
      </c>
    </row>
    <row r="142" spans="1:14" x14ac:dyDescent="0.35">
      <c r="A142" s="6" t="s">
        <v>182</v>
      </c>
      <c r="B142" s="6" t="s">
        <v>27</v>
      </c>
      <c r="C142" s="6" t="s">
        <v>14</v>
      </c>
      <c r="D142" s="7">
        <v>70080</v>
      </c>
      <c r="E142" s="7" t="str">
        <f t="shared" si="6"/>
        <v>70000–79999</v>
      </c>
      <c r="F142" s="6" t="s">
        <v>25</v>
      </c>
      <c r="G142" s="6" t="s">
        <v>1</v>
      </c>
      <c r="H142" s="6" t="s">
        <v>978</v>
      </c>
      <c r="I142" s="6">
        <f>IFERROR(INDEX('Bonus Rules'!$B$2:$G$14,MATCH('Cleaned data'!$C142,'Bonus Rules'!$B$2:$B$14,0), MATCH('Cleaned data'!$G142, 'Bonus Rules'!$B$2:$G$2, 0)),0)</f>
        <v>5.0000000000000001E-3</v>
      </c>
      <c r="J142" s="8">
        <f>'Cleaned data'!$I142*'Cleaned data'!$D142</f>
        <v>350.40000000000003</v>
      </c>
      <c r="K142" s="8">
        <f>'Cleaned data'!$D142+'Cleaned data'!$J142</f>
        <v>70430.399999999994</v>
      </c>
      <c r="L142" s="19">
        <f t="shared" si="7"/>
        <v>75034.07024793388</v>
      </c>
      <c r="M142" s="19">
        <f t="shared" si="8"/>
        <v>72309.913419913413</v>
      </c>
      <c r="N142" s="20">
        <f>(Table4[[#This Row],[Average male salary]]-Table4[[#This Row],[Average female salary]])/Table4[[#This Row],[Average male salary]]</f>
        <v>3.6305598497043789E-2</v>
      </c>
    </row>
    <row r="143" spans="1:14" x14ac:dyDescent="0.35">
      <c r="A143" s="9" t="s">
        <v>167</v>
      </c>
      <c r="B143" s="9" t="s">
        <v>24</v>
      </c>
      <c r="C143" s="9" t="s">
        <v>11</v>
      </c>
      <c r="D143" s="10">
        <v>88510</v>
      </c>
      <c r="E143" s="10" t="str">
        <f t="shared" si="6"/>
        <v>80000–89999</v>
      </c>
      <c r="F143" s="9" t="s">
        <v>33</v>
      </c>
      <c r="G143" s="9" t="s">
        <v>2</v>
      </c>
      <c r="H143" s="9" t="s">
        <v>978</v>
      </c>
      <c r="I143" s="9">
        <f>IFERROR(INDEX('Bonus Rules'!$B$2:$G$14,MATCH('Cleaned data'!$C143,'Bonus Rules'!$B$2:$B$14,0), MATCH('Cleaned data'!$G143, 'Bonus Rules'!$B$2:$G$2, 0)),0)</f>
        <v>1.7999999999999999E-2</v>
      </c>
      <c r="J143" s="11">
        <f>'Cleaned data'!$I143*'Cleaned data'!$D143</f>
        <v>1593.1799999999998</v>
      </c>
      <c r="K143" s="11">
        <f>'Cleaned data'!$D143+'Cleaned data'!$J143</f>
        <v>90103.18</v>
      </c>
      <c r="L143" s="19">
        <f t="shared" si="7"/>
        <v>75034.07024793388</v>
      </c>
      <c r="M143" s="19">
        <f t="shared" si="8"/>
        <v>72309.913419913413</v>
      </c>
      <c r="N143" s="20">
        <f>(Table4[[#This Row],[Average male salary]]-Table4[[#This Row],[Average female salary]])/Table4[[#This Row],[Average male salary]]</f>
        <v>3.6305598497043789E-2</v>
      </c>
    </row>
    <row r="144" spans="1:14" x14ac:dyDescent="0.35">
      <c r="A144" s="6" t="s">
        <v>183</v>
      </c>
      <c r="B144" s="6" t="s">
        <v>27</v>
      </c>
      <c r="C144" s="6" t="s">
        <v>11</v>
      </c>
      <c r="D144" s="7">
        <v>69190</v>
      </c>
      <c r="E144" s="7" t="str">
        <f t="shared" si="6"/>
        <v>60000–69999</v>
      </c>
      <c r="F144" s="6" t="s">
        <v>30</v>
      </c>
      <c r="G144" s="6" t="s">
        <v>3</v>
      </c>
      <c r="H144" s="6" t="s">
        <v>978</v>
      </c>
      <c r="I144" s="6">
        <f>IFERROR(INDEX('Bonus Rules'!$B$2:$G$14,MATCH('Cleaned data'!$C144,'Bonus Rules'!$B$2:$B$14,0), MATCH('Cleaned data'!$G144, 'Bonus Rules'!$B$2:$G$2, 0)),0)</f>
        <v>2.4E-2</v>
      </c>
      <c r="J144" s="8">
        <f>'Cleaned data'!$I144*'Cleaned data'!$D144</f>
        <v>1660.56</v>
      </c>
      <c r="K144" s="8">
        <f>'Cleaned data'!$D144+'Cleaned data'!$J144</f>
        <v>70850.559999999998</v>
      </c>
      <c r="L144" s="19">
        <f t="shared" si="7"/>
        <v>75034.07024793388</v>
      </c>
      <c r="M144" s="19">
        <f t="shared" si="8"/>
        <v>72309.913419913413</v>
      </c>
      <c r="N144" s="20">
        <f>(Table4[[#This Row],[Average male salary]]-Table4[[#This Row],[Average female salary]])/Table4[[#This Row],[Average male salary]]</f>
        <v>3.6305598497043789E-2</v>
      </c>
    </row>
    <row r="145" spans="1:14" x14ac:dyDescent="0.35">
      <c r="A145" s="9" t="s">
        <v>184</v>
      </c>
      <c r="B145" s="9" t="s">
        <v>24</v>
      </c>
      <c r="C145" s="9" t="s">
        <v>16</v>
      </c>
      <c r="D145" s="10">
        <v>37920</v>
      </c>
      <c r="E145" s="10" t="str">
        <f t="shared" si="6"/>
        <v>30000–39999</v>
      </c>
      <c r="F145" s="9" t="s">
        <v>30</v>
      </c>
      <c r="G145" s="9" t="s">
        <v>3</v>
      </c>
      <c r="H145" s="9" t="s">
        <v>978</v>
      </c>
      <c r="I145" s="9">
        <f>IFERROR(INDEX('Bonus Rules'!$B$2:$G$14,MATCH('Cleaned data'!$C145,'Bonus Rules'!$B$2:$B$14,0), MATCH('Cleaned data'!$G145, 'Bonus Rules'!$B$2:$G$2, 0)),0)</f>
        <v>2.3E-2</v>
      </c>
      <c r="J145" s="11">
        <f>'Cleaned data'!$I145*'Cleaned data'!$D145</f>
        <v>872.16</v>
      </c>
      <c r="K145" s="11">
        <f>'Cleaned data'!$D145+'Cleaned data'!$J145</f>
        <v>38792.160000000003</v>
      </c>
      <c r="L145" s="19">
        <f t="shared" si="7"/>
        <v>75034.07024793388</v>
      </c>
      <c r="M145" s="19">
        <f t="shared" si="8"/>
        <v>72309.913419913413</v>
      </c>
      <c r="N145" s="20">
        <f>(Table4[[#This Row],[Average male salary]]-Table4[[#This Row],[Average female salary]])/Table4[[#This Row],[Average male salary]]</f>
        <v>3.6305598497043789E-2</v>
      </c>
    </row>
    <row r="146" spans="1:14" x14ac:dyDescent="0.35">
      <c r="A146" s="6" t="s">
        <v>185</v>
      </c>
      <c r="B146" s="6" t="s">
        <v>24</v>
      </c>
      <c r="C146" s="6" t="s">
        <v>15</v>
      </c>
      <c r="D146" s="7">
        <v>89120</v>
      </c>
      <c r="E146" s="7" t="str">
        <f t="shared" si="6"/>
        <v>80000–89999</v>
      </c>
      <c r="F146" s="6" t="s">
        <v>25</v>
      </c>
      <c r="G146" s="6" t="s">
        <v>4</v>
      </c>
      <c r="H146" s="6" t="s">
        <v>978</v>
      </c>
      <c r="I146" s="6">
        <f>IFERROR(INDEX('Bonus Rules'!$B$2:$G$14,MATCH('Cleaned data'!$C146,'Bonus Rules'!$B$2:$B$14,0), MATCH('Cleaned data'!$G146, 'Bonus Rules'!$B$2:$G$2, 0)),0)</f>
        <v>5.8000000000000003E-2</v>
      </c>
      <c r="J146" s="8">
        <f>'Cleaned data'!$I146*'Cleaned data'!$D146</f>
        <v>5168.96</v>
      </c>
      <c r="K146" s="8">
        <f>'Cleaned data'!$D146+'Cleaned data'!$J146</f>
        <v>94288.960000000006</v>
      </c>
      <c r="L146" s="19">
        <f t="shared" si="7"/>
        <v>75034.07024793388</v>
      </c>
      <c r="M146" s="19">
        <f t="shared" si="8"/>
        <v>72309.913419913413</v>
      </c>
      <c r="N146" s="20">
        <f>(Table4[[#This Row],[Average male salary]]-Table4[[#This Row],[Average female salary]])/Table4[[#This Row],[Average male salary]]</f>
        <v>3.6305598497043789E-2</v>
      </c>
    </row>
    <row r="147" spans="1:14" x14ac:dyDescent="0.35">
      <c r="A147" s="9" t="s">
        <v>186</v>
      </c>
      <c r="B147" s="9" t="s">
        <v>27</v>
      </c>
      <c r="C147" s="9" t="s">
        <v>8</v>
      </c>
      <c r="D147" s="10">
        <v>48140</v>
      </c>
      <c r="E147" s="10" t="str">
        <f t="shared" si="6"/>
        <v>40000–49999</v>
      </c>
      <c r="F147" s="9" t="s">
        <v>30</v>
      </c>
      <c r="G147" s="9" t="s">
        <v>5</v>
      </c>
      <c r="H147" s="9" t="s">
        <v>978</v>
      </c>
      <c r="I147" s="9">
        <f>IFERROR(INDEX('Bonus Rules'!$B$2:$G$14,MATCH('Cleaned data'!$C147,'Bonus Rules'!$B$2:$B$14,0), MATCH('Cleaned data'!$G147, 'Bonus Rules'!$B$2:$G$2, 0)),0)</f>
        <v>6.4000000000000001E-2</v>
      </c>
      <c r="J147" s="11">
        <f>'Cleaned data'!$I147*'Cleaned data'!$D147</f>
        <v>3080.96</v>
      </c>
      <c r="K147" s="11">
        <f>'Cleaned data'!$D147+'Cleaned data'!$J147</f>
        <v>51220.959999999999</v>
      </c>
      <c r="L147" s="19">
        <f t="shared" si="7"/>
        <v>75034.07024793388</v>
      </c>
      <c r="M147" s="19">
        <f t="shared" si="8"/>
        <v>72309.913419913413</v>
      </c>
      <c r="N147" s="20">
        <f>(Table4[[#This Row],[Average male salary]]-Table4[[#This Row],[Average female salary]])/Table4[[#This Row],[Average male salary]]</f>
        <v>3.6305598497043789E-2</v>
      </c>
    </row>
    <row r="148" spans="1:14" x14ac:dyDescent="0.35">
      <c r="A148" s="6" t="s">
        <v>187</v>
      </c>
      <c r="B148" s="6" t="s">
        <v>24</v>
      </c>
      <c r="C148" s="6" t="s">
        <v>9</v>
      </c>
      <c r="D148" s="7">
        <v>69340</v>
      </c>
      <c r="E148" s="7" t="str">
        <f t="shared" si="6"/>
        <v>60000–69999</v>
      </c>
      <c r="F148" s="6" t="s">
        <v>25</v>
      </c>
      <c r="G148" s="6" t="s">
        <v>3</v>
      </c>
      <c r="H148" s="6" t="s">
        <v>978</v>
      </c>
      <c r="I148" s="6">
        <f>IFERROR(INDEX('Bonus Rules'!$B$2:$G$14,MATCH('Cleaned data'!$C148,'Bonus Rules'!$B$2:$B$14,0), MATCH('Cleaned data'!$G148, 'Bonus Rules'!$B$2:$G$2, 0)),0)</f>
        <v>2.8000000000000001E-2</v>
      </c>
      <c r="J148" s="8">
        <f>'Cleaned data'!$I148*'Cleaned data'!$D148</f>
        <v>1941.52</v>
      </c>
      <c r="K148" s="8">
        <f>'Cleaned data'!$D148+'Cleaned data'!$J148</f>
        <v>71281.52</v>
      </c>
      <c r="L148" s="19">
        <f t="shared" si="7"/>
        <v>75034.07024793388</v>
      </c>
      <c r="M148" s="19">
        <f t="shared" si="8"/>
        <v>72309.913419913413</v>
      </c>
      <c r="N148" s="20">
        <f>(Table4[[#This Row],[Average male salary]]-Table4[[#This Row],[Average female salary]])/Table4[[#This Row],[Average male salary]]</f>
        <v>3.6305598497043789E-2</v>
      </c>
    </row>
    <row r="149" spans="1:14" x14ac:dyDescent="0.35">
      <c r="A149" s="9" t="s">
        <v>188</v>
      </c>
      <c r="B149" s="9" t="s">
        <v>24</v>
      </c>
      <c r="C149" s="9" t="s">
        <v>10</v>
      </c>
      <c r="D149" s="10">
        <v>71330</v>
      </c>
      <c r="E149" s="10" t="str">
        <f t="shared" si="6"/>
        <v>70000–79999</v>
      </c>
      <c r="F149" s="9" t="s">
        <v>33</v>
      </c>
      <c r="G149" s="9" t="s">
        <v>5</v>
      </c>
      <c r="H149" s="9" t="s">
        <v>978</v>
      </c>
      <c r="I149" s="9">
        <f>IFERROR(INDEX('Bonus Rules'!$B$2:$G$14,MATCH('Cleaned data'!$C149,'Bonus Rules'!$B$2:$B$14,0), MATCH('Cleaned data'!$G149, 'Bonus Rules'!$B$2:$G$2, 0)),0)</f>
        <v>7.5999999999999998E-2</v>
      </c>
      <c r="J149" s="11">
        <f>'Cleaned data'!$I149*'Cleaned data'!$D149</f>
        <v>5421.08</v>
      </c>
      <c r="K149" s="11">
        <f>'Cleaned data'!$D149+'Cleaned data'!$J149</f>
        <v>76751.08</v>
      </c>
      <c r="L149" s="19">
        <f t="shared" si="7"/>
        <v>75034.07024793388</v>
      </c>
      <c r="M149" s="19">
        <f t="shared" si="8"/>
        <v>72309.913419913413</v>
      </c>
      <c r="N149" s="20">
        <f>(Table4[[#This Row],[Average male salary]]-Table4[[#This Row],[Average female salary]])/Table4[[#This Row],[Average male salary]]</f>
        <v>3.6305598497043789E-2</v>
      </c>
    </row>
    <row r="150" spans="1:14" x14ac:dyDescent="0.35">
      <c r="A150" s="6" t="s">
        <v>189</v>
      </c>
      <c r="B150" s="6" t="s">
        <v>27</v>
      </c>
      <c r="C150" s="6" t="s">
        <v>17</v>
      </c>
      <c r="D150" s="7">
        <v>67620</v>
      </c>
      <c r="E150" s="7" t="str">
        <f t="shared" si="6"/>
        <v>60000–69999</v>
      </c>
      <c r="F150" s="6" t="s">
        <v>30</v>
      </c>
      <c r="G150" s="6" t="s">
        <v>4</v>
      </c>
      <c r="H150" s="6" t="s">
        <v>978</v>
      </c>
      <c r="I150" s="6">
        <f>IFERROR(INDEX('Bonus Rules'!$B$2:$G$14,MATCH('Cleaned data'!$C150,'Bonus Rules'!$B$2:$B$14,0), MATCH('Cleaned data'!$G150, 'Bonus Rules'!$B$2:$G$2, 0)),0)</f>
        <v>5.8000000000000003E-2</v>
      </c>
      <c r="J150" s="8">
        <f>'Cleaned data'!$I150*'Cleaned data'!$D150</f>
        <v>3921.96</v>
      </c>
      <c r="K150" s="8">
        <f>'Cleaned data'!$D150+'Cleaned data'!$J150</f>
        <v>71541.960000000006</v>
      </c>
      <c r="L150" s="19">
        <f t="shared" si="7"/>
        <v>75034.07024793388</v>
      </c>
      <c r="M150" s="19">
        <f t="shared" si="8"/>
        <v>72309.913419913413</v>
      </c>
      <c r="N150" s="20">
        <f>(Table4[[#This Row],[Average male salary]]-Table4[[#This Row],[Average female salary]])/Table4[[#This Row],[Average male salary]]</f>
        <v>3.6305598497043789E-2</v>
      </c>
    </row>
    <row r="151" spans="1:14" x14ac:dyDescent="0.35">
      <c r="A151" s="9" t="s">
        <v>190</v>
      </c>
      <c r="B151" s="9" t="s">
        <v>27</v>
      </c>
      <c r="C151" s="9" t="s">
        <v>12</v>
      </c>
      <c r="D151" s="10">
        <v>69740</v>
      </c>
      <c r="E151" s="10" t="str">
        <f t="shared" si="6"/>
        <v>60000–69999</v>
      </c>
      <c r="F151" s="9" t="s">
        <v>25</v>
      </c>
      <c r="G151" s="9" t="s">
        <v>31</v>
      </c>
      <c r="H151" s="9" t="s">
        <v>978</v>
      </c>
      <c r="I151" s="9">
        <f>IFERROR(INDEX('Bonus Rules'!$B$2:$G$14,MATCH('Cleaned data'!$C151,'Bonus Rules'!$B$2:$B$14,0), MATCH('Cleaned data'!$G151, 'Bonus Rules'!$B$2:$G$2, 0)),0)</f>
        <v>0</v>
      </c>
      <c r="J151" s="11">
        <f>'Cleaned data'!$I151*'Cleaned data'!$D151</f>
        <v>0</v>
      </c>
      <c r="K151" s="11">
        <f>'Cleaned data'!$D151+'Cleaned data'!$J151</f>
        <v>69740</v>
      </c>
      <c r="L151" s="19">
        <f t="shared" si="7"/>
        <v>75034.07024793388</v>
      </c>
      <c r="M151" s="19">
        <f t="shared" si="8"/>
        <v>72309.913419913413</v>
      </c>
      <c r="N151" s="20">
        <f>(Table4[[#This Row],[Average male salary]]-Table4[[#This Row],[Average female salary]])/Table4[[#This Row],[Average male salary]]</f>
        <v>3.6305598497043789E-2</v>
      </c>
    </row>
    <row r="152" spans="1:14" x14ac:dyDescent="0.35">
      <c r="A152" s="6" t="s">
        <v>191</v>
      </c>
      <c r="B152" s="6" t="s">
        <v>27</v>
      </c>
      <c r="C152" s="6" t="s">
        <v>7</v>
      </c>
      <c r="D152" s="7">
        <v>44300</v>
      </c>
      <c r="E152" s="7" t="str">
        <f t="shared" si="6"/>
        <v>40000–49999</v>
      </c>
      <c r="F152" s="6" t="s">
        <v>25</v>
      </c>
      <c r="G152" s="6" t="s">
        <v>4</v>
      </c>
      <c r="H152" s="6" t="s">
        <v>978</v>
      </c>
      <c r="I152" s="6">
        <f>IFERROR(INDEX('Bonus Rules'!$B$2:$G$14,MATCH('Cleaned data'!$C152,'Bonus Rules'!$B$2:$B$14,0), MATCH('Cleaned data'!$G152, 'Bonus Rules'!$B$2:$G$2, 0)),0)</f>
        <v>4.2999999999999997E-2</v>
      </c>
      <c r="J152" s="8">
        <f>'Cleaned data'!$I152*'Cleaned data'!$D152</f>
        <v>1904.8999999999999</v>
      </c>
      <c r="K152" s="8">
        <f>'Cleaned data'!$D152+'Cleaned data'!$J152</f>
        <v>46204.9</v>
      </c>
      <c r="L152" s="19">
        <f t="shared" si="7"/>
        <v>75034.07024793388</v>
      </c>
      <c r="M152" s="19">
        <f t="shared" si="8"/>
        <v>72309.913419913413</v>
      </c>
      <c r="N152" s="20">
        <f>(Table4[[#This Row],[Average male salary]]-Table4[[#This Row],[Average female salary]])/Table4[[#This Row],[Average male salary]]</f>
        <v>3.6305598497043789E-2</v>
      </c>
    </row>
    <row r="153" spans="1:14" x14ac:dyDescent="0.35">
      <c r="A153" s="9" t="s">
        <v>192</v>
      </c>
      <c r="B153" s="9" t="s">
        <v>27</v>
      </c>
      <c r="C153" s="9" t="s">
        <v>11</v>
      </c>
      <c r="D153" s="10">
        <v>40560</v>
      </c>
      <c r="E153" s="10" t="str">
        <f t="shared" si="6"/>
        <v>40000–49999</v>
      </c>
      <c r="F153" s="9" t="s">
        <v>25</v>
      </c>
      <c r="G153" s="9" t="s">
        <v>2</v>
      </c>
      <c r="H153" s="9" t="s">
        <v>978</v>
      </c>
      <c r="I153" s="9">
        <f>IFERROR(INDEX('Bonus Rules'!$B$2:$G$14,MATCH('Cleaned data'!$C153,'Bonus Rules'!$B$2:$B$14,0), MATCH('Cleaned data'!$G153, 'Bonus Rules'!$B$2:$G$2, 0)),0)</f>
        <v>1.7999999999999999E-2</v>
      </c>
      <c r="J153" s="11">
        <f>'Cleaned data'!$I153*'Cleaned data'!$D153</f>
        <v>730.07999999999993</v>
      </c>
      <c r="K153" s="11">
        <f>'Cleaned data'!$D153+'Cleaned data'!$J153</f>
        <v>41290.080000000002</v>
      </c>
      <c r="L153" s="19">
        <f t="shared" si="7"/>
        <v>75034.07024793388</v>
      </c>
      <c r="M153" s="19">
        <f t="shared" si="8"/>
        <v>72309.913419913413</v>
      </c>
      <c r="N153" s="20">
        <f>(Table4[[#This Row],[Average male salary]]-Table4[[#This Row],[Average female salary]])/Table4[[#This Row],[Average male salary]]</f>
        <v>3.6305598497043789E-2</v>
      </c>
    </row>
    <row r="154" spans="1:14" x14ac:dyDescent="0.35">
      <c r="A154" s="6" t="s">
        <v>193</v>
      </c>
      <c r="B154" s="6" t="s">
        <v>27</v>
      </c>
      <c r="C154" s="6" t="s">
        <v>6</v>
      </c>
      <c r="D154" s="7">
        <v>115230</v>
      </c>
      <c r="E154" s="7" t="str">
        <f t="shared" si="6"/>
        <v>110000–119999</v>
      </c>
      <c r="F154" s="6" t="s">
        <v>30</v>
      </c>
      <c r="G154" s="6" t="s">
        <v>4</v>
      </c>
      <c r="H154" s="6" t="s">
        <v>979</v>
      </c>
      <c r="I154" s="6">
        <f>IFERROR(INDEX('Bonus Rules'!$B$2:$G$14,MATCH('Cleaned data'!$C154,'Bonus Rules'!$B$2:$B$14,0), MATCH('Cleaned data'!$G154, 'Bonus Rules'!$B$2:$G$2, 0)),0)</f>
        <v>5.0999999999999997E-2</v>
      </c>
      <c r="J154" s="8">
        <f>'Cleaned data'!$I154*'Cleaned data'!$D154</f>
        <v>5876.73</v>
      </c>
      <c r="K154" s="8">
        <f>'Cleaned data'!$D154+'Cleaned data'!$J154</f>
        <v>121106.73</v>
      </c>
      <c r="L154" s="19">
        <f t="shared" si="7"/>
        <v>75034.07024793388</v>
      </c>
      <c r="M154" s="19">
        <f t="shared" si="8"/>
        <v>72309.913419913413</v>
      </c>
      <c r="N154" s="20">
        <f>(Table4[[#This Row],[Average male salary]]-Table4[[#This Row],[Average female salary]])/Table4[[#This Row],[Average male salary]]</f>
        <v>3.6305598497043789E-2</v>
      </c>
    </row>
    <row r="155" spans="1:14" x14ac:dyDescent="0.35">
      <c r="A155" s="9" t="s">
        <v>194</v>
      </c>
      <c r="B155" s="9" t="s">
        <v>27</v>
      </c>
      <c r="C155" s="9" t="s">
        <v>13</v>
      </c>
      <c r="D155" s="10">
        <v>39750</v>
      </c>
      <c r="E155" s="10" t="str">
        <f t="shared" si="6"/>
        <v>30000–39999</v>
      </c>
      <c r="F155" s="9" t="s">
        <v>33</v>
      </c>
      <c r="G155" s="9" t="s">
        <v>3</v>
      </c>
      <c r="H155" s="9" t="s">
        <v>978</v>
      </c>
      <c r="I155" s="9">
        <f>IFERROR(INDEX('Bonus Rules'!$B$2:$G$14,MATCH('Cleaned data'!$C155,'Bonus Rules'!$B$2:$B$14,0), MATCH('Cleaned data'!$G155, 'Bonus Rules'!$B$2:$G$2, 0)),0)</f>
        <v>0.04</v>
      </c>
      <c r="J155" s="11">
        <f>'Cleaned data'!$I155*'Cleaned data'!$D155</f>
        <v>1590</v>
      </c>
      <c r="K155" s="11">
        <f>'Cleaned data'!$D155+'Cleaned data'!$J155</f>
        <v>41340</v>
      </c>
      <c r="L155" s="19">
        <f t="shared" si="7"/>
        <v>75034.07024793388</v>
      </c>
      <c r="M155" s="19">
        <f t="shared" si="8"/>
        <v>72309.913419913413</v>
      </c>
      <c r="N155" s="20">
        <f>(Table4[[#This Row],[Average male salary]]-Table4[[#This Row],[Average female salary]])/Table4[[#This Row],[Average male salary]]</f>
        <v>3.6305598497043789E-2</v>
      </c>
    </row>
    <row r="156" spans="1:14" x14ac:dyDescent="0.35">
      <c r="A156" s="6" t="s">
        <v>159</v>
      </c>
      <c r="B156" s="6" t="s">
        <v>24</v>
      </c>
      <c r="C156" s="6" t="s">
        <v>10</v>
      </c>
      <c r="D156" s="7">
        <v>72880</v>
      </c>
      <c r="E156" s="7" t="str">
        <f t="shared" si="6"/>
        <v>70000–79999</v>
      </c>
      <c r="F156" s="6" t="s">
        <v>25</v>
      </c>
      <c r="G156" s="6" t="s">
        <v>3</v>
      </c>
      <c r="H156" s="6" t="s">
        <v>978</v>
      </c>
      <c r="I156" s="6">
        <f>IFERROR(INDEX('Bonus Rules'!$B$2:$G$14,MATCH('Cleaned data'!$C156,'Bonus Rules'!$B$2:$B$14,0), MATCH('Cleaned data'!$G156, 'Bonus Rules'!$B$2:$G$2, 0)),0)</f>
        <v>2.7E-2</v>
      </c>
      <c r="J156" s="8">
        <f>'Cleaned data'!$I156*'Cleaned data'!$D156</f>
        <v>1967.76</v>
      </c>
      <c r="K156" s="8">
        <f>'Cleaned data'!$D156+'Cleaned data'!$J156</f>
        <v>74847.759999999995</v>
      </c>
      <c r="L156" s="19">
        <f t="shared" si="7"/>
        <v>75034.07024793388</v>
      </c>
      <c r="M156" s="19">
        <f t="shared" si="8"/>
        <v>72309.913419913413</v>
      </c>
      <c r="N156" s="20">
        <f>(Table4[[#This Row],[Average male salary]]-Table4[[#This Row],[Average female salary]])/Table4[[#This Row],[Average male salary]]</f>
        <v>3.6305598497043789E-2</v>
      </c>
    </row>
    <row r="157" spans="1:14" x14ac:dyDescent="0.35">
      <c r="A157" s="9" t="s">
        <v>195</v>
      </c>
      <c r="B157" s="9" t="s">
        <v>973</v>
      </c>
      <c r="C157" s="9" t="s">
        <v>14</v>
      </c>
      <c r="D157" s="10">
        <v>108970</v>
      </c>
      <c r="E157" s="10" t="str">
        <f t="shared" si="6"/>
        <v>100000–109999</v>
      </c>
      <c r="F157" s="9" t="s">
        <v>30</v>
      </c>
      <c r="G157" s="9" t="s">
        <v>3</v>
      </c>
      <c r="H157" s="9" t="s">
        <v>979</v>
      </c>
      <c r="I157" s="9">
        <f>IFERROR(INDEX('Bonus Rules'!$B$2:$G$14,MATCH('Cleaned data'!$C157,'Bonus Rules'!$B$2:$B$14,0), MATCH('Cleaned data'!$G157, 'Bonus Rules'!$B$2:$G$2, 0)),0)</f>
        <v>3.3000000000000002E-2</v>
      </c>
      <c r="J157" s="11">
        <f>'Cleaned data'!$I157*'Cleaned data'!$D157</f>
        <v>3596.01</v>
      </c>
      <c r="K157" s="11">
        <f>'Cleaned data'!$D157+'Cleaned data'!$J157</f>
        <v>112566.01</v>
      </c>
      <c r="L157" s="19">
        <f t="shared" si="7"/>
        <v>75034.07024793388</v>
      </c>
      <c r="M157" s="19">
        <f t="shared" si="8"/>
        <v>72309.913419913413</v>
      </c>
      <c r="N157" s="20">
        <f>(Table4[[#This Row],[Average male salary]]-Table4[[#This Row],[Average female salary]])/Table4[[#This Row],[Average male salary]]</f>
        <v>3.6305598497043789E-2</v>
      </c>
    </row>
    <row r="158" spans="1:14" x14ac:dyDescent="0.35">
      <c r="A158" s="6" t="s">
        <v>196</v>
      </c>
      <c r="B158" s="6" t="s">
        <v>27</v>
      </c>
      <c r="C158" s="6" t="s">
        <v>7</v>
      </c>
      <c r="D158" s="7">
        <v>112570</v>
      </c>
      <c r="E158" s="7" t="str">
        <f t="shared" si="6"/>
        <v>110000–119999</v>
      </c>
      <c r="F158" s="6" t="s">
        <v>30</v>
      </c>
      <c r="G158" s="6" t="s">
        <v>2</v>
      </c>
      <c r="H158" s="6" t="s">
        <v>979</v>
      </c>
      <c r="I158" s="6">
        <f>IFERROR(INDEX('Bonus Rules'!$B$2:$G$14,MATCH('Cleaned data'!$C158,'Bonus Rules'!$B$2:$B$14,0), MATCH('Cleaned data'!$G158, 'Bonus Rules'!$B$2:$G$2, 0)),0)</f>
        <v>1.0999999999999999E-2</v>
      </c>
      <c r="J158" s="8">
        <f>'Cleaned data'!$I158*'Cleaned data'!$D158</f>
        <v>1238.27</v>
      </c>
      <c r="K158" s="8">
        <f>'Cleaned data'!$D158+'Cleaned data'!$J158</f>
        <v>113808.27</v>
      </c>
      <c r="L158" s="19">
        <f t="shared" si="7"/>
        <v>75034.07024793388</v>
      </c>
      <c r="M158" s="19">
        <f t="shared" si="8"/>
        <v>72309.913419913413</v>
      </c>
      <c r="N158" s="20">
        <f>(Table4[[#This Row],[Average male salary]]-Table4[[#This Row],[Average female salary]])/Table4[[#This Row],[Average male salary]]</f>
        <v>3.6305598497043789E-2</v>
      </c>
    </row>
    <row r="159" spans="1:14" x14ac:dyDescent="0.35">
      <c r="A159" s="9" t="s">
        <v>197</v>
      </c>
      <c r="B159" s="9" t="s">
        <v>24</v>
      </c>
      <c r="C159" s="9" t="s">
        <v>15</v>
      </c>
      <c r="D159" s="10">
        <v>56810</v>
      </c>
      <c r="E159" s="10" t="str">
        <f t="shared" si="6"/>
        <v>50000–59999</v>
      </c>
      <c r="F159" s="9" t="s">
        <v>33</v>
      </c>
      <c r="G159" s="9" t="s">
        <v>2</v>
      </c>
      <c r="H159" s="9" t="s">
        <v>978</v>
      </c>
      <c r="I159" s="9">
        <f>IFERROR(INDEX('Bonus Rules'!$B$2:$G$14,MATCH('Cleaned data'!$C159,'Bonus Rules'!$B$2:$B$14,0), MATCH('Cleaned data'!$G159, 'Bonus Rules'!$B$2:$G$2, 0)),0)</f>
        <v>1.2E-2</v>
      </c>
      <c r="J159" s="11">
        <f>'Cleaned data'!$I159*'Cleaned data'!$D159</f>
        <v>681.72</v>
      </c>
      <c r="K159" s="11">
        <f>'Cleaned data'!$D159+'Cleaned data'!$J159</f>
        <v>57491.72</v>
      </c>
      <c r="L159" s="19">
        <f t="shared" si="7"/>
        <v>75034.07024793388</v>
      </c>
      <c r="M159" s="19">
        <f t="shared" si="8"/>
        <v>72309.913419913413</v>
      </c>
      <c r="N159" s="20">
        <f>(Table4[[#This Row],[Average male salary]]-Table4[[#This Row],[Average female salary]])/Table4[[#This Row],[Average male salary]]</f>
        <v>3.6305598497043789E-2</v>
      </c>
    </row>
    <row r="160" spans="1:14" x14ac:dyDescent="0.35">
      <c r="A160" s="6" t="s">
        <v>198</v>
      </c>
      <c r="B160" s="6" t="s">
        <v>27</v>
      </c>
      <c r="C160" s="6" t="s">
        <v>11</v>
      </c>
      <c r="D160" s="7">
        <v>42950</v>
      </c>
      <c r="E160" s="7" t="str">
        <f t="shared" si="6"/>
        <v>40000–49999</v>
      </c>
      <c r="F160" s="6" t="s">
        <v>30</v>
      </c>
      <c r="G160" s="6" t="s">
        <v>2</v>
      </c>
      <c r="H160" s="6" t="s">
        <v>978</v>
      </c>
      <c r="I160" s="6">
        <f>IFERROR(INDEX('Bonus Rules'!$B$2:$G$14,MATCH('Cleaned data'!$C160,'Bonus Rules'!$B$2:$B$14,0), MATCH('Cleaned data'!$G160, 'Bonus Rules'!$B$2:$G$2, 0)),0)</f>
        <v>1.7999999999999999E-2</v>
      </c>
      <c r="J160" s="8">
        <f>'Cleaned data'!$I160*'Cleaned data'!$D160</f>
        <v>773.09999999999991</v>
      </c>
      <c r="K160" s="8">
        <f>'Cleaned data'!$D160+'Cleaned data'!$J160</f>
        <v>43723.1</v>
      </c>
      <c r="L160" s="19">
        <f t="shared" si="7"/>
        <v>75034.07024793388</v>
      </c>
      <c r="M160" s="19">
        <f t="shared" si="8"/>
        <v>72309.913419913413</v>
      </c>
      <c r="N160" s="20">
        <f>(Table4[[#This Row],[Average male salary]]-Table4[[#This Row],[Average female salary]])/Table4[[#This Row],[Average male salary]]</f>
        <v>3.6305598497043789E-2</v>
      </c>
    </row>
    <row r="161" spans="1:14" x14ac:dyDescent="0.35">
      <c r="A161" s="9" t="s">
        <v>199</v>
      </c>
      <c r="B161" s="9" t="s">
        <v>27</v>
      </c>
      <c r="C161" s="9" t="s">
        <v>16</v>
      </c>
      <c r="D161" s="10">
        <v>42820</v>
      </c>
      <c r="E161" s="10" t="str">
        <f t="shared" si="6"/>
        <v>40000–49999</v>
      </c>
      <c r="F161" s="9" t="s">
        <v>33</v>
      </c>
      <c r="G161" s="9" t="s">
        <v>3</v>
      </c>
      <c r="H161" s="9" t="s">
        <v>978</v>
      </c>
      <c r="I161" s="9">
        <f>IFERROR(INDEX('Bonus Rules'!$B$2:$G$14,MATCH('Cleaned data'!$C161,'Bonus Rules'!$B$2:$B$14,0), MATCH('Cleaned data'!$G161, 'Bonus Rules'!$B$2:$G$2, 0)),0)</f>
        <v>2.3E-2</v>
      </c>
      <c r="J161" s="11">
        <f>'Cleaned data'!$I161*'Cleaned data'!$D161</f>
        <v>984.86</v>
      </c>
      <c r="K161" s="11">
        <f>'Cleaned data'!$D161+'Cleaned data'!$J161</f>
        <v>43804.86</v>
      </c>
      <c r="L161" s="19">
        <f t="shared" si="7"/>
        <v>75034.07024793388</v>
      </c>
      <c r="M161" s="19">
        <f t="shared" si="8"/>
        <v>72309.913419913413</v>
      </c>
      <c r="N161" s="20">
        <f>(Table4[[#This Row],[Average male salary]]-Table4[[#This Row],[Average female salary]])/Table4[[#This Row],[Average male salary]]</f>
        <v>3.6305598497043789E-2</v>
      </c>
    </row>
    <row r="162" spans="1:14" x14ac:dyDescent="0.35">
      <c r="A162" s="6" t="s">
        <v>200</v>
      </c>
      <c r="B162" s="6" t="s">
        <v>27</v>
      </c>
      <c r="C162" s="6" t="s">
        <v>6</v>
      </c>
      <c r="D162" s="7">
        <v>57080</v>
      </c>
      <c r="E162" s="7" t="str">
        <f t="shared" si="6"/>
        <v>50000–59999</v>
      </c>
      <c r="F162" s="6" t="s">
        <v>33</v>
      </c>
      <c r="G162" s="6" t="s">
        <v>3</v>
      </c>
      <c r="H162" s="6" t="s">
        <v>978</v>
      </c>
      <c r="I162" s="6">
        <f>IFERROR(INDEX('Bonus Rules'!$B$2:$G$14,MATCH('Cleaned data'!$C162,'Bonus Rules'!$B$2:$B$14,0), MATCH('Cleaned data'!$G162, 'Bonus Rules'!$B$2:$G$2, 0)),0)</f>
        <v>2.1000000000000001E-2</v>
      </c>
      <c r="J162" s="8">
        <f>'Cleaned data'!$I162*'Cleaned data'!$D162</f>
        <v>1198.68</v>
      </c>
      <c r="K162" s="8">
        <f>'Cleaned data'!$D162+'Cleaned data'!$J162</f>
        <v>58278.68</v>
      </c>
      <c r="L162" s="19">
        <f t="shared" si="7"/>
        <v>75034.07024793388</v>
      </c>
      <c r="M162" s="19">
        <f t="shared" si="8"/>
        <v>72309.913419913413</v>
      </c>
      <c r="N162" s="20">
        <f>(Table4[[#This Row],[Average male salary]]-Table4[[#This Row],[Average female salary]])/Table4[[#This Row],[Average male salary]]</f>
        <v>3.6305598497043789E-2</v>
      </c>
    </row>
    <row r="163" spans="1:14" x14ac:dyDescent="0.35">
      <c r="A163" s="9" t="s">
        <v>201</v>
      </c>
      <c r="B163" s="9" t="s">
        <v>27</v>
      </c>
      <c r="C163" s="9" t="s">
        <v>17</v>
      </c>
      <c r="D163" s="10">
        <v>101670</v>
      </c>
      <c r="E163" s="10" t="str">
        <f t="shared" si="6"/>
        <v>100000–109999</v>
      </c>
      <c r="F163" s="9" t="s">
        <v>33</v>
      </c>
      <c r="G163" s="9" t="s">
        <v>3</v>
      </c>
      <c r="H163" s="9" t="s">
        <v>979</v>
      </c>
      <c r="I163" s="9">
        <f>IFERROR(INDEX('Bonus Rules'!$B$2:$G$14,MATCH('Cleaned data'!$C163,'Bonus Rules'!$B$2:$B$14,0), MATCH('Cleaned data'!$G163, 'Bonus Rules'!$B$2:$G$2, 0)),0)</f>
        <v>3.5000000000000003E-2</v>
      </c>
      <c r="J163" s="11">
        <f>'Cleaned data'!$I163*'Cleaned data'!$D163</f>
        <v>3558.4500000000003</v>
      </c>
      <c r="K163" s="11">
        <f>'Cleaned data'!$D163+'Cleaned data'!$J163</f>
        <v>105228.45</v>
      </c>
      <c r="L163" s="19">
        <f t="shared" si="7"/>
        <v>75034.07024793388</v>
      </c>
      <c r="M163" s="19">
        <f t="shared" si="8"/>
        <v>72309.913419913413</v>
      </c>
      <c r="N163" s="20">
        <f>(Table4[[#This Row],[Average male salary]]-Table4[[#This Row],[Average female salary]])/Table4[[#This Row],[Average male salary]]</f>
        <v>3.6305598497043789E-2</v>
      </c>
    </row>
    <row r="164" spans="1:14" x14ac:dyDescent="0.35">
      <c r="A164" s="6" t="s">
        <v>202</v>
      </c>
      <c r="B164" s="6" t="s">
        <v>27</v>
      </c>
      <c r="C164" s="6" t="s">
        <v>17</v>
      </c>
      <c r="D164" s="7">
        <v>104750</v>
      </c>
      <c r="E164" s="7" t="str">
        <f t="shared" si="6"/>
        <v>100000–109999</v>
      </c>
      <c r="F164" s="6" t="s">
        <v>33</v>
      </c>
      <c r="G164" s="6" t="s">
        <v>3</v>
      </c>
      <c r="H164" s="6" t="s">
        <v>979</v>
      </c>
      <c r="I164" s="6">
        <f>IFERROR(INDEX('Bonus Rules'!$B$2:$G$14,MATCH('Cleaned data'!$C164,'Bonus Rules'!$B$2:$B$14,0), MATCH('Cleaned data'!$G164, 'Bonus Rules'!$B$2:$G$2, 0)),0)</f>
        <v>3.5000000000000003E-2</v>
      </c>
      <c r="J164" s="8">
        <f>'Cleaned data'!$I164*'Cleaned data'!$D164</f>
        <v>3666.2500000000005</v>
      </c>
      <c r="K164" s="8">
        <f>'Cleaned data'!$D164+'Cleaned data'!$J164</f>
        <v>108416.25</v>
      </c>
      <c r="L164" s="19">
        <f t="shared" si="7"/>
        <v>75034.07024793388</v>
      </c>
      <c r="M164" s="19">
        <f t="shared" si="8"/>
        <v>72309.913419913413</v>
      </c>
      <c r="N164" s="20">
        <f>(Table4[[#This Row],[Average male salary]]-Table4[[#This Row],[Average female salary]])/Table4[[#This Row],[Average male salary]]</f>
        <v>3.6305598497043789E-2</v>
      </c>
    </row>
    <row r="165" spans="1:14" x14ac:dyDescent="0.35">
      <c r="A165" s="9" t="s">
        <v>203</v>
      </c>
      <c r="B165" s="9" t="s">
        <v>24</v>
      </c>
      <c r="C165" s="9" t="s">
        <v>7</v>
      </c>
      <c r="D165" s="10">
        <v>43330</v>
      </c>
      <c r="E165" s="10" t="str">
        <f t="shared" si="6"/>
        <v>40000–49999</v>
      </c>
      <c r="F165" s="9" t="s">
        <v>30</v>
      </c>
      <c r="G165" s="9" t="s">
        <v>5</v>
      </c>
      <c r="H165" s="9" t="s">
        <v>978</v>
      </c>
      <c r="I165" s="9">
        <f>IFERROR(INDEX('Bonus Rules'!$B$2:$G$14,MATCH('Cleaned data'!$C165,'Bonus Rules'!$B$2:$B$14,0), MATCH('Cleaned data'!$G165, 'Bonus Rules'!$B$2:$G$2, 0)),0)</f>
        <v>6.0999999999999999E-2</v>
      </c>
      <c r="J165" s="11">
        <f>'Cleaned data'!$I165*'Cleaned data'!$D165</f>
        <v>2643.13</v>
      </c>
      <c r="K165" s="11">
        <f>'Cleaned data'!$D165+'Cleaned data'!$J165</f>
        <v>45973.13</v>
      </c>
      <c r="L165" s="19">
        <f t="shared" si="7"/>
        <v>75034.07024793388</v>
      </c>
      <c r="M165" s="19">
        <f t="shared" si="8"/>
        <v>72309.913419913413</v>
      </c>
      <c r="N165" s="20">
        <f>(Table4[[#This Row],[Average male salary]]-Table4[[#This Row],[Average female salary]])/Table4[[#This Row],[Average male salary]]</f>
        <v>3.6305598497043789E-2</v>
      </c>
    </row>
    <row r="166" spans="1:14" x14ac:dyDescent="0.35">
      <c r="A166" s="6" t="s">
        <v>204</v>
      </c>
      <c r="B166" s="6" t="s">
        <v>24</v>
      </c>
      <c r="C166" s="6" t="s">
        <v>15</v>
      </c>
      <c r="D166" s="7">
        <v>61430</v>
      </c>
      <c r="E166" s="7" t="str">
        <f t="shared" si="6"/>
        <v>60000–69999</v>
      </c>
      <c r="F166" s="6" t="s">
        <v>33</v>
      </c>
      <c r="G166" s="6" t="s">
        <v>2</v>
      </c>
      <c r="H166" s="6" t="s">
        <v>978</v>
      </c>
      <c r="I166" s="6">
        <f>IFERROR(INDEX('Bonus Rules'!$B$2:$G$14,MATCH('Cleaned data'!$C166,'Bonus Rules'!$B$2:$B$14,0), MATCH('Cleaned data'!$G166, 'Bonus Rules'!$B$2:$G$2, 0)),0)</f>
        <v>1.2E-2</v>
      </c>
      <c r="J166" s="8">
        <f>'Cleaned data'!$I166*'Cleaned data'!$D166</f>
        <v>737.16</v>
      </c>
      <c r="K166" s="8">
        <f>'Cleaned data'!$D166+'Cleaned data'!$J166</f>
        <v>62167.16</v>
      </c>
      <c r="L166" s="19">
        <f t="shared" si="7"/>
        <v>75034.07024793388</v>
      </c>
      <c r="M166" s="19">
        <f t="shared" si="8"/>
        <v>72309.913419913413</v>
      </c>
      <c r="N166" s="20">
        <f>(Table4[[#This Row],[Average male salary]]-Table4[[#This Row],[Average female salary]])/Table4[[#This Row],[Average male salary]]</f>
        <v>3.6305598497043789E-2</v>
      </c>
    </row>
    <row r="167" spans="1:14" x14ac:dyDescent="0.35">
      <c r="A167" s="9" t="s">
        <v>205</v>
      </c>
      <c r="B167" s="9" t="s">
        <v>24</v>
      </c>
      <c r="C167" s="9" t="s">
        <v>12</v>
      </c>
      <c r="D167" s="10">
        <v>105800</v>
      </c>
      <c r="E167" s="10" t="str">
        <f t="shared" si="6"/>
        <v>100000–109999</v>
      </c>
      <c r="F167" s="9" t="s">
        <v>33</v>
      </c>
      <c r="G167" s="9" t="s">
        <v>5</v>
      </c>
      <c r="H167" s="9" t="s">
        <v>979</v>
      </c>
      <c r="I167" s="9">
        <f>IFERROR(INDEX('Bonus Rules'!$B$2:$G$14,MATCH('Cleaned data'!$C167,'Bonus Rules'!$B$2:$B$14,0), MATCH('Cleaned data'!$G167, 'Bonus Rules'!$B$2:$G$2, 0)),0)</f>
        <v>6.2E-2</v>
      </c>
      <c r="J167" s="11">
        <f>'Cleaned data'!$I167*'Cleaned data'!$D167</f>
        <v>6559.6</v>
      </c>
      <c r="K167" s="11">
        <f>'Cleaned data'!$D167+'Cleaned data'!$J167</f>
        <v>112359.6</v>
      </c>
      <c r="L167" s="19">
        <f t="shared" si="7"/>
        <v>75034.07024793388</v>
      </c>
      <c r="M167" s="19">
        <f t="shared" si="8"/>
        <v>72309.913419913413</v>
      </c>
      <c r="N167" s="20">
        <f>(Table4[[#This Row],[Average male salary]]-Table4[[#This Row],[Average female salary]])/Table4[[#This Row],[Average male salary]]</f>
        <v>3.6305598497043789E-2</v>
      </c>
    </row>
    <row r="168" spans="1:14" x14ac:dyDescent="0.35">
      <c r="A168" s="6" t="s">
        <v>206</v>
      </c>
      <c r="B168" s="6" t="s">
        <v>24</v>
      </c>
      <c r="C168" s="6" t="s">
        <v>13</v>
      </c>
      <c r="D168" s="7">
        <v>99470</v>
      </c>
      <c r="E168" s="7" t="str">
        <f t="shared" si="6"/>
        <v>90000–99999</v>
      </c>
      <c r="F168" s="6" t="s">
        <v>33</v>
      </c>
      <c r="G168" s="6" t="s">
        <v>4</v>
      </c>
      <c r="H168" s="6" t="s">
        <v>979</v>
      </c>
      <c r="I168" s="6">
        <f>IFERROR(INDEX('Bonus Rules'!$B$2:$G$14,MATCH('Cleaned data'!$C168,'Bonus Rules'!$B$2:$B$14,0), MATCH('Cleaned data'!$G168, 'Bonus Rules'!$B$2:$G$2, 0)),0)</f>
        <v>5.8999999999999997E-2</v>
      </c>
      <c r="J168" s="8">
        <f>'Cleaned data'!$I168*'Cleaned data'!$D168</f>
        <v>5868.73</v>
      </c>
      <c r="K168" s="8">
        <f>'Cleaned data'!$D168+'Cleaned data'!$J168</f>
        <v>105338.73</v>
      </c>
      <c r="L168" s="19">
        <f t="shared" si="7"/>
        <v>75034.07024793388</v>
      </c>
      <c r="M168" s="19">
        <f t="shared" si="8"/>
        <v>72309.913419913413</v>
      </c>
      <c r="N168" s="20">
        <f>(Table4[[#This Row],[Average male salary]]-Table4[[#This Row],[Average female salary]])/Table4[[#This Row],[Average male salary]]</f>
        <v>3.6305598497043789E-2</v>
      </c>
    </row>
    <row r="169" spans="1:14" x14ac:dyDescent="0.35">
      <c r="A169" s="9" t="s">
        <v>207</v>
      </c>
      <c r="B169" s="9" t="s">
        <v>27</v>
      </c>
      <c r="C169" s="9" t="s">
        <v>15</v>
      </c>
      <c r="D169" s="10">
        <v>68890</v>
      </c>
      <c r="E169" s="10" t="str">
        <f t="shared" si="6"/>
        <v>60000–69999</v>
      </c>
      <c r="F169" s="9" t="s">
        <v>33</v>
      </c>
      <c r="G169" s="9" t="s">
        <v>4</v>
      </c>
      <c r="H169" s="9" t="s">
        <v>978</v>
      </c>
      <c r="I169" s="9">
        <f>IFERROR(INDEX('Bonus Rules'!$B$2:$G$14,MATCH('Cleaned data'!$C169,'Bonus Rules'!$B$2:$B$14,0), MATCH('Cleaned data'!$G169, 'Bonus Rules'!$B$2:$G$2, 0)),0)</f>
        <v>5.8000000000000003E-2</v>
      </c>
      <c r="J169" s="11">
        <f>'Cleaned data'!$I169*'Cleaned data'!$D169</f>
        <v>3995.6200000000003</v>
      </c>
      <c r="K169" s="11">
        <f>'Cleaned data'!$D169+'Cleaned data'!$J169</f>
        <v>72885.62</v>
      </c>
      <c r="L169" s="19">
        <f t="shared" si="7"/>
        <v>75034.07024793388</v>
      </c>
      <c r="M169" s="19">
        <f t="shared" si="8"/>
        <v>72309.913419913413</v>
      </c>
      <c r="N169" s="20">
        <f>(Table4[[#This Row],[Average male salary]]-Table4[[#This Row],[Average female salary]])/Table4[[#This Row],[Average male salary]]</f>
        <v>3.6305598497043789E-2</v>
      </c>
    </row>
    <row r="170" spans="1:14" x14ac:dyDescent="0.35">
      <c r="A170" s="6" t="s">
        <v>209</v>
      </c>
      <c r="B170" s="6" t="s">
        <v>27</v>
      </c>
      <c r="C170" s="6" t="s">
        <v>7</v>
      </c>
      <c r="D170" s="7">
        <v>86940</v>
      </c>
      <c r="E170" s="7" t="str">
        <f t="shared" si="6"/>
        <v>80000–89999</v>
      </c>
      <c r="F170" s="6" t="s">
        <v>33</v>
      </c>
      <c r="G170" s="6" t="s">
        <v>3</v>
      </c>
      <c r="H170" s="6" t="s">
        <v>978</v>
      </c>
      <c r="I170" s="6">
        <f>IFERROR(INDEX('Bonus Rules'!$B$2:$G$14,MATCH('Cleaned data'!$C170,'Bonus Rules'!$B$2:$B$14,0), MATCH('Cleaned data'!$G170, 'Bonus Rules'!$B$2:$G$2, 0)),0)</f>
        <v>3.5000000000000003E-2</v>
      </c>
      <c r="J170" s="8">
        <f>'Cleaned data'!$I170*'Cleaned data'!$D170</f>
        <v>3042.9</v>
      </c>
      <c r="K170" s="8">
        <f>'Cleaned data'!$D170+'Cleaned data'!$J170</f>
        <v>89982.9</v>
      </c>
      <c r="L170" s="19">
        <f t="shared" si="7"/>
        <v>75034.07024793388</v>
      </c>
      <c r="M170" s="19">
        <f t="shared" si="8"/>
        <v>72309.913419913413</v>
      </c>
      <c r="N170" s="20">
        <f>(Table4[[#This Row],[Average male salary]]-Table4[[#This Row],[Average female salary]])/Table4[[#This Row],[Average male salary]]</f>
        <v>3.6305598497043789E-2</v>
      </c>
    </row>
    <row r="171" spans="1:14" x14ac:dyDescent="0.35">
      <c r="A171" s="9" t="s">
        <v>210</v>
      </c>
      <c r="B171" s="9" t="s">
        <v>24</v>
      </c>
      <c r="C171" s="9" t="s">
        <v>9</v>
      </c>
      <c r="D171" s="10">
        <v>118120</v>
      </c>
      <c r="E171" s="10" t="str">
        <f t="shared" si="6"/>
        <v>110000–119999</v>
      </c>
      <c r="F171" s="9" t="s">
        <v>25</v>
      </c>
      <c r="G171" s="9" t="s">
        <v>3</v>
      </c>
      <c r="H171" s="9" t="s">
        <v>979</v>
      </c>
      <c r="I171" s="9">
        <f>IFERROR(INDEX('Bonus Rules'!$B$2:$G$14,MATCH('Cleaned data'!$C171,'Bonus Rules'!$B$2:$B$14,0), MATCH('Cleaned data'!$G171, 'Bonus Rules'!$B$2:$G$2, 0)),0)</f>
        <v>2.8000000000000001E-2</v>
      </c>
      <c r="J171" s="11">
        <f>'Cleaned data'!$I171*'Cleaned data'!$D171</f>
        <v>3307.36</v>
      </c>
      <c r="K171" s="11">
        <f>'Cleaned data'!$D171+'Cleaned data'!$J171</f>
        <v>121427.36</v>
      </c>
      <c r="L171" s="19">
        <f t="shared" si="7"/>
        <v>75034.07024793388</v>
      </c>
      <c r="M171" s="19">
        <f t="shared" si="8"/>
        <v>72309.913419913413</v>
      </c>
      <c r="N171" s="20">
        <f>(Table4[[#This Row],[Average male salary]]-Table4[[#This Row],[Average female salary]])/Table4[[#This Row],[Average male salary]]</f>
        <v>3.6305598497043789E-2</v>
      </c>
    </row>
    <row r="172" spans="1:14" x14ac:dyDescent="0.35">
      <c r="A172" s="6" t="s">
        <v>211</v>
      </c>
      <c r="B172" s="6" t="s">
        <v>24</v>
      </c>
      <c r="C172" s="6" t="s">
        <v>17</v>
      </c>
      <c r="D172" s="7">
        <v>91120</v>
      </c>
      <c r="E172" s="7" t="str">
        <f t="shared" si="6"/>
        <v>90000–99999</v>
      </c>
      <c r="F172" s="6" t="s">
        <v>33</v>
      </c>
      <c r="G172" s="6" t="s">
        <v>2</v>
      </c>
      <c r="H172" s="6" t="s">
        <v>979</v>
      </c>
      <c r="I172" s="6">
        <f>IFERROR(INDEX('Bonus Rules'!$B$2:$G$14,MATCH('Cleaned data'!$C172,'Bonus Rules'!$B$2:$B$14,0), MATCH('Cleaned data'!$G172, 'Bonus Rules'!$B$2:$G$2, 0)),0)</f>
        <v>1.2999999999999999E-2</v>
      </c>
      <c r="J172" s="8">
        <f>'Cleaned data'!$I172*'Cleaned data'!$D172</f>
        <v>1184.56</v>
      </c>
      <c r="K172" s="8">
        <f>'Cleaned data'!$D172+'Cleaned data'!$J172</f>
        <v>92304.56</v>
      </c>
      <c r="L172" s="19">
        <f t="shared" si="7"/>
        <v>75034.07024793388</v>
      </c>
      <c r="M172" s="19">
        <f t="shared" si="8"/>
        <v>72309.913419913413</v>
      </c>
      <c r="N172" s="20">
        <f>(Table4[[#This Row],[Average male salary]]-Table4[[#This Row],[Average female salary]])/Table4[[#This Row],[Average male salary]]</f>
        <v>3.6305598497043789E-2</v>
      </c>
    </row>
    <row r="173" spans="1:14" x14ac:dyDescent="0.35">
      <c r="A173" s="9" t="s">
        <v>212</v>
      </c>
      <c r="B173" s="9" t="s">
        <v>24</v>
      </c>
      <c r="C173" s="9" t="s">
        <v>14</v>
      </c>
      <c r="D173" s="10">
        <v>41420</v>
      </c>
      <c r="E173" s="10" t="str">
        <f t="shared" si="6"/>
        <v>40000–49999</v>
      </c>
      <c r="F173" s="9" t="s">
        <v>30</v>
      </c>
      <c r="G173" s="9" t="s">
        <v>4</v>
      </c>
      <c r="H173" s="9" t="s">
        <v>978</v>
      </c>
      <c r="I173" s="9">
        <f>IFERROR(INDEX('Bonus Rules'!$B$2:$G$14,MATCH('Cleaned data'!$C173,'Bonus Rules'!$B$2:$B$14,0), MATCH('Cleaned data'!$G173, 'Bonus Rules'!$B$2:$G$2, 0)),0)</f>
        <v>5.3999999999999999E-2</v>
      </c>
      <c r="J173" s="11">
        <f>'Cleaned data'!$I173*'Cleaned data'!$D173</f>
        <v>2236.6799999999998</v>
      </c>
      <c r="K173" s="11">
        <f>'Cleaned data'!$D173+'Cleaned data'!$J173</f>
        <v>43656.68</v>
      </c>
      <c r="L173" s="19">
        <f t="shared" si="7"/>
        <v>75034.07024793388</v>
      </c>
      <c r="M173" s="19">
        <f t="shared" si="8"/>
        <v>72309.913419913413</v>
      </c>
      <c r="N173" s="20">
        <f>(Table4[[#This Row],[Average male salary]]-Table4[[#This Row],[Average female salary]])/Table4[[#This Row],[Average male salary]]</f>
        <v>3.6305598497043789E-2</v>
      </c>
    </row>
    <row r="174" spans="1:14" x14ac:dyDescent="0.35">
      <c r="A174" s="6" t="s">
        <v>213</v>
      </c>
      <c r="B174" s="6" t="s">
        <v>27</v>
      </c>
      <c r="C174" s="6" t="s">
        <v>13</v>
      </c>
      <c r="D174" s="7">
        <v>86010</v>
      </c>
      <c r="E174" s="7" t="str">
        <f t="shared" si="6"/>
        <v>80000–89999</v>
      </c>
      <c r="F174" s="6" t="s">
        <v>33</v>
      </c>
      <c r="G174" s="6" t="s">
        <v>3</v>
      </c>
      <c r="H174" s="6" t="s">
        <v>978</v>
      </c>
      <c r="I174" s="6">
        <f>IFERROR(INDEX('Bonus Rules'!$B$2:$G$14,MATCH('Cleaned data'!$C174,'Bonus Rules'!$B$2:$B$14,0), MATCH('Cleaned data'!$G174, 'Bonus Rules'!$B$2:$G$2, 0)),0)</f>
        <v>0.04</v>
      </c>
      <c r="J174" s="8">
        <f>'Cleaned data'!$I174*'Cleaned data'!$D174</f>
        <v>3440.4</v>
      </c>
      <c r="K174" s="8">
        <f>'Cleaned data'!$D174+'Cleaned data'!$J174</f>
        <v>89450.4</v>
      </c>
      <c r="L174" s="19">
        <f t="shared" si="7"/>
        <v>75034.07024793388</v>
      </c>
      <c r="M174" s="19">
        <f t="shared" si="8"/>
        <v>72309.913419913413</v>
      </c>
      <c r="N174" s="20">
        <f>(Table4[[#This Row],[Average male salary]]-Table4[[#This Row],[Average female salary]])/Table4[[#This Row],[Average male salary]]</f>
        <v>3.6305598497043789E-2</v>
      </c>
    </row>
    <row r="175" spans="1:14" x14ac:dyDescent="0.35">
      <c r="A175" s="9" t="s">
        <v>214</v>
      </c>
      <c r="B175" s="9" t="s">
        <v>24</v>
      </c>
      <c r="C175" s="9" t="s">
        <v>9</v>
      </c>
      <c r="D175" s="10">
        <v>30080</v>
      </c>
      <c r="E175" s="10" t="str">
        <f t="shared" si="6"/>
        <v>30000–39999</v>
      </c>
      <c r="F175" s="9" t="s">
        <v>30</v>
      </c>
      <c r="G175" s="9" t="s">
        <v>3</v>
      </c>
      <c r="H175" s="9" t="s">
        <v>978</v>
      </c>
      <c r="I175" s="9">
        <f>IFERROR(INDEX('Bonus Rules'!$B$2:$G$14,MATCH('Cleaned data'!$C175,'Bonus Rules'!$B$2:$B$14,0), MATCH('Cleaned data'!$G175, 'Bonus Rules'!$B$2:$G$2, 0)),0)</f>
        <v>2.8000000000000001E-2</v>
      </c>
      <c r="J175" s="11">
        <f>'Cleaned data'!$I175*'Cleaned data'!$D175</f>
        <v>842.24</v>
      </c>
      <c r="K175" s="11">
        <f>'Cleaned data'!$D175+'Cleaned data'!$J175</f>
        <v>30922.240000000002</v>
      </c>
      <c r="L175" s="19">
        <f t="shared" si="7"/>
        <v>75034.07024793388</v>
      </c>
      <c r="M175" s="19">
        <f t="shared" si="8"/>
        <v>72309.913419913413</v>
      </c>
      <c r="N175" s="20">
        <f>(Table4[[#This Row],[Average male salary]]-Table4[[#This Row],[Average female salary]])/Table4[[#This Row],[Average male salary]]</f>
        <v>3.6305598497043789E-2</v>
      </c>
    </row>
    <row r="176" spans="1:14" x14ac:dyDescent="0.35">
      <c r="A176" s="6" t="s">
        <v>215</v>
      </c>
      <c r="B176" s="6" t="s">
        <v>24</v>
      </c>
      <c r="C176" s="6" t="s">
        <v>15</v>
      </c>
      <c r="D176" s="7">
        <v>96800</v>
      </c>
      <c r="E176" s="7" t="str">
        <f t="shared" si="6"/>
        <v>90000–99999</v>
      </c>
      <c r="F176" s="6" t="s">
        <v>30</v>
      </c>
      <c r="G176" s="6" t="s">
        <v>3</v>
      </c>
      <c r="H176" s="6" t="s">
        <v>979</v>
      </c>
      <c r="I176" s="6">
        <f>IFERROR(INDEX('Bonus Rules'!$B$2:$G$14,MATCH('Cleaned data'!$C176,'Bonus Rules'!$B$2:$B$14,0), MATCH('Cleaned data'!$G176, 'Bonus Rules'!$B$2:$G$2, 0)),0)</f>
        <v>0.02</v>
      </c>
      <c r="J176" s="8">
        <f>'Cleaned data'!$I176*'Cleaned data'!$D176</f>
        <v>1936</v>
      </c>
      <c r="K176" s="8">
        <f>'Cleaned data'!$D176+'Cleaned data'!$J176</f>
        <v>98736</v>
      </c>
      <c r="L176" s="19">
        <f t="shared" si="7"/>
        <v>75034.07024793388</v>
      </c>
      <c r="M176" s="19">
        <f t="shared" si="8"/>
        <v>72309.913419913413</v>
      </c>
      <c r="N176" s="20">
        <f>(Table4[[#This Row],[Average male salary]]-Table4[[#This Row],[Average female salary]])/Table4[[#This Row],[Average male salary]]</f>
        <v>3.6305598497043789E-2</v>
      </c>
    </row>
    <row r="177" spans="1:14" x14ac:dyDescent="0.35">
      <c r="A177" s="9" t="s">
        <v>216</v>
      </c>
      <c r="B177" s="9" t="s">
        <v>27</v>
      </c>
      <c r="C177" s="9" t="s">
        <v>8</v>
      </c>
      <c r="D177" s="10">
        <v>31090</v>
      </c>
      <c r="E177" s="10" t="str">
        <f t="shared" si="6"/>
        <v>30000–39999</v>
      </c>
      <c r="F177" s="9" t="s">
        <v>25</v>
      </c>
      <c r="G177" s="9" t="s">
        <v>3</v>
      </c>
      <c r="H177" s="9" t="s">
        <v>978</v>
      </c>
      <c r="I177" s="9">
        <f>IFERROR(INDEX('Bonus Rules'!$B$2:$G$14,MATCH('Cleaned data'!$C177,'Bonus Rules'!$B$2:$B$14,0), MATCH('Cleaned data'!$G177, 'Bonus Rules'!$B$2:$G$2, 0)),0)</f>
        <v>2.1000000000000001E-2</v>
      </c>
      <c r="J177" s="11">
        <f>'Cleaned data'!$I177*'Cleaned data'!$D177</f>
        <v>652.89</v>
      </c>
      <c r="K177" s="11">
        <f>'Cleaned data'!$D177+'Cleaned data'!$J177</f>
        <v>31742.89</v>
      </c>
      <c r="L177" s="19">
        <f t="shared" si="7"/>
        <v>75034.07024793388</v>
      </c>
      <c r="M177" s="19">
        <f t="shared" si="8"/>
        <v>72309.913419913413</v>
      </c>
      <c r="N177" s="20">
        <f>(Table4[[#This Row],[Average male salary]]-Table4[[#This Row],[Average female salary]])/Table4[[#This Row],[Average male salary]]</f>
        <v>3.6305598497043789E-2</v>
      </c>
    </row>
    <row r="178" spans="1:14" x14ac:dyDescent="0.35">
      <c r="A178" s="6" t="s">
        <v>217</v>
      </c>
      <c r="B178" s="6" t="s">
        <v>27</v>
      </c>
      <c r="C178" s="6" t="s">
        <v>13</v>
      </c>
      <c r="D178" s="7">
        <v>96140</v>
      </c>
      <c r="E178" s="7" t="str">
        <f t="shared" si="6"/>
        <v>90000–99999</v>
      </c>
      <c r="F178" s="6" t="s">
        <v>25</v>
      </c>
      <c r="G178" s="6" t="s">
        <v>4</v>
      </c>
      <c r="H178" s="6" t="s">
        <v>979</v>
      </c>
      <c r="I178" s="6">
        <f>IFERROR(INDEX('Bonus Rules'!$B$2:$G$14,MATCH('Cleaned data'!$C178,'Bonus Rules'!$B$2:$B$14,0), MATCH('Cleaned data'!$G178, 'Bonus Rules'!$B$2:$G$2, 0)),0)</f>
        <v>5.8999999999999997E-2</v>
      </c>
      <c r="J178" s="8">
        <f>'Cleaned data'!$I178*'Cleaned data'!$D178</f>
        <v>5672.2599999999993</v>
      </c>
      <c r="K178" s="8">
        <f>'Cleaned data'!$D178+'Cleaned data'!$J178</f>
        <v>101812.26</v>
      </c>
      <c r="L178" s="19">
        <f t="shared" si="7"/>
        <v>75034.07024793388</v>
      </c>
      <c r="M178" s="19">
        <f t="shared" si="8"/>
        <v>72309.913419913413</v>
      </c>
      <c r="N178" s="20">
        <f>(Table4[[#This Row],[Average male salary]]-Table4[[#This Row],[Average female salary]])/Table4[[#This Row],[Average male salary]]</f>
        <v>3.6305598497043789E-2</v>
      </c>
    </row>
    <row r="179" spans="1:14" x14ac:dyDescent="0.35">
      <c r="A179" s="9" t="s">
        <v>218</v>
      </c>
      <c r="B179" s="9" t="s">
        <v>27</v>
      </c>
      <c r="C179" s="9" t="s">
        <v>14</v>
      </c>
      <c r="D179" s="10">
        <v>98640</v>
      </c>
      <c r="E179" s="10" t="str">
        <f t="shared" si="6"/>
        <v>90000–99999</v>
      </c>
      <c r="F179" s="9" t="s">
        <v>33</v>
      </c>
      <c r="G179" s="9" t="s">
        <v>4</v>
      </c>
      <c r="H179" s="9" t="s">
        <v>979</v>
      </c>
      <c r="I179" s="9">
        <f>IFERROR(INDEX('Bonus Rules'!$B$2:$G$14,MATCH('Cleaned data'!$C179,'Bonus Rules'!$B$2:$B$14,0), MATCH('Cleaned data'!$G179, 'Bonus Rules'!$B$2:$G$2, 0)),0)</f>
        <v>5.3999999999999999E-2</v>
      </c>
      <c r="J179" s="11">
        <f>'Cleaned data'!$I179*'Cleaned data'!$D179</f>
        <v>5326.5599999999995</v>
      </c>
      <c r="K179" s="11">
        <f>'Cleaned data'!$D179+'Cleaned data'!$J179</f>
        <v>103966.56</v>
      </c>
      <c r="L179" s="19">
        <f t="shared" si="7"/>
        <v>75034.07024793388</v>
      </c>
      <c r="M179" s="19">
        <f t="shared" si="8"/>
        <v>72309.913419913413</v>
      </c>
      <c r="N179" s="20">
        <f>(Table4[[#This Row],[Average male salary]]-Table4[[#This Row],[Average female salary]])/Table4[[#This Row],[Average male salary]]</f>
        <v>3.6305598497043789E-2</v>
      </c>
    </row>
    <row r="180" spans="1:14" x14ac:dyDescent="0.35">
      <c r="A180" s="6" t="s">
        <v>219</v>
      </c>
      <c r="B180" s="6" t="s">
        <v>27</v>
      </c>
      <c r="C180" s="6" t="s">
        <v>6</v>
      </c>
      <c r="D180" s="7">
        <v>71510</v>
      </c>
      <c r="E180" s="7" t="str">
        <f t="shared" si="6"/>
        <v>70000–79999</v>
      </c>
      <c r="F180" s="6" t="s">
        <v>25</v>
      </c>
      <c r="G180" s="6" t="s">
        <v>4</v>
      </c>
      <c r="H180" s="6" t="s">
        <v>978</v>
      </c>
      <c r="I180" s="6">
        <f>IFERROR(INDEX('Bonus Rules'!$B$2:$G$14,MATCH('Cleaned data'!$C180,'Bonus Rules'!$B$2:$B$14,0), MATCH('Cleaned data'!$G180, 'Bonus Rules'!$B$2:$G$2, 0)),0)</f>
        <v>5.0999999999999997E-2</v>
      </c>
      <c r="J180" s="8">
        <f>'Cleaned data'!$I180*'Cleaned data'!$D180</f>
        <v>3647.0099999999998</v>
      </c>
      <c r="K180" s="8">
        <f>'Cleaned data'!$D180+'Cleaned data'!$J180</f>
        <v>75157.009999999995</v>
      </c>
      <c r="L180" s="19">
        <f t="shared" si="7"/>
        <v>75034.07024793388</v>
      </c>
      <c r="M180" s="19">
        <f t="shared" si="8"/>
        <v>72309.913419913413</v>
      </c>
      <c r="N180" s="20">
        <f>(Table4[[#This Row],[Average male salary]]-Table4[[#This Row],[Average female salary]])/Table4[[#This Row],[Average male salary]]</f>
        <v>3.6305598497043789E-2</v>
      </c>
    </row>
    <row r="181" spans="1:14" x14ac:dyDescent="0.35">
      <c r="A181" s="9" t="s">
        <v>220</v>
      </c>
      <c r="B181" s="9" t="s">
        <v>27</v>
      </c>
      <c r="C181" s="9" t="s">
        <v>8</v>
      </c>
      <c r="D181" s="10">
        <v>86490</v>
      </c>
      <c r="E181" s="10" t="str">
        <f t="shared" si="6"/>
        <v>80000–89999</v>
      </c>
      <c r="F181" s="9" t="s">
        <v>33</v>
      </c>
      <c r="G181" s="9" t="s">
        <v>2</v>
      </c>
      <c r="H181" s="9" t="s">
        <v>978</v>
      </c>
      <c r="I181" s="9">
        <f>IFERROR(INDEX('Bonus Rules'!$B$2:$G$14,MATCH('Cleaned data'!$C181,'Bonus Rules'!$B$2:$B$14,0), MATCH('Cleaned data'!$G181, 'Bonus Rules'!$B$2:$G$2, 0)),0)</f>
        <v>1.9E-2</v>
      </c>
      <c r="J181" s="11">
        <f>'Cleaned data'!$I181*'Cleaned data'!$D181</f>
        <v>1643.31</v>
      </c>
      <c r="K181" s="11">
        <f>'Cleaned data'!$D181+'Cleaned data'!$J181</f>
        <v>88133.31</v>
      </c>
      <c r="L181" s="19">
        <f t="shared" si="7"/>
        <v>75034.07024793388</v>
      </c>
      <c r="M181" s="19">
        <f t="shared" si="8"/>
        <v>72309.913419913413</v>
      </c>
      <c r="N181" s="20">
        <f>(Table4[[#This Row],[Average male salary]]-Table4[[#This Row],[Average female salary]])/Table4[[#This Row],[Average male salary]]</f>
        <v>3.6305598497043789E-2</v>
      </c>
    </row>
    <row r="182" spans="1:14" x14ac:dyDescent="0.35">
      <c r="A182" s="6" t="s">
        <v>221</v>
      </c>
      <c r="B182" s="6" t="s">
        <v>24</v>
      </c>
      <c r="C182" s="6" t="s">
        <v>7</v>
      </c>
      <c r="D182" s="7">
        <v>103240</v>
      </c>
      <c r="E182" s="7" t="str">
        <f t="shared" si="6"/>
        <v>100000–109999</v>
      </c>
      <c r="F182" s="6" t="s">
        <v>33</v>
      </c>
      <c r="G182" s="6" t="s">
        <v>4</v>
      </c>
      <c r="H182" s="6" t="s">
        <v>979</v>
      </c>
      <c r="I182" s="6">
        <f>IFERROR(INDEX('Bonus Rules'!$B$2:$G$14,MATCH('Cleaned data'!$C182,'Bonus Rules'!$B$2:$B$14,0), MATCH('Cleaned data'!$G182, 'Bonus Rules'!$B$2:$G$2, 0)),0)</f>
        <v>4.2999999999999997E-2</v>
      </c>
      <c r="J182" s="8">
        <f>'Cleaned data'!$I182*'Cleaned data'!$D182</f>
        <v>4439.32</v>
      </c>
      <c r="K182" s="8">
        <f>'Cleaned data'!$D182+'Cleaned data'!$J182</f>
        <v>107679.32</v>
      </c>
      <c r="L182" s="19">
        <f t="shared" si="7"/>
        <v>75034.07024793388</v>
      </c>
      <c r="M182" s="19">
        <f t="shared" si="8"/>
        <v>72309.913419913413</v>
      </c>
      <c r="N182" s="20">
        <f>(Table4[[#This Row],[Average male salary]]-Table4[[#This Row],[Average female salary]])/Table4[[#This Row],[Average male salary]]</f>
        <v>3.6305598497043789E-2</v>
      </c>
    </row>
    <row r="183" spans="1:14" x14ac:dyDescent="0.35">
      <c r="A183" s="9" t="s">
        <v>222</v>
      </c>
      <c r="B183" s="9" t="s">
        <v>27</v>
      </c>
      <c r="C183" s="9" t="s">
        <v>6</v>
      </c>
      <c r="D183" s="10">
        <v>47550</v>
      </c>
      <c r="E183" s="10" t="str">
        <f t="shared" si="6"/>
        <v>40000–49999</v>
      </c>
      <c r="F183" s="9" t="s">
        <v>33</v>
      </c>
      <c r="G183" s="9" t="s">
        <v>3</v>
      </c>
      <c r="H183" s="9" t="s">
        <v>978</v>
      </c>
      <c r="I183" s="9">
        <f>IFERROR(INDEX('Bonus Rules'!$B$2:$G$14,MATCH('Cleaned data'!$C183,'Bonus Rules'!$B$2:$B$14,0), MATCH('Cleaned data'!$G183, 'Bonus Rules'!$B$2:$G$2, 0)),0)</f>
        <v>2.1000000000000001E-2</v>
      </c>
      <c r="J183" s="11">
        <f>'Cleaned data'!$I183*'Cleaned data'!$D183</f>
        <v>998.55000000000007</v>
      </c>
      <c r="K183" s="11">
        <f>'Cleaned data'!$D183+'Cleaned data'!$J183</f>
        <v>48548.55</v>
      </c>
      <c r="L183" s="19">
        <f t="shared" si="7"/>
        <v>75034.07024793388</v>
      </c>
      <c r="M183" s="19">
        <f t="shared" si="8"/>
        <v>72309.913419913413</v>
      </c>
      <c r="N183" s="20">
        <f>(Table4[[#This Row],[Average male salary]]-Table4[[#This Row],[Average female salary]])/Table4[[#This Row],[Average male salary]]</f>
        <v>3.6305598497043789E-2</v>
      </c>
    </row>
    <row r="184" spans="1:14" x14ac:dyDescent="0.35">
      <c r="A184" s="6" t="s">
        <v>223</v>
      </c>
      <c r="B184" s="6" t="s">
        <v>24</v>
      </c>
      <c r="C184" s="6" t="s">
        <v>6</v>
      </c>
      <c r="D184" s="7">
        <v>78490</v>
      </c>
      <c r="E184" s="7" t="str">
        <f t="shared" si="6"/>
        <v>70000–79999</v>
      </c>
      <c r="F184" s="6" t="s">
        <v>30</v>
      </c>
      <c r="G184" s="6" t="s">
        <v>3</v>
      </c>
      <c r="H184" s="6" t="s">
        <v>978</v>
      </c>
      <c r="I184" s="6">
        <f>IFERROR(INDEX('Bonus Rules'!$B$2:$G$14,MATCH('Cleaned data'!$C184,'Bonus Rules'!$B$2:$B$14,0), MATCH('Cleaned data'!$G184, 'Bonus Rules'!$B$2:$G$2, 0)),0)</f>
        <v>2.1000000000000001E-2</v>
      </c>
      <c r="J184" s="8">
        <f>'Cleaned data'!$I184*'Cleaned data'!$D184</f>
        <v>1648.2900000000002</v>
      </c>
      <c r="K184" s="8">
        <f>'Cleaned data'!$D184+'Cleaned data'!$J184</f>
        <v>80138.289999999994</v>
      </c>
      <c r="L184" s="19">
        <f t="shared" si="7"/>
        <v>75034.07024793388</v>
      </c>
      <c r="M184" s="19">
        <f t="shared" si="8"/>
        <v>72309.913419913413</v>
      </c>
      <c r="N184" s="20">
        <f>(Table4[[#This Row],[Average male salary]]-Table4[[#This Row],[Average female salary]])/Table4[[#This Row],[Average male salary]]</f>
        <v>3.6305598497043789E-2</v>
      </c>
    </row>
    <row r="185" spans="1:14" x14ac:dyDescent="0.35">
      <c r="A185" s="9" t="s">
        <v>224</v>
      </c>
      <c r="B185" s="9" t="s">
        <v>27</v>
      </c>
      <c r="C185" s="9" t="s">
        <v>7</v>
      </c>
      <c r="D185" s="10">
        <v>61050</v>
      </c>
      <c r="E185" s="10" t="str">
        <f t="shared" si="6"/>
        <v>60000–69999</v>
      </c>
      <c r="F185" s="9" t="s">
        <v>30</v>
      </c>
      <c r="G185" s="9" t="s">
        <v>3</v>
      </c>
      <c r="H185" s="9" t="s">
        <v>978</v>
      </c>
      <c r="I185" s="9">
        <f>IFERROR(INDEX('Bonus Rules'!$B$2:$G$14,MATCH('Cleaned data'!$C185,'Bonus Rules'!$B$2:$B$14,0), MATCH('Cleaned data'!$G185, 'Bonus Rules'!$B$2:$G$2, 0)),0)</f>
        <v>3.5000000000000003E-2</v>
      </c>
      <c r="J185" s="11">
        <f>'Cleaned data'!$I185*'Cleaned data'!$D185</f>
        <v>2136.75</v>
      </c>
      <c r="K185" s="11">
        <f>'Cleaned data'!$D185+'Cleaned data'!$J185</f>
        <v>63186.75</v>
      </c>
      <c r="L185" s="19">
        <f t="shared" si="7"/>
        <v>75034.07024793388</v>
      </c>
      <c r="M185" s="19">
        <f t="shared" si="8"/>
        <v>72309.913419913413</v>
      </c>
      <c r="N185" s="20">
        <f>(Table4[[#This Row],[Average male salary]]-Table4[[#This Row],[Average female salary]])/Table4[[#This Row],[Average male salary]]</f>
        <v>3.6305598497043789E-2</v>
      </c>
    </row>
    <row r="186" spans="1:14" x14ac:dyDescent="0.35">
      <c r="A186" s="6" t="s">
        <v>225</v>
      </c>
      <c r="B186" s="6" t="s">
        <v>24</v>
      </c>
      <c r="C186" s="6" t="s">
        <v>12</v>
      </c>
      <c r="D186" s="7">
        <v>36370</v>
      </c>
      <c r="E186" s="7" t="str">
        <f t="shared" si="6"/>
        <v>30000–39999</v>
      </c>
      <c r="F186" s="6" t="s">
        <v>25</v>
      </c>
      <c r="G186" s="6" t="s">
        <v>4</v>
      </c>
      <c r="H186" s="6" t="s">
        <v>978</v>
      </c>
      <c r="I186" s="6">
        <f>IFERROR(INDEX('Bonus Rules'!$B$2:$G$14,MATCH('Cleaned data'!$C186,'Bonus Rules'!$B$2:$B$14,0), MATCH('Cleaned data'!$G186, 'Bonus Rules'!$B$2:$G$2, 0)),0)</f>
        <v>4.1000000000000002E-2</v>
      </c>
      <c r="J186" s="8">
        <f>'Cleaned data'!$I186*'Cleaned data'!$D186</f>
        <v>1491.17</v>
      </c>
      <c r="K186" s="8">
        <f>'Cleaned data'!$D186+'Cleaned data'!$J186</f>
        <v>37861.17</v>
      </c>
      <c r="L186" s="19">
        <f t="shared" si="7"/>
        <v>75034.07024793388</v>
      </c>
      <c r="M186" s="19">
        <f t="shared" si="8"/>
        <v>72309.913419913413</v>
      </c>
      <c r="N186" s="20">
        <f>(Table4[[#This Row],[Average male salary]]-Table4[[#This Row],[Average female salary]])/Table4[[#This Row],[Average male salary]]</f>
        <v>3.6305598497043789E-2</v>
      </c>
    </row>
    <row r="187" spans="1:14" x14ac:dyDescent="0.35">
      <c r="A187" s="9" t="s">
        <v>226</v>
      </c>
      <c r="B187" s="9" t="s">
        <v>24</v>
      </c>
      <c r="C187" s="9" t="s">
        <v>11</v>
      </c>
      <c r="D187" s="10">
        <v>47290</v>
      </c>
      <c r="E187" s="10" t="str">
        <f t="shared" si="6"/>
        <v>40000–49999</v>
      </c>
      <c r="F187" s="9" t="s">
        <v>30</v>
      </c>
      <c r="G187" s="9" t="s">
        <v>3</v>
      </c>
      <c r="H187" s="9" t="s">
        <v>978</v>
      </c>
      <c r="I187" s="9">
        <f>IFERROR(INDEX('Bonus Rules'!$B$2:$G$14,MATCH('Cleaned data'!$C187,'Bonus Rules'!$B$2:$B$14,0), MATCH('Cleaned data'!$G187, 'Bonus Rules'!$B$2:$G$2, 0)),0)</f>
        <v>2.4E-2</v>
      </c>
      <c r="J187" s="11">
        <f>'Cleaned data'!$I187*'Cleaned data'!$D187</f>
        <v>1134.96</v>
      </c>
      <c r="K187" s="11">
        <f>'Cleaned data'!$D187+'Cleaned data'!$J187</f>
        <v>48424.959999999999</v>
      </c>
      <c r="L187" s="19">
        <f t="shared" si="7"/>
        <v>75034.07024793388</v>
      </c>
      <c r="M187" s="19">
        <f t="shared" si="8"/>
        <v>72309.913419913413</v>
      </c>
      <c r="N187" s="20">
        <f>(Table4[[#This Row],[Average male salary]]-Table4[[#This Row],[Average female salary]])/Table4[[#This Row],[Average male salary]]</f>
        <v>3.6305598497043789E-2</v>
      </c>
    </row>
    <row r="188" spans="1:14" x14ac:dyDescent="0.35">
      <c r="A188" s="6" t="s">
        <v>227</v>
      </c>
      <c r="B188" s="6" t="s">
        <v>24</v>
      </c>
      <c r="C188" s="6" t="s">
        <v>6</v>
      </c>
      <c r="D188" s="7">
        <v>79650</v>
      </c>
      <c r="E188" s="7" t="str">
        <f t="shared" si="6"/>
        <v>70000–79999</v>
      </c>
      <c r="F188" s="6" t="s">
        <v>33</v>
      </c>
      <c r="G188" s="6" t="s">
        <v>4</v>
      </c>
      <c r="H188" s="6" t="s">
        <v>978</v>
      </c>
      <c r="I188" s="6">
        <f>IFERROR(INDEX('Bonus Rules'!$B$2:$G$14,MATCH('Cleaned data'!$C188,'Bonus Rules'!$B$2:$B$14,0), MATCH('Cleaned data'!$G188, 'Bonus Rules'!$B$2:$G$2, 0)),0)</f>
        <v>5.0999999999999997E-2</v>
      </c>
      <c r="J188" s="8">
        <f>'Cleaned data'!$I188*'Cleaned data'!$D188</f>
        <v>4062.1499999999996</v>
      </c>
      <c r="K188" s="8">
        <f>'Cleaned data'!$D188+'Cleaned data'!$J188</f>
        <v>83712.149999999994</v>
      </c>
      <c r="L188" s="19">
        <f t="shared" si="7"/>
        <v>75034.07024793388</v>
      </c>
      <c r="M188" s="19">
        <f t="shared" si="8"/>
        <v>72309.913419913413</v>
      </c>
      <c r="N188" s="20">
        <f>(Table4[[#This Row],[Average male salary]]-Table4[[#This Row],[Average female salary]])/Table4[[#This Row],[Average male salary]]</f>
        <v>3.6305598497043789E-2</v>
      </c>
    </row>
    <row r="189" spans="1:14" x14ac:dyDescent="0.35">
      <c r="A189" s="9" t="s">
        <v>228</v>
      </c>
      <c r="B189" s="9" t="s">
        <v>24</v>
      </c>
      <c r="C189" s="9" t="s">
        <v>12</v>
      </c>
      <c r="D189" s="10">
        <v>119660</v>
      </c>
      <c r="E189" s="10" t="str">
        <f t="shared" si="6"/>
        <v>110000–119999</v>
      </c>
      <c r="F189" s="9" t="s">
        <v>30</v>
      </c>
      <c r="G189" s="9" t="s">
        <v>3</v>
      </c>
      <c r="H189" s="9" t="s">
        <v>979</v>
      </c>
      <c r="I189" s="9">
        <f>IFERROR(INDEX('Bonus Rules'!$B$2:$G$14,MATCH('Cleaned data'!$C189,'Bonus Rules'!$B$2:$B$14,0), MATCH('Cleaned data'!$G189, 'Bonus Rules'!$B$2:$G$2, 0)),0)</f>
        <v>3.2000000000000001E-2</v>
      </c>
      <c r="J189" s="11">
        <f>'Cleaned data'!$I189*'Cleaned data'!$D189</f>
        <v>3829.12</v>
      </c>
      <c r="K189" s="11">
        <f>'Cleaned data'!$D189+'Cleaned data'!$J189</f>
        <v>123489.12</v>
      </c>
      <c r="L189" s="19">
        <f t="shared" si="7"/>
        <v>75034.07024793388</v>
      </c>
      <c r="M189" s="19">
        <f t="shared" si="8"/>
        <v>72309.913419913413</v>
      </c>
      <c r="N189" s="20">
        <f>(Table4[[#This Row],[Average male salary]]-Table4[[#This Row],[Average female salary]])/Table4[[#This Row],[Average male salary]]</f>
        <v>3.6305598497043789E-2</v>
      </c>
    </row>
    <row r="190" spans="1:14" x14ac:dyDescent="0.35">
      <c r="A190" s="6" t="s">
        <v>229</v>
      </c>
      <c r="B190" s="6" t="s">
        <v>27</v>
      </c>
      <c r="C190" s="6" t="s">
        <v>9</v>
      </c>
      <c r="D190" s="7">
        <v>43200</v>
      </c>
      <c r="E190" s="7" t="str">
        <f t="shared" si="6"/>
        <v>40000–49999</v>
      </c>
      <c r="F190" s="6" t="s">
        <v>30</v>
      </c>
      <c r="G190" s="6" t="s">
        <v>3</v>
      </c>
      <c r="H190" s="6" t="s">
        <v>978</v>
      </c>
      <c r="I190" s="6">
        <f>IFERROR(INDEX('Bonus Rules'!$B$2:$G$14,MATCH('Cleaned data'!$C190,'Bonus Rules'!$B$2:$B$14,0), MATCH('Cleaned data'!$G190, 'Bonus Rules'!$B$2:$G$2, 0)),0)</f>
        <v>2.8000000000000001E-2</v>
      </c>
      <c r="J190" s="8">
        <f>'Cleaned data'!$I190*'Cleaned data'!$D190</f>
        <v>1209.6000000000001</v>
      </c>
      <c r="K190" s="8">
        <f>'Cleaned data'!$D190+'Cleaned data'!$J190</f>
        <v>44409.599999999999</v>
      </c>
      <c r="L190" s="19">
        <f t="shared" si="7"/>
        <v>75034.07024793388</v>
      </c>
      <c r="M190" s="19">
        <f t="shared" si="8"/>
        <v>72309.913419913413</v>
      </c>
      <c r="N190" s="20">
        <f>(Table4[[#This Row],[Average male salary]]-Table4[[#This Row],[Average female salary]])/Table4[[#This Row],[Average male salary]]</f>
        <v>3.6305598497043789E-2</v>
      </c>
    </row>
    <row r="191" spans="1:14" x14ac:dyDescent="0.35">
      <c r="A191" s="9" t="s">
        <v>230</v>
      </c>
      <c r="B191" s="9" t="s">
        <v>27</v>
      </c>
      <c r="C191" s="9" t="s">
        <v>12</v>
      </c>
      <c r="D191" s="10">
        <v>89830</v>
      </c>
      <c r="E191" s="10" t="str">
        <f t="shared" si="6"/>
        <v>80000–89999</v>
      </c>
      <c r="F191" s="9" t="s">
        <v>33</v>
      </c>
      <c r="G191" s="9" t="s">
        <v>5</v>
      </c>
      <c r="H191" s="9" t="s">
        <v>978</v>
      </c>
      <c r="I191" s="9">
        <f>IFERROR(INDEX('Bonus Rules'!$B$2:$G$14,MATCH('Cleaned data'!$C191,'Bonus Rules'!$B$2:$B$14,0), MATCH('Cleaned data'!$G191, 'Bonus Rules'!$B$2:$G$2, 0)),0)</f>
        <v>6.2E-2</v>
      </c>
      <c r="J191" s="11">
        <f>'Cleaned data'!$I191*'Cleaned data'!$D191</f>
        <v>5569.46</v>
      </c>
      <c r="K191" s="11">
        <f>'Cleaned data'!$D191+'Cleaned data'!$J191</f>
        <v>95399.46</v>
      </c>
      <c r="L191" s="19">
        <f t="shared" si="7"/>
        <v>75034.07024793388</v>
      </c>
      <c r="M191" s="19">
        <f t="shared" si="8"/>
        <v>72309.913419913413</v>
      </c>
      <c r="N191" s="20">
        <f>(Table4[[#This Row],[Average male salary]]-Table4[[#This Row],[Average female salary]])/Table4[[#This Row],[Average male salary]]</f>
        <v>3.6305598497043789E-2</v>
      </c>
    </row>
    <row r="192" spans="1:14" x14ac:dyDescent="0.35">
      <c r="A192" s="6" t="s">
        <v>231</v>
      </c>
      <c r="B192" s="6" t="s">
        <v>24</v>
      </c>
      <c r="C192" s="6" t="s">
        <v>15</v>
      </c>
      <c r="D192" s="7">
        <v>91500</v>
      </c>
      <c r="E192" s="7" t="str">
        <f t="shared" si="6"/>
        <v>90000–99999</v>
      </c>
      <c r="F192" s="6" t="s">
        <v>25</v>
      </c>
      <c r="G192" s="6" t="s">
        <v>2</v>
      </c>
      <c r="H192" s="6" t="s">
        <v>979</v>
      </c>
      <c r="I192" s="6">
        <f>IFERROR(INDEX('Bonus Rules'!$B$2:$G$14,MATCH('Cleaned data'!$C192,'Bonus Rules'!$B$2:$B$14,0), MATCH('Cleaned data'!$G192, 'Bonus Rules'!$B$2:$G$2, 0)),0)</f>
        <v>1.2E-2</v>
      </c>
      <c r="J192" s="8">
        <f>'Cleaned data'!$I192*'Cleaned data'!$D192</f>
        <v>1098</v>
      </c>
      <c r="K192" s="8">
        <f>'Cleaned data'!$D192+'Cleaned data'!$J192</f>
        <v>92598</v>
      </c>
      <c r="L192" s="19">
        <f t="shared" si="7"/>
        <v>75034.07024793388</v>
      </c>
      <c r="M192" s="19">
        <f t="shared" si="8"/>
        <v>72309.913419913413</v>
      </c>
      <c r="N192" s="20">
        <f>(Table4[[#This Row],[Average male salary]]-Table4[[#This Row],[Average female salary]])/Table4[[#This Row],[Average male salary]]</f>
        <v>3.6305598497043789E-2</v>
      </c>
    </row>
    <row r="193" spans="1:14" x14ac:dyDescent="0.35">
      <c r="A193" s="9" t="s">
        <v>232</v>
      </c>
      <c r="B193" s="9" t="s">
        <v>27</v>
      </c>
      <c r="C193" s="9" t="s">
        <v>16</v>
      </c>
      <c r="D193" s="10">
        <v>29670</v>
      </c>
      <c r="E193" s="10" t="str">
        <f t="shared" si="6"/>
        <v>20000–29999</v>
      </c>
      <c r="F193" s="9" t="s">
        <v>25</v>
      </c>
      <c r="G193" s="9" t="s">
        <v>5</v>
      </c>
      <c r="H193" s="9" t="s">
        <v>978</v>
      </c>
      <c r="I193" s="9">
        <f>IFERROR(INDEX('Bonus Rules'!$B$2:$G$14,MATCH('Cleaned data'!$C193,'Bonus Rules'!$B$2:$B$14,0), MATCH('Cleaned data'!$G193, 'Bonus Rules'!$B$2:$G$2, 0)),0)</f>
        <v>7.1999999999999995E-2</v>
      </c>
      <c r="J193" s="11">
        <f>'Cleaned data'!$I193*'Cleaned data'!$D193</f>
        <v>2136.2399999999998</v>
      </c>
      <c r="K193" s="11">
        <f>'Cleaned data'!$D193+'Cleaned data'!$J193</f>
        <v>31806.239999999998</v>
      </c>
      <c r="L193" s="19">
        <f t="shared" si="7"/>
        <v>75034.07024793388</v>
      </c>
      <c r="M193" s="19">
        <f t="shared" si="8"/>
        <v>72309.913419913413</v>
      </c>
      <c r="N193" s="20">
        <f>(Table4[[#This Row],[Average male salary]]-Table4[[#This Row],[Average female salary]])/Table4[[#This Row],[Average male salary]]</f>
        <v>3.6305598497043789E-2</v>
      </c>
    </row>
    <row r="194" spans="1:14" x14ac:dyDescent="0.35">
      <c r="A194" s="6" t="s">
        <v>233</v>
      </c>
      <c r="B194" s="6" t="s">
        <v>27</v>
      </c>
      <c r="C194" s="6" t="s">
        <v>9</v>
      </c>
      <c r="D194" s="7">
        <v>75720</v>
      </c>
      <c r="E194" s="7" t="str">
        <f t="shared" ref="E194:E257" si="9">INT(D194/10000)*10000 &amp; "–" &amp; INT(D194/10000)*10000 + 9999</f>
        <v>70000–79999</v>
      </c>
      <c r="F194" s="6" t="s">
        <v>30</v>
      </c>
      <c r="G194" s="6" t="s">
        <v>1</v>
      </c>
      <c r="H194" s="6" t="s">
        <v>978</v>
      </c>
      <c r="I194" s="6">
        <f>IFERROR(INDEX('Bonus Rules'!$B$2:$G$14,MATCH('Cleaned data'!$C194,'Bonus Rules'!$B$2:$B$14,0), MATCH('Cleaned data'!$G194, 'Bonus Rules'!$B$2:$G$2, 0)),0)</f>
        <v>5.0000000000000001E-3</v>
      </c>
      <c r="J194" s="8">
        <f>'Cleaned data'!$I194*'Cleaned data'!$D194</f>
        <v>378.6</v>
      </c>
      <c r="K194" s="8">
        <f>'Cleaned data'!$D194+'Cleaned data'!$J194</f>
        <v>76098.600000000006</v>
      </c>
      <c r="L194" s="19">
        <f t="shared" ref="L194:L257" si="10">AVERAGEIFS($D$2:$D$947, $B$2:$B$947, "Male")</f>
        <v>75034.07024793388</v>
      </c>
      <c r="M194" s="19">
        <f t="shared" ref="M194:M257" si="11">AVERAGEIFS($D$2:$D$947, $B$2:$B$947, "Female")</f>
        <v>72309.913419913413</v>
      </c>
      <c r="N194" s="20">
        <f>(Table4[[#This Row],[Average male salary]]-Table4[[#This Row],[Average female salary]])/Table4[[#This Row],[Average male salary]]</f>
        <v>3.6305598497043789E-2</v>
      </c>
    </row>
    <row r="195" spans="1:14" x14ac:dyDescent="0.35">
      <c r="A195" s="9" t="s">
        <v>235</v>
      </c>
      <c r="B195" s="9" t="s">
        <v>27</v>
      </c>
      <c r="C195" s="9" t="s">
        <v>16</v>
      </c>
      <c r="D195" s="10">
        <v>81900</v>
      </c>
      <c r="E195" s="10" t="str">
        <f t="shared" si="9"/>
        <v>80000–89999</v>
      </c>
      <c r="F195" s="9" t="s">
        <v>30</v>
      </c>
      <c r="G195" s="9" t="s">
        <v>3</v>
      </c>
      <c r="H195" s="9" t="s">
        <v>978</v>
      </c>
      <c r="I195" s="9">
        <f>IFERROR(INDEX('Bonus Rules'!$B$2:$G$14,MATCH('Cleaned data'!$C195,'Bonus Rules'!$B$2:$B$14,0), MATCH('Cleaned data'!$G195, 'Bonus Rules'!$B$2:$G$2, 0)),0)</f>
        <v>2.3E-2</v>
      </c>
      <c r="J195" s="11">
        <f>'Cleaned data'!$I195*'Cleaned data'!$D195</f>
        <v>1883.7</v>
      </c>
      <c r="K195" s="11">
        <f>'Cleaned data'!$D195+'Cleaned data'!$J195</f>
        <v>83783.7</v>
      </c>
      <c r="L195" s="19">
        <f t="shared" si="10"/>
        <v>75034.07024793388</v>
      </c>
      <c r="M195" s="19">
        <f t="shared" si="11"/>
        <v>72309.913419913413</v>
      </c>
      <c r="N195" s="20">
        <f>(Table4[[#This Row],[Average male salary]]-Table4[[#This Row],[Average female salary]])/Table4[[#This Row],[Average male salary]]</f>
        <v>3.6305598497043789E-2</v>
      </c>
    </row>
    <row r="196" spans="1:14" x14ac:dyDescent="0.35">
      <c r="A196" s="6" t="s">
        <v>236</v>
      </c>
      <c r="B196" s="6" t="s">
        <v>27</v>
      </c>
      <c r="C196" s="6" t="s">
        <v>10</v>
      </c>
      <c r="D196" s="7">
        <v>42380</v>
      </c>
      <c r="E196" s="7" t="str">
        <f t="shared" si="9"/>
        <v>40000–49999</v>
      </c>
      <c r="F196" s="6" t="s">
        <v>33</v>
      </c>
      <c r="G196" s="6" t="s">
        <v>4</v>
      </c>
      <c r="H196" s="6" t="s">
        <v>978</v>
      </c>
      <c r="I196" s="6">
        <f>IFERROR(INDEX('Bonus Rules'!$B$2:$G$14,MATCH('Cleaned data'!$C196,'Bonus Rules'!$B$2:$B$14,0), MATCH('Cleaned data'!$G196, 'Bonus Rules'!$B$2:$G$2, 0)),0)</f>
        <v>5.3999999999999999E-2</v>
      </c>
      <c r="J196" s="8">
        <f>'Cleaned data'!$I196*'Cleaned data'!$D196</f>
        <v>2288.52</v>
      </c>
      <c r="K196" s="8">
        <f>'Cleaned data'!$D196+'Cleaned data'!$J196</f>
        <v>44668.52</v>
      </c>
      <c r="L196" s="19">
        <f t="shared" si="10"/>
        <v>75034.07024793388</v>
      </c>
      <c r="M196" s="19">
        <f t="shared" si="11"/>
        <v>72309.913419913413</v>
      </c>
      <c r="N196" s="20">
        <f>(Table4[[#This Row],[Average male salary]]-Table4[[#This Row],[Average female salary]])/Table4[[#This Row],[Average male salary]]</f>
        <v>3.6305598497043789E-2</v>
      </c>
    </row>
    <row r="197" spans="1:14" x14ac:dyDescent="0.35">
      <c r="A197" s="9" t="s">
        <v>237</v>
      </c>
      <c r="B197" s="9" t="s">
        <v>24</v>
      </c>
      <c r="C197" s="9" t="s">
        <v>17</v>
      </c>
      <c r="D197" s="10">
        <v>32620</v>
      </c>
      <c r="E197" s="10" t="str">
        <f t="shared" si="9"/>
        <v>30000–39999</v>
      </c>
      <c r="F197" s="9" t="s">
        <v>33</v>
      </c>
      <c r="G197" s="9" t="s">
        <v>4</v>
      </c>
      <c r="H197" s="9" t="s">
        <v>978</v>
      </c>
      <c r="I197" s="9">
        <f>IFERROR(INDEX('Bonus Rules'!$B$2:$G$14,MATCH('Cleaned data'!$C197,'Bonus Rules'!$B$2:$B$14,0), MATCH('Cleaned data'!$G197, 'Bonus Rules'!$B$2:$G$2, 0)),0)</f>
        <v>5.8000000000000003E-2</v>
      </c>
      <c r="J197" s="11">
        <f>'Cleaned data'!$I197*'Cleaned data'!$D197</f>
        <v>1891.96</v>
      </c>
      <c r="K197" s="11">
        <f>'Cleaned data'!$D197+'Cleaned data'!$J197</f>
        <v>34511.96</v>
      </c>
      <c r="L197" s="19">
        <f t="shared" si="10"/>
        <v>75034.07024793388</v>
      </c>
      <c r="M197" s="19">
        <f t="shared" si="11"/>
        <v>72309.913419913413</v>
      </c>
      <c r="N197" s="20">
        <f>(Table4[[#This Row],[Average male salary]]-Table4[[#This Row],[Average female salary]])/Table4[[#This Row],[Average male salary]]</f>
        <v>3.6305598497043789E-2</v>
      </c>
    </row>
    <row r="198" spans="1:14" x14ac:dyDescent="0.35">
      <c r="A198" s="6" t="s">
        <v>238</v>
      </c>
      <c r="B198" s="6" t="s">
        <v>24</v>
      </c>
      <c r="C198" s="6" t="s">
        <v>17</v>
      </c>
      <c r="D198" s="7">
        <v>72040</v>
      </c>
      <c r="E198" s="7" t="str">
        <f t="shared" si="9"/>
        <v>70000–79999</v>
      </c>
      <c r="F198" s="6" t="s">
        <v>30</v>
      </c>
      <c r="G198" s="6" t="s">
        <v>3</v>
      </c>
      <c r="H198" s="6" t="s">
        <v>978</v>
      </c>
      <c r="I198" s="6">
        <f>IFERROR(INDEX('Bonus Rules'!$B$2:$G$14,MATCH('Cleaned data'!$C198,'Bonus Rules'!$B$2:$B$14,0), MATCH('Cleaned data'!$G198, 'Bonus Rules'!$B$2:$G$2, 0)),0)</f>
        <v>3.5000000000000003E-2</v>
      </c>
      <c r="J198" s="8">
        <f>'Cleaned data'!$I198*'Cleaned data'!$D198</f>
        <v>2521.4</v>
      </c>
      <c r="K198" s="8">
        <f>'Cleaned data'!$D198+'Cleaned data'!$J198</f>
        <v>74561.399999999994</v>
      </c>
      <c r="L198" s="19">
        <f t="shared" si="10"/>
        <v>75034.07024793388</v>
      </c>
      <c r="M198" s="19">
        <f t="shared" si="11"/>
        <v>72309.913419913413</v>
      </c>
      <c r="N198" s="20">
        <f>(Table4[[#This Row],[Average male salary]]-Table4[[#This Row],[Average female salary]])/Table4[[#This Row],[Average male salary]]</f>
        <v>3.6305598497043789E-2</v>
      </c>
    </row>
    <row r="199" spans="1:14" x14ac:dyDescent="0.35">
      <c r="A199" s="9" t="s">
        <v>239</v>
      </c>
      <c r="B199" s="9" t="s">
        <v>24</v>
      </c>
      <c r="C199" s="9" t="s">
        <v>12</v>
      </c>
      <c r="D199" s="10">
        <v>77740</v>
      </c>
      <c r="E199" s="10" t="str">
        <f t="shared" si="9"/>
        <v>70000–79999</v>
      </c>
      <c r="F199" s="9" t="s">
        <v>30</v>
      </c>
      <c r="G199" s="9" t="s">
        <v>4</v>
      </c>
      <c r="H199" s="9" t="s">
        <v>978</v>
      </c>
      <c r="I199" s="9">
        <f>IFERROR(INDEX('Bonus Rules'!$B$2:$G$14,MATCH('Cleaned data'!$C199,'Bonus Rules'!$B$2:$B$14,0), MATCH('Cleaned data'!$G199, 'Bonus Rules'!$B$2:$G$2, 0)),0)</f>
        <v>4.1000000000000002E-2</v>
      </c>
      <c r="J199" s="11">
        <f>'Cleaned data'!$I199*'Cleaned data'!$D199</f>
        <v>3187.34</v>
      </c>
      <c r="K199" s="11">
        <f>'Cleaned data'!$D199+'Cleaned data'!$J199</f>
        <v>80927.34</v>
      </c>
      <c r="L199" s="19">
        <f t="shared" si="10"/>
        <v>75034.07024793388</v>
      </c>
      <c r="M199" s="19">
        <f t="shared" si="11"/>
        <v>72309.913419913413</v>
      </c>
      <c r="N199" s="20">
        <f>(Table4[[#This Row],[Average male salary]]-Table4[[#This Row],[Average female salary]])/Table4[[#This Row],[Average male salary]]</f>
        <v>3.6305598497043789E-2</v>
      </c>
    </row>
    <row r="200" spans="1:14" x14ac:dyDescent="0.35">
      <c r="A200" s="6" t="s">
        <v>240</v>
      </c>
      <c r="B200" s="6" t="s">
        <v>24</v>
      </c>
      <c r="C200" s="6" t="s">
        <v>11</v>
      </c>
      <c r="D200" s="7">
        <v>102140</v>
      </c>
      <c r="E200" s="7" t="str">
        <f t="shared" si="9"/>
        <v>100000–109999</v>
      </c>
      <c r="F200" s="6" t="s">
        <v>33</v>
      </c>
      <c r="G200" s="6" t="s">
        <v>3</v>
      </c>
      <c r="H200" s="6" t="s">
        <v>979</v>
      </c>
      <c r="I200" s="6">
        <f>IFERROR(INDEX('Bonus Rules'!$B$2:$G$14,MATCH('Cleaned data'!$C200,'Bonus Rules'!$B$2:$B$14,0), MATCH('Cleaned data'!$G200, 'Bonus Rules'!$B$2:$G$2, 0)),0)</f>
        <v>2.4E-2</v>
      </c>
      <c r="J200" s="8">
        <f>'Cleaned data'!$I200*'Cleaned data'!$D200</f>
        <v>2451.36</v>
      </c>
      <c r="K200" s="8">
        <f>'Cleaned data'!$D200+'Cleaned data'!$J200</f>
        <v>104591.36</v>
      </c>
      <c r="L200" s="19">
        <f t="shared" si="10"/>
        <v>75034.07024793388</v>
      </c>
      <c r="M200" s="19">
        <f t="shared" si="11"/>
        <v>72309.913419913413</v>
      </c>
      <c r="N200" s="20">
        <f>(Table4[[#This Row],[Average male salary]]-Table4[[#This Row],[Average female salary]])/Table4[[#This Row],[Average male salary]]</f>
        <v>3.6305598497043789E-2</v>
      </c>
    </row>
    <row r="201" spans="1:14" x14ac:dyDescent="0.35">
      <c r="A201" s="9" t="s">
        <v>241</v>
      </c>
      <c r="B201" s="9" t="s">
        <v>24</v>
      </c>
      <c r="C201" s="9" t="s">
        <v>8</v>
      </c>
      <c r="D201" s="10">
        <v>48630</v>
      </c>
      <c r="E201" s="10" t="str">
        <f t="shared" si="9"/>
        <v>40000–49999</v>
      </c>
      <c r="F201" s="9" t="s">
        <v>33</v>
      </c>
      <c r="G201" s="9" t="s">
        <v>31</v>
      </c>
      <c r="H201" s="9" t="s">
        <v>978</v>
      </c>
      <c r="I201" s="9">
        <f>IFERROR(INDEX('Bonus Rules'!$B$2:$G$14,MATCH('Cleaned data'!$C201,'Bonus Rules'!$B$2:$B$14,0), MATCH('Cleaned data'!$G201, 'Bonus Rules'!$B$2:$G$2, 0)),0)</f>
        <v>0</v>
      </c>
      <c r="J201" s="11">
        <f>'Cleaned data'!$I201*'Cleaned data'!$D201</f>
        <v>0</v>
      </c>
      <c r="K201" s="11">
        <f>'Cleaned data'!$D201+'Cleaned data'!$J201</f>
        <v>48630</v>
      </c>
      <c r="L201" s="19">
        <f t="shared" si="10"/>
        <v>75034.07024793388</v>
      </c>
      <c r="M201" s="19">
        <f t="shared" si="11"/>
        <v>72309.913419913413</v>
      </c>
      <c r="N201" s="20">
        <f>(Table4[[#This Row],[Average male salary]]-Table4[[#This Row],[Average female salary]])/Table4[[#This Row],[Average male salary]]</f>
        <v>3.6305598497043789E-2</v>
      </c>
    </row>
    <row r="202" spans="1:14" x14ac:dyDescent="0.35">
      <c r="A202" s="6" t="s">
        <v>242</v>
      </c>
      <c r="B202" s="6" t="s">
        <v>27</v>
      </c>
      <c r="C202" s="6" t="s">
        <v>8</v>
      </c>
      <c r="D202" s="7">
        <v>105960</v>
      </c>
      <c r="E202" s="7" t="str">
        <f t="shared" si="9"/>
        <v>100000–109999</v>
      </c>
      <c r="F202" s="6" t="s">
        <v>30</v>
      </c>
      <c r="G202" s="6" t="s">
        <v>2</v>
      </c>
      <c r="H202" s="6" t="s">
        <v>979</v>
      </c>
      <c r="I202" s="6">
        <f>IFERROR(INDEX('Bonus Rules'!$B$2:$G$14,MATCH('Cleaned data'!$C202,'Bonus Rules'!$B$2:$B$14,0), MATCH('Cleaned data'!$G202, 'Bonus Rules'!$B$2:$G$2, 0)),0)</f>
        <v>1.9E-2</v>
      </c>
      <c r="J202" s="8">
        <f>'Cleaned data'!$I202*'Cleaned data'!$D202</f>
        <v>2013.24</v>
      </c>
      <c r="K202" s="8">
        <f>'Cleaned data'!$D202+'Cleaned data'!$J202</f>
        <v>107973.24</v>
      </c>
      <c r="L202" s="19">
        <f t="shared" si="10"/>
        <v>75034.07024793388</v>
      </c>
      <c r="M202" s="19">
        <f t="shared" si="11"/>
        <v>72309.913419913413</v>
      </c>
      <c r="N202" s="20">
        <f>(Table4[[#This Row],[Average male salary]]-Table4[[#This Row],[Average female salary]])/Table4[[#This Row],[Average male salary]]</f>
        <v>3.6305598497043789E-2</v>
      </c>
    </row>
    <row r="203" spans="1:14" x14ac:dyDescent="0.35">
      <c r="A203" s="9" t="s">
        <v>243</v>
      </c>
      <c r="B203" s="9" t="s">
        <v>27</v>
      </c>
      <c r="C203" s="9" t="s">
        <v>14</v>
      </c>
      <c r="D203" s="10">
        <v>97400</v>
      </c>
      <c r="E203" s="10" t="str">
        <f t="shared" si="9"/>
        <v>90000–99999</v>
      </c>
      <c r="F203" s="9" t="s">
        <v>25</v>
      </c>
      <c r="G203" s="9" t="s">
        <v>4</v>
      </c>
      <c r="H203" s="9" t="s">
        <v>979</v>
      </c>
      <c r="I203" s="9">
        <f>IFERROR(INDEX('Bonus Rules'!$B$2:$G$14,MATCH('Cleaned data'!$C203,'Bonus Rules'!$B$2:$B$14,0), MATCH('Cleaned data'!$G203, 'Bonus Rules'!$B$2:$G$2, 0)),0)</f>
        <v>5.3999999999999999E-2</v>
      </c>
      <c r="J203" s="11">
        <f>'Cleaned data'!$I203*'Cleaned data'!$D203</f>
        <v>5259.6</v>
      </c>
      <c r="K203" s="11">
        <f>'Cleaned data'!$D203+'Cleaned data'!$J203</f>
        <v>102659.6</v>
      </c>
      <c r="L203" s="19">
        <f t="shared" si="10"/>
        <v>75034.07024793388</v>
      </c>
      <c r="M203" s="19">
        <f t="shared" si="11"/>
        <v>72309.913419913413</v>
      </c>
      <c r="N203" s="20">
        <f>(Table4[[#This Row],[Average male salary]]-Table4[[#This Row],[Average female salary]])/Table4[[#This Row],[Average male salary]]</f>
        <v>3.6305598497043789E-2</v>
      </c>
    </row>
    <row r="204" spans="1:14" x14ac:dyDescent="0.35">
      <c r="A204" s="6" t="s">
        <v>244</v>
      </c>
      <c r="B204" s="6" t="s">
        <v>24</v>
      </c>
      <c r="C204" s="6" t="s">
        <v>10</v>
      </c>
      <c r="D204" s="7">
        <v>99450</v>
      </c>
      <c r="E204" s="7" t="str">
        <f t="shared" si="9"/>
        <v>90000–99999</v>
      </c>
      <c r="F204" s="6" t="s">
        <v>30</v>
      </c>
      <c r="G204" s="6" t="s">
        <v>3</v>
      </c>
      <c r="H204" s="6" t="s">
        <v>979</v>
      </c>
      <c r="I204" s="6">
        <f>IFERROR(INDEX('Bonus Rules'!$B$2:$G$14,MATCH('Cleaned data'!$C204,'Bonus Rules'!$B$2:$B$14,0), MATCH('Cleaned data'!$G204, 'Bonus Rules'!$B$2:$G$2, 0)),0)</f>
        <v>2.7E-2</v>
      </c>
      <c r="J204" s="8">
        <f>'Cleaned data'!$I204*'Cleaned data'!$D204</f>
        <v>2685.15</v>
      </c>
      <c r="K204" s="8">
        <f>'Cleaned data'!$D204+'Cleaned data'!$J204</f>
        <v>102135.15</v>
      </c>
      <c r="L204" s="19">
        <f t="shared" si="10"/>
        <v>75034.07024793388</v>
      </c>
      <c r="M204" s="19">
        <f t="shared" si="11"/>
        <v>72309.913419913413</v>
      </c>
      <c r="N204" s="20">
        <f>(Table4[[#This Row],[Average male salary]]-Table4[[#This Row],[Average female salary]])/Table4[[#This Row],[Average male salary]]</f>
        <v>3.6305598497043789E-2</v>
      </c>
    </row>
    <row r="205" spans="1:14" x14ac:dyDescent="0.35">
      <c r="A205" s="9" t="s">
        <v>245</v>
      </c>
      <c r="B205" s="9" t="s">
        <v>24</v>
      </c>
      <c r="C205" s="9" t="s">
        <v>15</v>
      </c>
      <c r="D205" s="10">
        <v>82670</v>
      </c>
      <c r="E205" s="10" t="str">
        <f t="shared" si="9"/>
        <v>80000–89999</v>
      </c>
      <c r="F205" s="9" t="s">
        <v>33</v>
      </c>
      <c r="G205" s="9" t="s">
        <v>3</v>
      </c>
      <c r="H205" s="9" t="s">
        <v>978</v>
      </c>
      <c r="I205" s="9">
        <f>IFERROR(INDEX('Bonus Rules'!$B$2:$G$14,MATCH('Cleaned data'!$C205,'Bonus Rules'!$B$2:$B$14,0), MATCH('Cleaned data'!$G205, 'Bonus Rules'!$B$2:$G$2, 0)),0)</f>
        <v>0.02</v>
      </c>
      <c r="J205" s="11">
        <f>'Cleaned data'!$I205*'Cleaned data'!$D205</f>
        <v>1653.4</v>
      </c>
      <c r="K205" s="11">
        <f>'Cleaned data'!$D205+'Cleaned data'!$J205</f>
        <v>84323.4</v>
      </c>
      <c r="L205" s="19">
        <f t="shared" si="10"/>
        <v>75034.07024793388</v>
      </c>
      <c r="M205" s="19">
        <f t="shared" si="11"/>
        <v>72309.913419913413</v>
      </c>
      <c r="N205" s="20">
        <f>(Table4[[#This Row],[Average male salary]]-Table4[[#This Row],[Average female salary]])/Table4[[#This Row],[Average male salary]]</f>
        <v>3.6305598497043789E-2</v>
      </c>
    </row>
    <row r="206" spans="1:14" x14ac:dyDescent="0.35">
      <c r="A206" s="6" t="s">
        <v>246</v>
      </c>
      <c r="B206" s="6" t="s">
        <v>27</v>
      </c>
      <c r="C206" s="6" t="s">
        <v>17</v>
      </c>
      <c r="D206" s="7">
        <v>99200</v>
      </c>
      <c r="E206" s="7" t="str">
        <f t="shared" si="9"/>
        <v>90000–99999</v>
      </c>
      <c r="F206" s="6" t="s">
        <v>25</v>
      </c>
      <c r="G206" s="6" t="s">
        <v>5</v>
      </c>
      <c r="H206" s="6" t="s">
        <v>979</v>
      </c>
      <c r="I206" s="6">
        <f>IFERROR(INDEX('Bonus Rules'!$B$2:$G$14,MATCH('Cleaned data'!$C206,'Bonus Rules'!$B$2:$B$14,0), MATCH('Cleaned data'!$G206, 'Bonus Rules'!$B$2:$G$2, 0)),0)</f>
        <v>9.9000000000000005E-2</v>
      </c>
      <c r="J206" s="8">
        <f>'Cleaned data'!$I206*'Cleaned data'!$D206</f>
        <v>9820.8000000000011</v>
      </c>
      <c r="K206" s="8">
        <f>'Cleaned data'!$D206+'Cleaned data'!$J206</f>
        <v>109020.8</v>
      </c>
      <c r="L206" s="19">
        <f t="shared" si="10"/>
        <v>75034.07024793388</v>
      </c>
      <c r="M206" s="19">
        <f t="shared" si="11"/>
        <v>72309.913419913413</v>
      </c>
      <c r="N206" s="20">
        <f>(Table4[[#This Row],[Average male salary]]-Table4[[#This Row],[Average female salary]])/Table4[[#This Row],[Average male salary]]</f>
        <v>3.6305598497043789E-2</v>
      </c>
    </row>
    <row r="207" spans="1:14" x14ac:dyDescent="0.35">
      <c r="A207" s="9" t="s">
        <v>247</v>
      </c>
      <c r="B207" s="9" t="s">
        <v>24</v>
      </c>
      <c r="C207" s="9" t="s">
        <v>8</v>
      </c>
      <c r="D207" s="10">
        <v>111480</v>
      </c>
      <c r="E207" s="10" t="str">
        <f t="shared" si="9"/>
        <v>110000–119999</v>
      </c>
      <c r="F207" s="9" t="s">
        <v>33</v>
      </c>
      <c r="G207" s="9" t="s">
        <v>2</v>
      </c>
      <c r="H207" s="9" t="s">
        <v>979</v>
      </c>
      <c r="I207" s="9">
        <f>IFERROR(INDEX('Bonus Rules'!$B$2:$G$14,MATCH('Cleaned data'!$C207,'Bonus Rules'!$B$2:$B$14,0), MATCH('Cleaned data'!$G207, 'Bonus Rules'!$B$2:$G$2, 0)),0)</f>
        <v>1.9E-2</v>
      </c>
      <c r="J207" s="11">
        <f>'Cleaned data'!$I207*'Cleaned data'!$D207</f>
        <v>2118.12</v>
      </c>
      <c r="K207" s="11">
        <f>'Cleaned data'!$D207+'Cleaned data'!$J207</f>
        <v>113598.12</v>
      </c>
      <c r="L207" s="19">
        <f t="shared" si="10"/>
        <v>75034.07024793388</v>
      </c>
      <c r="M207" s="19">
        <f t="shared" si="11"/>
        <v>72309.913419913413</v>
      </c>
      <c r="N207" s="20">
        <f>(Table4[[#This Row],[Average male salary]]-Table4[[#This Row],[Average female salary]])/Table4[[#This Row],[Average male salary]]</f>
        <v>3.6305598497043789E-2</v>
      </c>
    </row>
    <row r="208" spans="1:14" x14ac:dyDescent="0.35">
      <c r="A208" s="6" t="s">
        <v>248</v>
      </c>
      <c r="B208" s="6" t="s">
        <v>24</v>
      </c>
      <c r="C208" s="6" t="s">
        <v>14</v>
      </c>
      <c r="D208" s="7">
        <v>84940</v>
      </c>
      <c r="E208" s="7" t="str">
        <f t="shared" si="9"/>
        <v>80000–89999</v>
      </c>
      <c r="F208" s="6" t="s">
        <v>33</v>
      </c>
      <c r="G208" s="6" t="s">
        <v>2</v>
      </c>
      <c r="H208" s="6" t="s">
        <v>978</v>
      </c>
      <c r="I208" s="6">
        <f>IFERROR(INDEX('Bonus Rules'!$B$2:$G$14,MATCH('Cleaned data'!$C208,'Bonus Rules'!$B$2:$B$14,0), MATCH('Cleaned data'!$G208, 'Bonus Rules'!$B$2:$G$2, 0)),0)</f>
        <v>0.02</v>
      </c>
      <c r="J208" s="8">
        <f>'Cleaned data'!$I208*'Cleaned data'!$D208</f>
        <v>1698.8</v>
      </c>
      <c r="K208" s="8">
        <f>'Cleaned data'!$D208+'Cleaned data'!$J208</f>
        <v>86638.8</v>
      </c>
      <c r="L208" s="19">
        <f t="shared" si="10"/>
        <v>75034.07024793388</v>
      </c>
      <c r="M208" s="19">
        <f t="shared" si="11"/>
        <v>72309.913419913413</v>
      </c>
      <c r="N208" s="20">
        <f>(Table4[[#This Row],[Average male salary]]-Table4[[#This Row],[Average female salary]])/Table4[[#This Row],[Average male salary]]</f>
        <v>3.6305598497043789E-2</v>
      </c>
    </row>
    <row r="209" spans="1:14" x14ac:dyDescent="0.35">
      <c r="A209" s="9" t="s">
        <v>249</v>
      </c>
      <c r="B209" s="9" t="s">
        <v>27</v>
      </c>
      <c r="C209" s="9" t="s">
        <v>9</v>
      </c>
      <c r="D209" s="10">
        <v>95340</v>
      </c>
      <c r="E209" s="10" t="str">
        <f t="shared" si="9"/>
        <v>90000–99999</v>
      </c>
      <c r="F209" s="9" t="s">
        <v>25</v>
      </c>
      <c r="G209" s="9" t="s">
        <v>2</v>
      </c>
      <c r="H209" s="9" t="s">
        <v>979</v>
      </c>
      <c r="I209" s="9">
        <f>IFERROR(INDEX('Bonus Rules'!$B$2:$G$14,MATCH('Cleaned data'!$C209,'Bonus Rules'!$B$2:$B$14,0), MATCH('Cleaned data'!$G209, 'Bonus Rules'!$B$2:$G$2, 0)),0)</f>
        <v>0.01</v>
      </c>
      <c r="J209" s="11">
        <f>'Cleaned data'!$I209*'Cleaned data'!$D209</f>
        <v>953.4</v>
      </c>
      <c r="K209" s="11">
        <f>'Cleaned data'!$D209+'Cleaned data'!$J209</f>
        <v>96293.4</v>
      </c>
      <c r="L209" s="19">
        <f t="shared" si="10"/>
        <v>75034.07024793388</v>
      </c>
      <c r="M209" s="19">
        <f t="shared" si="11"/>
        <v>72309.913419913413</v>
      </c>
      <c r="N209" s="20">
        <f>(Table4[[#This Row],[Average male salary]]-Table4[[#This Row],[Average female salary]])/Table4[[#This Row],[Average male salary]]</f>
        <v>3.6305598497043789E-2</v>
      </c>
    </row>
    <row r="210" spans="1:14" x14ac:dyDescent="0.35">
      <c r="A210" s="6" t="s">
        <v>250</v>
      </c>
      <c r="B210" s="6" t="s">
        <v>27</v>
      </c>
      <c r="C210" s="6" t="s">
        <v>12</v>
      </c>
      <c r="D210" s="7">
        <v>47960</v>
      </c>
      <c r="E210" s="7" t="str">
        <f t="shared" si="9"/>
        <v>40000–49999</v>
      </c>
      <c r="F210" s="6" t="s">
        <v>33</v>
      </c>
      <c r="G210" s="6" t="s">
        <v>2</v>
      </c>
      <c r="H210" s="6" t="s">
        <v>978</v>
      </c>
      <c r="I210" s="6">
        <f>IFERROR(INDEX('Bonus Rules'!$B$2:$G$14,MATCH('Cleaned data'!$C210,'Bonus Rules'!$B$2:$B$14,0), MATCH('Cleaned data'!$G210, 'Bonus Rules'!$B$2:$G$2, 0)),0)</f>
        <v>0.01</v>
      </c>
      <c r="J210" s="8">
        <f>'Cleaned data'!$I210*'Cleaned data'!$D210</f>
        <v>479.6</v>
      </c>
      <c r="K210" s="8">
        <f>'Cleaned data'!$D210+'Cleaned data'!$J210</f>
        <v>48439.6</v>
      </c>
      <c r="L210" s="19">
        <f t="shared" si="10"/>
        <v>75034.07024793388</v>
      </c>
      <c r="M210" s="19">
        <f t="shared" si="11"/>
        <v>72309.913419913413</v>
      </c>
      <c r="N210" s="20">
        <f>(Table4[[#This Row],[Average male salary]]-Table4[[#This Row],[Average female salary]])/Table4[[#This Row],[Average male salary]]</f>
        <v>3.6305598497043789E-2</v>
      </c>
    </row>
    <row r="211" spans="1:14" x14ac:dyDescent="0.35">
      <c r="A211" s="9" t="s">
        <v>251</v>
      </c>
      <c r="B211" s="9" t="s">
        <v>24</v>
      </c>
      <c r="C211" s="9" t="s">
        <v>14</v>
      </c>
      <c r="D211" s="10">
        <v>56710</v>
      </c>
      <c r="E211" s="10" t="str">
        <f t="shared" si="9"/>
        <v>50000–59999</v>
      </c>
      <c r="F211" s="9" t="s">
        <v>33</v>
      </c>
      <c r="G211" s="9" t="s">
        <v>3</v>
      </c>
      <c r="H211" s="9" t="s">
        <v>978</v>
      </c>
      <c r="I211" s="9">
        <f>IFERROR(INDEX('Bonus Rules'!$B$2:$G$14,MATCH('Cleaned data'!$C211,'Bonus Rules'!$B$2:$B$14,0), MATCH('Cleaned data'!$G211, 'Bonus Rules'!$B$2:$G$2, 0)),0)</f>
        <v>3.3000000000000002E-2</v>
      </c>
      <c r="J211" s="11">
        <f>'Cleaned data'!$I211*'Cleaned data'!$D211</f>
        <v>1871.43</v>
      </c>
      <c r="K211" s="11">
        <f>'Cleaned data'!$D211+'Cleaned data'!$J211</f>
        <v>58581.43</v>
      </c>
      <c r="L211" s="19">
        <f t="shared" si="10"/>
        <v>75034.07024793388</v>
      </c>
      <c r="M211" s="19">
        <f t="shared" si="11"/>
        <v>72309.913419913413</v>
      </c>
      <c r="N211" s="20">
        <f>(Table4[[#This Row],[Average male salary]]-Table4[[#This Row],[Average female salary]])/Table4[[#This Row],[Average male salary]]</f>
        <v>3.6305598497043789E-2</v>
      </c>
    </row>
    <row r="212" spans="1:14" x14ac:dyDescent="0.35">
      <c r="A212" s="6" t="s">
        <v>252</v>
      </c>
      <c r="B212" s="6" t="s">
        <v>27</v>
      </c>
      <c r="C212" s="6" t="s">
        <v>10</v>
      </c>
      <c r="D212" s="7">
        <v>71180</v>
      </c>
      <c r="E212" s="7" t="str">
        <f t="shared" si="9"/>
        <v>70000–79999</v>
      </c>
      <c r="F212" s="6" t="s">
        <v>30</v>
      </c>
      <c r="G212" s="6" t="s">
        <v>4</v>
      </c>
      <c r="H212" s="6" t="s">
        <v>978</v>
      </c>
      <c r="I212" s="6">
        <f>IFERROR(INDEX('Bonus Rules'!$B$2:$G$14,MATCH('Cleaned data'!$C212,'Bonus Rules'!$B$2:$B$14,0), MATCH('Cleaned data'!$G212, 'Bonus Rules'!$B$2:$G$2, 0)),0)</f>
        <v>5.3999999999999999E-2</v>
      </c>
      <c r="J212" s="8">
        <f>'Cleaned data'!$I212*'Cleaned data'!$D212</f>
        <v>3843.72</v>
      </c>
      <c r="K212" s="8">
        <f>'Cleaned data'!$D212+'Cleaned data'!$J212</f>
        <v>75023.72</v>
      </c>
      <c r="L212" s="19">
        <f t="shared" si="10"/>
        <v>75034.07024793388</v>
      </c>
      <c r="M212" s="19">
        <f t="shared" si="11"/>
        <v>72309.913419913413</v>
      </c>
      <c r="N212" s="20">
        <f>(Table4[[#This Row],[Average male salary]]-Table4[[#This Row],[Average female salary]])/Table4[[#This Row],[Average male salary]]</f>
        <v>3.6305598497043789E-2</v>
      </c>
    </row>
    <row r="213" spans="1:14" x14ac:dyDescent="0.35">
      <c r="A213" s="9" t="s">
        <v>254</v>
      </c>
      <c r="B213" s="9" t="s">
        <v>27</v>
      </c>
      <c r="C213" s="9" t="s">
        <v>14</v>
      </c>
      <c r="D213" s="10">
        <v>78180</v>
      </c>
      <c r="E213" s="10" t="str">
        <f t="shared" si="9"/>
        <v>70000–79999</v>
      </c>
      <c r="F213" s="9" t="s">
        <v>25</v>
      </c>
      <c r="G213" s="9" t="s">
        <v>5</v>
      </c>
      <c r="H213" s="9" t="s">
        <v>978</v>
      </c>
      <c r="I213" s="9">
        <f>IFERROR(INDEX('Bonus Rules'!$B$2:$G$14,MATCH('Cleaned data'!$C213,'Bonus Rules'!$B$2:$B$14,0), MATCH('Cleaned data'!$G213, 'Bonus Rules'!$B$2:$G$2, 0)),0)</f>
        <v>8.4000000000000005E-2</v>
      </c>
      <c r="J213" s="11">
        <f>'Cleaned data'!$I213*'Cleaned data'!$D213</f>
        <v>6567.1200000000008</v>
      </c>
      <c r="K213" s="11">
        <f>'Cleaned data'!$D213+'Cleaned data'!$J213</f>
        <v>84747.12</v>
      </c>
      <c r="L213" s="19">
        <f t="shared" si="10"/>
        <v>75034.07024793388</v>
      </c>
      <c r="M213" s="19">
        <f t="shared" si="11"/>
        <v>72309.913419913413</v>
      </c>
      <c r="N213" s="20">
        <f>(Table4[[#This Row],[Average male salary]]-Table4[[#This Row],[Average female salary]])/Table4[[#This Row],[Average male salary]]</f>
        <v>3.6305598497043789E-2</v>
      </c>
    </row>
    <row r="214" spans="1:14" x14ac:dyDescent="0.35">
      <c r="A214" s="6" t="s">
        <v>255</v>
      </c>
      <c r="B214" s="6" t="s">
        <v>27</v>
      </c>
      <c r="C214" s="6" t="s">
        <v>13</v>
      </c>
      <c r="D214" s="7">
        <v>84750</v>
      </c>
      <c r="E214" s="7" t="str">
        <f t="shared" si="9"/>
        <v>80000–89999</v>
      </c>
      <c r="F214" s="6" t="s">
        <v>25</v>
      </c>
      <c r="G214" s="6" t="s">
        <v>3</v>
      </c>
      <c r="H214" s="6" t="s">
        <v>978</v>
      </c>
      <c r="I214" s="6">
        <f>IFERROR(INDEX('Bonus Rules'!$B$2:$G$14,MATCH('Cleaned data'!$C214,'Bonus Rules'!$B$2:$B$14,0), MATCH('Cleaned data'!$G214, 'Bonus Rules'!$B$2:$G$2, 0)),0)</f>
        <v>0.04</v>
      </c>
      <c r="J214" s="8">
        <f>'Cleaned data'!$I214*'Cleaned data'!$D214</f>
        <v>3390</v>
      </c>
      <c r="K214" s="8">
        <f>'Cleaned data'!$D214+'Cleaned data'!$J214</f>
        <v>88140</v>
      </c>
      <c r="L214" s="19">
        <f t="shared" si="10"/>
        <v>75034.07024793388</v>
      </c>
      <c r="M214" s="19">
        <f t="shared" si="11"/>
        <v>72309.913419913413</v>
      </c>
      <c r="N214" s="20">
        <f>(Table4[[#This Row],[Average male salary]]-Table4[[#This Row],[Average female salary]])/Table4[[#This Row],[Average male salary]]</f>
        <v>3.6305598497043789E-2</v>
      </c>
    </row>
    <row r="215" spans="1:14" x14ac:dyDescent="0.35">
      <c r="A215" s="9" t="s">
        <v>256</v>
      </c>
      <c r="B215" s="9" t="s">
        <v>27</v>
      </c>
      <c r="C215" s="9" t="s">
        <v>8</v>
      </c>
      <c r="D215" s="10">
        <v>98970</v>
      </c>
      <c r="E215" s="10" t="str">
        <f t="shared" si="9"/>
        <v>90000–99999</v>
      </c>
      <c r="F215" s="9" t="s">
        <v>25</v>
      </c>
      <c r="G215" s="9" t="s">
        <v>31</v>
      </c>
      <c r="H215" s="9" t="s">
        <v>979</v>
      </c>
      <c r="I215" s="9">
        <f>IFERROR(INDEX('Bonus Rules'!$B$2:$G$14,MATCH('Cleaned data'!$C215,'Bonus Rules'!$B$2:$B$14,0), MATCH('Cleaned data'!$G215, 'Bonus Rules'!$B$2:$G$2, 0)),0)</f>
        <v>0</v>
      </c>
      <c r="J215" s="11">
        <f>'Cleaned data'!$I215*'Cleaned data'!$D215</f>
        <v>0</v>
      </c>
      <c r="K215" s="11">
        <f>'Cleaned data'!$D215+'Cleaned data'!$J215</f>
        <v>98970</v>
      </c>
      <c r="L215" s="19">
        <f t="shared" si="10"/>
        <v>75034.07024793388</v>
      </c>
      <c r="M215" s="19">
        <f t="shared" si="11"/>
        <v>72309.913419913413</v>
      </c>
      <c r="N215" s="20">
        <f>(Table4[[#This Row],[Average male salary]]-Table4[[#This Row],[Average female salary]])/Table4[[#This Row],[Average male salary]]</f>
        <v>3.6305598497043789E-2</v>
      </c>
    </row>
    <row r="216" spans="1:14" x14ac:dyDescent="0.35">
      <c r="A216" s="6" t="s">
        <v>257</v>
      </c>
      <c r="B216" s="6" t="s">
        <v>24</v>
      </c>
      <c r="C216" s="6" t="s">
        <v>12</v>
      </c>
      <c r="D216" s="7">
        <v>76560</v>
      </c>
      <c r="E216" s="7" t="str">
        <f t="shared" si="9"/>
        <v>70000–79999</v>
      </c>
      <c r="F216" s="6" t="s">
        <v>33</v>
      </c>
      <c r="G216" s="6" t="s">
        <v>4</v>
      </c>
      <c r="H216" s="6" t="s">
        <v>978</v>
      </c>
      <c r="I216" s="6">
        <f>IFERROR(INDEX('Bonus Rules'!$B$2:$G$14,MATCH('Cleaned data'!$C216,'Bonus Rules'!$B$2:$B$14,0), MATCH('Cleaned data'!$G216, 'Bonus Rules'!$B$2:$G$2, 0)),0)</f>
        <v>4.1000000000000002E-2</v>
      </c>
      <c r="J216" s="8">
        <f>'Cleaned data'!$I216*'Cleaned data'!$D216</f>
        <v>3138.96</v>
      </c>
      <c r="K216" s="8">
        <f>'Cleaned data'!$D216+'Cleaned data'!$J216</f>
        <v>79698.960000000006</v>
      </c>
      <c r="L216" s="19">
        <f t="shared" si="10"/>
        <v>75034.07024793388</v>
      </c>
      <c r="M216" s="19">
        <f t="shared" si="11"/>
        <v>72309.913419913413</v>
      </c>
      <c r="N216" s="20">
        <f>(Table4[[#This Row],[Average male salary]]-Table4[[#This Row],[Average female salary]])/Table4[[#This Row],[Average male salary]]</f>
        <v>3.6305598497043789E-2</v>
      </c>
    </row>
    <row r="217" spans="1:14" x14ac:dyDescent="0.35">
      <c r="A217" s="9" t="s">
        <v>259</v>
      </c>
      <c r="B217" s="9" t="s">
        <v>27</v>
      </c>
      <c r="C217" s="9" t="s">
        <v>6</v>
      </c>
      <c r="D217" s="10">
        <v>35930</v>
      </c>
      <c r="E217" s="10" t="str">
        <f t="shared" si="9"/>
        <v>30000–39999</v>
      </c>
      <c r="F217" s="9" t="s">
        <v>30</v>
      </c>
      <c r="G217" s="9" t="s">
        <v>3</v>
      </c>
      <c r="H217" s="9" t="s">
        <v>978</v>
      </c>
      <c r="I217" s="9">
        <f>IFERROR(INDEX('Bonus Rules'!$B$2:$G$14,MATCH('Cleaned data'!$C217,'Bonus Rules'!$B$2:$B$14,0), MATCH('Cleaned data'!$G217, 'Bonus Rules'!$B$2:$G$2, 0)),0)</f>
        <v>2.1000000000000001E-2</v>
      </c>
      <c r="J217" s="11">
        <f>'Cleaned data'!$I217*'Cleaned data'!$D217</f>
        <v>754.53000000000009</v>
      </c>
      <c r="K217" s="11">
        <f>'Cleaned data'!$D217+'Cleaned data'!$J217</f>
        <v>36684.53</v>
      </c>
      <c r="L217" s="19">
        <f t="shared" si="10"/>
        <v>75034.07024793388</v>
      </c>
      <c r="M217" s="19">
        <f t="shared" si="11"/>
        <v>72309.913419913413</v>
      </c>
      <c r="N217" s="20">
        <f>(Table4[[#This Row],[Average male salary]]-Table4[[#This Row],[Average female salary]])/Table4[[#This Row],[Average male salary]]</f>
        <v>3.6305598497043789E-2</v>
      </c>
    </row>
    <row r="218" spans="1:14" x14ac:dyDescent="0.35">
      <c r="A218" s="6" t="s">
        <v>260</v>
      </c>
      <c r="B218" s="6" t="s">
        <v>27</v>
      </c>
      <c r="C218" s="6" t="s">
        <v>6</v>
      </c>
      <c r="D218" s="7">
        <v>104410</v>
      </c>
      <c r="E218" s="7" t="str">
        <f t="shared" si="9"/>
        <v>100000–109999</v>
      </c>
      <c r="F218" s="6" t="s">
        <v>33</v>
      </c>
      <c r="G218" s="6" t="s">
        <v>3</v>
      </c>
      <c r="H218" s="6" t="s">
        <v>979</v>
      </c>
      <c r="I218" s="6">
        <f>IFERROR(INDEX('Bonus Rules'!$B$2:$G$14,MATCH('Cleaned data'!$C218,'Bonus Rules'!$B$2:$B$14,0), MATCH('Cleaned data'!$G218, 'Bonus Rules'!$B$2:$G$2, 0)),0)</f>
        <v>2.1000000000000001E-2</v>
      </c>
      <c r="J218" s="8">
        <f>'Cleaned data'!$I218*'Cleaned data'!$D218</f>
        <v>2192.61</v>
      </c>
      <c r="K218" s="8">
        <f>'Cleaned data'!$D218+'Cleaned data'!$J218</f>
        <v>106602.61</v>
      </c>
      <c r="L218" s="19">
        <f t="shared" si="10"/>
        <v>75034.07024793388</v>
      </c>
      <c r="M218" s="19">
        <f t="shared" si="11"/>
        <v>72309.913419913413</v>
      </c>
      <c r="N218" s="20">
        <f>(Table4[[#This Row],[Average male salary]]-Table4[[#This Row],[Average female salary]])/Table4[[#This Row],[Average male salary]]</f>
        <v>3.6305598497043789E-2</v>
      </c>
    </row>
    <row r="219" spans="1:14" x14ac:dyDescent="0.35">
      <c r="A219" s="9" t="s">
        <v>261</v>
      </c>
      <c r="B219" s="9" t="s">
        <v>27</v>
      </c>
      <c r="C219" s="9" t="s">
        <v>6</v>
      </c>
      <c r="D219" s="10">
        <v>84600</v>
      </c>
      <c r="E219" s="10" t="str">
        <f t="shared" si="9"/>
        <v>80000–89999</v>
      </c>
      <c r="F219" s="9" t="s">
        <v>30</v>
      </c>
      <c r="G219" s="9" t="s">
        <v>1</v>
      </c>
      <c r="H219" s="9" t="s">
        <v>978</v>
      </c>
      <c r="I219" s="9">
        <f>IFERROR(INDEX('Bonus Rules'!$B$2:$G$14,MATCH('Cleaned data'!$C219,'Bonus Rules'!$B$2:$B$14,0), MATCH('Cleaned data'!$G219, 'Bonus Rules'!$B$2:$G$2, 0)),0)</f>
        <v>5.0000000000000001E-3</v>
      </c>
      <c r="J219" s="11">
        <f>'Cleaned data'!$I219*'Cleaned data'!$D219</f>
        <v>423</v>
      </c>
      <c r="K219" s="11">
        <f>'Cleaned data'!$D219+'Cleaned data'!$J219</f>
        <v>85023</v>
      </c>
      <c r="L219" s="19">
        <f t="shared" si="10"/>
        <v>75034.07024793388</v>
      </c>
      <c r="M219" s="19">
        <f t="shared" si="11"/>
        <v>72309.913419913413</v>
      </c>
      <c r="N219" s="20">
        <f>(Table4[[#This Row],[Average male salary]]-Table4[[#This Row],[Average female salary]])/Table4[[#This Row],[Average male salary]]</f>
        <v>3.6305598497043789E-2</v>
      </c>
    </row>
    <row r="220" spans="1:14" x14ac:dyDescent="0.35">
      <c r="A220" s="6" t="s">
        <v>262</v>
      </c>
      <c r="B220" s="6" t="s">
        <v>27</v>
      </c>
      <c r="C220" s="6" t="s">
        <v>12</v>
      </c>
      <c r="D220" s="7">
        <v>68800</v>
      </c>
      <c r="E220" s="7" t="str">
        <f t="shared" si="9"/>
        <v>60000–69999</v>
      </c>
      <c r="F220" s="6" t="s">
        <v>25</v>
      </c>
      <c r="G220" s="6" t="s">
        <v>2</v>
      </c>
      <c r="H220" s="6" t="s">
        <v>978</v>
      </c>
      <c r="I220" s="6">
        <f>IFERROR(INDEX('Bonus Rules'!$B$2:$G$14,MATCH('Cleaned data'!$C220,'Bonus Rules'!$B$2:$B$14,0), MATCH('Cleaned data'!$G220, 'Bonus Rules'!$B$2:$G$2, 0)),0)</f>
        <v>0.01</v>
      </c>
      <c r="J220" s="8">
        <f>'Cleaned data'!$I220*'Cleaned data'!$D220</f>
        <v>688</v>
      </c>
      <c r="K220" s="8">
        <f>'Cleaned data'!$D220+'Cleaned data'!$J220</f>
        <v>69488</v>
      </c>
      <c r="L220" s="19">
        <f t="shared" si="10"/>
        <v>75034.07024793388</v>
      </c>
      <c r="M220" s="19">
        <f t="shared" si="11"/>
        <v>72309.913419913413</v>
      </c>
      <c r="N220" s="20">
        <f>(Table4[[#This Row],[Average male salary]]-Table4[[#This Row],[Average female salary]])/Table4[[#This Row],[Average male salary]]</f>
        <v>3.6305598497043789E-2</v>
      </c>
    </row>
    <row r="221" spans="1:14" x14ac:dyDescent="0.35">
      <c r="A221" s="9" t="s">
        <v>264</v>
      </c>
      <c r="B221" s="9" t="s">
        <v>24</v>
      </c>
      <c r="C221" s="9" t="s">
        <v>10</v>
      </c>
      <c r="D221" s="10">
        <v>86560</v>
      </c>
      <c r="E221" s="10" t="str">
        <f t="shared" si="9"/>
        <v>80000–89999</v>
      </c>
      <c r="F221" s="9" t="s">
        <v>30</v>
      </c>
      <c r="G221" s="9" t="s">
        <v>3</v>
      </c>
      <c r="H221" s="9" t="s">
        <v>978</v>
      </c>
      <c r="I221" s="9">
        <f>IFERROR(INDEX('Bonus Rules'!$B$2:$G$14,MATCH('Cleaned data'!$C221,'Bonus Rules'!$B$2:$B$14,0), MATCH('Cleaned data'!$G221, 'Bonus Rules'!$B$2:$G$2, 0)),0)</f>
        <v>2.7E-2</v>
      </c>
      <c r="J221" s="11">
        <f>'Cleaned data'!$I221*'Cleaned data'!$D221</f>
        <v>2337.12</v>
      </c>
      <c r="K221" s="11">
        <f>'Cleaned data'!$D221+'Cleaned data'!$J221</f>
        <v>88897.12</v>
      </c>
      <c r="L221" s="19">
        <f t="shared" si="10"/>
        <v>75034.07024793388</v>
      </c>
      <c r="M221" s="19">
        <f t="shared" si="11"/>
        <v>72309.913419913413</v>
      </c>
      <c r="N221" s="20">
        <f>(Table4[[#This Row],[Average male salary]]-Table4[[#This Row],[Average female salary]])/Table4[[#This Row],[Average male salary]]</f>
        <v>3.6305598497043789E-2</v>
      </c>
    </row>
    <row r="222" spans="1:14" x14ac:dyDescent="0.35">
      <c r="A222" s="6" t="s">
        <v>265</v>
      </c>
      <c r="B222" s="6" t="s">
        <v>27</v>
      </c>
      <c r="C222" s="6" t="s">
        <v>9</v>
      </c>
      <c r="D222" s="7">
        <v>107340</v>
      </c>
      <c r="E222" s="7" t="str">
        <f t="shared" si="9"/>
        <v>100000–109999</v>
      </c>
      <c r="F222" s="6" t="s">
        <v>30</v>
      </c>
      <c r="G222" s="6" t="s">
        <v>3</v>
      </c>
      <c r="H222" s="6" t="s">
        <v>979</v>
      </c>
      <c r="I222" s="6">
        <f>IFERROR(INDEX('Bonus Rules'!$B$2:$G$14,MATCH('Cleaned data'!$C222,'Bonus Rules'!$B$2:$B$14,0), MATCH('Cleaned data'!$G222, 'Bonus Rules'!$B$2:$G$2, 0)),0)</f>
        <v>2.8000000000000001E-2</v>
      </c>
      <c r="J222" s="8">
        <f>'Cleaned data'!$I222*'Cleaned data'!$D222</f>
        <v>3005.52</v>
      </c>
      <c r="K222" s="8">
        <f>'Cleaned data'!$D222+'Cleaned data'!$J222</f>
        <v>110345.52</v>
      </c>
      <c r="L222" s="19">
        <f t="shared" si="10"/>
        <v>75034.07024793388</v>
      </c>
      <c r="M222" s="19">
        <f t="shared" si="11"/>
        <v>72309.913419913413</v>
      </c>
      <c r="N222" s="20">
        <f>(Table4[[#This Row],[Average male salary]]-Table4[[#This Row],[Average female salary]])/Table4[[#This Row],[Average male salary]]</f>
        <v>3.6305598497043789E-2</v>
      </c>
    </row>
    <row r="223" spans="1:14" x14ac:dyDescent="0.35">
      <c r="A223" s="9" t="s">
        <v>266</v>
      </c>
      <c r="B223" s="9" t="s">
        <v>27</v>
      </c>
      <c r="C223" s="9" t="s">
        <v>8</v>
      </c>
      <c r="D223" s="10">
        <v>111050</v>
      </c>
      <c r="E223" s="10" t="str">
        <f t="shared" si="9"/>
        <v>110000–119999</v>
      </c>
      <c r="F223" s="9" t="s">
        <v>30</v>
      </c>
      <c r="G223" s="9" t="s">
        <v>5</v>
      </c>
      <c r="H223" s="9" t="s">
        <v>979</v>
      </c>
      <c r="I223" s="9">
        <f>IFERROR(INDEX('Bonus Rules'!$B$2:$G$14,MATCH('Cleaned data'!$C223,'Bonus Rules'!$B$2:$B$14,0), MATCH('Cleaned data'!$G223, 'Bonus Rules'!$B$2:$G$2, 0)),0)</f>
        <v>6.4000000000000001E-2</v>
      </c>
      <c r="J223" s="11">
        <f>'Cleaned data'!$I223*'Cleaned data'!$D223</f>
        <v>7107.2</v>
      </c>
      <c r="K223" s="11">
        <f>'Cleaned data'!$D223+'Cleaned data'!$J223</f>
        <v>118157.2</v>
      </c>
      <c r="L223" s="19">
        <f t="shared" si="10"/>
        <v>75034.07024793388</v>
      </c>
      <c r="M223" s="19">
        <f t="shared" si="11"/>
        <v>72309.913419913413</v>
      </c>
      <c r="N223" s="20">
        <f>(Table4[[#This Row],[Average male salary]]-Table4[[#This Row],[Average female salary]])/Table4[[#This Row],[Average male salary]]</f>
        <v>3.6305598497043789E-2</v>
      </c>
    </row>
    <row r="224" spans="1:14" x14ac:dyDescent="0.35">
      <c r="A224" s="6" t="s">
        <v>268</v>
      </c>
      <c r="B224" s="6" t="s">
        <v>24</v>
      </c>
      <c r="C224" s="6" t="s">
        <v>13</v>
      </c>
      <c r="D224" s="7">
        <v>75320</v>
      </c>
      <c r="E224" s="7" t="str">
        <f t="shared" si="9"/>
        <v>70000–79999</v>
      </c>
      <c r="F224" s="6" t="s">
        <v>25</v>
      </c>
      <c r="G224" s="6" t="s">
        <v>1</v>
      </c>
      <c r="H224" s="6" t="s">
        <v>978</v>
      </c>
      <c r="I224" s="6">
        <f>IFERROR(INDEX('Bonus Rules'!$B$2:$G$14,MATCH('Cleaned data'!$C224,'Bonus Rules'!$B$2:$B$14,0), MATCH('Cleaned data'!$G224, 'Bonus Rules'!$B$2:$G$2, 0)),0)</f>
        <v>5.0000000000000001E-3</v>
      </c>
      <c r="J224" s="8">
        <f>'Cleaned data'!$I224*'Cleaned data'!$D224</f>
        <v>376.6</v>
      </c>
      <c r="K224" s="8">
        <f>'Cleaned data'!$D224+'Cleaned data'!$J224</f>
        <v>75696.600000000006</v>
      </c>
      <c r="L224" s="19">
        <f t="shared" si="10"/>
        <v>75034.07024793388</v>
      </c>
      <c r="M224" s="19">
        <f t="shared" si="11"/>
        <v>72309.913419913413</v>
      </c>
      <c r="N224" s="20">
        <f>(Table4[[#This Row],[Average male salary]]-Table4[[#This Row],[Average female salary]])/Table4[[#This Row],[Average male salary]]</f>
        <v>3.6305598497043789E-2</v>
      </c>
    </row>
    <row r="225" spans="1:14" x14ac:dyDescent="0.35">
      <c r="A225" s="9" t="s">
        <v>269</v>
      </c>
      <c r="B225" s="9" t="s">
        <v>24</v>
      </c>
      <c r="C225" s="9" t="s">
        <v>8</v>
      </c>
      <c r="D225" s="10">
        <v>57910</v>
      </c>
      <c r="E225" s="10" t="str">
        <f t="shared" si="9"/>
        <v>50000–59999</v>
      </c>
      <c r="F225" s="9" t="s">
        <v>33</v>
      </c>
      <c r="G225" s="9" t="s">
        <v>3</v>
      </c>
      <c r="H225" s="9" t="s">
        <v>978</v>
      </c>
      <c r="I225" s="9">
        <f>IFERROR(INDEX('Bonus Rules'!$B$2:$G$14,MATCH('Cleaned data'!$C225,'Bonus Rules'!$B$2:$B$14,0), MATCH('Cleaned data'!$G225, 'Bonus Rules'!$B$2:$G$2, 0)),0)</f>
        <v>2.1000000000000001E-2</v>
      </c>
      <c r="J225" s="11">
        <f>'Cleaned data'!$I225*'Cleaned data'!$D225</f>
        <v>1216.1100000000001</v>
      </c>
      <c r="K225" s="11">
        <f>'Cleaned data'!$D225+'Cleaned data'!$J225</f>
        <v>59126.11</v>
      </c>
      <c r="L225" s="19">
        <f t="shared" si="10"/>
        <v>75034.07024793388</v>
      </c>
      <c r="M225" s="19">
        <f t="shared" si="11"/>
        <v>72309.913419913413</v>
      </c>
      <c r="N225" s="20">
        <f>(Table4[[#This Row],[Average male salary]]-Table4[[#This Row],[Average female salary]])/Table4[[#This Row],[Average male salary]]</f>
        <v>3.6305598497043789E-2</v>
      </c>
    </row>
    <row r="226" spans="1:14" x14ac:dyDescent="0.35">
      <c r="A226" s="6" t="s">
        <v>270</v>
      </c>
      <c r="B226" s="6" t="s">
        <v>27</v>
      </c>
      <c r="C226" s="6" t="s">
        <v>8</v>
      </c>
      <c r="D226" s="7">
        <v>29490</v>
      </c>
      <c r="E226" s="7" t="str">
        <f t="shared" si="9"/>
        <v>20000–29999</v>
      </c>
      <c r="F226" s="6" t="s">
        <v>30</v>
      </c>
      <c r="G226" s="6" t="s">
        <v>31</v>
      </c>
      <c r="H226" s="6" t="s">
        <v>978</v>
      </c>
      <c r="I226" s="6">
        <f>IFERROR(INDEX('Bonus Rules'!$B$2:$G$14,MATCH('Cleaned data'!$C226,'Bonus Rules'!$B$2:$B$14,0), MATCH('Cleaned data'!$G226, 'Bonus Rules'!$B$2:$G$2, 0)),0)</f>
        <v>0</v>
      </c>
      <c r="J226" s="8">
        <f>'Cleaned data'!$I226*'Cleaned data'!$D226</f>
        <v>0</v>
      </c>
      <c r="K226" s="8">
        <f>'Cleaned data'!$D226+'Cleaned data'!$J226</f>
        <v>29490</v>
      </c>
      <c r="L226" s="19">
        <f t="shared" si="10"/>
        <v>75034.07024793388</v>
      </c>
      <c r="M226" s="19">
        <f t="shared" si="11"/>
        <v>72309.913419913413</v>
      </c>
      <c r="N226" s="20">
        <f>(Table4[[#This Row],[Average male salary]]-Table4[[#This Row],[Average female salary]])/Table4[[#This Row],[Average male salary]]</f>
        <v>3.6305598497043789E-2</v>
      </c>
    </row>
    <row r="227" spans="1:14" x14ac:dyDescent="0.35">
      <c r="A227" s="9" t="s">
        <v>271</v>
      </c>
      <c r="B227" s="9" t="s">
        <v>24</v>
      </c>
      <c r="C227" s="9" t="s">
        <v>10</v>
      </c>
      <c r="D227" s="10">
        <v>52670</v>
      </c>
      <c r="E227" s="10" t="str">
        <f t="shared" si="9"/>
        <v>50000–59999</v>
      </c>
      <c r="F227" s="9" t="s">
        <v>33</v>
      </c>
      <c r="G227" s="9" t="s">
        <v>3</v>
      </c>
      <c r="H227" s="9" t="s">
        <v>978</v>
      </c>
      <c r="I227" s="9">
        <f>IFERROR(INDEX('Bonus Rules'!$B$2:$G$14,MATCH('Cleaned data'!$C227,'Bonus Rules'!$B$2:$B$14,0), MATCH('Cleaned data'!$G227, 'Bonus Rules'!$B$2:$G$2, 0)),0)</f>
        <v>2.7E-2</v>
      </c>
      <c r="J227" s="11">
        <f>'Cleaned data'!$I227*'Cleaned data'!$D227</f>
        <v>1422.09</v>
      </c>
      <c r="K227" s="11">
        <f>'Cleaned data'!$D227+'Cleaned data'!$J227</f>
        <v>54092.09</v>
      </c>
      <c r="L227" s="19">
        <f t="shared" si="10"/>
        <v>75034.07024793388</v>
      </c>
      <c r="M227" s="19">
        <f t="shared" si="11"/>
        <v>72309.913419913413</v>
      </c>
      <c r="N227" s="20">
        <f>(Table4[[#This Row],[Average male salary]]-Table4[[#This Row],[Average female salary]])/Table4[[#This Row],[Average male salary]]</f>
        <v>3.6305598497043789E-2</v>
      </c>
    </row>
    <row r="228" spans="1:14" x14ac:dyDescent="0.35">
      <c r="A228" s="6" t="s">
        <v>272</v>
      </c>
      <c r="B228" s="6" t="s">
        <v>24</v>
      </c>
      <c r="C228" s="6" t="s">
        <v>15</v>
      </c>
      <c r="D228" s="7">
        <v>48530</v>
      </c>
      <c r="E228" s="7" t="str">
        <f t="shared" si="9"/>
        <v>40000–49999</v>
      </c>
      <c r="F228" s="6" t="s">
        <v>30</v>
      </c>
      <c r="G228" s="6" t="s">
        <v>3</v>
      </c>
      <c r="H228" s="6" t="s">
        <v>978</v>
      </c>
      <c r="I228" s="6">
        <f>IFERROR(INDEX('Bonus Rules'!$B$2:$G$14,MATCH('Cleaned data'!$C228,'Bonus Rules'!$B$2:$B$14,0), MATCH('Cleaned data'!$G228, 'Bonus Rules'!$B$2:$G$2, 0)),0)</f>
        <v>0.02</v>
      </c>
      <c r="J228" s="8">
        <f>'Cleaned data'!$I228*'Cleaned data'!$D228</f>
        <v>970.6</v>
      </c>
      <c r="K228" s="8">
        <f>'Cleaned data'!$D228+'Cleaned data'!$J228</f>
        <v>49500.6</v>
      </c>
      <c r="L228" s="19">
        <f t="shared" si="10"/>
        <v>75034.07024793388</v>
      </c>
      <c r="M228" s="19">
        <f t="shared" si="11"/>
        <v>72309.913419913413</v>
      </c>
      <c r="N228" s="20">
        <f>(Table4[[#This Row],[Average male salary]]-Table4[[#This Row],[Average female salary]])/Table4[[#This Row],[Average male salary]]</f>
        <v>3.6305598497043789E-2</v>
      </c>
    </row>
    <row r="229" spans="1:14" x14ac:dyDescent="0.35">
      <c r="A229" s="9" t="s">
        <v>273</v>
      </c>
      <c r="B229" s="9" t="s">
        <v>24</v>
      </c>
      <c r="C229" s="9" t="s">
        <v>14</v>
      </c>
      <c r="D229" s="10">
        <v>105470</v>
      </c>
      <c r="E229" s="10" t="str">
        <f t="shared" si="9"/>
        <v>100000–109999</v>
      </c>
      <c r="F229" s="9" t="s">
        <v>30</v>
      </c>
      <c r="G229" s="9" t="s">
        <v>3</v>
      </c>
      <c r="H229" s="9" t="s">
        <v>979</v>
      </c>
      <c r="I229" s="9">
        <f>IFERROR(INDEX('Bonus Rules'!$B$2:$G$14,MATCH('Cleaned data'!$C229,'Bonus Rules'!$B$2:$B$14,0), MATCH('Cleaned data'!$G229, 'Bonus Rules'!$B$2:$G$2, 0)),0)</f>
        <v>3.3000000000000002E-2</v>
      </c>
      <c r="J229" s="11">
        <f>'Cleaned data'!$I229*'Cleaned data'!$D229</f>
        <v>3480.51</v>
      </c>
      <c r="K229" s="11">
        <f>'Cleaned data'!$D229+'Cleaned data'!$J229</f>
        <v>108950.51</v>
      </c>
      <c r="L229" s="19">
        <f t="shared" si="10"/>
        <v>75034.07024793388</v>
      </c>
      <c r="M229" s="19">
        <f t="shared" si="11"/>
        <v>72309.913419913413</v>
      </c>
      <c r="N229" s="20">
        <f>(Table4[[#This Row],[Average male salary]]-Table4[[#This Row],[Average female salary]])/Table4[[#This Row],[Average male salary]]</f>
        <v>3.6305598497043789E-2</v>
      </c>
    </row>
    <row r="230" spans="1:14" x14ac:dyDescent="0.35">
      <c r="A230" s="6" t="s">
        <v>274</v>
      </c>
      <c r="B230" s="6" t="s">
        <v>27</v>
      </c>
      <c r="C230" s="6" t="s">
        <v>13</v>
      </c>
      <c r="D230" s="7">
        <v>98200</v>
      </c>
      <c r="E230" s="7" t="str">
        <f t="shared" si="9"/>
        <v>90000–99999</v>
      </c>
      <c r="F230" s="6" t="s">
        <v>30</v>
      </c>
      <c r="G230" s="6" t="s">
        <v>2</v>
      </c>
      <c r="H230" s="6" t="s">
        <v>979</v>
      </c>
      <c r="I230" s="6">
        <f>IFERROR(INDEX('Bonus Rules'!$B$2:$G$14,MATCH('Cleaned data'!$C230,'Bonus Rules'!$B$2:$B$14,0), MATCH('Cleaned data'!$G230, 'Bonus Rules'!$B$2:$G$2, 0)),0)</f>
        <v>1.9E-2</v>
      </c>
      <c r="J230" s="8">
        <f>'Cleaned data'!$I230*'Cleaned data'!$D230</f>
        <v>1865.8</v>
      </c>
      <c r="K230" s="8">
        <f>'Cleaned data'!$D230+'Cleaned data'!$J230</f>
        <v>100065.8</v>
      </c>
      <c r="L230" s="19">
        <f t="shared" si="10"/>
        <v>75034.07024793388</v>
      </c>
      <c r="M230" s="19">
        <f t="shared" si="11"/>
        <v>72309.913419913413</v>
      </c>
      <c r="N230" s="20">
        <f>(Table4[[#This Row],[Average male salary]]-Table4[[#This Row],[Average female salary]])/Table4[[#This Row],[Average male salary]]</f>
        <v>3.6305598497043789E-2</v>
      </c>
    </row>
    <row r="231" spans="1:14" x14ac:dyDescent="0.35">
      <c r="A231" s="9" t="s">
        <v>275</v>
      </c>
      <c r="B231" s="9" t="s">
        <v>24</v>
      </c>
      <c r="C231" s="9" t="s">
        <v>10</v>
      </c>
      <c r="D231" s="10">
        <v>106190</v>
      </c>
      <c r="E231" s="10" t="str">
        <f t="shared" si="9"/>
        <v>100000–109999</v>
      </c>
      <c r="F231" s="9" t="s">
        <v>30</v>
      </c>
      <c r="G231" s="9" t="s">
        <v>5</v>
      </c>
      <c r="H231" s="9" t="s">
        <v>979</v>
      </c>
      <c r="I231" s="9">
        <f>IFERROR(INDEX('Bonus Rules'!$B$2:$G$14,MATCH('Cleaned data'!$C231,'Bonus Rules'!$B$2:$B$14,0), MATCH('Cleaned data'!$G231, 'Bonus Rules'!$B$2:$G$2, 0)),0)</f>
        <v>7.5999999999999998E-2</v>
      </c>
      <c r="J231" s="11">
        <f>'Cleaned data'!$I231*'Cleaned data'!$D231</f>
        <v>8070.44</v>
      </c>
      <c r="K231" s="11">
        <f>'Cleaned data'!$D231+'Cleaned data'!$J231</f>
        <v>114260.44</v>
      </c>
      <c r="L231" s="19">
        <f t="shared" si="10"/>
        <v>75034.07024793388</v>
      </c>
      <c r="M231" s="19">
        <f t="shared" si="11"/>
        <v>72309.913419913413</v>
      </c>
      <c r="N231" s="20">
        <f>(Table4[[#This Row],[Average male salary]]-Table4[[#This Row],[Average female salary]])/Table4[[#This Row],[Average male salary]]</f>
        <v>3.6305598497043789E-2</v>
      </c>
    </row>
    <row r="232" spans="1:14" x14ac:dyDescent="0.35">
      <c r="A232" s="6" t="s">
        <v>276</v>
      </c>
      <c r="B232" s="6" t="s">
        <v>24</v>
      </c>
      <c r="C232" s="6" t="s">
        <v>6</v>
      </c>
      <c r="D232" s="7">
        <v>52610</v>
      </c>
      <c r="E232" s="7" t="str">
        <f t="shared" si="9"/>
        <v>50000–59999</v>
      </c>
      <c r="F232" s="6" t="s">
        <v>25</v>
      </c>
      <c r="G232" s="6" t="s">
        <v>2</v>
      </c>
      <c r="H232" s="6" t="s">
        <v>978</v>
      </c>
      <c r="I232" s="6">
        <f>IFERROR(INDEX('Bonus Rules'!$B$2:$G$14,MATCH('Cleaned data'!$C232,'Bonus Rules'!$B$2:$B$14,0), MATCH('Cleaned data'!$G232, 'Bonus Rules'!$B$2:$G$2, 0)),0)</f>
        <v>1.2E-2</v>
      </c>
      <c r="J232" s="8">
        <f>'Cleaned data'!$I232*'Cleaned data'!$D232</f>
        <v>631.32000000000005</v>
      </c>
      <c r="K232" s="8">
        <f>'Cleaned data'!$D232+'Cleaned data'!$J232</f>
        <v>53241.32</v>
      </c>
      <c r="L232" s="19">
        <f t="shared" si="10"/>
        <v>75034.07024793388</v>
      </c>
      <c r="M232" s="19">
        <f t="shared" si="11"/>
        <v>72309.913419913413</v>
      </c>
      <c r="N232" s="20">
        <f>(Table4[[#This Row],[Average male salary]]-Table4[[#This Row],[Average female salary]])/Table4[[#This Row],[Average male salary]]</f>
        <v>3.6305598497043789E-2</v>
      </c>
    </row>
    <row r="233" spans="1:14" x14ac:dyDescent="0.35">
      <c r="A233" s="9" t="s">
        <v>277</v>
      </c>
      <c r="B233" s="9" t="s">
        <v>24</v>
      </c>
      <c r="C233" s="9" t="s">
        <v>8</v>
      </c>
      <c r="D233" s="10">
        <v>63450</v>
      </c>
      <c r="E233" s="10" t="str">
        <f t="shared" si="9"/>
        <v>60000–69999</v>
      </c>
      <c r="F233" s="9" t="s">
        <v>30</v>
      </c>
      <c r="G233" s="9" t="s">
        <v>4</v>
      </c>
      <c r="H233" s="9" t="s">
        <v>978</v>
      </c>
      <c r="I233" s="9">
        <f>IFERROR(INDEX('Bonus Rules'!$B$2:$G$14,MATCH('Cleaned data'!$C233,'Bonus Rules'!$B$2:$B$14,0), MATCH('Cleaned data'!$G233, 'Bonus Rules'!$B$2:$G$2, 0)),0)</f>
        <v>5.3999999999999999E-2</v>
      </c>
      <c r="J233" s="11">
        <f>'Cleaned data'!$I233*'Cleaned data'!$D233</f>
        <v>3426.3</v>
      </c>
      <c r="K233" s="11">
        <f>'Cleaned data'!$D233+'Cleaned data'!$J233</f>
        <v>66876.3</v>
      </c>
      <c r="L233" s="19">
        <f t="shared" si="10"/>
        <v>75034.07024793388</v>
      </c>
      <c r="M233" s="19">
        <f t="shared" si="11"/>
        <v>72309.913419913413</v>
      </c>
      <c r="N233" s="20">
        <f>(Table4[[#This Row],[Average male salary]]-Table4[[#This Row],[Average female salary]])/Table4[[#This Row],[Average male salary]]</f>
        <v>3.6305598497043789E-2</v>
      </c>
    </row>
    <row r="234" spans="1:14" x14ac:dyDescent="0.35">
      <c r="A234" s="6" t="s">
        <v>278</v>
      </c>
      <c r="B234" s="6" t="s">
        <v>24</v>
      </c>
      <c r="C234" s="6" t="s">
        <v>15</v>
      </c>
      <c r="D234" s="7">
        <v>74710</v>
      </c>
      <c r="E234" s="7" t="str">
        <f t="shared" si="9"/>
        <v>70000–79999</v>
      </c>
      <c r="F234" s="6" t="s">
        <v>30</v>
      </c>
      <c r="G234" s="6" t="s">
        <v>4</v>
      </c>
      <c r="H234" s="6" t="s">
        <v>978</v>
      </c>
      <c r="I234" s="6">
        <f>IFERROR(INDEX('Bonus Rules'!$B$2:$G$14,MATCH('Cleaned data'!$C234,'Bonus Rules'!$B$2:$B$14,0), MATCH('Cleaned data'!$G234, 'Bonus Rules'!$B$2:$G$2, 0)),0)</f>
        <v>5.8000000000000003E-2</v>
      </c>
      <c r="J234" s="8">
        <f>'Cleaned data'!$I234*'Cleaned data'!$D234</f>
        <v>4333.18</v>
      </c>
      <c r="K234" s="8">
        <f>'Cleaned data'!$D234+'Cleaned data'!$J234</f>
        <v>79043.179999999993</v>
      </c>
      <c r="L234" s="19">
        <f t="shared" si="10"/>
        <v>75034.07024793388</v>
      </c>
      <c r="M234" s="19">
        <f t="shared" si="11"/>
        <v>72309.913419913413</v>
      </c>
      <c r="N234" s="20">
        <f>(Table4[[#This Row],[Average male salary]]-Table4[[#This Row],[Average female salary]])/Table4[[#This Row],[Average male salary]]</f>
        <v>3.6305598497043789E-2</v>
      </c>
    </row>
    <row r="235" spans="1:14" x14ac:dyDescent="0.35">
      <c r="A235" s="9" t="s">
        <v>279</v>
      </c>
      <c r="B235" s="9" t="s">
        <v>27</v>
      </c>
      <c r="C235" s="9" t="s">
        <v>6</v>
      </c>
      <c r="D235" s="10">
        <v>60330</v>
      </c>
      <c r="E235" s="10" t="str">
        <f t="shared" si="9"/>
        <v>60000–69999</v>
      </c>
      <c r="F235" s="9" t="s">
        <v>25</v>
      </c>
      <c r="G235" s="9" t="s">
        <v>3</v>
      </c>
      <c r="H235" s="9" t="s">
        <v>978</v>
      </c>
      <c r="I235" s="9">
        <f>IFERROR(INDEX('Bonus Rules'!$B$2:$G$14,MATCH('Cleaned data'!$C235,'Bonus Rules'!$B$2:$B$14,0), MATCH('Cleaned data'!$G235, 'Bonus Rules'!$B$2:$G$2, 0)),0)</f>
        <v>2.1000000000000001E-2</v>
      </c>
      <c r="J235" s="11">
        <f>'Cleaned data'!$I235*'Cleaned data'!$D235</f>
        <v>1266.93</v>
      </c>
      <c r="K235" s="11">
        <f>'Cleaned data'!$D235+'Cleaned data'!$J235</f>
        <v>61596.93</v>
      </c>
      <c r="L235" s="19">
        <f t="shared" si="10"/>
        <v>75034.07024793388</v>
      </c>
      <c r="M235" s="19">
        <f t="shared" si="11"/>
        <v>72309.913419913413</v>
      </c>
      <c r="N235" s="20">
        <f>(Table4[[#This Row],[Average male salary]]-Table4[[#This Row],[Average female salary]])/Table4[[#This Row],[Average male salary]]</f>
        <v>3.6305598497043789E-2</v>
      </c>
    </row>
    <row r="236" spans="1:14" x14ac:dyDescent="0.35">
      <c r="A236" s="6" t="s">
        <v>280</v>
      </c>
      <c r="B236" s="6" t="s">
        <v>24</v>
      </c>
      <c r="C236" s="6" t="s">
        <v>6</v>
      </c>
      <c r="D236" s="7">
        <v>61010</v>
      </c>
      <c r="E236" s="7" t="str">
        <f t="shared" si="9"/>
        <v>60000–69999</v>
      </c>
      <c r="F236" s="6" t="s">
        <v>33</v>
      </c>
      <c r="G236" s="6" t="s">
        <v>3</v>
      </c>
      <c r="H236" s="6" t="s">
        <v>978</v>
      </c>
      <c r="I236" s="6">
        <f>IFERROR(INDEX('Bonus Rules'!$B$2:$G$14,MATCH('Cleaned data'!$C236,'Bonus Rules'!$B$2:$B$14,0), MATCH('Cleaned data'!$G236, 'Bonus Rules'!$B$2:$G$2, 0)),0)</f>
        <v>2.1000000000000001E-2</v>
      </c>
      <c r="J236" s="8">
        <f>'Cleaned data'!$I236*'Cleaned data'!$D236</f>
        <v>1281.21</v>
      </c>
      <c r="K236" s="8">
        <f>'Cleaned data'!$D236+'Cleaned data'!$J236</f>
        <v>62291.21</v>
      </c>
      <c r="L236" s="19">
        <f t="shared" si="10"/>
        <v>75034.07024793388</v>
      </c>
      <c r="M236" s="19">
        <f t="shared" si="11"/>
        <v>72309.913419913413</v>
      </c>
      <c r="N236" s="20">
        <f>(Table4[[#This Row],[Average male salary]]-Table4[[#This Row],[Average female salary]])/Table4[[#This Row],[Average male salary]]</f>
        <v>3.6305598497043789E-2</v>
      </c>
    </row>
    <row r="237" spans="1:14" x14ac:dyDescent="0.35">
      <c r="A237" s="9" t="s">
        <v>281</v>
      </c>
      <c r="B237" s="9" t="s">
        <v>27</v>
      </c>
      <c r="C237" s="9" t="s">
        <v>15</v>
      </c>
      <c r="D237" s="10">
        <v>76300</v>
      </c>
      <c r="E237" s="10" t="str">
        <f t="shared" si="9"/>
        <v>70000–79999</v>
      </c>
      <c r="F237" s="9" t="s">
        <v>33</v>
      </c>
      <c r="G237" s="9" t="s">
        <v>31</v>
      </c>
      <c r="H237" s="9" t="s">
        <v>978</v>
      </c>
      <c r="I237" s="9">
        <f>IFERROR(INDEX('Bonus Rules'!$B$2:$G$14,MATCH('Cleaned data'!$C237,'Bonus Rules'!$B$2:$B$14,0), MATCH('Cleaned data'!$G237, 'Bonus Rules'!$B$2:$G$2, 0)),0)</f>
        <v>0</v>
      </c>
      <c r="J237" s="11">
        <f>'Cleaned data'!$I237*'Cleaned data'!$D237</f>
        <v>0</v>
      </c>
      <c r="K237" s="11">
        <f>'Cleaned data'!$D237+'Cleaned data'!$J237</f>
        <v>76300</v>
      </c>
      <c r="L237" s="19">
        <f t="shared" si="10"/>
        <v>75034.07024793388</v>
      </c>
      <c r="M237" s="19">
        <f t="shared" si="11"/>
        <v>72309.913419913413</v>
      </c>
      <c r="N237" s="20">
        <f>(Table4[[#This Row],[Average male salary]]-Table4[[#This Row],[Average female salary]])/Table4[[#This Row],[Average male salary]]</f>
        <v>3.6305598497043789E-2</v>
      </c>
    </row>
    <row r="238" spans="1:14" x14ac:dyDescent="0.35">
      <c r="A238" s="6" t="s">
        <v>282</v>
      </c>
      <c r="B238" s="6" t="s">
        <v>24</v>
      </c>
      <c r="C238" s="6" t="s">
        <v>17</v>
      </c>
      <c r="D238" s="7">
        <v>117020</v>
      </c>
      <c r="E238" s="7" t="str">
        <f t="shared" si="9"/>
        <v>110000–119999</v>
      </c>
      <c r="F238" s="6" t="s">
        <v>33</v>
      </c>
      <c r="G238" s="6" t="s">
        <v>3</v>
      </c>
      <c r="H238" s="6" t="s">
        <v>979</v>
      </c>
      <c r="I238" s="6">
        <f>IFERROR(INDEX('Bonus Rules'!$B$2:$G$14,MATCH('Cleaned data'!$C238,'Bonus Rules'!$B$2:$B$14,0), MATCH('Cleaned data'!$G238, 'Bonus Rules'!$B$2:$G$2, 0)),0)</f>
        <v>3.5000000000000003E-2</v>
      </c>
      <c r="J238" s="8">
        <f>'Cleaned data'!$I238*'Cleaned data'!$D238</f>
        <v>4095.7000000000003</v>
      </c>
      <c r="K238" s="8">
        <f>'Cleaned data'!$D238+'Cleaned data'!$J238</f>
        <v>121115.7</v>
      </c>
      <c r="L238" s="19">
        <f t="shared" si="10"/>
        <v>75034.07024793388</v>
      </c>
      <c r="M238" s="19">
        <f t="shared" si="11"/>
        <v>72309.913419913413</v>
      </c>
      <c r="N238" s="20">
        <f>(Table4[[#This Row],[Average male salary]]-Table4[[#This Row],[Average female salary]])/Table4[[#This Row],[Average male salary]]</f>
        <v>3.6305598497043789E-2</v>
      </c>
    </row>
    <row r="239" spans="1:14" x14ac:dyDescent="0.35">
      <c r="A239" s="9" t="s">
        <v>283</v>
      </c>
      <c r="B239" s="9" t="s">
        <v>24</v>
      </c>
      <c r="C239" s="9" t="s">
        <v>17</v>
      </c>
      <c r="D239" s="10">
        <v>77130</v>
      </c>
      <c r="E239" s="10" t="str">
        <f t="shared" si="9"/>
        <v>70000–79999</v>
      </c>
      <c r="F239" s="9" t="s">
        <v>25</v>
      </c>
      <c r="G239" s="9" t="s">
        <v>1</v>
      </c>
      <c r="H239" s="9" t="s">
        <v>978</v>
      </c>
      <c r="I239" s="9">
        <f>IFERROR(INDEX('Bonus Rules'!$B$2:$G$14,MATCH('Cleaned data'!$C239,'Bonus Rules'!$B$2:$B$14,0), MATCH('Cleaned data'!$G239, 'Bonus Rules'!$B$2:$G$2, 0)),0)</f>
        <v>5.0000000000000001E-3</v>
      </c>
      <c r="J239" s="11">
        <f>'Cleaned data'!$I239*'Cleaned data'!$D239</f>
        <v>385.65000000000003</v>
      </c>
      <c r="K239" s="11">
        <f>'Cleaned data'!$D239+'Cleaned data'!$J239</f>
        <v>77515.649999999994</v>
      </c>
      <c r="L239" s="19">
        <f t="shared" si="10"/>
        <v>75034.07024793388</v>
      </c>
      <c r="M239" s="19">
        <f t="shared" si="11"/>
        <v>72309.913419913413</v>
      </c>
      <c r="N239" s="20">
        <f>(Table4[[#This Row],[Average male salary]]-Table4[[#This Row],[Average female salary]])/Table4[[#This Row],[Average male salary]]</f>
        <v>3.6305598497043789E-2</v>
      </c>
    </row>
    <row r="240" spans="1:14" x14ac:dyDescent="0.35">
      <c r="A240" s="6" t="s">
        <v>284</v>
      </c>
      <c r="B240" s="6" t="s">
        <v>27</v>
      </c>
      <c r="C240" s="6" t="s">
        <v>10</v>
      </c>
      <c r="D240" s="7">
        <v>106930</v>
      </c>
      <c r="E240" s="7" t="str">
        <f t="shared" si="9"/>
        <v>100000–109999</v>
      </c>
      <c r="F240" s="6" t="s">
        <v>25</v>
      </c>
      <c r="G240" s="6" t="s">
        <v>3</v>
      </c>
      <c r="H240" s="6" t="s">
        <v>979</v>
      </c>
      <c r="I240" s="6">
        <f>IFERROR(INDEX('Bonus Rules'!$B$2:$G$14,MATCH('Cleaned data'!$C240,'Bonus Rules'!$B$2:$B$14,0), MATCH('Cleaned data'!$G240, 'Bonus Rules'!$B$2:$G$2, 0)),0)</f>
        <v>2.7E-2</v>
      </c>
      <c r="J240" s="8">
        <f>'Cleaned data'!$I240*'Cleaned data'!$D240</f>
        <v>2887.11</v>
      </c>
      <c r="K240" s="8">
        <f>'Cleaned data'!$D240+'Cleaned data'!$J240</f>
        <v>109817.11</v>
      </c>
      <c r="L240" s="19">
        <f t="shared" si="10"/>
        <v>75034.07024793388</v>
      </c>
      <c r="M240" s="19">
        <f t="shared" si="11"/>
        <v>72309.913419913413</v>
      </c>
      <c r="N240" s="20">
        <f>(Table4[[#This Row],[Average male salary]]-Table4[[#This Row],[Average female salary]])/Table4[[#This Row],[Average male salary]]</f>
        <v>3.6305598497043789E-2</v>
      </c>
    </row>
    <row r="241" spans="1:14" x14ac:dyDescent="0.35">
      <c r="A241" s="9" t="s">
        <v>285</v>
      </c>
      <c r="B241" s="9" t="s">
        <v>24</v>
      </c>
      <c r="C241" s="9" t="s">
        <v>7</v>
      </c>
      <c r="D241" s="10">
        <v>62090</v>
      </c>
      <c r="E241" s="10" t="str">
        <f t="shared" si="9"/>
        <v>60000–69999</v>
      </c>
      <c r="F241" s="9" t="s">
        <v>30</v>
      </c>
      <c r="G241" s="9" t="s">
        <v>5</v>
      </c>
      <c r="H241" s="9" t="s">
        <v>978</v>
      </c>
      <c r="I241" s="9">
        <f>IFERROR(INDEX('Bonus Rules'!$B$2:$G$14,MATCH('Cleaned data'!$C241,'Bonus Rules'!$B$2:$B$14,0), MATCH('Cleaned data'!$G241, 'Bonus Rules'!$B$2:$G$2, 0)),0)</f>
        <v>6.0999999999999999E-2</v>
      </c>
      <c r="J241" s="11">
        <f>'Cleaned data'!$I241*'Cleaned data'!$D241</f>
        <v>3787.49</v>
      </c>
      <c r="K241" s="11">
        <f>'Cleaned data'!$D241+'Cleaned data'!$J241</f>
        <v>65877.490000000005</v>
      </c>
      <c r="L241" s="19">
        <f t="shared" si="10"/>
        <v>75034.07024793388</v>
      </c>
      <c r="M241" s="19">
        <f t="shared" si="11"/>
        <v>72309.913419913413</v>
      </c>
      <c r="N241" s="20">
        <f>(Table4[[#This Row],[Average male salary]]-Table4[[#This Row],[Average female salary]])/Table4[[#This Row],[Average male salary]]</f>
        <v>3.6305598497043789E-2</v>
      </c>
    </row>
    <row r="242" spans="1:14" x14ac:dyDescent="0.35">
      <c r="A242" s="6" t="s">
        <v>286</v>
      </c>
      <c r="B242" s="6" t="s">
        <v>27</v>
      </c>
      <c r="C242" s="6" t="s">
        <v>17</v>
      </c>
      <c r="D242" s="7">
        <v>61330</v>
      </c>
      <c r="E242" s="7" t="str">
        <f t="shared" si="9"/>
        <v>60000–69999</v>
      </c>
      <c r="F242" s="6" t="s">
        <v>25</v>
      </c>
      <c r="G242" s="6" t="s">
        <v>3</v>
      </c>
      <c r="H242" s="6" t="s">
        <v>978</v>
      </c>
      <c r="I242" s="6">
        <f>IFERROR(INDEX('Bonus Rules'!$B$2:$G$14,MATCH('Cleaned data'!$C242,'Bonus Rules'!$B$2:$B$14,0), MATCH('Cleaned data'!$G242, 'Bonus Rules'!$B$2:$G$2, 0)),0)</f>
        <v>3.5000000000000003E-2</v>
      </c>
      <c r="J242" s="8">
        <f>'Cleaned data'!$I242*'Cleaned data'!$D242</f>
        <v>2146.5500000000002</v>
      </c>
      <c r="K242" s="8">
        <f>'Cleaned data'!$D242+'Cleaned data'!$J242</f>
        <v>63476.55</v>
      </c>
      <c r="L242" s="19">
        <f t="shared" si="10"/>
        <v>75034.07024793388</v>
      </c>
      <c r="M242" s="19">
        <f t="shared" si="11"/>
        <v>72309.913419913413</v>
      </c>
      <c r="N242" s="20">
        <f>(Table4[[#This Row],[Average male salary]]-Table4[[#This Row],[Average female salary]])/Table4[[#This Row],[Average male salary]]</f>
        <v>3.6305598497043789E-2</v>
      </c>
    </row>
    <row r="243" spans="1:14" x14ac:dyDescent="0.35">
      <c r="A243" s="9" t="s">
        <v>287</v>
      </c>
      <c r="B243" s="9" t="s">
        <v>27</v>
      </c>
      <c r="C243" s="9" t="s">
        <v>13</v>
      </c>
      <c r="D243" s="10">
        <v>41600</v>
      </c>
      <c r="E243" s="10" t="str">
        <f t="shared" si="9"/>
        <v>40000–49999</v>
      </c>
      <c r="F243" s="9" t="s">
        <v>30</v>
      </c>
      <c r="G243" s="9" t="s">
        <v>31</v>
      </c>
      <c r="H243" s="9" t="s">
        <v>978</v>
      </c>
      <c r="I243" s="9">
        <f>IFERROR(INDEX('Bonus Rules'!$B$2:$G$14,MATCH('Cleaned data'!$C243,'Bonus Rules'!$B$2:$B$14,0), MATCH('Cleaned data'!$G243, 'Bonus Rules'!$B$2:$G$2, 0)),0)</f>
        <v>0</v>
      </c>
      <c r="J243" s="11">
        <f>'Cleaned data'!$I243*'Cleaned data'!$D243</f>
        <v>0</v>
      </c>
      <c r="K243" s="11">
        <f>'Cleaned data'!$D243+'Cleaned data'!$J243</f>
        <v>41600</v>
      </c>
      <c r="L243" s="19">
        <f t="shared" si="10"/>
        <v>75034.07024793388</v>
      </c>
      <c r="M243" s="19">
        <f t="shared" si="11"/>
        <v>72309.913419913413</v>
      </c>
      <c r="N243" s="20">
        <f>(Table4[[#This Row],[Average male salary]]-Table4[[#This Row],[Average female salary]])/Table4[[#This Row],[Average male salary]]</f>
        <v>3.6305598497043789E-2</v>
      </c>
    </row>
    <row r="244" spans="1:14" x14ac:dyDescent="0.35">
      <c r="A244" s="6" t="s">
        <v>288</v>
      </c>
      <c r="B244" s="6" t="s">
        <v>27</v>
      </c>
      <c r="C244" s="6" t="s">
        <v>17</v>
      </c>
      <c r="D244" s="7">
        <v>105870</v>
      </c>
      <c r="E244" s="7" t="str">
        <f t="shared" si="9"/>
        <v>100000–109999</v>
      </c>
      <c r="F244" s="6" t="s">
        <v>30</v>
      </c>
      <c r="G244" s="6" t="s">
        <v>1</v>
      </c>
      <c r="H244" s="6" t="s">
        <v>979</v>
      </c>
      <c r="I244" s="6">
        <f>IFERROR(INDEX('Bonus Rules'!$B$2:$G$14,MATCH('Cleaned data'!$C244,'Bonus Rules'!$B$2:$B$14,0), MATCH('Cleaned data'!$G244, 'Bonus Rules'!$B$2:$G$2, 0)),0)</f>
        <v>5.0000000000000001E-3</v>
      </c>
      <c r="J244" s="8">
        <f>'Cleaned data'!$I244*'Cleaned data'!$D244</f>
        <v>529.35</v>
      </c>
      <c r="K244" s="8">
        <f>'Cleaned data'!$D244+'Cleaned data'!$J244</f>
        <v>106399.35</v>
      </c>
      <c r="L244" s="19">
        <f t="shared" si="10"/>
        <v>75034.07024793388</v>
      </c>
      <c r="M244" s="19">
        <f t="shared" si="11"/>
        <v>72309.913419913413</v>
      </c>
      <c r="N244" s="20">
        <f>(Table4[[#This Row],[Average male salary]]-Table4[[#This Row],[Average female salary]])/Table4[[#This Row],[Average male salary]]</f>
        <v>3.6305598497043789E-2</v>
      </c>
    </row>
    <row r="245" spans="1:14" x14ac:dyDescent="0.35">
      <c r="A245" s="9" t="s">
        <v>289</v>
      </c>
      <c r="B245" s="9" t="s">
        <v>27</v>
      </c>
      <c r="C245" s="9" t="s">
        <v>10</v>
      </c>
      <c r="D245" s="10">
        <v>118300</v>
      </c>
      <c r="E245" s="10" t="str">
        <f t="shared" si="9"/>
        <v>110000–119999</v>
      </c>
      <c r="F245" s="9" t="s">
        <v>33</v>
      </c>
      <c r="G245" s="9" t="s">
        <v>3</v>
      </c>
      <c r="H245" s="9" t="s">
        <v>979</v>
      </c>
      <c r="I245" s="9">
        <f>IFERROR(INDEX('Bonus Rules'!$B$2:$G$14,MATCH('Cleaned data'!$C245,'Bonus Rules'!$B$2:$B$14,0), MATCH('Cleaned data'!$G245, 'Bonus Rules'!$B$2:$G$2, 0)),0)</f>
        <v>2.7E-2</v>
      </c>
      <c r="J245" s="11">
        <f>'Cleaned data'!$I245*'Cleaned data'!$D245</f>
        <v>3194.1</v>
      </c>
      <c r="K245" s="11">
        <f>'Cleaned data'!$D245+'Cleaned data'!$J245</f>
        <v>121494.1</v>
      </c>
      <c r="L245" s="19">
        <f t="shared" si="10"/>
        <v>75034.07024793388</v>
      </c>
      <c r="M245" s="19">
        <f t="shared" si="11"/>
        <v>72309.913419913413</v>
      </c>
      <c r="N245" s="20">
        <f>(Table4[[#This Row],[Average male salary]]-Table4[[#This Row],[Average female salary]])/Table4[[#This Row],[Average male salary]]</f>
        <v>3.6305598497043789E-2</v>
      </c>
    </row>
    <row r="246" spans="1:14" x14ac:dyDescent="0.35">
      <c r="A246" s="6" t="s">
        <v>290</v>
      </c>
      <c r="B246" s="6" t="s">
        <v>27</v>
      </c>
      <c r="C246" s="6" t="s">
        <v>14</v>
      </c>
      <c r="D246" s="7">
        <v>99680</v>
      </c>
      <c r="E246" s="7" t="str">
        <f t="shared" si="9"/>
        <v>90000–99999</v>
      </c>
      <c r="F246" s="6" t="s">
        <v>33</v>
      </c>
      <c r="G246" s="6" t="s">
        <v>4</v>
      </c>
      <c r="H246" s="6" t="s">
        <v>979</v>
      </c>
      <c r="I246" s="6">
        <f>IFERROR(INDEX('Bonus Rules'!$B$2:$G$14,MATCH('Cleaned data'!$C246,'Bonus Rules'!$B$2:$B$14,0), MATCH('Cleaned data'!$G246, 'Bonus Rules'!$B$2:$G$2, 0)),0)</f>
        <v>5.3999999999999999E-2</v>
      </c>
      <c r="J246" s="8">
        <f>'Cleaned data'!$I246*'Cleaned data'!$D246</f>
        <v>5382.72</v>
      </c>
      <c r="K246" s="8">
        <f>'Cleaned data'!$D246+'Cleaned data'!$J246</f>
        <v>105062.72</v>
      </c>
      <c r="L246" s="19">
        <f t="shared" si="10"/>
        <v>75034.07024793388</v>
      </c>
      <c r="M246" s="19">
        <f t="shared" si="11"/>
        <v>72309.913419913413</v>
      </c>
      <c r="N246" s="20">
        <f>(Table4[[#This Row],[Average male salary]]-Table4[[#This Row],[Average female salary]])/Table4[[#This Row],[Average male salary]]</f>
        <v>3.6305598497043789E-2</v>
      </c>
    </row>
    <row r="247" spans="1:14" x14ac:dyDescent="0.35">
      <c r="A247" s="9" t="s">
        <v>291</v>
      </c>
      <c r="B247" s="9" t="s">
        <v>27</v>
      </c>
      <c r="C247" s="9" t="s">
        <v>6</v>
      </c>
      <c r="D247" s="10">
        <v>101500</v>
      </c>
      <c r="E247" s="10" t="str">
        <f t="shared" si="9"/>
        <v>100000–109999</v>
      </c>
      <c r="F247" s="9" t="s">
        <v>30</v>
      </c>
      <c r="G247" s="9" t="s">
        <v>4</v>
      </c>
      <c r="H247" s="9" t="s">
        <v>979</v>
      </c>
      <c r="I247" s="9">
        <f>IFERROR(INDEX('Bonus Rules'!$B$2:$G$14,MATCH('Cleaned data'!$C247,'Bonus Rules'!$B$2:$B$14,0), MATCH('Cleaned data'!$G247, 'Bonus Rules'!$B$2:$G$2, 0)),0)</f>
        <v>5.0999999999999997E-2</v>
      </c>
      <c r="J247" s="11">
        <f>'Cleaned data'!$I247*'Cleaned data'!$D247</f>
        <v>5176.5</v>
      </c>
      <c r="K247" s="11">
        <f>'Cleaned data'!$D247+'Cleaned data'!$J247</f>
        <v>106676.5</v>
      </c>
      <c r="L247" s="19">
        <f t="shared" si="10"/>
        <v>75034.07024793388</v>
      </c>
      <c r="M247" s="19">
        <f t="shared" si="11"/>
        <v>72309.913419913413</v>
      </c>
      <c r="N247" s="20">
        <f>(Table4[[#This Row],[Average male salary]]-Table4[[#This Row],[Average female salary]])/Table4[[#This Row],[Average male salary]]</f>
        <v>3.6305598497043789E-2</v>
      </c>
    </row>
    <row r="248" spans="1:14" x14ac:dyDescent="0.35">
      <c r="A248" s="6" t="s">
        <v>292</v>
      </c>
      <c r="B248" s="6" t="s">
        <v>27</v>
      </c>
      <c r="C248" s="6" t="s">
        <v>10</v>
      </c>
      <c r="D248" s="7">
        <v>46160</v>
      </c>
      <c r="E248" s="7" t="str">
        <f t="shared" si="9"/>
        <v>40000–49999</v>
      </c>
      <c r="F248" s="6" t="s">
        <v>33</v>
      </c>
      <c r="G248" s="6" t="s">
        <v>3</v>
      </c>
      <c r="H248" s="6" t="s">
        <v>978</v>
      </c>
      <c r="I248" s="6">
        <f>IFERROR(INDEX('Bonus Rules'!$B$2:$G$14,MATCH('Cleaned data'!$C248,'Bonus Rules'!$B$2:$B$14,0), MATCH('Cleaned data'!$G248, 'Bonus Rules'!$B$2:$G$2, 0)),0)</f>
        <v>2.7E-2</v>
      </c>
      <c r="J248" s="8">
        <f>'Cleaned data'!$I248*'Cleaned data'!$D248</f>
        <v>1246.32</v>
      </c>
      <c r="K248" s="8">
        <f>'Cleaned data'!$D248+'Cleaned data'!$J248</f>
        <v>47406.32</v>
      </c>
      <c r="L248" s="19">
        <f t="shared" si="10"/>
        <v>75034.07024793388</v>
      </c>
      <c r="M248" s="19">
        <f t="shared" si="11"/>
        <v>72309.913419913413</v>
      </c>
      <c r="N248" s="20">
        <f>(Table4[[#This Row],[Average male salary]]-Table4[[#This Row],[Average female salary]])/Table4[[#This Row],[Average male salary]]</f>
        <v>3.6305598497043789E-2</v>
      </c>
    </row>
    <row r="249" spans="1:14" x14ac:dyDescent="0.35">
      <c r="A249" s="9" t="s">
        <v>293</v>
      </c>
      <c r="B249" s="9" t="s">
        <v>27</v>
      </c>
      <c r="C249" s="9" t="s">
        <v>6</v>
      </c>
      <c r="D249" s="10">
        <v>41930</v>
      </c>
      <c r="E249" s="10" t="str">
        <f t="shared" si="9"/>
        <v>40000–49999</v>
      </c>
      <c r="F249" s="9" t="s">
        <v>25</v>
      </c>
      <c r="G249" s="9" t="s">
        <v>3</v>
      </c>
      <c r="H249" s="9" t="s">
        <v>978</v>
      </c>
      <c r="I249" s="9">
        <f>IFERROR(INDEX('Bonus Rules'!$B$2:$G$14,MATCH('Cleaned data'!$C249,'Bonus Rules'!$B$2:$B$14,0), MATCH('Cleaned data'!$G249, 'Bonus Rules'!$B$2:$G$2, 0)),0)</f>
        <v>2.1000000000000001E-2</v>
      </c>
      <c r="J249" s="11">
        <f>'Cleaned data'!$I249*'Cleaned data'!$D249</f>
        <v>880.53000000000009</v>
      </c>
      <c r="K249" s="11">
        <f>'Cleaned data'!$D249+'Cleaned data'!$J249</f>
        <v>42810.53</v>
      </c>
      <c r="L249" s="19">
        <f t="shared" si="10"/>
        <v>75034.07024793388</v>
      </c>
      <c r="M249" s="19">
        <f t="shared" si="11"/>
        <v>72309.913419913413</v>
      </c>
      <c r="N249" s="20">
        <f>(Table4[[#This Row],[Average male salary]]-Table4[[#This Row],[Average female salary]])/Table4[[#This Row],[Average male salary]]</f>
        <v>3.6305598497043789E-2</v>
      </c>
    </row>
    <row r="250" spans="1:14" x14ac:dyDescent="0.35">
      <c r="A250" s="6" t="s">
        <v>294</v>
      </c>
      <c r="B250" s="6" t="s">
        <v>24</v>
      </c>
      <c r="C250" s="6" t="s">
        <v>11</v>
      </c>
      <c r="D250" s="7">
        <v>73360</v>
      </c>
      <c r="E250" s="7" t="str">
        <f t="shared" si="9"/>
        <v>70000–79999</v>
      </c>
      <c r="F250" s="6" t="s">
        <v>33</v>
      </c>
      <c r="G250" s="6" t="s">
        <v>3</v>
      </c>
      <c r="H250" s="6" t="s">
        <v>978</v>
      </c>
      <c r="I250" s="6">
        <f>IFERROR(INDEX('Bonus Rules'!$B$2:$G$14,MATCH('Cleaned data'!$C250,'Bonus Rules'!$B$2:$B$14,0), MATCH('Cleaned data'!$G250, 'Bonus Rules'!$B$2:$G$2, 0)),0)</f>
        <v>2.4E-2</v>
      </c>
      <c r="J250" s="8">
        <f>'Cleaned data'!$I250*'Cleaned data'!$D250</f>
        <v>1760.64</v>
      </c>
      <c r="K250" s="8">
        <f>'Cleaned data'!$D250+'Cleaned data'!$J250</f>
        <v>75120.639999999999</v>
      </c>
      <c r="L250" s="19">
        <f t="shared" si="10"/>
        <v>75034.07024793388</v>
      </c>
      <c r="M250" s="19">
        <f t="shared" si="11"/>
        <v>72309.913419913413</v>
      </c>
      <c r="N250" s="20">
        <f>(Table4[[#This Row],[Average male salary]]-Table4[[#This Row],[Average female salary]])/Table4[[#This Row],[Average male salary]]</f>
        <v>3.6305598497043789E-2</v>
      </c>
    </row>
    <row r="251" spans="1:14" x14ac:dyDescent="0.35">
      <c r="A251" s="9" t="s">
        <v>295</v>
      </c>
      <c r="B251" s="9" t="s">
        <v>27</v>
      </c>
      <c r="C251" s="9" t="s">
        <v>16</v>
      </c>
      <c r="D251" s="10">
        <v>119550</v>
      </c>
      <c r="E251" s="10" t="str">
        <f t="shared" si="9"/>
        <v>110000–119999</v>
      </c>
      <c r="F251" s="9" t="s">
        <v>30</v>
      </c>
      <c r="G251" s="9" t="s">
        <v>4</v>
      </c>
      <c r="H251" s="9" t="s">
        <v>979</v>
      </c>
      <c r="I251" s="9">
        <f>IFERROR(INDEX('Bonus Rules'!$B$2:$G$14,MATCH('Cleaned data'!$C251,'Bonus Rules'!$B$2:$B$14,0), MATCH('Cleaned data'!$G251, 'Bonus Rules'!$B$2:$G$2, 0)),0)</f>
        <v>5.2999999999999999E-2</v>
      </c>
      <c r="J251" s="11">
        <f>'Cleaned data'!$I251*'Cleaned data'!$D251</f>
        <v>6336.15</v>
      </c>
      <c r="K251" s="11">
        <f>'Cleaned data'!$D251+'Cleaned data'!$J251</f>
        <v>125886.15</v>
      </c>
      <c r="L251" s="19">
        <f t="shared" si="10"/>
        <v>75034.07024793388</v>
      </c>
      <c r="M251" s="19">
        <f t="shared" si="11"/>
        <v>72309.913419913413</v>
      </c>
      <c r="N251" s="20">
        <f>(Table4[[#This Row],[Average male salary]]-Table4[[#This Row],[Average female salary]])/Table4[[#This Row],[Average male salary]]</f>
        <v>3.6305598497043789E-2</v>
      </c>
    </row>
    <row r="252" spans="1:14" x14ac:dyDescent="0.35">
      <c r="A252" s="6" t="s">
        <v>296</v>
      </c>
      <c r="B252" s="6" t="s">
        <v>27</v>
      </c>
      <c r="C252" s="6" t="s">
        <v>10</v>
      </c>
      <c r="D252" s="7">
        <v>53240</v>
      </c>
      <c r="E252" s="7" t="str">
        <f t="shared" si="9"/>
        <v>50000–59999</v>
      </c>
      <c r="F252" s="6" t="s">
        <v>30</v>
      </c>
      <c r="G252" s="6" t="s">
        <v>4</v>
      </c>
      <c r="H252" s="6" t="s">
        <v>978</v>
      </c>
      <c r="I252" s="6">
        <f>IFERROR(INDEX('Bonus Rules'!$B$2:$G$14,MATCH('Cleaned data'!$C252,'Bonus Rules'!$B$2:$B$14,0), MATCH('Cleaned data'!$G252, 'Bonus Rules'!$B$2:$G$2, 0)),0)</f>
        <v>5.3999999999999999E-2</v>
      </c>
      <c r="J252" s="8">
        <f>'Cleaned data'!$I252*'Cleaned data'!$D252</f>
        <v>2874.96</v>
      </c>
      <c r="K252" s="8">
        <f>'Cleaned data'!$D252+'Cleaned data'!$J252</f>
        <v>56114.96</v>
      </c>
      <c r="L252" s="19">
        <f t="shared" si="10"/>
        <v>75034.07024793388</v>
      </c>
      <c r="M252" s="19">
        <f t="shared" si="11"/>
        <v>72309.913419913413</v>
      </c>
      <c r="N252" s="20">
        <f>(Table4[[#This Row],[Average male salary]]-Table4[[#This Row],[Average female salary]])/Table4[[#This Row],[Average male salary]]</f>
        <v>3.6305598497043789E-2</v>
      </c>
    </row>
    <row r="253" spans="1:14" x14ac:dyDescent="0.35">
      <c r="A253" s="9" t="s">
        <v>297</v>
      </c>
      <c r="B253" s="9" t="s">
        <v>24</v>
      </c>
      <c r="C253" s="9" t="s">
        <v>11</v>
      </c>
      <c r="D253" s="10">
        <v>90880</v>
      </c>
      <c r="E253" s="10" t="str">
        <f t="shared" si="9"/>
        <v>90000–99999</v>
      </c>
      <c r="F253" s="9" t="s">
        <v>33</v>
      </c>
      <c r="G253" s="9" t="s">
        <v>3</v>
      </c>
      <c r="H253" s="9" t="s">
        <v>979</v>
      </c>
      <c r="I253" s="9">
        <f>IFERROR(INDEX('Bonus Rules'!$B$2:$G$14,MATCH('Cleaned data'!$C253,'Bonus Rules'!$B$2:$B$14,0), MATCH('Cleaned data'!$G253, 'Bonus Rules'!$B$2:$G$2, 0)),0)</f>
        <v>2.4E-2</v>
      </c>
      <c r="J253" s="11">
        <f>'Cleaned data'!$I253*'Cleaned data'!$D253</f>
        <v>2181.12</v>
      </c>
      <c r="K253" s="11">
        <f>'Cleaned data'!$D253+'Cleaned data'!$J253</f>
        <v>93061.119999999995</v>
      </c>
      <c r="L253" s="19">
        <f t="shared" si="10"/>
        <v>75034.07024793388</v>
      </c>
      <c r="M253" s="19">
        <f t="shared" si="11"/>
        <v>72309.913419913413</v>
      </c>
      <c r="N253" s="20">
        <f>(Table4[[#This Row],[Average male salary]]-Table4[[#This Row],[Average female salary]])/Table4[[#This Row],[Average male salary]]</f>
        <v>3.6305598497043789E-2</v>
      </c>
    </row>
    <row r="254" spans="1:14" x14ac:dyDescent="0.35">
      <c r="A254" s="6" t="s">
        <v>129</v>
      </c>
      <c r="B254" s="6" t="s">
        <v>27</v>
      </c>
      <c r="C254" s="6" t="s">
        <v>14</v>
      </c>
      <c r="D254" s="7">
        <v>44450</v>
      </c>
      <c r="E254" s="7" t="str">
        <f t="shared" si="9"/>
        <v>40000–49999</v>
      </c>
      <c r="F254" s="6" t="s">
        <v>33</v>
      </c>
      <c r="G254" s="6" t="s">
        <v>1</v>
      </c>
      <c r="H254" s="6" t="s">
        <v>978</v>
      </c>
      <c r="I254" s="6">
        <f>IFERROR(INDEX('Bonus Rules'!$B$2:$G$14,MATCH('Cleaned data'!$C254,'Bonus Rules'!$B$2:$B$14,0), MATCH('Cleaned data'!$G254, 'Bonus Rules'!$B$2:$G$2, 0)),0)</f>
        <v>5.0000000000000001E-3</v>
      </c>
      <c r="J254" s="8">
        <f>'Cleaned data'!$I254*'Cleaned data'!$D254</f>
        <v>222.25</v>
      </c>
      <c r="K254" s="8">
        <f>'Cleaned data'!$D254+'Cleaned data'!$J254</f>
        <v>44672.25</v>
      </c>
      <c r="L254" s="19">
        <f t="shared" si="10"/>
        <v>75034.07024793388</v>
      </c>
      <c r="M254" s="19">
        <f t="shared" si="11"/>
        <v>72309.913419913413</v>
      </c>
      <c r="N254" s="20">
        <f>(Table4[[#This Row],[Average male salary]]-Table4[[#This Row],[Average female salary]])/Table4[[#This Row],[Average male salary]]</f>
        <v>3.6305598497043789E-2</v>
      </c>
    </row>
    <row r="255" spans="1:14" x14ac:dyDescent="0.35">
      <c r="A255" s="9" t="s">
        <v>298</v>
      </c>
      <c r="B255" s="9" t="s">
        <v>24</v>
      </c>
      <c r="C255" s="9" t="s">
        <v>9</v>
      </c>
      <c r="D255" s="10">
        <v>47670</v>
      </c>
      <c r="E255" s="10" t="str">
        <f t="shared" si="9"/>
        <v>40000–49999</v>
      </c>
      <c r="F255" s="9" t="s">
        <v>30</v>
      </c>
      <c r="G255" s="9" t="s">
        <v>3</v>
      </c>
      <c r="H255" s="9" t="s">
        <v>978</v>
      </c>
      <c r="I255" s="9">
        <f>IFERROR(INDEX('Bonus Rules'!$B$2:$G$14,MATCH('Cleaned data'!$C255,'Bonus Rules'!$B$2:$B$14,0), MATCH('Cleaned data'!$G255, 'Bonus Rules'!$B$2:$G$2, 0)),0)</f>
        <v>2.8000000000000001E-2</v>
      </c>
      <c r="J255" s="11">
        <f>'Cleaned data'!$I255*'Cleaned data'!$D255</f>
        <v>1334.76</v>
      </c>
      <c r="K255" s="11">
        <f>'Cleaned data'!$D255+'Cleaned data'!$J255</f>
        <v>49004.76</v>
      </c>
      <c r="L255" s="19">
        <f t="shared" si="10"/>
        <v>75034.07024793388</v>
      </c>
      <c r="M255" s="19">
        <f t="shared" si="11"/>
        <v>72309.913419913413</v>
      </c>
      <c r="N255" s="20">
        <f>(Table4[[#This Row],[Average male salary]]-Table4[[#This Row],[Average female salary]])/Table4[[#This Row],[Average male salary]]</f>
        <v>3.6305598497043789E-2</v>
      </c>
    </row>
    <row r="256" spans="1:14" x14ac:dyDescent="0.35">
      <c r="A256" s="6" t="s">
        <v>300</v>
      </c>
      <c r="B256" s="6" t="s">
        <v>24</v>
      </c>
      <c r="C256" s="6" t="s">
        <v>13</v>
      </c>
      <c r="D256" s="7">
        <v>47760</v>
      </c>
      <c r="E256" s="7" t="str">
        <f t="shared" si="9"/>
        <v>40000–49999</v>
      </c>
      <c r="F256" s="6" t="s">
        <v>33</v>
      </c>
      <c r="G256" s="6" t="s">
        <v>3</v>
      </c>
      <c r="H256" s="6" t="s">
        <v>978</v>
      </c>
      <c r="I256" s="6">
        <f>IFERROR(INDEX('Bonus Rules'!$B$2:$G$14,MATCH('Cleaned data'!$C256,'Bonus Rules'!$B$2:$B$14,0), MATCH('Cleaned data'!$G256, 'Bonus Rules'!$B$2:$G$2, 0)),0)</f>
        <v>0.04</v>
      </c>
      <c r="J256" s="8">
        <f>'Cleaned data'!$I256*'Cleaned data'!$D256</f>
        <v>1910.4</v>
      </c>
      <c r="K256" s="8">
        <f>'Cleaned data'!$D256+'Cleaned data'!$J256</f>
        <v>49670.400000000001</v>
      </c>
      <c r="L256" s="19">
        <f t="shared" si="10"/>
        <v>75034.07024793388</v>
      </c>
      <c r="M256" s="19">
        <f t="shared" si="11"/>
        <v>72309.913419913413</v>
      </c>
      <c r="N256" s="20">
        <f>(Table4[[#This Row],[Average male salary]]-Table4[[#This Row],[Average female salary]])/Table4[[#This Row],[Average male salary]]</f>
        <v>3.6305598497043789E-2</v>
      </c>
    </row>
    <row r="257" spans="1:14" x14ac:dyDescent="0.35">
      <c r="A257" s="9" t="s">
        <v>301</v>
      </c>
      <c r="B257" s="9" t="s">
        <v>24</v>
      </c>
      <c r="C257" s="9" t="s">
        <v>12</v>
      </c>
      <c r="D257" s="10">
        <v>47650</v>
      </c>
      <c r="E257" s="10" t="str">
        <f t="shared" si="9"/>
        <v>40000–49999</v>
      </c>
      <c r="F257" s="9" t="s">
        <v>30</v>
      </c>
      <c r="G257" s="9" t="s">
        <v>4</v>
      </c>
      <c r="H257" s="9" t="s">
        <v>978</v>
      </c>
      <c r="I257" s="9">
        <f>IFERROR(INDEX('Bonus Rules'!$B$2:$G$14,MATCH('Cleaned data'!$C257,'Bonus Rules'!$B$2:$B$14,0), MATCH('Cleaned data'!$G257, 'Bonus Rules'!$B$2:$G$2, 0)),0)</f>
        <v>4.1000000000000002E-2</v>
      </c>
      <c r="J257" s="11">
        <f>'Cleaned data'!$I257*'Cleaned data'!$D257</f>
        <v>1953.65</v>
      </c>
      <c r="K257" s="11">
        <f>'Cleaned data'!$D257+'Cleaned data'!$J257</f>
        <v>49603.65</v>
      </c>
      <c r="L257" s="19">
        <f t="shared" si="10"/>
        <v>75034.07024793388</v>
      </c>
      <c r="M257" s="19">
        <f t="shared" si="11"/>
        <v>72309.913419913413</v>
      </c>
      <c r="N257" s="20">
        <f>(Table4[[#This Row],[Average male salary]]-Table4[[#This Row],[Average female salary]])/Table4[[#This Row],[Average male salary]]</f>
        <v>3.6305598497043789E-2</v>
      </c>
    </row>
    <row r="258" spans="1:14" x14ac:dyDescent="0.35">
      <c r="A258" s="6" t="s">
        <v>302</v>
      </c>
      <c r="B258" s="6" t="s">
        <v>27</v>
      </c>
      <c r="C258" s="6" t="s">
        <v>16</v>
      </c>
      <c r="D258" s="7">
        <v>103360</v>
      </c>
      <c r="E258" s="7" t="str">
        <f t="shared" ref="E258:E321" si="12">INT(D258/10000)*10000 &amp; "–" &amp; INT(D258/10000)*10000 + 9999</f>
        <v>100000–109999</v>
      </c>
      <c r="F258" s="6" t="s">
        <v>30</v>
      </c>
      <c r="G258" s="6" t="s">
        <v>5</v>
      </c>
      <c r="H258" s="6" t="s">
        <v>979</v>
      </c>
      <c r="I258" s="6">
        <f>IFERROR(INDEX('Bonus Rules'!$B$2:$G$14,MATCH('Cleaned data'!$C258,'Bonus Rules'!$B$2:$B$14,0), MATCH('Cleaned data'!$G258, 'Bonus Rules'!$B$2:$G$2, 0)),0)</f>
        <v>7.1999999999999995E-2</v>
      </c>
      <c r="J258" s="8">
        <f>'Cleaned data'!$I258*'Cleaned data'!$D258</f>
        <v>7441.9199999999992</v>
      </c>
      <c r="K258" s="8">
        <f>'Cleaned data'!$D258+'Cleaned data'!$J258</f>
        <v>110801.92</v>
      </c>
      <c r="L258" s="19">
        <f t="shared" ref="L258:L321" si="13">AVERAGEIFS($D$2:$D$947, $B$2:$B$947, "Male")</f>
        <v>75034.07024793388</v>
      </c>
      <c r="M258" s="19">
        <f t="shared" ref="M258:M321" si="14">AVERAGEIFS($D$2:$D$947, $B$2:$B$947, "Female")</f>
        <v>72309.913419913413</v>
      </c>
      <c r="N258" s="20">
        <f>(Table4[[#This Row],[Average male salary]]-Table4[[#This Row],[Average female salary]])/Table4[[#This Row],[Average male salary]]</f>
        <v>3.6305598497043789E-2</v>
      </c>
    </row>
    <row r="259" spans="1:14" x14ac:dyDescent="0.35">
      <c r="A259" s="9" t="s">
        <v>303</v>
      </c>
      <c r="B259" s="9" t="s">
        <v>24</v>
      </c>
      <c r="C259" s="9" t="s">
        <v>10</v>
      </c>
      <c r="D259" s="10">
        <v>48530</v>
      </c>
      <c r="E259" s="10" t="str">
        <f t="shared" si="12"/>
        <v>40000–49999</v>
      </c>
      <c r="F259" s="9" t="s">
        <v>33</v>
      </c>
      <c r="G259" s="9" t="s">
        <v>2</v>
      </c>
      <c r="H259" s="9" t="s">
        <v>978</v>
      </c>
      <c r="I259" s="9">
        <f>IFERROR(INDEX('Bonus Rules'!$B$2:$G$14,MATCH('Cleaned data'!$C259,'Bonus Rules'!$B$2:$B$14,0), MATCH('Cleaned data'!$G259, 'Bonus Rules'!$B$2:$G$2, 0)),0)</f>
        <v>1.2999999999999999E-2</v>
      </c>
      <c r="J259" s="11">
        <f>'Cleaned data'!$I259*'Cleaned data'!$D259</f>
        <v>630.89</v>
      </c>
      <c r="K259" s="11">
        <f>'Cleaned data'!$D259+'Cleaned data'!$J259</f>
        <v>49160.89</v>
      </c>
      <c r="L259" s="19">
        <f t="shared" si="13"/>
        <v>75034.07024793388</v>
      </c>
      <c r="M259" s="19">
        <f t="shared" si="14"/>
        <v>72309.913419913413</v>
      </c>
      <c r="N259" s="20">
        <f>(Table4[[#This Row],[Average male salary]]-Table4[[#This Row],[Average female salary]])/Table4[[#This Row],[Average male salary]]</f>
        <v>3.6305598497043789E-2</v>
      </c>
    </row>
    <row r="260" spans="1:14" x14ac:dyDescent="0.35">
      <c r="A260" s="6" t="s">
        <v>304</v>
      </c>
      <c r="B260" s="6" t="s">
        <v>24</v>
      </c>
      <c r="C260" s="6" t="s">
        <v>17</v>
      </c>
      <c r="D260" s="7">
        <v>72160</v>
      </c>
      <c r="E260" s="7" t="str">
        <f t="shared" si="12"/>
        <v>70000–79999</v>
      </c>
      <c r="F260" s="6" t="s">
        <v>33</v>
      </c>
      <c r="G260" s="6" t="s">
        <v>3</v>
      </c>
      <c r="H260" s="6" t="s">
        <v>978</v>
      </c>
      <c r="I260" s="6">
        <f>IFERROR(INDEX('Bonus Rules'!$B$2:$G$14,MATCH('Cleaned data'!$C260,'Bonus Rules'!$B$2:$B$14,0), MATCH('Cleaned data'!$G260, 'Bonus Rules'!$B$2:$G$2, 0)),0)</f>
        <v>3.5000000000000003E-2</v>
      </c>
      <c r="J260" s="8">
        <f>'Cleaned data'!$I260*'Cleaned data'!$D260</f>
        <v>2525.6000000000004</v>
      </c>
      <c r="K260" s="8">
        <f>'Cleaned data'!$D260+'Cleaned data'!$J260</f>
        <v>74685.600000000006</v>
      </c>
      <c r="L260" s="19">
        <f t="shared" si="13"/>
        <v>75034.07024793388</v>
      </c>
      <c r="M260" s="19">
        <f t="shared" si="14"/>
        <v>72309.913419913413</v>
      </c>
      <c r="N260" s="20">
        <f>(Table4[[#This Row],[Average male salary]]-Table4[[#This Row],[Average female salary]])/Table4[[#This Row],[Average male salary]]</f>
        <v>3.6305598497043789E-2</v>
      </c>
    </row>
    <row r="261" spans="1:14" x14ac:dyDescent="0.35">
      <c r="A261" s="9" t="s">
        <v>305</v>
      </c>
      <c r="B261" s="9" t="s">
        <v>24</v>
      </c>
      <c r="C261" s="9" t="s">
        <v>11</v>
      </c>
      <c r="D261" s="10">
        <v>60800</v>
      </c>
      <c r="E261" s="10" t="str">
        <f t="shared" si="12"/>
        <v>60000–69999</v>
      </c>
      <c r="F261" s="9" t="s">
        <v>30</v>
      </c>
      <c r="G261" s="9" t="s">
        <v>3</v>
      </c>
      <c r="H261" s="9" t="s">
        <v>978</v>
      </c>
      <c r="I261" s="9">
        <f>IFERROR(INDEX('Bonus Rules'!$B$2:$G$14,MATCH('Cleaned data'!$C261,'Bonus Rules'!$B$2:$B$14,0), MATCH('Cleaned data'!$G261, 'Bonus Rules'!$B$2:$G$2, 0)),0)</f>
        <v>2.4E-2</v>
      </c>
      <c r="J261" s="11">
        <f>'Cleaned data'!$I261*'Cleaned data'!$D261</f>
        <v>1459.2</v>
      </c>
      <c r="K261" s="11">
        <f>'Cleaned data'!$D261+'Cleaned data'!$J261</f>
        <v>62259.199999999997</v>
      </c>
      <c r="L261" s="19">
        <f t="shared" si="13"/>
        <v>75034.07024793388</v>
      </c>
      <c r="M261" s="19">
        <f t="shared" si="14"/>
        <v>72309.913419913413</v>
      </c>
      <c r="N261" s="20">
        <f>(Table4[[#This Row],[Average male salary]]-Table4[[#This Row],[Average female salary]])/Table4[[#This Row],[Average male salary]]</f>
        <v>3.6305598497043789E-2</v>
      </c>
    </row>
    <row r="262" spans="1:14" x14ac:dyDescent="0.35">
      <c r="A262" s="6" t="s">
        <v>306</v>
      </c>
      <c r="B262" s="6" t="s">
        <v>27</v>
      </c>
      <c r="C262" s="6" t="s">
        <v>16</v>
      </c>
      <c r="D262" s="7">
        <v>74010</v>
      </c>
      <c r="E262" s="7" t="str">
        <f t="shared" si="12"/>
        <v>70000–79999</v>
      </c>
      <c r="F262" s="6" t="s">
        <v>33</v>
      </c>
      <c r="G262" s="6" t="s">
        <v>3</v>
      </c>
      <c r="H262" s="6" t="s">
        <v>978</v>
      </c>
      <c r="I262" s="6">
        <f>IFERROR(INDEX('Bonus Rules'!$B$2:$G$14,MATCH('Cleaned data'!$C262,'Bonus Rules'!$B$2:$B$14,0), MATCH('Cleaned data'!$G262, 'Bonus Rules'!$B$2:$G$2, 0)),0)</f>
        <v>2.3E-2</v>
      </c>
      <c r="J262" s="8">
        <f>'Cleaned data'!$I262*'Cleaned data'!$D262</f>
        <v>1702.23</v>
      </c>
      <c r="K262" s="8">
        <f>'Cleaned data'!$D262+'Cleaned data'!$J262</f>
        <v>75712.23</v>
      </c>
      <c r="L262" s="19">
        <f t="shared" si="13"/>
        <v>75034.07024793388</v>
      </c>
      <c r="M262" s="19">
        <f t="shared" si="14"/>
        <v>72309.913419913413</v>
      </c>
      <c r="N262" s="20">
        <f>(Table4[[#This Row],[Average male salary]]-Table4[[#This Row],[Average female salary]])/Table4[[#This Row],[Average male salary]]</f>
        <v>3.6305598497043789E-2</v>
      </c>
    </row>
    <row r="263" spans="1:14" x14ac:dyDescent="0.35">
      <c r="A263" s="9" t="s">
        <v>307</v>
      </c>
      <c r="B263" s="9" t="s">
        <v>27</v>
      </c>
      <c r="C263" s="9" t="s">
        <v>16</v>
      </c>
      <c r="D263" s="10">
        <v>60760</v>
      </c>
      <c r="E263" s="10" t="str">
        <f t="shared" si="12"/>
        <v>60000–69999</v>
      </c>
      <c r="F263" s="9" t="s">
        <v>25</v>
      </c>
      <c r="G263" s="9" t="s">
        <v>5</v>
      </c>
      <c r="H263" s="9" t="s">
        <v>978</v>
      </c>
      <c r="I263" s="9">
        <f>IFERROR(INDEX('Bonus Rules'!$B$2:$G$14,MATCH('Cleaned data'!$C263,'Bonus Rules'!$B$2:$B$14,0), MATCH('Cleaned data'!$G263, 'Bonus Rules'!$B$2:$G$2, 0)),0)</f>
        <v>7.1999999999999995E-2</v>
      </c>
      <c r="J263" s="11">
        <f>'Cleaned data'!$I263*'Cleaned data'!$D263</f>
        <v>4374.7199999999993</v>
      </c>
      <c r="K263" s="11">
        <f>'Cleaned data'!$D263+'Cleaned data'!$J263</f>
        <v>65134.720000000001</v>
      </c>
      <c r="L263" s="19">
        <f t="shared" si="13"/>
        <v>75034.07024793388</v>
      </c>
      <c r="M263" s="19">
        <f t="shared" si="14"/>
        <v>72309.913419913413</v>
      </c>
      <c r="N263" s="20">
        <f>(Table4[[#This Row],[Average male salary]]-Table4[[#This Row],[Average female salary]])/Table4[[#This Row],[Average male salary]]</f>
        <v>3.6305598497043789E-2</v>
      </c>
    </row>
    <row r="264" spans="1:14" x14ac:dyDescent="0.35">
      <c r="A264" s="6" t="s">
        <v>308</v>
      </c>
      <c r="B264" s="6" t="s">
        <v>24</v>
      </c>
      <c r="C264" s="6" t="s">
        <v>7</v>
      </c>
      <c r="D264" s="7">
        <v>74550</v>
      </c>
      <c r="E264" s="7" t="str">
        <f t="shared" si="12"/>
        <v>70000–79999</v>
      </c>
      <c r="F264" s="6" t="s">
        <v>25</v>
      </c>
      <c r="G264" s="6" t="s">
        <v>3</v>
      </c>
      <c r="H264" s="6" t="s">
        <v>978</v>
      </c>
      <c r="I264" s="6">
        <f>IFERROR(INDEX('Bonus Rules'!$B$2:$G$14,MATCH('Cleaned data'!$C264,'Bonus Rules'!$B$2:$B$14,0), MATCH('Cleaned data'!$G264, 'Bonus Rules'!$B$2:$G$2, 0)),0)</f>
        <v>3.5000000000000003E-2</v>
      </c>
      <c r="J264" s="8">
        <f>'Cleaned data'!$I264*'Cleaned data'!$D264</f>
        <v>2609.2500000000005</v>
      </c>
      <c r="K264" s="8">
        <f>'Cleaned data'!$D264+'Cleaned data'!$J264</f>
        <v>77159.25</v>
      </c>
      <c r="L264" s="19">
        <f t="shared" si="13"/>
        <v>75034.07024793388</v>
      </c>
      <c r="M264" s="19">
        <f t="shared" si="14"/>
        <v>72309.913419913413</v>
      </c>
      <c r="N264" s="20">
        <f>(Table4[[#This Row],[Average male salary]]-Table4[[#This Row],[Average female salary]])/Table4[[#This Row],[Average male salary]]</f>
        <v>3.6305598497043789E-2</v>
      </c>
    </row>
    <row r="265" spans="1:14" x14ac:dyDescent="0.35">
      <c r="A265" s="9" t="s">
        <v>309</v>
      </c>
      <c r="B265" s="9" t="s">
        <v>24</v>
      </c>
      <c r="C265" s="9" t="s">
        <v>7</v>
      </c>
      <c r="D265" s="10">
        <v>32500</v>
      </c>
      <c r="E265" s="10" t="str">
        <f t="shared" si="12"/>
        <v>30000–39999</v>
      </c>
      <c r="F265" s="9" t="s">
        <v>30</v>
      </c>
      <c r="G265" s="9" t="s">
        <v>2</v>
      </c>
      <c r="H265" s="9" t="s">
        <v>978</v>
      </c>
      <c r="I265" s="9">
        <f>IFERROR(INDEX('Bonus Rules'!$B$2:$G$14,MATCH('Cleaned data'!$C265,'Bonus Rules'!$B$2:$B$14,0), MATCH('Cleaned data'!$G265, 'Bonus Rules'!$B$2:$G$2, 0)),0)</f>
        <v>1.0999999999999999E-2</v>
      </c>
      <c r="J265" s="11">
        <f>'Cleaned data'!$I265*'Cleaned data'!$D265</f>
        <v>357.5</v>
      </c>
      <c r="K265" s="11">
        <f>'Cleaned data'!$D265+'Cleaned data'!$J265</f>
        <v>32857.5</v>
      </c>
      <c r="L265" s="19">
        <f t="shared" si="13"/>
        <v>75034.07024793388</v>
      </c>
      <c r="M265" s="19">
        <f t="shared" si="14"/>
        <v>72309.913419913413</v>
      </c>
      <c r="N265" s="20">
        <f>(Table4[[#This Row],[Average male salary]]-Table4[[#This Row],[Average female salary]])/Table4[[#This Row],[Average male salary]]</f>
        <v>3.6305598497043789E-2</v>
      </c>
    </row>
    <row r="266" spans="1:14" x14ac:dyDescent="0.35">
      <c r="A266" s="6" t="s">
        <v>310</v>
      </c>
      <c r="B266" s="6" t="s">
        <v>24</v>
      </c>
      <c r="C266" s="6" t="s">
        <v>11</v>
      </c>
      <c r="D266" s="7">
        <v>110040</v>
      </c>
      <c r="E266" s="7" t="str">
        <f t="shared" si="12"/>
        <v>110000–119999</v>
      </c>
      <c r="F266" s="6" t="s">
        <v>25</v>
      </c>
      <c r="G266" s="6" t="s">
        <v>4</v>
      </c>
      <c r="H266" s="6" t="s">
        <v>979</v>
      </c>
      <c r="I266" s="6">
        <f>IFERROR(INDEX('Bonus Rules'!$B$2:$G$14,MATCH('Cleaned data'!$C266,'Bonus Rules'!$B$2:$B$14,0), MATCH('Cleaned data'!$G266, 'Bonus Rules'!$B$2:$G$2, 0)),0)</f>
        <v>0.05</v>
      </c>
      <c r="J266" s="8">
        <f>'Cleaned data'!$I266*'Cleaned data'!$D266</f>
        <v>5502</v>
      </c>
      <c r="K266" s="8">
        <f>'Cleaned data'!$D266+'Cleaned data'!$J266</f>
        <v>115542</v>
      </c>
      <c r="L266" s="19">
        <f t="shared" si="13"/>
        <v>75034.07024793388</v>
      </c>
      <c r="M266" s="19">
        <f t="shared" si="14"/>
        <v>72309.913419913413</v>
      </c>
      <c r="N266" s="20">
        <f>(Table4[[#This Row],[Average male salary]]-Table4[[#This Row],[Average female salary]])/Table4[[#This Row],[Average male salary]]</f>
        <v>3.6305598497043789E-2</v>
      </c>
    </row>
    <row r="267" spans="1:14" x14ac:dyDescent="0.35">
      <c r="A267" s="9" t="s">
        <v>311</v>
      </c>
      <c r="B267" s="9" t="s">
        <v>27</v>
      </c>
      <c r="C267" s="9" t="s">
        <v>8</v>
      </c>
      <c r="D267" s="10">
        <v>99750</v>
      </c>
      <c r="E267" s="10" t="str">
        <f t="shared" si="12"/>
        <v>90000–99999</v>
      </c>
      <c r="F267" s="9" t="s">
        <v>33</v>
      </c>
      <c r="G267" s="9" t="s">
        <v>3</v>
      </c>
      <c r="H267" s="9" t="s">
        <v>979</v>
      </c>
      <c r="I267" s="9">
        <f>IFERROR(INDEX('Bonus Rules'!$B$2:$G$14,MATCH('Cleaned data'!$C267,'Bonus Rules'!$B$2:$B$14,0), MATCH('Cleaned data'!$G267, 'Bonus Rules'!$B$2:$G$2, 0)),0)</f>
        <v>2.1000000000000001E-2</v>
      </c>
      <c r="J267" s="11">
        <f>'Cleaned data'!$I267*'Cleaned data'!$D267</f>
        <v>2094.75</v>
      </c>
      <c r="K267" s="11">
        <f>'Cleaned data'!$D267+'Cleaned data'!$J267</f>
        <v>101844.75</v>
      </c>
      <c r="L267" s="19">
        <f t="shared" si="13"/>
        <v>75034.07024793388</v>
      </c>
      <c r="M267" s="19">
        <f t="shared" si="14"/>
        <v>72309.913419913413</v>
      </c>
      <c r="N267" s="20">
        <f>(Table4[[#This Row],[Average male salary]]-Table4[[#This Row],[Average female salary]])/Table4[[#This Row],[Average male salary]]</f>
        <v>3.6305598497043789E-2</v>
      </c>
    </row>
    <row r="268" spans="1:14" x14ac:dyDescent="0.35">
      <c r="A268" s="6" t="s">
        <v>312</v>
      </c>
      <c r="B268" s="6" t="s">
        <v>27</v>
      </c>
      <c r="C268" s="6" t="s">
        <v>10</v>
      </c>
      <c r="D268" s="7">
        <v>92470</v>
      </c>
      <c r="E268" s="7" t="str">
        <f t="shared" si="12"/>
        <v>90000–99999</v>
      </c>
      <c r="F268" s="6" t="s">
        <v>33</v>
      </c>
      <c r="G268" s="6" t="s">
        <v>3</v>
      </c>
      <c r="H268" s="6" t="s">
        <v>979</v>
      </c>
      <c r="I268" s="6">
        <f>IFERROR(INDEX('Bonus Rules'!$B$2:$G$14,MATCH('Cleaned data'!$C268,'Bonus Rules'!$B$2:$B$14,0), MATCH('Cleaned data'!$G268, 'Bonus Rules'!$B$2:$G$2, 0)),0)</f>
        <v>2.7E-2</v>
      </c>
      <c r="J268" s="8">
        <f>'Cleaned data'!$I268*'Cleaned data'!$D268</f>
        <v>2496.69</v>
      </c>
      <c r="K268" s="8">
        <f>'Cleaned data'!$D268+'Cleaned data'!$J268</f>
        <v>94966.69</v>
      </c>
      <c r="L268" s="19">
        <f t="shared" si="13"/>
        <v>75034.07024793388</v>
      </c>
      <c r="M268" s="19">
        <f t="shared" si="14"/>
        <v>72309.913419913413</v>
      </c>
      <c r="N268" s="20">
        <f>(Table4[[#This Row],[Average male salary]]-Table4[[#This Row],[Average female salary]])/Table4[[#This Row],[Average male salary]]</f>
        <v>3.6305598497043789E-2</v>
      </c>
    </row>
    <row r="269" spans="1:14" x14ac:dyDescent="0.35">
      <c r="A269" s="9" t="s">
        <v>313</v>
      </c>
      <c r="B269" s="9" t="s">
        <v>27</v>
      </c>
      <c r="C269" s="9" t="s">
        <v>7</v>
      </c>
      <c r="D269" s="10">
        <v>109980</v>
      </c>
      <c r="E269" s="10" t="str">
        <f t="shared" si="12"/>
        <v>100000–109999</v>
      </c>
      <c r="F269" s="9" t="s">
        <v>33</v>
      </c>
      <c r="G269" s="9" t="s">
        <v>3</v>
      </c>
      <c r="H269" s="9" t="s">
        <v>979</v>
      </c>
      <c r="I269" s="9">
        <f>IFERROR(INDEX('Bonus Rules'!$B$2:$G$14,MATCH('Cleaned data'!$C269,'Bonus Rules'!$B$2:$B$14,0), MATCH('Cleaned data'!$G269, 'Bonus Rules'!$B$2:$G$2, 0)),0)</f>
        <v>3.5000000000000003E-2</v>
      </c>
      <c r="J269" s="11">
        <f>'Cleaned data'!$I269*'Cleaned data'!$D269</f>
        <v>3849.3</v>
      </c>
      <c r="K269" s="11">
        <f>'Cleaned data'!$D269+'Cleaned data'!$J269</f>
        <v>113829.3</v>
      </c>
      <c r="L269" s="19">
        <f t="shared" si="13"/>
        <v>75034.07024793388</v>
      </c>
      <c r="M269" s="19">
        <f t="shared" si="14"/>
        <v>72309.913419913413</v>
      </c>
      <c r="N269" s="20">
        <f>(Table4[[#This Row],[Average male salary]]-Table4[[#This Row],[Average female salary]])/Table4[[#This Row],[Average male salary]]</f>
        <v>3.6305598497043789E-2</v>
      </c>
    </row>
    <row r="270" spans="1:14" x14ac:dyDescent="0.35">
      <c r="A270" s="6" t="s">
        <v>314</v>
      </c>
      <c r="B270" s="6" t="s">
        <v>24</v>
      </c>
      <c r="C270" s="6" t="s">
        <v>8</v>
      </c>
      <c r="D270" s="7">
        <v>41790</v>
      </c>
      <c r="E270" s="7" t="str">
        <f t="shared" si="12"/>
        <v>40000–49999</v>
      </c>
      <c r="F270" s="6" t="s">
        <v>30</v>
      </c>
      <c r="G270" s="6" t="s">
        <v>3</v>
      </c>
      <c r="H270" s="6" t="s">
        <v>978</v>
      </c>
      <c r="I270" s="6">
        <f>IFERROR(INDEX('Bonus Rules'!$B$2:$G$14,MATCH('Cleaned data'!$C270,'Bonus Rules'!$B$2:$B$14,0), MATCH('Cleaned data'!$G270, 'Bonus Rules'!$B$2:$G$2, 0)),0)</f>
        <v>2.1000000000000001E-2</v>
      </c>
      <c r="J270" s="8">
        <f>'Cleaned data'!$I270*'Cleaned data'!$D270</f>
        <v>877.59</v>
      </c>
      <c r="K270" s="8">
        <f>'Cleaned data'!$D270+'Cleaned data'!$J270</f>
        <v>42667.59</v>
      </c>
      <c r="L270" s="19">
        <f t="shared" si="13"/>
        <v>75034.07024793388</v>
      </c>
      <c r="M270" s="19">
        <f t="shared" si="14"/>
        <v>72309.913419913413</v>
      </c>
      <c r="N270" s="20">
        <f>(Table4[[#This Row],[Average male salary]]-Table4[[#This Row],[Average female salary]])/Table4[[#This Row],[Average male salary]]</f>
        <v>3.6305598497043789E-2</v>
      </c>
    </row>
    <row r="271" spans="1:14" x14ac:dyDescent="0.35">
      <c r="A271" s="9" t="s">
        <v>315</v>
      </c>
      <c r="B271" s="9" t="s">
        <v>24</v>
      </c>
      <c r="C271" s="9" t="s">
        <v>9</v>
      </c>
      <c r="D271" s="10">
        <v>86360</v>
      </c>
      <c r="E271" s="10" t="str">
        <f t="shared" si="12"/>
        <v>80000–89999</v>
      </c>
      <c r="F271" s="9" t="s">
        <v>33</v>
      </c>
      <c r="G271" s="9" t="s">
        <v>1</v>
      </c>
      <c r="H271" s="9" t="s">
        <v>978</v>
      </c>
      <c r="I271" s="9">
        <f>IFERROR(INDEX('Bonus Rules'!$B$2:$G$14,MATCH('Cleaned data'!$C271,'Bonus Rules'!$B$2:$B$14,0), MATCH('Cleaned data'!$G271, 'Bonus Rules'!$B$2:$G$2, 0)),0)</f>
        <v>5.0000000000000001E-3</v>
      </c>
      <c r="J271" s="11">
        <f>'Cleaned data'!$I271*'Cleaned data'!$D271</f>
        <v>431.8</v>
      </c>
      <c r="K271" s="11">
        <f>'Cleaned data'!$D271+'Cleaned data'!$J271</f>
        <v>86791.8</v>
      </c>
      <c r="L271" s="19">
        <f t="shared" si="13"/>
        <v>75034.07024793388</v>
      </c>
      <c r="M271" s="19">
        <f t="shared" si="14"/>
        <v>72309.913419913413</v>
      </c>
      <c r="N271" s="20">
        <f>(Table4[[#This Row],[Average male salary]]-Table4[[#This Row],[Average female salary]])/Table4[[#This Row],[Average male salary]]</f>
        <v>3.6305598497043789E-2</v>
      </c>
    </row>
    <row r="272" spans="1:14" x14ac:dyDescent="0.35">
      <c r="A272" s="6" t="s">
        <v>316</v>
      </c>
      <c r="B272" s="6" t="s">
        <v>24</v>
      </c>
      <c r="C272" s="6" t="s">
        <v>10</v>
      </c>
      <c r="D272" s="7">
        <v>65570</v>
      </c>
      <c r="E272" s="7" t="str">
        <f t="shared" si="12"/>
        <v>60000–69999</v>
      </c>
      <c r="F272" s="6" t="s">
        <v>33</v>
      </c>
      <c r="G272" s="6" t="s">
        <v>5</v>
      </c>
      <c r="H272" s="6" t="s">
        <v>978</v>
      </c>
      <c r="I272" s="6">
        <f>IFERROR(INDEX('Bonus Rules'!$B$2:$G$14,MATCH('Cleaned data'!$C272,'Bonus Rules'!$B$2:$B$14,0), MATCH('Cleaned data'!$G272, 'Bonus Rules'!$B$2:$G$2, 0)),0)</f>
        <v>7.5999999999999998E-2</v>
      </c>
      <c r="J272" s="8">
        <f>'Cleaned data'!$I272*'Cleaned data'!$D272</f>
        <v>4983.32</v>
      </c>
      <c r="K272" s="8">
        <f>'Cleaned data'!$D272+'Cleaned data'!$J272</f>
        <v>70553.320000000007</v>
      </c>
      <c r="L272" s="19">
        <f t="shared" si="13"/>
        <v>75034.07024793388</v>
      </c>
      <c r="M272" s="19">
        <f t="shared" si="14"/>
        <v>72309.913419913413</v>
      </c>
      <c r="N272" s="20">
        <f>(Table4[[#This Row],[Average male salary]]-Table4[[#This Row],[Average female salary]])/Table4[[#This Row],[Average male salary]]</f>
        <v>3.6305598497043789E-2</v>
      </c>
    </row>
    <row r="273" spans="1:14" x14ac:dyDescent="0.35">
      <c r="A273" s="9" t="s">
        <v>317</v>
      </c>
      <c r="B273" s="9" t="s">
        <v>27</v>
      </c>
      <c r="C273" s="9" t="s">
        <v>15</v>
      </c>
      <c r="D273" s="10">
        <v>69160</v>
      </c>
      <c r="E273" s="10" t="str">
        <f t="shared" si="12"/>
        <v>60000–69999</v>
      </c>
      <c r="F273" s="9" t="s">
        <v>33</v>
      </c>
      <c r="G273" s="9" t="s">
        <v>5</v>
      </c>
      <c r="H273" s="9" t="s">
        <v>978</v>
      </c>
      <c r="I273" s="9">
        <f>IFERROR(INDEX('Bonus Rules'!$B$2:$G$14,MATCH('Cleaned data'!$C273,'Bonus Rules'!$B$2:$B$14,0), MATCH('Cleaned data'!$G273, 'Bonus Rules'!$B$2:$G$2, 0)),0)</f>
        <v>7.0999999999999994E-2</v>
      </c>
      <c r="J273" s="11">
        <f>'Cleaned data'!$I273*'Cleaned data'!$D273</f>
        <v>4910.3599999999997</v>
      </c>
      <c r="K273" s="11">
        <f>'Cleaned data'!$D273+'Cleaned data'!$J273</f>
        <v>74070.36</v>
      </c>
      <c r="L273" s="19">
        <f t="shared" si="13"/>
        <v>75034.07024793388</v>
      </c>
      <c r="M273" s="19">
        <f t="shared" si="14"/>
        <v>72309.913419913413</v>
      </c>
      <c r="N273" s="20">
        <f>(Table4[[#This Row],[Average male salary]]-Table4[[#This Row],[Average female salary]])/Table4[[#This Row],[Average male salary]]</f>
        <v>3.6305598497043789E-2</v>
      </c>
    </row>
    <row r="274" spans="1:14" x14ac:dyDescent="0.35">
      <c r="A274" s="6" t="s">
        <v>318</v>
      </c>
      <c r="B274" s="6" t="s">
        <v>27</v>
      </c>
      <c r="C274" s="6" t="s">
        <v>12</v>
      </c>
      <c r="D274" s="7">
        <v>41570</v>
      </c>
      <c r="E274" s="7" t="str">
        <f t="shared" si="12"/>
        <v>40000–49999</v>
      </c>
      <c r="F274" s="6" t="s">
        <v>30</v>
      </c>
      <c r="G274" s="6" t="s">
        <v>4</v>
      </c>
      <c r="H274" s="6" t="s">
        <v>978</v>
      </c>
      <c r="I274" s="6">
        <f>IFERROR(INDEX('Bonus Rules'!$B$2:$G$14,MATCH('Cleaned data'!$C274,'Bonus Rules'!$B$2:$B$14,0), MATCH('Cleaned data'!$G274, 'Bonus Rules'!$B$2:$G$2, 0)),0)</f>
        <v>4.1000000000000002E-2</v>
      </c>
      <c r="J274" s="8">
        <f>'Cleaned data'!$I274*'Cleaned data'!$D274</f>
        <v>1704.3700000000001</v>
      </c>
      <c r="K274" s="8">
        <f>'Cleaned data'!$D274+'Cleaned data'!$J274</f>
        <v>43274.37</v>
      </c>
      <c r="L274" s="19">
        <f t="shared" si="13"/>
        <v>75034.07024793388</v>
      </c>
      <c r="M274" s="19">
        <f t="shared" si="14"/>
        <v>72309.913419913413</v>
      </c>
      <c r="N274" s="20">
        <f>(Table4[[#This Row],[Average male salary]]-Table4[[#This Row],[Average female salary]])/Table4[[#This Row],[Average male salary]]</f>
        <v>3.6305598497043789E-2</v>
      </c>
    </row>
    <row r="275" spans="1:14" x14ac:dyDescent="0.35">
      <c r="A275" s="9" t="s">
        <v>319</v>
      </c>
      <c r="B275" s="9" t="s">
        <v>27</v>
      </c>
      <c r="C275" s="9" t="s">
        <v>6</v>
      </c>
      <c r="D275" s="10">
        <v>83400</v>
      </c>
      <c r="E275" s="10" t="str">
        <f t="shared" si="12"/>
        <v>80000–89999</v>
      </c>
      <c r="F275" s="9" t="s">
        <v>33</v>
      </c>
      <c r="G275" s="9" t="s">
        <v>2</v>
      </c>
      <c r="H275" s="9" t="s">
        <v>978</v>
      </c>
      <c r="I275" s="9">
        <f>IFERROR(INDEX('Bonus Rules'!$B$2:$G$14,MATCH('Cleaned data'!$C275,'Bonus Rules'!$B$2:$B$14,0), MATCH('Cleaned data'!$G275, 'Bonus Rules'!$B$2:$G$2, 0)),0)</f>
        <v>1.2E-2</v>
      </c>
      <c r="J275" s="11">
        <f>'Cleaned data'!$I275*'Cleaned data'!$D275</f>
        <v>1000.8000000000001</v>
      </c>
      <c r="K275" s="11">
        <f>'Cleaned data'!$D275+'Cleaned data'!$J275</f>
        <v>84400.8</v>
      </c>
      <c r="L275" s="19">
        <f t="shared" si="13"/>
        <v>75034.07024793388</v>
      </c>
      <c r="M275" s="19">
        <f t="shared" si="14"/>
        <v>72309.913419913413</v>
      </c>
      <c r="N275" s="20">
        <f>(Table4[[#This Row],[Average male salary]]-Table4[[#This Row],[Average female salary]])/Table4[[#This Row],[Average male salary]]</f>
        <v>3.6305598497043789E-2</v>
      </c>
    </row>
    <row r="276" spans="1:14" x14ac:dyDescent="0.35">
      <c r="A276" s="6" t="s">
        <v>320</v>
      </c>
      <c r="B276" s="6" t="s">
        <v>24</v>
      </c>
      <c r="C276" s="6" t="s">
        <v>11</v>
      </c>
      <c r="D276" s="7">
        <v>67660</v>
      </c>
      <c r="E276" s="7" t="str">
        <f t="shared" si="12"/>
        <v>60000–69999</v>
      </c>
      <c r="F276" s="6" t="s">
        <v>33</v>
      </c>
      <c r="G276" s="6" t="s">
        <v>1</v>
      </c>
      <c r="H276" s="6" t="s">
        <v>978</v>
      </c>
      <c r="I276" s="6">
        <f>IFERROR(INDEX('Bonus Rules'!$B$2:$G$14,MATCH('Cleaned data'!$C276,'Bonus Rules'!$B$2:$B$14,0), MATCH('Cleaned data'!$G276, 'Bonus Rules'!$B$2:$G$2, 0)),0)</f>
        <v>5.0000000000000001E-3</v>
      </c>
      <c r="J276" s="8">
        <f>'Cleaned data'!$I276*'Cleaned data'!$D276</f>
        <v>338.3</v>
      </c>
      <c r="K276" s="8">
        <f>'Cleaned data'!$D276+'Cleaned data'!$J276</f>
        <v>67998.3</v>
      </c>
      <c r="L276" s="19">
        <f t="shared" si="13"/>
        <v>75034.07024793388</v>
      </c>
      <c r="M276" s="19">
        <f t="shared" si="14"/>
        <v>72309.913419913413</v>
      </c>
      <c r="N276" s="20">
        <f>(Table4[[#This Row],[Average male salary]]-Table4[[#This Row],[Average female salary]])/Table4[[#This Row],[Average male salary]]</f>
        <v>3.6305598497043789E-2</v>
      </c>
    </row>
    <row r="277" spans="1:14" x14ac:dyDescent="0.35">
      <c r="A277" s="9" t="s">
        <v>321</v>
      </c>
      <c r="B277" s="9" t="s">
        <v>27</v>
      </c>
      <c r="C277" s="9" t="s">
        <v>12</v>
      </c>
      <c r="D277" s="10">
        <v>34470</v>
      </c>
      <c r="E277" s="10" t="str">
        <f t="shared" si="12"/>
        <v>30000–39999</v>
      </c>
      <c r="F277" s="9" t="s">
        <v>30</v>
      </c>
      <c r="G277" s="9" t="s">
        <v>4</v>
      </c>
      <c r="H277" s="9" t="s">
        <v>978</v>
      </c>
      <c r="I277" s="9">
        <f>IFERROR(INDEX('Bonus Rules'!$B$2:$G$14,MATCH('Cleaned data'!$C277,'Bonus Rules'!$B$2:$B$14,0), MATCH('Cleaned data'!$G277, 'Bonus Rules'!$B$2:$G$2, 0)),0)</f>
        <v>4.1000000000000002E-2</v>
      </c>
      <c r="J277" s="11">
        <f>'Cleaned data'!$I277*'Cleaned data'!$D277</f>
        <v>1413.27</v>
      </c>
      <c r="K277" s="11">
        <f>'Cleaned data'!$D277+'Cleaned data'!$J277</f>
        <v>35883.269999999997</v>
      </c>
      <c r="L277" s="19">
        <f t="shared" si="13"/>
        <v>75034.07024793388</v>
      </c>
      <c r="M277" s="19">
        <f t="shared" si="14"/>
        <v>72309.913419913413</v>
      </c>
      <c r="N277" s="20">
        <f>(Table4[[#This Row],[Average male salary]]-Table4[[#This Row],[Average female salary]])/Table4[[#This Row],[Average male salary]]</f>
        <v>3.6305598497043789E-2</v>
      </c>
    </row>
    <row r="278" spans="1:14" x14ac:dyDescent="0.35">
      <c r="A278" s="6" t="s">
        <v>322</v>
      </c>
      <c r="B278" s="6" t="s">
        <v>27</v>
      </c>
      <c r="C278" s="6" t="s">
        <v>6</v>
      </c>
      <c r="D278" s="7">
        <v>38240</v>
      </c>
      <c r="E278" s="7" t="str">
        <f t="shared" si="12"/>
        <v>30000–39999</v>
      </c>
      <c r="F278" s="6" t="s">
        <v>33</v>
      </c>
      <c r="G278" s="6" t="s">
        <v>31</v>
      </c>
      <c r="H278" s="6" t="s">
        <v>978</v>
      </c>
      <c r="I278" s="6">
        <f>IFERROR(INDEX('Bonus Rules'!$B$2:$G$14,MATCH('Cleaned data'!$C278,'Bonus Rules'!$B$2:$B$14,0), MATCH('Cleaned data'!$G278, 'Bonus Rules'!$B$2:$G$2, 0)),0)</f>
        <v>0</v>
      </c>
      <c r="J278" s="8">
        <f>'Cleaned data'!$I278*'Cleaned data'!$D278</f>
        <v>0</v>
      </c>
      <c r="K278" s="8">
        <f>'Cleaned data'!$D278+'Cleaned data'!$J278</f>
        <v>38240</v>
      </c>
      <c r="L278" s="19">
        <f t="shared" si="13"/>
        <v>75034.07024793388</v>
      </c>
      <c r="M278" s="19">
        <f t="shared" si="14"/>
        <v>72309.913419913413</v>
      </c>
      <c r="N278" s="20">
        <f>(Table4[[#This Row],[Average male salary]]-Table4[[#This Row],[Average female salary]])/Table4[[#This Row],[Average male salary]]</f>
        <v>3.6305598497043789E-2</v>
      </c>
    </row>
    <row r="279" spans="1:14" x14ac:dyDescent="0.35">
      <c r="A279" s="9" t="s">
        <v>323</v>
      </c>
      <c r="B279" s="9" t="s">
        <v>27</v>
      </c>
      <c r="C279" s="9" t="s">
        <v>7</v>
      </c>
      <c r="D279" s="10">
        <v>78380</v>
      </c>
      <c r="E279" s="10" t="str">
        <f t="shared" si="12"/>
        <v>70000–79999</v>
      </c>
      <c r="F279" s="9" t="s">
        <v>30</v>
      </c>
      <c r="G279" s="9" t="s">
        <v>1</v>
      </c>
      <c r="H279" s="9" t="s">
        <v>978</v>
      </c>
      <c r="I279" s="9">
        <f>IFERROR(INDEX('Bonus Rules'!$B$2:$G$14,MATCH('Cleaned data'!$C279,'Bonus Rules'!$B$2:$B$14,0), MATCH('Cleaned data'!$G279, 'Bonus Rules'!$B$2:$G$2, 0)),0)</f>
        <v>5.0000000000000001E-3</v>
      </c>
      <c r="J279" s="11">
        <f>'Cleaned data'!$I279*'Cleaned data'!$D279</f>
        <v>391.90000000000003</v>
      </c>
      <c r="K279" s="11">
        <f>'Cleaned data'!$D279+'Cleaned data'!$J279</f>
        <v>78771.899999999994</v>
      </c>
      <c r="L279" s="19">
        <f t="shared" si="13"/>
        <v>75034.07024793388</v>
      </c>
      <c r="M279" s="19">
        <f t="shared" si="14"/>
        <v>72309.913419913413</v>
      </c>
      <c r="N279" s="20">
        <f>(Table4[[#This Row],[Average male salary]]-Table4[[#This Row],[Average female salary]])/Table4[[#This Row],[Average male salary]]</f>
        <v>3.6305598497043789E-2</v>
      </c>
    </row>
    <row r="280" spans="1:14" x14ac:dyDescent="0.35">
      <c r="A280" s="6" t="s">
        <v>324</v>
      </c>
      <c r="B280" s="6" t="s">
        <v>27</v>
      </c>
      <c r="C280" s="6" t="s">
        <v>11</v>
      </c>
      <c r="D280" s="7">
        <v>72500</v>
      </c>
      <c r="E280" s="7" t="str">
        <f t="shared" si="12"/>
        <v>70000–79999</v>
      </c>
      <c r="F280" s="6" t="s">
        <v>25</v>
      </c>
      <c r="G280" s="6" t="s">
        <v>3</v>
      </c>
      <c r="H280" s="6" t="s">
        <v>978</v>
      </c>
      <c r="I280" s="6">
        <f>IFERROR(INDEX('Bonus Rules'!$B$2:$G$14,MATCH('Cleaned data'!$C280,'Bonus Rules'!$B$2:$B$14,0), MATCH('Cleaned data'!$G280, 'Bonus Rules'!$B$2:$G$2, 0)),0)</f>
        <v>2.4E-2</v>
      </c>
      <c r="J280" s="8">
        <f>'Cleaned data'!$I280*'Cleaned data'!$D280</f>
        <v>1740</v>
      </c>
      <c r="K280" s="8">
        <f>'Cleaned data'!$D280+'Cleaned data'!$J280</f>
        <v>74240</v>
      </c>
      <c r="L280" s="19">
        <f t="shared" si="13"/>
        <v>75034.07024793388</v>
      </c>
      <c r="M280" s="19">
        <f t="shared" si="14"/>
        <v>72309.913419913413</v>
      </c>
      <c r="N280" s="20">
        <f>(Table4[[#This Row],[Average male salary]]-Table4[[#This Row],[Average female salary]])/Table4[[#This Row],[Average male salary]]</f>
        <v>3.6305598497043789E-2</v>
      </c>
    </row>
    <row r="281" spans="1:14" x14ac:dyDescent="0.35">
      <c r="A281" s="9" t="s">
        <v>325</v>
      </c>
      <c r="B281" s="9" t="s">
        <v>27</v>
      </c>
      <c r="C281" s="9" t="s">
        <v>7</v>
      </c>
      <c r="D281" s="10">
        <v>115640</v>
      </c>
      <c r="E281" s="10" t="str">
        <f t="shared" si="12"/>
        <v>110000–119999</v>
      </c>
      <c r="F281" s="9" t="s">
        <v>30</v>
      </c>
      <c r="G281" s="9" t="s">
        <v>3</v>
      </c>
      <c r="H281" s="9" t="s">
        <v>979</v>
      </c>
      <c r="I281" s="9">
        <f>IFERROR(INDEX('Bonus Rules'!$B$2:$G$14,MATCH('Cleaned data'!$C281,'Bonus Rules'!$B$2:$B$14,0), MATCH('Cleaned data'!$G281, 'Bonus Rules'!$B$2:$G$2, 0)),0)</f>
        <v>3.5000000000000003E-2</v>
      </c>
      <c r="J281" s="11">
        <f>'Cleaned data'!$I281*'Cleaned data'!$D281</f>
        <v>4047.4000000000005</v>
      </c>
      <c r="K281" s="11">
        <f>'Cleaned data'!$D281+'Cleaned data'!$J281</f>
        <v>119687.4</v>
      </c>
      <c r="L281" s="19">
        <f t="shared" si="13"/>
        <v>75034.07024793388</v>
      </c>
      <c r="M281" s="19">
        <f t="shared" si="14"/>
        <v>72309.913419913413</v>
      </c>
      <c r="N281" s="20">
        <f>(Table4[[#This Row],[Average male salary]]-Table4[[#This Row],[Average female salary]])/Table4[[#This Row],[Average male salary]]</f>
        <v>3.6305598497043789E-2</v>
      </c>
    </row>
    <row r="282" spans="1:14" x14ac:dyDescent="0.35">
      <c r="A282" s="6" t="s">
        <v>327</v>
      </c>
      <c r="B282" s="6" t="s">
        <v>27</v>
      </c>
      <c r="C282" s="6" t="s">
        <v>12</v>
      </c>
      <c r="D282" s="7">
        <v>82120</v>
      </c>
      <c r="E282" s="7" t="str">
        <f t="shared" si="12"/>
        <v>80000–89999</v>
      </c>
      <c r="F282" s="6" t="s">
        <v>25</v>
      </c>
      <c r="G282" s="6" t="s">
        <v>3</v>
      </c>
      <c r="H282" s="6" t="s">
        <v>978</v>
      </c>
      <c r="I282" s="6">
        <f>IFERROR(INDEX('Bonus Rules'!$B$2:$G$14,MATCH('Cleaned data'!$C282,'Bonus Rules'!$B$2:$B$14,0), MATCH('Cleaned data'!$G282, 'Bonus Rules'!$B$2:$G$2, 0)),0)</f>
        <v>3.2000000000000001E-2</v>
      </c>
      <c r="J282" s="8">
        <f>'Cleaned data'!$I282*'Cleaned data'!$D282</f>
        <v>2627.84</v>
      </c>
      <c r="K282" s="8">
        <f>'Cleaned data'!$D282+'Cleaned data'!$J282</f>
        <v>84747.839999999997</v>
      </c>
      <c r="L282" s="19">
        <f t="shared" si="13"/>
        <v>75034.07024793388</v>
      </c>
      <c r="M282" s="19">
        <f t="shared" si="14"/>
        <v>72309.913419913413</v>
      </c>
      <c r="N282" s="20">
        <f>(Table4[[#This Row],[Average male salary]]-Table4[[#This Row],[Average female salary]])/Table4[[#This Row],[Average male salary]]</f>
        <v>3.6305598497043789E-2</v>
      </c>
    </row>
    <row r="283" spans="1:14" x14ac:dyDescent="0.35">
      <c r="A283" s="9" t="s">
        <v>328</v>
      </c>
      <c r="B283" s="9" t="s">
        <v>24</v>
      </c>
      <c r="C283" s="9" t="s">
        <v>16</v>
      </c>
      <c r="D283" s="10">
        <v>108160</v>
      </c>
      <c r="E283" s="10" t="str">
        <f t="shared" si="12"/>
        <v>100000–109999</v>
      </c>
      <c r="F283" s="9" t="s">
        <v>25</v>
      </c>
      <c r="G283" s="9" t="s">
        <v>4</v>
      </c>
      <c r="H283" s="9" t="s">
        <v>979</v>
      </c>
      <c r="I283" s="9">
        <f>IFERROR(INDEX('Bonus Rules'!$B$2:$G$14,MATCH('Cleaned data'!$C283,'Bonus Rules'!$B$2:$B$14,0), MATCH('Cleaned data'!$G283, 'Bonus Rules'!$B$2:$G$2, 0)),0)</f>
        <v>5.2999999999999999E-2</v>
      </c>
      <c r="J283" s="11">
        <f>'Cleaned data'!$I283*'Cleaned data'!$D283</f>
        <v>5732.48</v>
      </c>
      <c r="K283" s="11">
        <f>'Cleaned data'!$D283+'Cleaned data'!$J283</f>
        <v>113892.48</v>
      </c>
      <c r="L283" s="19">
        <f t="shared" si="13"/>
        <v>75034.07024793388</v>
      </c>
      <c r="M283" s="19">
        <f t="shared" si="14"/>
        <v>72309.913419913413</v>
      </c>
      <c r="N283" s="20">
        <f>(Table4[[#This Row],[Average male salary]]-Table4[[#This Row],[Average female salary]])/Table4[[#This Row],[Average male salary]]</f>
        <v>3.6305598497043789E-2</v>
      </c>
    </row>
    <row r="284" spans="1:14" x14ac:dyDescent="0.35">
      <c r="A284" s="6" t="s">
        <v>329</v>
      </c>
      <c r="B284" s="6" t="s">
        <v>24</v>
      </c>
      <c r="C284" s="6" t="s">
        <v>6</v>
      </c>
      <c r="D284" s="7">
        <v>108360</v>
      </c>
      <c r="E284" s="7" t="str">
        <f t="shared" si="12"/>
        <v>100000–109999</v>
      </c>
      <c r="F284" s="6" t="s">
        <v>30</v>
      </c>
      <c r="G284" s="6" t="s">
        <v>3</v>
      </c>
      <c r="H284" s="6" t="s">
        <v>979</v>
      </c>
      <c r="I284" s="6">
        <f>IFERROR(INDEX('Bonus Rules'!$B$2:$G$14,MATCH('Cleaned data'!$C284,'Bonus Rules'!$B$2:$B$14,0), MATCH('Cleaned data'!$G284, 'Bonus Rules'!$B$2:$G$2, 0)),0)</f>
        <v>2.1000000000000001E-2</v>
      </c>
      <c r="J284" s="8">
        <f>'Cleaned data'!$I284*'Cleaned data'!$D284</f>
        <v>2275.56</v>
      </c>
      <c r="K284" s="8">
        <f>'Cleaned data'!$D284+'Cleaned data'!$J284</f>
        <v>110635.56</v>
      </c>
      <c r="L284" s="19">
        <f t="shared" si="13"/>
        <v>75034.07024793388</v>
      </c>
      <c r="M284" s="19">
        <f t="shared" si="14"/>
        <v>72309.913419913413</v>
      </c>
      <c r="N284" s="20">
        <f>(Table4[[#This Row],[Average male salary]]-Table4[[#This Row],[Average female salary]])/Table4[[#This Row],[Average male salary]]</f>
        <v>3.6305598497043789E-2</v>
      </c>
    </row>
    <row r="285" spans="1:14" x14ac:dyDescent="0.35">
      <c r="A285" s="9" t="s">
        <v>330</v>
      </c>
      <c r="B285" s="9" t="s">
        <v>27</v>
      </c>
      <c r="C285" s="9" t="s">
        <v>10</v>
      </c>
      <c r="D285" s="10">
        <v>77840</v>
      </c>
      <c r="E285" s="10" t="str">
        <f t="shared" si="12"/>
        <v>70000–79999</v>
      </c>
      <c r="F285" s="9" t="s">
        <v>30</v>
      </c>
      <c r="G285" s="9" t="s">
        <v>2</v>
      </c>
      <c r="H285" s="9" t="s">
        <v>978</v>
      </c>
      <c r="I285" s="9">
        <f>IFERROR(INDEX('Bonus Rules'!$B$2:$G$14,MATCH('Cleaned data'!$C285,'Bonus Rules'!$B$2:$B$14,0), MATCH('Cleaned data'!$G285, 'Bonus Rules'!$B$2:$G$2, 0)),0)</f>
        <v>1.2999999999999999E-2</v>
      </c>
      <c r="J285" s="11">
        <f>'Cleaned data'!$I285*'Cleaned data'!$D285</f>
        <v>1011.92</v>
      </c>
      <c r="K285" s="11">
        <f>'Cleaned data'!$D285+'Cleaned data'!$J285</f>
        <v>78851.92</v>
      </c>
      <c r="L285" s="19">
        <f t="shared" si="13"/>
        <v>75034.07024793388</v>
      </c>
      <c r="M285" s="19">
        <f t="shared" si="14"/>
        <v>72309.913419913413</v>
      </c>
      <c r="N285" s="20">
        <f>(Table4[[#This Row],[Average male salary]]-Table4[[#This Row],[Average female salary]])/Table4[[#This Row],[Average male salary]]</f>
        <v>3.6305598497043789E-2</v>
      </c>
    </row>
    <row r="286" spans="1:14" x14ac:dyDescent="0.35">
      <c r="A286" s="6" t="s">
        <v>331</v>
      </c>
      <c r="B286" s="6" t="s">
        <v>27</v>
      </c>
      <c r="C286" s="6" t="s">
        <v>16</v>
      </c>
      <c r="D286" s="7">
        <v>85180</v>
      </c>
      <c r="E286" s="7" t="str">
        <f t="shared" si="12"/>
        <v>80000–89999</v>
      </c>
      <c r="F286" s="6" t="s">
        <v>33</v>
      </c>
      <c r="G286" s="6" t="s">
        <v>2</v>
      </c>
      <c r="H286" s="6" t="s">
        <v>978</v>
      </c>
      <c r="I286" s="6">
        <f>IFERROR(INDEX('Bonus Rules'!$B$2:$G$14,MATCH('Cleaned data'!$C286,'Bonus Rules'!$B$2:$B$14,0), MATCH('Cleaned data'!$G286, 'Bonus Rules'!$B$2:$G$2, 0)),0)</f>
        <v>1.4999999999999999E-2</v>
      </c>
      <c r="J286" s="8">
        <f>'Cleaned data'!$I286*'Cleaned data'!$D286</f>
        <v>1277.7</v>
      </c>
      <c r="K286" s="8">
        <f>'Cleaned data'!$D286+'Cleaned data'!$J286</f>
        <v>86457.7</v>
      </c>
      <c r="L286" s="19">
        <f t="shared" si="13"/>
        <v>75034.07024793388</v>
      </c>
      <c r="M286" s="19">
        <f t="shared" si="14"/>
        <v>72309.913419913413</v>
      </c>
      <c r="N286" s="20">
        <f>(Table4[[#This Row],[Average male salary]]-Table4[[#This Row],[Average female salary]])/Table4[[#This Row],[Average male salary]]</f>
        <v>3.6305598497043789E-2</v>
      </c>
    </row>
    <row r="287" spans="1:14" x14ac:dyDescent="0.35">
      <c r="A287" s="9" t="s">
        <v>332</v>
      </c>
      <c r="B287" s="9" t="s">
        <v>24</v>
      </c>
      <c r="C287" s="9" t="s">
        <v>11</v>
      </c>
      <c r="D287" s="10">
        <v>85920</v>
      </c>
      <c r="E287" s="10" t="str">
        <f t="shared" si="12"/>
        <v>80000–89999</v>
      </c>
      <c r="F287" s="9" t="s">
        <v>30</v>
      </c>
      <c r="G287" s="9" t="s">
        <v>2</v>
      </c>
      <c r="H287" s="9" t="s">
        <v>978</v>
      </c>
      <c r="I287" s="9">
        <f>IFERROR(INDEX('Bonus Rules'!$B$2:$G$14,MATCH('Cleaned data'!$C287,'Bonus Rules'!$B$2:$B$14,0), MATCH('Cleaned data'!$G287, 'Bonus Rules'!$B$2:$G$2, 0)),0)</f>
        <v>1.7999999999999999E-2</v>
      </c>
      <c r="J287" s="11">
        <f>'Cleaned data'!$I287*'Cleaned data'!$D287</f>
        <v>1546.56</v>
      </c>
      <c r="K287" s="11">
        <f>'Cleaned data'!$D287+'Cleaned data'!$J287</f>
        <v>87466.559999999998</v>
      </c>
      <c r="L287" s="19">
        <f t="shared" si="13"/>
        <v>75034.07024793388</v>
      </c>
      <c r="M287" s="19">
        <f t="shared" si="14"/>
        <v>72309.913419913413</v>
      </c>
      <c r="N287" s="20">
        <f>(Table4[[#This Row],[Average male salary]]-Table4[[#This Row],[Average female salary]])/Table4[[#This Row],[Average male salary]]</f>
        <v>3.6305598497043789E-2</v>
      </c>
    </row>
    <row r="288" spans="1:14" x14ac:dyDescent="0.35">
      <c r="A288" s="6" t="s">
        <v>333</v>
      </c>
      <c r="B288" s="6" t="s">
        <v>27</v>
      </c>
      <c r="C288" s="6" t="s">
        <v>10</v>
      </c>
      <c r="D288" s="7">
        <v>106490</v>
      </c>
      <c r="E288" s="7" t="str">
        <f t="shared" si="12"/>
        <v>100000–109999</v>
      </c>
      <c r="F288" s="6" t="s">
        <v>33</v>
      </c>
      <c r="G288" s="6" t="s">
        <v>3</v>
      </c>
      <c r="H288" s="6" t="s">
        <v>979</v>
      </c>
      <c r="I288" s="6">
        <f>IFERROR(INDEX('Bonus Rules'!$B$2:$G$14,MATCH('Cleaned data'!$C288,'Bonus Rules'!$B$2:$B$14,0), MATCH('Cleaned data'!$G288, 'Bonus Rules'!$B$2:$G$2, 0)),0)</f>
        <v>2.7E-2</v>
      </c>
      <c r="J288" s="8">
        <f>'Cleaned data'!$I288*'Cleaned data'!$D288</f>
        <v>2875.23</v>
      </c>
      <c r="K288" s="8">
        <f>'Cleaned data'!$D288+'Cleaned data'!$J288</f>
        <v>109365.23</v>
      </c>
      <c r="L288" s="19">
        <f t="shared" si="13"/>
        <v>75034.07024793388</v>
      </c>
      <c r="M288" s="19">
        <f t="shared" si="14"/>
        <v>72309.913419913413</v>
      </c>
      <c r="N288" s="20">
        <f>(Table4[[#This Row],[Average male salary]]-Table4[[#This Row],[Average female salary]])/Table4[[#This Row],[Average male salary]]</f>
        <v>3.6305598497043789E-2</v>
      </c>
    </row>
    <row r="289" spans="1:14" x14ac:dyDescent="0.35">
      <c r="A289" s="9" t="s">
        <v>334</v>
      </c>
      <c r="B289" s="9" t="s">
        <v>24</v>
      </c>
      <c r="C289" s="9" t="s">
        <v>8</v>
      </c>
      <c r="D289" s="10">
        <v>38520</v>
      </c>
      <c r="E289" s="10" t="str">
        <f t="shared" si="12"/>
        <v>30000–39999</v>
      </c>
      <c r="F289" s="9" t="s">
        <v>25</v>
      </c>
      <c r="G289" s="9" t="s">
        <v>2</v>
      </c>
      <c r="H289" s="9" t="s">
        <v>978</v>
      </c>
      <c r="I289" s="9">
        <f>IFERROR(INDEX('Bonus Rules'!$B$2:$G$14,MATCH('Cleaned data'!$C289,'Bonus Rules'!$B$2:$B$14,0), MATCH('Cleaned data'!$G289, 'Bonus Rules'!$B$2:$G$2, 0)),0)</f>
        <v>1.9E-2</v>
      </c>
      <c r="J289" s="11">
        <f>'Cleaned data'!$I289*'Cleaned data'!$D289</f>
        <v>731.88</v>
      </c>
      <c r="K289" s="11">
        <f>'Cleaned data'!$D289+'Cleaned data'!$J289</f>
        <v>39251.879999999997</v>
      </c>
      <c r="L289" s="19">
        <f t="shared" si="13"/>
        <v>75034.07024793388</v>
      </c>
      <c r="M289" s="19">
        <f t="shared" si="14"/>
        <v>72309.913419913413</v>
      </c>
      <c r="N289" s="20">
        <f>(Table4[[#This Row],[Average male salary]]-Table4[[#This Row],[Average female salary]])/Table4[[#This Row],[Average male salary]]</f>
        <v>3.6305598497043789E-2</v>
      </c>
    </row>
    <row r="290" spans="1:14" x14ac:dyDescent="0.35">
      <c r="A290" s="6" t="s">
        <v>335</v>
      </c>
      <c r="B290" s="6" t="s">
        <v>27</v>
      </c>
      <c r="C290" s="6" t="s">
        <v>13</v>
      </c>
      <c r="D290" s="7">
        <v>49530</v>
      </c>
      <c r="E290" s="7" t="str">
        <f t="shared" si="12"/>
        <v>40000–49999</v>
      </c>
      <c r="F290" s="6" t="s">
        <v>25</v>
      </c>
      <c r="G290" s="6" t="s">
        <v>3</v>
      </c>
      <c r="H290" s="6" t="s">
        <v>978</v>
      </c>
      <c r="I290" s="6">
        <f>IFERROR(INDEX('Bonus Rules'!$B$2:$G$14,MATCH('Cleaned data'!$C290,'Bonus Rules'!$B$2:$B$14,0), MATCH('Cleaned data'!$G290, 'Bonus Rules'!$B$2:$G$2, 0)),0)</f>
        <v>0.04</v>
      </c>
      <c r="J290" s="8">
        <f>'Cleaned data'!$I290*'Cleaned data'!$D290</f>
        <v>1981.2</v>
      </c>
      <c r="K290" s="8">
        <f>'Cleaned data'!$D290+'Cleaned data'!$J290</f>
        <v>51511.199999999997</v>
      </c>
      <c r="L290" s="19">
        <f t="shared" si="13"/>
        <v>75034.07024793388</v>
      </c>
      <c r="M290" s="19">
        <f t="shared" si="14"/>
        <v>72309.913419913413</v>
      </c>
      <c r="N290" s="20">
        <f>(Table4[[#This Row],[Average male salary]]-Table4[[#This Row],[Average female salary]])/Table4[[#This Row],[Average male salary]]</f>
        <v>3.6305598497043789E-2</v>
      </c>
    </row>
    <row r="291" spans="1:14" x14ac:dyDescent="0.35">
      <c r="A291" s="9" t="s">
        <v>336</v>
      </c>
      <c r="B291" s="9" t="s">
        <v>24</v>
      </c>
      <c r="C291" s="9" t="s">
        <v>12</v>
      </c>
      <c r="D291" s="10">
        <v>29610</v>
      </c>
      <c r="E291" s="10" t="str">
        <f t="shared" si="12"/>
        <v>20000–29999</v>
      </c>
      <c r="F291" s="9" t="s">
        <v>30</v>
      </c>
      <c r="G291" s="9" t="s">
        <v>3</v>
      </c>
      <c r="H291" s="9" t="s">
        <v>978</v>
      </c>
      <c r="I291" s="9">
        <f>IFERROR(INDEX('Bonus Rules'!$B$2:$G$14,MATCH('Cleaned data'!$C291,'Bonus Rules'!$B$2:$B$14,0), MATCH('Cleaned data'!$G291, 'Bonus Rules'!$B$2:$G$2, 0)),0)</f>
        <v>3.2000000000000001E-2</v>
      </c>
      <c r="J291" s="11">
        <f>'Cleaned data'!$I291*'Cleaned data'!$D291</f>
        <v>947.52</v>
      </c>
      <c r="K291" s="11">
        <f>'Cleaned data'!$D291+'Cleaned data'!$J291</f>
        <v>30557.52</v>
      </c>
      <c r="L291" s="19">
        <f t="shared" si="13"/>
        <v>75034.07024793388</v>
      </c>
      <c r="M291" s="19">
        <f t="shared" si="14"/>
        <v>72309.913419913413</v>
      </c>
      <c r="N291" s="20">
        <f>(Table4[[#This Row],[Average male salary]]-Table4[[#This Row],[Average female salary]])/Table4[[#This Row],[Average male salary]]</f>
        <v>3.6305598497043789E-2</v>
      </c>
    </row>
    <row r="292" spans="1:14" x14ac:dyDescent="0.35">
      <c r="A292" s="6" t="s">
        <v>337</v>
      </c>
      <c r="B292" s="6" t="s">
        <v>24</v>
      </c>
      <c r="C292" s="6" t="s">
        <v>13</v>
      </c>
      <c r="D292" s="7">
        <v>84170</v>
      </c>
      <c r="E292" s="7" t="str">
        <f t="shared" si="12"/>
        <v>80000–89999</v>
      </c>
      <c r="F292" s="6" t="s">
        <v>30</v>
      </c>
      <c r="G292" s="6" t="s">
        <v>4</v>
      </c>
      <c r="H292" s="6" t="s">
        <v>978</v>
      </c>
      <c r="I292" s="6">
        <f>IFERROR(INDEX('Bonus Rules'!$B$2:$G$14,MATCH('Cleaned data'!$C292,'Bonus Rules'!$B$2:$B$14,0), MATCH('Cleaned data'!$G292, 'Bonus Rules'!$B$2:$G$2, 0)),0)</f>
        <v>5.8999999999999997E-2</v>
      </c>
      <c r="J292" s="8">
        <f>'Cleaned data'!$I292*'Cleaned data'!$D292</f>
        <v>4966.03</v>
      </c>
      <c r="K292" s="8">
        <f>'Cleaned data'!$D292+'Cleaned data'!$J292</f>
        <v>89136.03</v>
      </c>
      <c r="L292" s="19">
        <f t="shared" si="13"/>
        <v>75034.07024793388</v>
      </c>
      <c r="M292" s="19">
        <f t="shared" si="14"/>
        <v>72309.913419913413</v>
      </c>
      <c r="N292" s="20">
        <f>(Table4[[#This Row],[Average male salary]]-Table4[[#This Row],[Average female salary]])/Table4[[#This Row],[Average male salary]]</f>
        <v>3.6305598497043789E-2</v>
      </c>
    </row>
    <row r="293" spans="1:14" x14ac:dyDescent="0.35">
      <c r="A293" s="9" t="s">
        <v>338</v>
      </c>
      <c r="B293" s="9" t="s">
        <v>24</v>
      </c>
      <c r="C293" s="9" t="s">
        <v>9</v>
      </c>
      <c r="D293" s="10">
        <v>92190</v>
      </c>
      <c r="E293" s="10" t="str">
        <f t="shared" si="12"/>
        <v>90000–99999</v>
      </c>
      <c r="F293" s="9" t="s">
        <v>30</v>
      </c>
      <c r="G293" s="9" t="s">
        <v>3</v>
      </c>
      <c r="H293" s="9" t="s">
        <v>979</v>
      </c>
      <c r="I293" s="9">
        <f>IFERROR(INDEX('Bonus Rules'!$B$2:$G$14,MATCH('Cleaned data'!$C293,'Bonus Rules'!$B$2:$B$14,0), MATCH('Cleaned data'!$G293, 'Bonus Rules'!$B$2:$G$2, 0)),0)</f>
        <v>2.8000000000000001E-2</v>
      </c>
      <c r="J293" s="11">
        <f>'Cleaned data'!$I293*'Cleaned data'!$D293</f>
        <v>2581.3200000000002</v>
      </c>
      <c r="K293" s="11">
        <f>'Cleaned data'!$D293+'Cleaned data'!$J293</f>
        <v>94771.32</v>
      </c>
      <c r="L293" s="19">
        <f t="shared" si="13"/>
        <v>75034.07024793388</v>
      </c>
      <c r="M293" s="19">
        <f t="shared" si="14"/>
        <v>72309.913419913413</v>
      </c>
      <c r="N293" s="20">
        <f>(Table4[[#This Row],[Average male salary]]-Table4[[#This Row],[Average female salary]])/Table4[[#This Row],[Average male salary]]</f>
        <v>3.6305598497043789E-2</v>
      </c>
    </row>
    <row r="294" spans="1:14" x14ac:dyDescent="0.35">
      <c r="A294" s="6" t="s">
        <v>340</v>
      </c>
      <c r="B294" s="6" t="s">
        <v>24</v>
      </c>
      <c r="C294" s="6" t="s">
        <v>10</v>
      </c>
      <c r="D294" s="7">
        <v>87850</v>
      </c>
      <c r="E294" s="7" t="str">
        <f t="shared" si="12"/>
        <v>80000–89999</v>
      </c>
      <c r="F294" s="6" t="s">
        <v>33</v>
      </c>
      <c r="G294" s="6" t="s">
        <v>4</v>
      </c>
      <c r="H294" s="6" t="s">
        <v>978</v>
      </c>
      <c r="I294" s="6">
        <f>IFERROR(INDEX('Bonus Rules'!$B$2:$G$14,MATCH('Cleaned data'!$C294,'Bonus Rules'!$B$2:$B$14,0), MATCH('Cleaned data'!$G294, 'Bonus Rules'!$B$2:$G$2, 0)),0)</f>
        <v>5.3999999999999999E-2</v>
      </c>
      <c r="J294" s="8">
        <f>'Cleaned data'!$I294*'Cleaned data'!$D294</f>
        <v>4743.8999999999996</v>
      </c>
      <c r="K294" s="8">
        <f>'Cleaned data'!$D294+'Cleaned data'!$J294</f>
        <v>92593.9</v>
      </c>
      <c r="L294" s="19">
        <f t="shared" si="13"/>
        <v>75034.07024793388</v>
      </c>
      <c r="M294" s="19">
        <f t="shared" si="14"/>
        <v>72309.913419913413</v>
      </c>
      <c r="N294" s="20">
        <f>(Table4[[#This Row],[Average male salary]]-Table4[[#This Row],[Average female salary]])/Table4[[#This Row],[Average male salary]]</f>
        <v>3.6305598497043789E-2</v>
      </c>
    </row>
    <row r="295" spans="1:14" x14ac:dyDescent="0.35">
      <c r="A295" s="9" t="s">
        <v>341</v>
      </c>
      <c r="B295" s="9" t="s">
        <v>24</v>
      </c>
      <c r="C295" s="9" t="s">
        <v>11</v>
      </c>
      <c r="D295" s="10">
        <v>43700</v>
      </c>
      <c r="E295" s="10" t="str">
        <f t="shared" si="12"/>
        <v>40000–49999</v>
      </c>
      <c r="F295" s="9" t="s">
        <v>25</v>
      </c>
      <c r="G295" s="9" t="s">
        <v>3</v>
      </c>
      <c r="H295" s="9" t="s">
        <v>978</v>
      </c>
      <c r="I295" s="9">
        <f>IFERROR(INDEX('Bonus Rules'!$B$2:$G$14,MATCH('Cleaned data'!$C295,'Bonus Rules'!$B$2:$B$14,0), MATCH('Cleaned data'!$G295, 'Bonus Rules'!$B$2:$G$2, 0)),0)</f>
        <v>2.4E-2</v>
      </c>
      <c r="J295" s="11">
        <f>'Cleaned data'!$I295*'Cleaned data'!$D295</f>
        <v>1048.8</v>
      </c>
      <c r="K295" s="11">
        <f>'Cleaned data'!$D295+'Cleaned data'!$J295</f>
        <v>44748.800000000003</v>
      </c>
      <c r="L295" s="19">
        <f t="shared" si="13"/>
        <v>75034.07024793388</v>
      </c>
      <c r="M295" s="19">
        <f t="shared" si="14"/>
        <v>72309.913419913413</v>
      </c>
      <c r="N295" s="20">
        <f>(Table4[[#This Row],[Average male salary]]-Table4[[#This Row],[Average female salary]])/Table4[[#This Row],[Average male salary]]</f>
        <v>3.6305598497043789E-2</v>
      </c>
    </row>
    <row r="296" spans="1:14" x14ac:dyDescent="0.35">
      <c r="A296" s="6" t="s">
        <v>342</v>
      </c>
      <c r="B296" s="6" t="s">
        <v>27</v>
      </c>
      <c r="C296" s="6" t="s">
        <v>16</v>
      </c>
      <c r="D296" s="7">
        <v>88690</v>
      </c>
      <c r="E296" s="7" t="str">
        <f t="shared" si="12"/>
        <v>80000–89999</v>
      </c>
      <c r="F296" s="6" t="s">
        <v>25</v>
      </c>
      <c r="G296" s="6" t="s">
        <v>31</v>
      </c>
      <c r="H296" s="6" t="s">
        <v>978</v>
      </c>
      <c r="I296" s="6">
        <f>IFERROR(INDEX('Bonus Rules'!$B$2:$G$14,MATCH('Cleaned data'!$C296,'Bonus Rules'!$B$2:$B$14,0), MATCH('Cleaned data'!$G296, 'Bonus Rules'!$B$2:$G$2, 0)),0)</f>
        <v>0</v>
      </c>
      <c r="J296" s="8">
        <f>'Cleaned data'!$I296*'Cleaned data'!$D296</f>
        <v>0</v>
      </c>
      <c r="K296" s="8">
        <f>'Cleaned data'!$D296+'Cleaned data'!$J296</f>
        <v>88690</v>
      </c>
      <c r="L296" s="19">
        <f t="shared" si="13"/>
        <v>75034.07024793388</v>
      </c>
      <c r="M296" s="19">
        <f t="shared" si="14"/>
        <v>72309.913419913413</v>
      </c>
      <c r="N296" s="20">
        <f>(Table4[[#This Row],[Average male salary]]-Table4[[#This Row],[Average female salary]])/Table4[[#This Row],[Average male salary]]</f>
        <v>3.6305598497043789E-2</v>
      </c>
    </row>
    <row r="297" spans="1:14" x14ac:dyDescent="0.35">
      <c r="A297" s="9" t="s">
        <v>343</v>
      </c>
      <c r="B297" s="9" t="s">
        <v>24</v>
      </c>
      <c r="C297" s="9" t="s">
        <v>17</v>
      </c>
      <c r="D297" s="10">
        <v>31820</v>
      </c>
      <c r="E297" s="10" t="str">
        <f t="shared" si="12"/>
        <v>30000–39999</v>
      </c>
      <c r="F297" s="9" t="s">
        <v>25</v>
      </c>
      <c r="G297" s="9" t="s">
        <v>3</v>
      </c>
      <c r="H297" s="9" t="s">
        <v>978</v>
      </c>
      <c r="I297" s="9">
        <f>IFERROR(INDEX('Bonus Rules'!$B$2:$G$14,MATCH('Cleaned data'!$C297,'Bonus Rules'!$B$2:$B$14,0), MATCH('Cleaned data'!$G297, 'Bonus Rules'!$B$2:$G$2, 0)),0)</f>
        <v>3.5000000000000003E-2</v>
      </c>
      <c r="J297" s="11">
        <f>'Cleaned data'!$I297*'Cleaned data'!$D297</f>
        <v>1113.7</v>
      </c>
      <c r="K297" s="11">
        <f>'Cleaned data'!$D297+'Cleaned data'!$J297</f>
        <v>32933.699999999997</v>
      </c>
      <c r="L297" s="19">
        <f t="shared" si="13"/>
        <v>75034.07024793388</v>
      </c>
      <c r="M297" s="19">
        <f t="shared" si="14"/>
        <v>72309.913419913413</v>
      </c>
      <c r="N297" s="20">
        <f>(Table4[[#This Row],[Average male salary]]-Table4[[#This Row],[Average female salary]])/Table4[[#This Row],[Average male salary]]</f>
        <v>3.6305598497043789E-2</v>
      </c>
    </row>
    <row r="298" spans="1:14" x14ac:dyDescent="0.35">
      <c r="A298" s="6" t="s">
        <v>344</v>
      </c>
      <c r="B298" s="6" t="s">
        <v>24</v>
      </c>
      <c r="C298" s="6" t="s">
        <v>17</v>
      </c>
      <c r="D298" s="7">
        <v>70230</v>
      </c>
      <c r="E298" s="7" t="str">
        <f t="shared" si="12"/>
        <v>70000–79999</v>
      </c>
      <c r="F298" s="6" t="s">
        <v>33</v>
      </c>
      <c r="G298" s="6" t="s">
        <v>3</v>
      </c>
      <c r="H298" s="6" t="s">
        <v>978</v>
      </c>
      <c r="I298" s="6">
        <f>IFERROR(INDEX('Bonus Rules'!$B$2:$G$14,MATCH('Cleaned data'!$C298,'Bonus Rules'!$B$2:$B$14,0), MATCH('Cleaned data'!$G298, 'Bonus Rules'!$B$2:$G$2, 0)),0)</f>
        <v>3.5000000000000003E-2</v>
      </c>
      <c r="J298" s="8">
        <f>'Cleaned data'!$I298*'Cleaned data'!$D298</f>
        <v>2458.0500000000002</v>
      </c>
      <c r="K298" s="8">
        <f>'Cleaned data'!$D298+'Cleaned data'!$J298</f>
        <v>72688.05</v>
      </c>
      <c r="L298" s="19">
        <f t="shared" si="13"/>
        <v>75034.07024793388</v>
      </c>
      <c r="M298" s="19">
        <f t="shared" si="14"/>
        <v>72309.913419913413</v>
      </c>
      <c r="N298" s="20">
        <f>(Table4[[#This Row],[Average male salary]]-Table4[[#This Row],[Average female salary]])/Table4[[#This Row],[Average male salary]]</f>
        <v>3.6305598497043789E-2</v>
      </c>
    </row>
    <row r="299" spans="1:14" x14ac:dyDescent="0.35">
      <c r="A299" s="9" t="s">
        <v>345</v>
      </c>
      <c r="B299" s="9" t="s">
        <v>24</v>
      </c>
      <c r="C299" s="9" t="s">
        <v>8</v>
      </c>
      <c r="D299" s="10">
        <v>96320</v>
      </c>
      <c r="E299" s="10" t="str">
        <f t="shared" si="12"/>
        <v>90000–99999</v>
      </c>
      <c r="F299" s="9" t="s">
        <v>30</v>
      </c>
      <c r="G299" s="9" t="s">
        <v>3</v>
      </c>
      <c r="H299" s="9" t="s">
        <v>979</v>
      </c>
      <c r="I299" s="9">
        <f>IFERROR(INDEX('Bonus Rules'!$B$2:$G$14,MATCH('Cleaned data'!$C299,'Bonus Rules'!$B$2:$B$14,0), MATCH('Cleaned data'!$G299, 'Bonus Rules'!$B$2:$G$2, 0)),0)</f>
        <v>2.1000000000000001E-2</v>
      </c>
      <c r="J299" s="11">
        <f>'Cleaned data'!$I299*'Cleaned data'!$D299</f>
        <v>2022.72</v>
      </c>
      <c r="K299" s="11">
        <f>'Cleaned data'!$D299+'Cleaned data'!$J299</f>
        <v>98342.720000000001</v>
      </c>
      <c r="L299" s="19">
        <f t="shared" si="13"/>
        <v>75034.07024793388</v>
      </c>
      <c r="M299" s="19">
        <f t="shared" si="14"/>
        <v>72309.913419913413</v>
      </c>
      <c r="N299" s="20">
        <f>(Table4[[#This Row],[Average male salary]]-Table4[[#This Row],[Average female salary]])/Table4[[#This Row],[Average male salary]]</f>
        <v>3.6305598497043789E-2</v>
      </c>
    </row>
    <row r="300" spans="1:14" x14ac:dyDescent="0.35">
      <c r="A300" s="6" t="s">
        <v>346</v>
      </c>
      <c r="B300" s="6" t="s">
        <v>24</v>
      </c>
      <c r="C300" s="6" t="s">
        <v>8</v>
      </c>
      <c r="D300" s="7">
        <v>90700</v>
      </c>
      <c r="E300" s="7" t="str">
        <f t="shared" si="12"/>
        <v>90000–99999</v>
      </c>
      <c r="F300" s="6" t="s">
        <v>30</v>
      </c>
      <c r="G300" s="6" t="s">
        <v>1</v>
      </c>
      <c r="H300" s="6" t="s">
        <v>979</v>
      </c>
      <c r="I300" s="6">
        <f>IFERROR(INDEX('Bonus Rules'!$B$2:$G$14,MATCH('Cleaned data'!$C300,'Bonus Rules'!$B$2:$B$14,0), MATCH('Cleaned data'!$G300, 'Bonus Rules'!$B$2:$G$2, 0)),0)</f>
        <v>5.0000000000000001E-3</v>
      </c>
      <c r="J300" s="8">
        <f>'Cleaned data'!$I300*'Cleaned data'!$D300</f>
        <v>453.5</v>
      </c>
      <c r="K300" s="8">
        <f>'Cleaned data'!$D300+'Cleaned data'!$J300</f>
        <v>91153.5</v>
      </c>
      <c r="L300" s="19">
        <f t="shared" si="13"/>
        <v>75034.07024793388</v>
      </c>
      <c r="M300" s="19">
        <f t="shared" si="14"/>
        <v>72309.913419913413</v>
      </c>
      <c r="N300" s="20">
        <f>(Table4[[#This Row],[Average male salary]]-Table4[[#This Row],[Average female salary]])/Table4[[#This Row],[Average male salary]]</f>
        <v>3.6305598497043789E-2</v>
      </c>
    </row>
    <row r="301" spans="1:14" x14ac:dyDescent="0.35">
      <c r="A301" s="9" t="s">
        <v>347</v>
      </c>
      <c r="B301" s="9" t="s">
        <v>27</v>
      </c>
      <c r="C301" s="9" t="s">
        <v>16</v>
      </c>
      <c r="D301" s="10">
        <v>67960</v>
      </c>
      <c r="E301" s="10" t="str">
        <f t="shared" si="12"/>
        <v>60000–69999</v>
      </c>
      <c r="F301" s="9" t="s">
        <v>33</v>
      </c>
      <c r="G301" s="9" t="s">
        <v>3</v>
      </c>
      <c r="H301" s="9" t="s">
        <v>978</v>
      </c>
      <c r="I301" s="9">
        <f>IFERROR(INDEX('Bonus Rules'!$B$2:$G$14,MATCH('Cleaned data'!$C301,'Bonus Rules'!$B$2:$B$14,0), MATCH('Cleaned data'!$G301, 'Bonus Rules'!$B$2:$G$2, 0)),0)</f>
        <v>2.3E-2</v>
      </c>
      <c r="J301" s="11">
        <f>'Cleaned data'!$I301*'Cleaned data'!$D301</f>
        <v>1563.08</v>
      </c>
      <c r="K301" s="11">
        <f>'Cleaned data'!$D301+'Cleaned data'!$J301</f>
        <v>69523.08</v>
      </c>
      <c r="L301" s="19">
        <f t="shared" si="13"/>
        <v>75034.07024793388</v>
      </c>
      <c r="M301" s="19">
        <f t="shared" si="14"/>
        <v>72309.913419913413</v>
      </c>
      <c r="N301" s="20">
        <f>(Table4[[#This Row],[Average male salary]]-Table4[[#This Row],[Average female salary]])/Table4[[#This Row],[Average male salary]]</f>
        <v>3.6305598497043789E-2</v>
      </c>
    </row>
    <row r="302" spans="1:14" x14ac:dyDescent="0.35">
      <c r="A302" s="6" t="s">
        <v>348</v>
      </c>
      <c r="B302" s="6" t="s">
        <v>24</v>
      </c>
      <c r="C302" s="6" t="s">
        <v>16</v>
      </c>
      <c r="D302" s="7">
        <v>103110</v>
      </c>
      <c r="E302" s="7" t="str">
        <f t="shared" si="12"/>
        <v>100000–109999</v>
      </c>
      <c r="F302" s="6" t="s">
        <v>33</v>
      </c>
      <c r="G302" s="6" t="s">
        <v>4</v>
      </c>
      <c r="H302" s="6" t="s">
        <v>979</v>
      </c>
      <c r="I302" s="6">
        <f>IFERROR(INDEX('Bonus Rules'!$B$2:$G$14,MATCH('Cleaned data'!$C302,'Bonus Rules'!$B$2:$B$14,0), MATCH('Cleaned data'!$G302, 'Bonus Rules'!$B$2:$G$2, 0)),0)</f>
        <v>5.2999999999999999E-2</v>
      </c>
      <c r="J302" s="8">
        <f>'Cleaned data'!$I302*'Cleaned data'!$D302</f>
        <v>5464.83</v>
      </c>
      <c r="K302" s="8">
        <f>'Cleaned data'!$D302+'Cleaned data'!$J302</f>
        <v>108574.83</v>
      </c>
      <c r="L302" s="19">
        <f t="shared" si="13"/>
        <v>75034.07024793388</v>
      </c>
      <c r="M302" s="19">
        <f t="shared" si="14"/>
        <v>72309.913419913413</v>
      </c>
      <c r="N302" s="20">
        <f>(Table4[[#This Row],[Average male salary]]-Table4[[#This Row],[Average female salary]])/Table4[[#This Row],[Average male salary]]</f>
        <v>3.6305598497043789E-2</v>
      </c>
    </row>
    <row r="303" spans="1:14" x14ac:dyDescent="0.35">
      <c r="A303" s="9" t="s">
        <v>349</v>
      </c>
      <c r="B303" s="9" t="s">
        <v>27</v>
      </c>
      <c r="C303" s="9" t="s">
        <v>7</v>
      </c>
      <c r="D303" s="10">
        <v>59610</v>
      </c>
      <c r="E303" s="10" t="str">
        <f t="shared" si="12"/>
        <v>50000–59999</v>
      </c>
      <c r="F303" s="9" t="s">
        <v>25</v>
      </c>
      <c r="G303" s="9" t="s">
        <v>4</v>
      </c>
      <c r="H303" s="9" t="s">
        <v>978</v>
      </c>
      <c r="I303" s="9">
        <f>IFERROR(INDEX('Bonus Rules'!$B$2:$G$14,MATCH('Cleaned data'!$C303,'Bonus Rules'!$B$2:$B$14,0), MATCH('Cleaned data'!$G303, 'Bonus Rules'!$B$2:$G$2, 0)),0)</f>
        <v>4.2999999999999997E-2</v>
      </c>
      <c r="J303" s="11">
        <f>'Cleaned data'!$I303*'Cleaned data'!$D303</f>
        <v>2563.23</v>
      </c>
      <c r="K303" s="11">
        <f>'Cleaned data'!$D303+'Cleaned data'!$J303</f>
        <v>62173.23</v>
      </c>
      <c r="L303" s="19">
        <f t="shared" si="13"/>
        <v>75034.07024793388</v>
      </c>
      <c r="M303" s="19">
        <f t="shared" si="14"/>
        <v>72309.913419913413</v>
      </c>
      <c r="N303" s="20">
        <f>(Table4[[#This Row],[Average male salary]]-Table4[[#This Row],[Average female salary]])/Table4[[#This Row],[Average male salary]]</f>
        <v>3.6305598497043789E-2</v>
      </c>
    </row>
    <row r="304" spans="1:14" x14ac:dyDescent="0.35">
      <c r="A304" s="6" t="s">
        <v>350</v>
      </c>
      <c r="B304" s="6" t="s">
        <v>24</v>
      </c>
      <c r="C304" s="6" t="s">
        <v>8</v>
      </c>
      <c r="D304" s="7">
        <v>66570</v>
      </c>
      <c r="E304" s="7" t="str">
        <f t="shared" si="12"/>
        <v>60000–69999</v>
      </c>
      <c r="F304" s="6" t="s">
        <v>30</v>
      </c>
      <c r="G304" s="6" t="s">
        <v>2</v>
      </c>
      <c r="H304" s="6" t="s">
        <v>978</v>
      </c>
      <c r="I304" s="6">
        <f>IFERROR(INDEX('Bonus Rules'!$B$2:$G$14,MATCH('Cleaned data'!$C304,'Bonus Rules'!$B$2:$B$14,0), MATCH('Cleaned data'!$G304, 'Bonus Rules'!$B$2:$G$2, 0)),0)</f>
        <v>1.9E-2</v>
      </c>
      <c r="J304" s="8">
        <f>'Cleaned data'!$I304*'Cleaned data'!$D304</f>
        <v>1264.83</v>
      </c>
      <c r="K304" s="8">
        <f>'Cleaned data'!$D304+'Cleaned data'!$J304</f>
        <v>67834.83</v>
      </c>
      <c r="L304" s="19">
        <f t="shared" si="13"/>
        <v>75034.07024793388</v>
      </c>
      <c r="M304" s="19">
        <f t="shared" si="14"/>
        <v>72309.913419913413</v>
      </c>
      <c r="N304" s="20">
        <f>(Table4[[#This Row],[Average male salary]]-Table4[[#This Row],[Average female salary]])/Table4[[#This Row],[Average male salary]]</f>
        <v>3.6305598497043789E-2</v>
      </c>
    </row>
    <row r="305" spans="1:14" x14ac:dyDescent="0.35">
      <c r="A305" s="9" t="s">
        <v>351</v>
      </c>
      <c r="B305" s="9" t="s">
        <v>27</v>
      </c>
      <c r="C305" s="9" t="s">
        <v>15</v>
      </c>
      <c r="D305" s="10">
        <v>74390</v>
      </c>
      <c r="E305" s="10" t="str">
        <f t="shared" si="12"/>
        <v>70000–79999</v>
      </c>
      <c r="F305" s="9" t="s">
        <v>33</v>
      </c>
      <c r="G305" s="9" t="s">
        <v>3</v>
      </c>
      <c r="H305" s="9" t="s">
        <v>978</v>
      </c>
      <c r="I305" s="9">
        <f>IFERROR(INDEX('Bonus Rules'!$B$2:$G$14,MATCH('Cleaned data'!$C305,'Bonus Rules'!$B$2:$B$14,0), MATCH('Cleaned data'!$G305, 'Bonus Rules'!$B$2:$G$2, 0)),0)</f>
        <v>0.02</v>
      </c>
      <c r="J305" s="11">
        <f>'Cleaned data'!$I305*'Cleaned data'!$D305</f>
        <v>1487.8</v>
      </c>
      <c r="K305" s="11">
        <f>'Cleaned data'!$D305+'Cleaned data'!$J305</f>
        <v>75877.8</v>
      </c>
      <c r="L305" s="19">
        <f t="shared" si="13"/>
        <v>75034.07024793388</v>
      </c>
      <c r="M305" s="19">
        <f t="shared" si="14"/>
        <v>72309.913419913413</v>
      </c>
      <c r="N305" s="20">
        <f>(Table4[[#This Row],[Average male salary]]-Table4[[#This Row],[Average female salary]])/Table4[[#This Row],[Average male salary]]</f>
        <v>3.6305598497043789E-2</v>
      </c>
    </row>
    <row r="306" spans="1:14" x14ac:dyDescent="0.35">
      <c r="A306" s="6" t="s">
        <v>352</v>
      </c>
      <c r="B306" s="6" t="s">
        <v>27</v>
      </c>
      <c r="C306" s="6" t="s">
        <v>7</v>
      </c>
      <c r="D306" s="7">
        <v>67010</v>
      </c>
      <c r="E306" s="7" t="str">
        <f t="shared" si="12"/>
        <v>60000–69999</v>
      </c>
      <c r="F306" s="6" t="s">
        <v>30</v>
      </c>
      <c r="G306" s="6" t="s">
        <v>4</v>
      </c>
      <c r="H306" s="6" t="s">
        <v>978</v>
      </c>
      <c r="I306" s="6">
        <f>IFERROR(INDEX('Bonus Rules'!$B$2:$G$14,MATCH('Cleaned data'!$C306,'Bonus Rules'!$B$2:$B$14,0), MATCH('Cleaned data'!$G306, 'Bonus Rules'!$B$2:$G$2, 0)),0)</f>
        <v>4.2999999999999997E-2</v>
      </c>
      <c r="J306" s="8">
        <f>'Cleaned data'!$I306*'Cleaned data'!$D306</f>
        <v>2881.43</v>
      </c>
      <c r="K306" s="8">
        <f>'Cleaned data'!$D306+'Cleaned data'!$J306</f>
        <v>69891.429999999993</v>
      </c>
      <c r="L306" s="19">
        <f t="shared" si="13"/>
        <v>75034.07024793388</v>
      </c>
      <c r="M306" s="19">
        <f t="shared" si="14"/>
        <v>72309.913419913413</v>
      </c>
      <c r="N306" s="20">
        <f>(Table4[[#This Row],[Average male salary]]-Table4[[#This Row],[Average female salary]])/Table4[[#This Row],[Average male salary]]</f>
        <v>3.6305598497043789E-2</v>
      </c>
    </row>
    <row r="307" spans="1:14" x14ac:dyDescent="0.35">
      <c r="A307" s="9" t="s">
        <v>353</v>
      </c>
      <c r="B307" s="9" t="s">
        <v>24</v>
      </c>
      <c r="C307" s="9" t="s">
        <v>14</v>
      </c>
      <c r="D307" s="10">
        <v>109710</v>
      </c>
      <c r="E307" s="10" t="str">
        <f t="shared" si="12"/>
        <v>100000–109999</v>
      </c>
      <c r="F307" s="9" t="s">
        <v>30</v>
      </c>
      <c r="G307" s="9" t="s">
        <v>3</v>
      </c>
      <c r="H307" s="9" t="s">
        <v>979</v>
      </c>
      <c r="I307" s="9">
        <f>IFERROR(INDEX('Bonus Rules'!$B$2:$G$14,MATCH('Cleaned data'!$C307,'Bonus Rules'!$B$2:$B$14,0), MATCH('Cleaned data'!$G307, 'Bonus Rules'!$B$2:$G$2, 0)),0)</f>
        <v>3.3000000000000002E-2</v>
      </c>
      <c r="J307" s="11">
        <f>'Cleaned data'!$I307*'Cleaned data'!$D307</f>
        <v>3620.4300000000003</v>
      </c>
      <c r="K307" s="11">
        <f>'Cleaned data'!$D307+'Cleaned data'!$J307</f>
        <v>113330.43</v>
      </c>
      <c r="L307" s="19">
        <f t="shared" si="13"/>
        <v>75034.07024793388</v>
      </c>
      <c r="M307" s="19">
        <f t="shared" si="14"/>
        <v>72309.913419913413</v>
      </c>
      <c r="N307" s="20">
        <f>(Table4[[#This Row],[Average male salary]]-Table4[[#This Row],[Average female salary]])/Table4[[#This Row],[Average male salary]]</f>
        <v>3.6305598497043789E-2</v>
      </c>
    </row>
    <row r="308" spans="1:14" x14ac:dyDescent="0.35">
      <c r="A308" s="6" t="s">
        <v>354</v>
      </c>
      <c r="B308" s="6" t="s">
        <v>27</v>
      </c>
      <c r="C308" s="6" t="s">
        <v>12</v>
      </c>
      <c r="D308" s="7">
        <v>110910</v>
      </c>
      <c r="E308" s="7" t="str">
        <f t="shared" si="12"/>
        <v>110000–119999</v>
      </c>
      <c r="F308" s="6" t="s">
        <v>25</v>
      </c>
      <c r="G308" s="6" t="s">
        <v>3</v>
      </c>
      <c r="H308" s="6" t="s">
        <v>979</v>
      </c>
      <c r="I308" s="6">
        <f>IFERROR(INDEX('Bonus Rules'!$B$2:$G$14,MATCH('Cleaned data'!$C308,'Bonus Rules'!$B$2:$B$14,0), MATCH('Cleaned data'!$G308, 'Bonus Rules'!$B$2:$G$2, 0)),0)</f>
        <v>3.2000000000000001E-2</v>
      </c>
      <c r="J308" s="8">
        <f>'Cleaned data'!$I308*'Cleaned data'!$D308</f>
        <v>3549.12</v>
      </c>
      <c r="K308" s="8">
        <f>'Cleaned data'!$D308+'Cleaned data'!$J308</f>
        <v>114459.12</v>
      </c>
      <c r="L308" s="19">
        <f t="shared" si="13"/>
        <v>75034.07024793388</v>
      </c>
      <c r="M308" s="19">
        <f t="shared" si="14"/>
        <v>72309.913419913413</v>
      </c>
      <c r="N308" s="20">
        <f>(Table4[[#This Row],[Average male salary]]-Table4[[#This Row],[Average female salary]])/Table4[[#This Row],[Average male salary]]</f>
        <v>3.6305598497043789E-2</v>
      </c>
    </row>
    <row r="309" spans="1:14" x14ac:dyDescent="0.35">
      <c r="A309" s="9" t="s">
        <v>180</v>
      </c>
      <c r="B309" s="9" t="s">
        <v>24</v>
      </c>
      <c r="C309" s="9" t="s">
        <v>8</v>
      </c>
      <c r="D309" s="10">
        <v>29770</v>
      </c>
      <c r="E309" s="10" t="str">
        <f t="shared" si="12"/>
        <v>20000–29999</v>
      </c>
      <c r="F309" s="9" t="s">
        <v>30</v>
      </c>
      <c r="G309" s="9" t="s">
        <v>5</v>
      </c>
      <c r="H309" s="9" t="s">
        <v>978</v>
      </c>
      <c r="I309" s="9">
        <f>IFERROR(INDEX('Bonus Rules'!$B$2:$G$14,MATCH('Cleaned data'!$C309,'Bonus Rules'!$B$2:$B$14,0), MATCH('Cleaned data'!$G309, 'Bonus Rules'!$B$2:$G$2, 0)),0)</f>
        <v>6.4000000000000001E-2</v>
      </c>
      <c r="J309" s="11">
        <f>'Cleaned data'!$I309*'Cleaned data'!$D309</f>
        <v>1905.28</v>
      </c>
      <c r="K309" s="11">
        <f>'Cleaned data'!$D309+'Cleaned data'!$J309</f>
        <v>31675.279999999999</v>
      </c>
      <c r="L309" s="19">
        <f t="shared" si="13"/>
        <v>75034.07024793388</v>
      </c>
      <c r="M309" s="19">
        <f t="shared" si="14"/>
        <v>72309.913419913413</v>
      </c>
      <c r="N309" s="20">
        <f>(Table4[[#This Row],[Average male salary]]-Table4[[#This Row],[Average female salary]])/Table4[[#This Row],[Average male salary]]</f>
        <v>3.6305598497043789E-2</v>
      </c>
    </row>
    <row r="310" spans="1:14" x14ac:dyDescent="0.35">
      <c r="A310" s="6" t="s">
        <v>355</v>
      </c>
      <c r="B310" s="6" t="s">
        <v>27</v>
      </c>
      <c r="C310" s="6" t="s">
        <v>9</v>
      </c>
      <c r="D310" s="7">
        <v>80060</v>
      </c>
      <c r="E310" s="7" t="str">
        <f t="shared" si="12"/>
        <v>80000–89999</v>
      </c>
      <c r="F310" s="6" t="s">
        <v>33</v>
      </c>
      <c r="G310" s="6" t="s">
        <v>5</v>
      </c>
      <c r="H310" s="6" t="s">
        <v>978</v>
      </c>
      <c r="I310" s="6">
        <f>IFERROR(INDEX('Bonus Rules'!$B$2:$G$14,MATCH('Cleaned data'!$C310,'Bonus Rules'!$B$2:$B$14,0), MATCH('Cleaned data'!$G310, 'Bonus Rules'!$B$2:$G$2, 0)),0)</f>
        <v>7.5999999999999998E-2</v>
      </c>
      <c r="J310" s="8">
        <f>'Cleaned data'!$I310*'Cleaned data'!$D310</f>
        <v>6084.5599999999995</v>
      </c>
      <c r="K310" s="8">
        <f>'Cleaned data'!$D310+'Cleaned data'!$J310</f>
        <v>86144.56</v>
      </c>
      <c r="L310" s="19">
        <f t="shared" si="13"/>
        <v>75034.07024793388</v>
      </c>
      <c r="M310" s="19">
        <f t="shared" si="14"/>
        <v>72309.913419913413</v>
      </c>
      <c r="N310" s="20">
        <f>(Table4[[#This Row],[Average male salary]]-Table4[[#This Row],[Average female salary]])/Table4[[#This Row],[Average male salary]]</f>
        <v>3.6305598497043789E-2</v>
      </c>
    </row>
    <row r="311" spans="1:14" x14ac:dyDescent="0.35">
      <c r="A311" s="9" t="s">
        <v>356</v>
      </c>
      <c r="B311" s="9" t="s">
        <v>24</v>
      </c>
      <c r="C311" s="9" t="s">
        <v>13</v>
      </c>
      <c r="D311" s="10">
        <v>99750</v>
      </c>
      <c r="E311" s="10" t="str">
        <f t="shared" si="12"/>
        <v>90000–99999</v>
      </c>
      <c r="F311" s="9" t="s">
        <v>25</v>
      </c>
      <c r="G311" s="9" t="s">
        <v>3</v>
      </c>
      <c r="H311" s="9" t="s">
        <v>979</v>
      </c>
      <c r="I311" s="9">
        <f>IFERROR(INDEX('Bonus Rules'!$B$2:$G$14,MATCH('Cleaned data'!$C311,'Bonus Rules'!$B$2:$B$14,0), MATCH('Cleaned data'!$G311, 'Bonus Rules'!$B$2:$G$2, 0)),0)</f>
        <v>0.04</v>
      </c>
      <c r="J311" s="11">
        <f>'Cleaned data'!$I311*'Cleaned data'!$D311</f>
        <v>3990</v>
      </c>
      <c r="K311" s="11">
        <f>'Cleaned data'!$D311+'Cleaned data'!$J311</f>
        <v>103740</v>
      </c>
      <c r="L311" s="19">
        <f t="shared" si="13"/>
        <v>75034.07024793388</v>
      </c>
      <c r="M311" s="19">
        <f t="shared" si="14"/>
        <v>72309.913419913413</v>
      </c>
      <c r="N311" s="20">
        <f>(Table4[[#This Row],[Average male salary]]-Table4[[#This Row],[Average female salary]])/Table4[[#This Row],[Average male salary]]</f>
        <v>3.6305598497043789E-2</v>
      </c>
    </row>
    <row r="312" spans="1:14" x14ac:dyDescent="0.35">
      <c r="A312" s="6" t="s">
        <v>357</v>
      </c>
      <c r="B312" s="6" t="s">
        <v>24</v>
      </c>
      <c r="C312" s="6" t="s">
        <v>6</v>
      </c>
      <c r="D312" s="7">
        <v>108250</v>
      </c>
      <c r="E312" s="7" t="str">
        <f t="shared" si="12"/>
        <v>100000–109999</v>
      </c>
      <c r="F312" s="6" t="s">
        <v>25</v>
      </c>
      <c r="G312" s="6" t="s">
        <v>3</v>
      </c>
      <c r="H312" s="6" t="s">
        <v>979</v>
      </c>
      <c r="I312" s="6">
        <f>IFERROR(INDEX('Bonus Rules'!$B$2:$G$14,MATCH('Cleaned data'!$C312,'Bonus Rules'!$B$2:$B$14,0), MATCH('Cleaned data'!$G312, 'Bonus Rules'!$B$2:$G$2, 0)),0)</f>
        <v>2.1000000000000001E-2</v>
      </c>
      <c r="J312" s="8">
        <f>'Cleaned data'!$I312*'Cleaned data'!$D312</f>
        <v>2273.25</v>
      </c>
      <c r="K312" s="8">
        <f>'Cleaned data'!$D312+'Cleaned data'!$J312</f>
        <v>110523.25</v>
      </c>
      <c r="L312" s="19">
        <f t="shared" si="13"/>
        <v>75034.07024793388</v>
      </c>
      <c r="M312" s="19">
        <f t="shared" si="14"/>
        <v>72309.913419913413</v>
      </c>
      <c r="N312" s="20">
        <f>(Table4[[#This Row],[Average male salary]]-Table4[[#This Row],[Average female salary]])/Table4[[#This Row],[Average male salary]]</f>
        <v>3.6305598497043789E-2</v>
      </c>
    </row>
    <row r="313" spans="1:14" x14ac:dyDescent="0.35">
      <c r="A313" s="9" t="s">
        <v>358</v>
      </c>
      <c r="B313" s="9" t="s">
        <v>24</v>
      </c>
      <c r="C313" s="9" t="s">
        <v>12</v>
      </c>
      <c r="D313" s="10">
        <v>104340</v>
      </c>
      <c r="E313" s="10" t="str">
        <f t="shared" si="12"/>
        <v>100000–109999</v>
      </c>
      <c r="F313" s="9" t="s">
        <v>33</v>
      </c>
      <c r="G313" s="9" t="s">
        <v>3</v>
      </c>
      <c r="H313" s="9" t="s">
        <v>979</v>
      </c>
      <c r="I313" s="9">
        <f>IFERROR(INDEX('Bonus Rules'!$B$2:$G$14,MATCH('Cleaned data'!$C313,'Bonus Rules'!$B$2:$B$14,0), MATCH('Cleaned data'!$G313, 'Bonus Rules'!$B$2:$G$2, 0)),0)</f>
        <v>3.2000000000000001E-2</v>
      </c>
      <c r="J313" s="11">
        <f>'Cleaned data'!$I313*'Cleaned data'!$D313</f>
        <v>3338.88</v>
      </c>
      <c r="K313" s="11">
        <f>'Cleaned data'!$D313+'Cleaned data'!$J313</f>
        <v>107678.88</v>
      </c>
      <c r="L313" s="19">
        <f t="shared" si="13"/>
        <v>75034.07024793388</v>
      </c>
      <c r="M313" s="19">
        <f t="shared" si="14"/>
        <v>72309.913419913413</v>
      </c>
      <c r="N313" s="20">
        <f>(Table4[[#This Row],[Average male salary]]-Table4[[#This Row],[Average female salary]])/Table4[[#This Row],[Average male salary]]</f>
        <v>3.6305598497043789E-2</v>
      </c>
    </row>
    <row r="314" spans="1:14" x14ac:dyDescent="0.35">
      <c r="A314" s="6" t="s">
        <v>359</v>
      </c>
      <c r="B314" s="6" t="s">
        <v>27</v>
      </c>
      <c r="C314" s="6" t="s">
        <v>12</v>
      </c>
      <c r="D314" s="7">
        <v>38440</v>
      </c>
      <c r="E314" s="7" t="str">
        <f t="shared" si="12"/>
        <v>30000–39999</v>
      </c>
      <c r="F314" s="6" t="s">
        <v>25</v>
      </c>
      <c r="G314" s="6" t="s">
        <v>3</v>
      </c>
      <c r="H314" s="6" t="s">
        <v>978</v>
      </c>
      <c r="I314" s="6">
        <f>IFERROR(INDEX('Bonus Rules'!$B$2:$G$14,MATCH('Cleaned data'!$C314,'Bonus Rules'!$B$2:$B$14,0), MATCH('Cleaned data'!$G314, 'Bonus Rules'!$B$2:$G$2, 0)),0)</f>
        <v>3.2000000000000001E-2</v>
      </c>
      <c r="J314" s="8">
        <f>'Cleaned data'!$I314*'Cleaned data'!$D314</f>
        <v>1230.08</v>
      </c>
      <c r="K314" s="8">
        <f>'Cleaned data'!$D314+'Cleaned data'!$J314</f>
        <v>39670.080000000002</v>
      </c>
      <c r="L314" s="19">
        <f t="shared" si="13"/>
        <v>75034.07024793388</v>
      </c>
      <c r="M314" s="19">
        <f t="shared" si="14"/>
        <v>72309.913419913413</v>
      </c>
      <c r="N314" s="20">
        <f>(Table4[[#This Row],[Average male salary]]-Table4[[#This Row],[Average female salary]])/Table4[[#This Row],[Average male salary]]</f>
        <v>3.6305598497043789E-2</v>
      </c>
    </row>
    <row r="315" spans="1:14" x14ac:dyDescent="0.35">
      <c r="A315" s="9" t="s">
        <v>360</v>
      </c>
      <c r="B315" s="9" t="s">
        <v>27</v>
      </c>
      <c r="C315" s="9" t="s">
        <v>9</v>
      </c>
      <c r="D315" s="10">
        <v>50800</v>
      </c>
      <c r="E315" s="10" t="str">
        <f t="shared" si="12"/>
        <v>50000–59999</v>
      </c>
      <c r="F315" s="9" t="s">
        <v>30</v>
      </c>
      <c r="G315" s="9" t="s">
        <v>5</v>
      </c>
      <c r="H315" s="9" t="s">
        <v>978</v>
      </c>
      <c r="I315" s="9">
        <f>IFERROR(INDEX('Bonus Rules'!$B$2:$G$14,MATCH('Cleaned data'!$C315,'Bonus Rules'!$B$2:$B$14,0), MATCH('Cleaned data'!$G315, 'Bonus Rules'!$B$2:$G$2, 0)),0)</f>
        <v>7.5999999999999998E-2</v>
      </c>
      <c r="J315" s="11">
        <f>'Cleaned data'!$I315*'Cleaned data'!$D315</f>
        <v>3860.7999999999997</v>
      </c>
      <c r="K315" s="11">
        <f>'Cleaned data'!$D315+'Cleaned data'!$J315</f>
        <v>54660.800000000003</v>
      </c>
      <c r="L315" s="19">
        <f t="shared" si="13"/>
        <v>75034.07024793388</v>
      </c>
      <c r="M315" s="19">
        <f t="shared" si="14"/>
        <v>72309.913419913413</v>
      </c>
      <c r="N315" s="20">
        <f>(Table4[[#This Row],[Average male salary]]-Table4[[#This Row],[Average female salary]])/Table4[[#This Row],[Average male salary]]</f>
        <v>3.6305598497043789E-2</v>
      </c>
    </row>
    <row r="316" spans="1:14" x14ac:dyDescent="0.35">
      <c r="A316" s="6" t="s">
        <v>362</v>
      </c>
      <c r="B316" s="6" t="s">
        <v>27</v>
      </c>
      <c r="C316" s="6" t="s">
        <v>7</v>
      </c>
      <c r="D316" s="7">
        <v>34980</v>
      </c>
      <c r="E316" s="7" t="str">
        <f t="shared" si="12"/>
        <v>30000–39999</v>
      </c>
      <c r="F316" s="6" t="s">
        <v>25</v>
      </c>
      <c r="G316" s="6" t="s">
        <v>4</v>
      </c>
      <c r="H316" s="6" t="s">
        <v>978</v>
      </c>
      <c r="I316" s="6">
        <f>IFERROR(INDEX('Bonus Rules'!$B$2:$G$14,MATCH('Cleaned data'!$C316,'Bonus Rules'!$B$2:$B$14,0), MATCH('Cleaned data'!$G316, 'Bonus Rules'!$B$2:$G$2, 0)),0)</f>
        <v>4.2999999999999997E-2</v>
      </c>
      <c r="J316" s="8">
        <f>'Cleaned data'!$I316*'Cleaned data'!$D316</f>
        <v>1504.1399999999999</v>
      </c>
      <c r="K316" s="8">
        <f>'Cleaned data'!$D316+'Cleaned data'!$J316</f>
        <v>36484.14</v>
      </c>
      <c r="L316" s="19">
        <f t="shared" si="13"/>
        <v>75034.07024793388</v>
      </c>
      <c r="M316" s="19">
        <f t="shared" si="14"/>
        <v>72309.913419913413</v>
      </c>
      <c r="N316" s="20">
        <f>(Table4[[#This Row],[Average male salary]]-Table4[[#This Row],[Average female salary]])/Table4[[#This Row],[Average male salary]]</f>
        <v>3.6305598497043789E-2</v>
      </c>
    </row>
    <row r="317" spans="1:14" x14ac:dyDescent="0.35">
      <c r="A317" s="9" t="s">
        <v>363</v>
      </c>
      <c r="B317" s="9" t="s">
        <v>27</v>
      </c>
      <c r="C317" s="9" t="s">
        <v>9</v>
      </c>
      <c r="D317" s="10">
        <v>77260</v>
      </c>
      <c r="E317" s="10" t="str">
        <f t="shared" si="12"/>
        <v>70000–79999</v>
      </c>
      <c r="F317" s="9" t="s">
        <v>30</v>
      </c>
      <c r="G317" s="9" t="s">
        <v>3</v>
      </c>
      <c r="H317" s="9" t="s">
        <v>978</v>
      </c>
      <c r="I317" s="9">
        <f>IFERROR(INDEX('Bonus Rules'!$B$2:$G$14,MATCH('Cleaned data'!$C317,'Bonus Rules'!$B$2:$B$14,0), MATCH('Cleaned data'!$G317, 'Bonus Rules'!$B$2:$G$2, 0)),0)</f>
        <v>2.8000000000000001E-2</v>
      </c>
      <c r="J317" s="11">
        <f>'Cleaned data'!$I317*'Cleaned data'!$D317</f>
        <v>2163.2800000000002</v>
      </c>
      <c r="K317" s="11">
        <f>'Cleaned data'!$D317+'Cleaned data'!$J317</f>
        <v>79423.28</v>
      </c>
      <c r="L317" s="19">
        <f t="shared" si="13"/>
        <v>75034.07024793388</v>
      </c>
      <c r="M317" s="19">
        <f t="shared" si="14"/>
        <v>72309.913419913413</v>
      </c>
      <c r="N317" s="20">
        <f>(Table4[[#This Row],[Average male salary]]-Table4[[#This Row],[Average female salary]])/Table4[[#This Row],[Average male salary]]</f>
        <v>3.6305598497043789E-2</v>
      </c>
    </row>
    <row r="318" spans="1:14" x14ac:dyDescent="0.35">
      <c r="A318" s="6" t="s">
        <v>364</v>
      </c>
      <c r="B318" s="6" t="s">
        <v>27</v>
      </c>
      <c r="C318" s="6" t="s">
        <v>8</v>
      </c>
      <c r="D318" s="7">
        <v>117940</v>
      </c>
      <c r="E318" s="7" t="str">
        <f t="shared" si="12"/>
        <v>110000–119999</v>
      </c>
      <c r="F318" s="6" t="s">
        <v>25</v>
      </c>
      <c r="G318" s="6" t="s">
        <v>3</v>
      </c>
      <c r="H318" s="6" t="s">
        <v>979</v>
      </c>
      <c r="I318" s="6">
        <f>IFERROR(INDEX('Bonus Rules'!$B$2:$G$14,MATCH('Cleaned data'!$C318,'Bonus Rules'!$B$2:$B$14,0), MATCH('Cleaned data'!$G318, 'Bonus Rules'!$B$2:$G$2, 0)),0)</f>
        <v>2.1000000000000001E-2</v>
      </c>
      <c r="J318" s="8">
        <f>'Cleaned data'!$I318*'Cleaned data'!$D318</f>
        <v>2476.7400000000002</v>
      </c>
      <c r="K318" s="8">
        <f>'Cleaned data'!$D318+'Cleaned data'!$J318</f>
        <v>120416.74</v>
      </c>
      <c r="L318" s="19">
        <f t="shared" si="13"/>
        <v>75034.07024793388</v>
      </c>
      <c r="M318" s="19">
        <f t="shared" si="14"/>
        <v>72309.913419913413</v>
      </c>
      <c r="N318" s="20">
        <f>(Table4[[#This Row],[Average male salary]]-Table4[[#This Row],[Average female salary]])/Table4[[#This Row],[Average male salary]]</f>
        <v>3.6305598497043789E-2</v>
      </c>
    </row>
    <row r="319" spans="1:14" x14ac:dyDescent="0.35">
      <c r="A319" s="9" t="s">
        <v>365</v>
      </c>
      <c r="B319" s="9" t="s">
        <v>27</v>
      </c>
      <c r="C319" s="9" t="s">
        <v>8</v>
      </c>
      <c r="D319" s="10">
        <v>31040</v>
      </c>
      <c r="E319" s="10" t="str">
        <f t="shared" si="12"/>
        <v>30000–39999</v>
      </c>
      <c r="F319" s="9" t="s">
        <v>30</v>
      </c>
      <c r="G319" s="9" t="s">
        <v>4</v>
      </c>
      <c r="H319" s="9" t="s">
        <v>978</v>
      </c>
      <c r="I319" s="9">
        <f>IFERROR(INDEX('Bonus Rules'!$B$2:$G$14,MATCH('Cleaned data'!$C319,'Bonus Rules'!$B$2:$B$14,0), MATCH('Cleaned data'!$G319, 'Bonus Rules'!$B$2:$G$2, 0)),0)</f>
        <v>5.3999999999999999E-2</v>
      </c>
      <c r="J319" s="11">
        <f>'Cleaned data'!$I319*'Cleaned data'!$D319</f>
        <v>1676.16</v>
      </c>
      <c r="K319" s="11">
        <f>'Cleaned data'!$D319+'Cleaned data'!$J319</f>
        <v>32716.16</v>
      </c>
      <c r="L319" s="19">
        <f t="shared" si="13"/>
        <v>75034.07024793388</v>
      </c>
      <c r="M319" s="19">
        <f t="shared" si="14"/>
        <v>72309.913419913413</v>
      </c>
      <c r="N319" s="20">
        <f>(Table4[[#This Row],[Average male salary]]-Table4[[#This Row],[Average female salary]])/Table4[[#This Row],[Average male salary]]</f>
        <v>3.6305598497043789E-2</v>
      </c>
    </row>
    <row r="320" spans="1:14" x14ac:dyDescent="0.35">
      <c r="A320" s="6" t="s">
        <v>368</v>
      </c>
      <c r="B320" s="6" t="s">
        <v>24</v>
      </c>
      <c r="C320" s="6" t="s">
        <v>16</v>
      </c>
      <c r="D320" s="7">
        <v>96370</v>
      </c>
      <c r="E320" s="7" t="str">
        <f t="shared" si="12"/>
        <v>90000–99999</v>
      </c>
      <c r="F320" s="6" t="s">
        <v>25</v>
      </c>
      <c r="G320" s="6" t="s">
        <v>31</v>
      </c>
      <c r="H320" s="6" t="s">
        <v>979</v>
      </c>
      <c r="I320" s="6">
        <f>IFERROR(INDEX('Bonus Rules'!$B$2:$G$14,MATCH('Cleaned data'!$C320,'Bonus Rules'!$B$2:$B$14,0), MATCH('Cleaned data'!$G320, 'Bonus Rules'!$B$2:$G$2, 0)),0)</f>
        <v>0</v>
      </c>
      <c r="J320" s="8">
        <f>'Cleaned data'!$I320*'Cleaned data'!$D320</f>
        <v>0</v>
      </c>
      <c r="K320" s="8">
        <f>'Cleaned data'!$D320+'Cleaned data'!$J320</f>
        <v>96370</v>
      </c>
      <c r="L320" s="19">
        <f t="shared" si="13"/>
        <v>75034.07024793388</v>
      </c>
      <c r="M320" s="19">
        <f t="shared" si="14"/>
        <v>72309.913419913413</v>
      </c>
      <c r="N320" s="20">
        <f>(Table4[[#This Row],[Average male salary]]-Table4[[#This Row],[Average female salary]])/Table4[[#This Row],[Average male salary]]</f>
        <v>3.6305598497043789E-2</v>
      </c>
    </row>
    <row r="321" spans="1:14" x14ac:dyDescent="0.35">
      <c r="A321" s="9" t="s">
        <v>369</v>
      </c>
      <c r="B321" s="9" t="s">
        <v>27</v>
      </c>
      <c r="C321" s="9" t="s">
        <v>16</v>
      </c>
      <c r="D321" s="10">
        <v>31170</v>
      </c>
      <c r="E321" s="10" t="str">
        <f t="shared" si="12"/>
        <v>30000–39999</v>
      </c>
      <c r="F321" s="9" t="s">
        <v>30</v>
      </c>
      <c r="G321" s="9" t="s">
        <v>3</v>
      </c>
      <c r="H321" s="9" t="s">
        <v>978</v>
      </c>
      <c r="I321" s="9">
        <f>IFERROR(INDEX('Bonus Rules'!$B$2:$G$14,MATCH('Cleaned data'!$C321,'Bonus Rules'!$B$2:$B$14,0), MATCH('Cleaned data'!$G321, 'Bonus Rules'!$B$2:$G$2, 0)),0)</f>
        <v>2.3E-2</v>
      </c>
      <c r="J321" s="11">
        <f>'Cleaned data'!$I321*'Cleaned data'!$D321</f>
        <v>716.91</v>
      </c>
      <c r="K321" s="11">
        <f>'Cleaned data'!$D321+'Cleaned data'!$J321</f>
        <v>31886.91</v>
      </c>
      <c r="L321" s="19">
        <f t="shared" si="13"/>
        <v>75034.07024793388</v>
      </c>
      <c r="M321" s="19">
        <f t="shared" si="14"/>
        <v>72309.913419913413</v>
      </c>
      <c r="N321" s="20">
        <f>(Table4[[#This Row],[Average male salary]]-Table4[[#This Row],[Average female salary]])/Table4[[#This Row],[Average male salary]]</f>
        <v>3.6305598497043789E-2</v>
      </c>
    </row>
    <row r="322" spans="1:14" x14ac:dyDescent="0.35">
      <c r="A322" s="6" t="s">
        <v>370</v>
      </c>
      <c r="B322" s="6" t="s">
        <v>27</v>
      </c>
      <c r="C322" s="6" t="s">
        <v>11</v>
      </c>
      <c r="D322" s="7">
        <v>116240</v>
      </c>
      <c r="E322" s="7" t="str">
        <f t="shared" ref="E322:E385" si="15">INT(D322/10000)*10000 &amp; "–" &amp; INT(D322/10000)*10000 + 9999</f>
        <v>110000–119999</v>
      </c>
      <c r="F322" s="6" t="s">
        <v>33</v>
      </c>
      <c r="G322" s="6" t="s">
        <v>3</v>
      </c>
      <c r="H322" s="6" t="s">
        <v>979</v>
      </c>
      <c r="I322" s="6">
        <f>IFERROR(INDEX('Bonus Rules'!$B$2:$G$14,MATCH('Cleaned data'!$C322,'Bonus Rules'!$B$2:$B$14,0), MATCH('Cleaned data'!$G322, 'Bonus Rules'!$B$2:$G$2, 0)),0)</f>
        <v>2.4E-2</v>
      </c>
      <c r="J322" s="8">
        <f>'Cleaned data'!$I322*'Cleaned data'!$D322</f>
        <v>2789.76</v>
      </c>
      <c r="K322" s="8">
        <f>'Cleaned data'!$D322+'Cleaned data'!$J322</f>
        <v>119029.75999999999</v>
      </c>
      <c r="L322" s="19">
        <f t="shared" ref="L322:L385" si="16">AVERAGEIFS($D$2:$D$947, $B$2:$B$947, "Male")</f>
        <v>75034.07024793388</v>
      </c>
      <c r="M322" s="19">
        <f t="shared" ref="M322:M385" si="17">AVERAGEIFS($D$2:$D$947, $B$2:$B$947, "Female")</f>
        <v>72309.913419913413</v>
      </c>
      <c r="N322" s="20">
        <f>(Table4[[#This Row],[Average male salary]]-Table4[[#This Row],[Average female salary]])/Table4[[#This Row],[Average male salary]]</f>
        <v>3.6305598497043789E-2</v>
      </c>
    </row>
    <row r="323" spans="1:14" x14ac:dyDescent="0.35">
      <c r="A323" s="9" t="s">
        <v>371</v>
      </c>
      <c r="B323" s="9" t="s">
        <v>24</v>
      </c>
      <c r="C323" s="9" t="s">
        <v>12</v>
      </c>
      <c r="D323" s="10">
        <v>115190</v>
      </c>
      <c r="E323" s="10" t="str">
        <f t="shared" si="15"/>
        <v>110000–119999</v>
      </c>
      <c r="F323" s="9" t="s">
        <v>33</v>
      </c>
      <c r="G323" s="9" t="s">
        <v>1</v>
      </c>
      <c r="H323" s="9" t="s">
        <v>979</v>
      </c>
      <c r="I323" s="9">
        <f>IFERROR(INDEX('Bonus Rules'!$B$2:$G$14,MATCH('Cleaned data'!$C323,'Bonus Rules'!$B$2:$B$14,0), MATCH('Cleaned data'!$G323, 'Bonus Rules'!$B$2:$G$2, 0)),0)</f>
        <v>5.0000000000000001E-3</v>
      </c>
      <c r="J323" s="11">
        <f>'Cleaned data'!$I323*'Cleaned data'!$D323</f>
        <v>575.95000000000005</v>
      </c>
      <c r="K323" s="11">
        <f>'Cleaned data'!$D323+'Cleaned data'!$J323</f>
        <v>115765.95</v>
      </c>
      <c r="L323" s="19">
        <f t="shared" si="16"/>
        <v>75034.07024793388</v>
      </c>
      <c r="M323" s="19">
        <f t="shared" si="17"/>
        <v>72309.913419913413</v>
      </c>
      <c r="N323" s="20">
        <f>(Table4[[#This Row],[Average male salary]]-Table4[[#This Row],[Average female salary]])/Table4[[#This Row],[Average male salary]]</f>
        <v>3.6305598497043789E-2</v>
      </c>
    </row>
    <row r="324" spans="1:14" x14ac:dyDescent="0.35">
      <c r="A324" s="6" t="s">
        <v>372</v>
      </c>
      <c r="B324" s="6" t="s">
        <v>24</v>
      </c>
      <c r="C324" s="6" t="s">
        <v>13</v>
      </c>
      <c r="D324" s="7">
        <v>79570</v>
      </c>
      <c r="E324" s="7" t="str">
        <f t="shared" si="15"/>
        <v>70000–79999</v>
      </c>
      <c r="F324" s="6" t="s">
        <v>33</v>
      </c>
      <c r="G324" s="6" t="s">
        <v>3</v>
      </c>
      <c r="H324" s="6" t="s">
        <v>978</v>
      </c>
      <c r="I324" s="6">
        <f>IFERROR(INDEX('Bonus Rules'!$B$2:$G$14,MATCH('Cleaned data'!$C324,'Bonus Rules'!$B$2:$B$14,0), MATCH('Cleaned data'!$G324, 'Bonus Rules'!$B$2:$G$2, 0)),0)</f>
        <v>0.04</v>
      </c>
      <c r="J324" s="8">
        <f>'Cleaned data'!$I324*'Cleaned data'!$D324</f>
        <v>3182.8</v>
      </c>
      <c r="K324" s="8">
        <f>'Cleaned data'!$D324+'Cleaned data'!$J324</f>
        <v>82752.800000000003</v>
      </c>
      <c r="L324" s="19">
        <f t="shared" si="16"/>
        <v>75034.07024793388</v>
      </c>
      <c r="M324" s="19">
        <f t="shared" si="17"/>
        <v>72309.913419913413</v>
      </c>
      <c r="N324" s="20">
        <f>(Table4[[#This Row],[Average male salary]]-Table4[[#This Row],[Average female salary]])/Table4[[#This Row],[Average male salary]]</f>
        <v>3.6305598497043789E-2</v>
      </c>
    </row>
    <row r="325" spans="1:14" x14ac:dyDescent="0.35">
      <c r="A325" s="9" t="s">
        <v>373</v>
      </c>
      <c r="B325" s="9" t="s">
        <v>27</v>
      </c>
      <c r="C325" s="9" t="s">
        <v>13</v>
      </c>
      <c r="D325" s="10">
        <v>95680</v>
      </c>
      <c r="E325" s="10" t="str">
        <f t="shared" si="15"/>
        <v>90000–99999</v>
      </c>
      <c r="F325" s="9" t="s">
        <v>33</v>
      </c>
      <c r="G325" s="9" t="s">
        <v>5</v>
      </c>
      <c r="H325" s="9" t="s">
        <v>979</v>
      </c>
      <c r="I325" s="9">
        <f>IFERROR(INDEX('Bonus Rules'!$B$2:$G$14,MATCH('Cleaned data'!$C325,'Bonus Rules'!$B$2:$B$14,0), MATCH('Cleaned data'!$G325, 'Bonus Rules'!$B$2:$G$2, 0)),0)</f>
        <v>6.3E-2</v>
      </c>
      <c r="J325" s="11">
        <f>'Cleaned data'!$I325*'Cleaned data'!$D325</f>
        <v>6027.84</v>
      </c>
      <c r="K325" s="11">
        <f>'Cleaned data'!$D325+'Cleaned data'!$J325</f>
        <v>101707.84</v>
      </c>
      <c r="L325" s="19">
        <f t="shared" si="16"/>
        <v>75034.07024793388</v>
      </c>
      <c r="M325" s="19">
        <f t="shared" si="17"/>
        <v>72309.913419913413</v>
      </c>
      <c r="N325" s="20">
        <f>(Table4[[#This Row],[Average male salary]]-Table4[[#This Row],[Average female salary]])/Table4[[#This Row],[Average male salary]]</f>
        <v>3.6305598497043789E-2</v>
      </c>
    </row>
    <row r="326" spans="1:14" x14ac:dyDescent="0.35">
      <c r="A326" s="6" t="s">
        <v>374</v>
      </c>
      <c r="B326" s="6" t="s">
        <v>24</v>
      </c>
      <c r="C326" s="6" t="s">
        <v>15</v>
      </c>
      <c r="D326" s="7">
        <v>107110</v>
      </c>
      <c r="E326" s="7" t="str">
        <f t="shared" si="15"/>
        <v>100000–109999</v>
      </c>
      <c r="F326" s="6" t="s">
        <v>30</v>
      </c>
      <c r="G326" s="6" t="s">
        <v>4</v>
      </c>
      <c r="H326" s="6" t="s">
        <v>979</v>
      </c>
      <c r="I326" s="6">
        <f>IFERROR(INDEX('Bonus Rules'!$B$2:$G$14,MATCH('Cleaned data'!$C326,'Bonus Rules'!$B$2:$B$14,0), MATCH('Cleaned data'!$G326, 'Bonus Rules'!$B$2:$G$2, 0)),0)</f>
        <v>5.8000000000000003E-2</v>
      </c>
      <c r="J326" s="8">
        <f>'Cleaned data'!$I326*'Cleaned data'!$D326</f>
        <v>6212.38</v>
      </c>
      <c r="K326" s="8">
        <f>'Cleaned data'!$D326+'Cleaned data'!$J326</f>
        <v>113322.38</v>
      </c>
      <c r="L326" s="19">
        <f t="shared" si="16"/>
        <v>75034.07024793388</v>
      </c>
      <c r="M326" s="19">
        <f t="shared" si="17"/>
        <v>72309.913419913413</v>
      </c>
      <c r="N326" s="20">
        <f>(Table4[[#This Row],[Average male salary]]-Table4[[#This Row],[Average female salary]])/Table4[[#This Row],[Average male salary]]</f>
        <v>3.6305598497043789E-2</v>
      </c>
    </row>
    <row r="327" spans="1:14" x14ac:dyDescent="0.35">
      <c r="A327" s="9" t="s">
        <v>375</v>
      </c>
      <c r="B327" s="9" t="s">
        <v>24</v>
      </c>
      <c r="C327" s="9" t="s">
        <v>6</v>
      </c>
      <c r="D327" s="10">
        <v>66100</v>
      </c>
      <c r="E327" s="10" t="str">
        <f t="shared" si="15"/>
        <v>60000–69999</v>
      </c>
      <c r="F327" s="9" t="s">
        <v>33</v>
      </c>
      <c r="G327" s="9" t="s">
        <v>2</v>
      </c>
      <c r="H327" s="9" t="s">
        <v>978</v>
      </c>
      <c r="I327" s="9">
        <f>IFERROR(INDEX('Bonus Rules'!$B$2:$G$14,MATCH('Cleaned data'!$C327,'Bonus Rules'!$B$2:$B$14,0), MATCH('Cleaned data'!$G327, 'Bonus Rules'!$B$2:$G$2, 0)),0)</f>
        <v>1.2E-2</v>
      </c>
      <c r="J327" s="11">
        <f>'Cleaned data'!$I327*'Cleaned data'!$D327</f>
        <v>793.2</v>
      </c>
      <c r="K327" s="11">
        <f>'Cleaned data'!$D327+'Cleaned data'!$J327</f>
        <v>66893.2</v>
      </c>
      <c r="L327" s="19">
        <f t="shared" si="16"/>
        <v>75034.07024793388</v>
      </c>
      <c r="M327" s="19">
        <f t="shared" si="17"/>
        <v>72309.913419913413</v>
      </c>
      <c r="N327" s="20">
        <f>(Table4[[#This Row],[Average male salary]]-Table4[[#This Row],[Average female salary]])/Table4[[#This Row],[Average male salary]]</f>
        <v>3.6305598497043789E-2</v>
      </c>
    </row>
    <row r="328" spans="1:14" x14ac:dyDescent="0.35">
      <c r="A328" s="6" t="s">
        <v>376</v>
      </c>
      <c r="B328" s="6" t="s">
        <v>24</v>
      </c>
      <c r="C328" s="6" t="s">
        <v>8</v>
      </c>
      <c r="D328" s="7">
        <v>39960</v>
      </c>
      <c r="E328" s="7" t="str">
        <f t="shared" si="15"/>
        <v>30000–39999</v>
      </c>
      <c r="F328" s="6" t="s">
        <v>30</v>
      </c>
      <c r="G328" s="6" t="s">
        <v>3</v>
      </c>
      <c r="H328" s="6" t="s">
        <v>978</v>
      </c>
      <c r="I328" s="6">
        <f>IFERROR(INDEX('Bonus Rules'!$B$2:$G$14,MATCH('Cleaned data'!$C328,'Bonus Rules'!$B$2:$B$14,0), MATCH('Cleaned data'!$G328, 'Bonus Rules'!$B$2:$G$2, 0)),0)</f>
        <v>2.1000000000000001E-2</v>
      </c>
      <c r="J328" s="8">
        <f>'Cleaned data'!$I328*'Cleaned data'!$D328</f>
        <v>839.16000000000008</v>
      </c>
      <c r="K328" s="8">
        <f>'Cleaned data'!$D328+'Cleaned data'!$J328</f>
        <v>40799.160000000003</v>
      </c>
      <c r="L328" s="19">
        <f t="shared" si="16"/>
        <v>75034.07024793388</v>
      </c>
      <c r="M328" s="19">
        <f t="shared" si="17"/>
        <v>72309.913419913413</v>
      </c>
      <c r="N328" s="20">
        <f>(Table4[[#This Row],[Average male salary]]-Table4[[#This Row],[Average female salary]])/Table4[[#This Row],[Average male salary]]</f>
        <v>3.6305598497043789E-2</v>
      </c>
    </row>
    <row r="329" spans="1:14" x14ac:dyDescent="0.35">
      <c r="A329" s="9" t="s">
        <v>378</v>
      </c>
      <c r="B329" s="9" t="s">
        <v>27</v>
      </c>
      <c r="C329" s="9" t="s">
        <v>11</v>
      </c>
      <c r="D329" s="10">
        <v>29890</v>
      </c>
      <c r="E329" s="10" t="str">
        <f t="shared" si="15"/>
        <v>20000–29999</v>
      </c>
      <c r="F329" s="9" t="s">
        <v>33</v>
      </c>
      <c r="G329" s="9" t="s">
        <v>4</v>
      </c>
      <c r="H329" s="9" t="s">
        <v>978</v>
      </c>
      <c r="I329" s="9">
        <f>IFERROR(INDEX('Bonus Rules'!$B$2:$G$14,MATCH('Cleaned data'!$C329,'Bonus Rules'!$B$2:$B$14,0), MATCH('Cleaned data'!$G329, 'Bonus Rules'!$B$2:$G$2, 0)),0)</f>
        <v>0.05</v>
      </c>
      <c r="J329" s="11">
        <f>'Cleaned data'!$I329*'Cleaned data'!$D329</f>
        <v>1494.5</v>
      </c>
      <c r="K329" s="11">
        <f>'Cleaned data'!$D329+'Cleaned data'!$J329</f>
        <v>31384.5</v>
      </c>
      <c r="L329" s="19">
        <f t="shared" si="16"/>
        <v>75034.07024793388</v>
      </c>
      <c r="M329" s="19">
        <f t="shared" si="17"/>
        <v>72309.913419913413</v>
      </c>
      <c r="N329" s="20">
        <f>(Table4[[#This Row],[Average male salary]]-Table4[[#This Row],[Average female salary]])/Table4[[#This Row],[Average male salary]]</f>
        <v>3.6305598497043789E-2</v>
      </c>
    </row>
    <row r="330" spans="1:14" x14ac:dyDescent="0.35">
      <c r="A330" s="6" t="s">
        <v>379</v>
      </c>
      <c r="B330" s="6" t="s">
        <v>24</v>
      </c>
      <c r="C330" s="6" t="s">
        <v>17</v>
      </c>
      <c r="D330" s="7">
        <v>48170</v>
      </c>
      <c r="E330" s="7" t="str">
        <f t="shared" si="15"/>
        <v>40000–49999</v>
      </c>
      <c r="F330" s="6" t="s">
        <v>30</v>
      </c>
      <c r="G330" s="6" t="s">
        <v>4</v>
      </c>
      <c r="H330" s="6" t="s">
        <v>978</v>
      </c>
      <c r="I330" s="6">
        <f>IFERROR(INDEX('Bonus Rules'!$B$2:$G$14,MATCH('Cleaned data'!$C330,'Bonus Rules'!$B$2:$B$14,0), MATCH('Cleaned data'!$G330, 'Bonus Rules'!$B$2:$G$2, 0)),0)</f>
        <v>5.8000000000000003E-2</v>
      </c>
      <c r="J330" s="8">
        <f>'Cleaned data'!$I330*'Cleaned data'!$D330</f>
        <v>2793.86</v>
      </c>
      <c r="K330" s="8">
        <f>'Cleaned data'!$D330+'Cleaned data'!$J330</f>
        <v>50963.86</v>
      </c>
      <c r="L330" s="19">
        <f t="shared" si="16"/>
        <v>75034.07024793388</v>
      </c>
      <c r="M330" s="19">
        <f t="shared" si="17"/>
        <v>72309.913419913413</v>
      </c>
      <c r="N330" s="20">
        <f>(Table4[[#This Row],[Average male salary]]-Table4[[#This Row],[Average female salary]])/Table4[[#This Row],[Average male salary]]</f>
        <v>3.6305598497043789E-2</v>
      </c>
    </row>
    <row r="331" spans="1:14" x14ac:dyDescent="0.35">
      <c r="A331" s="9" t="s">
        <v>380</v>
      </c>
      <c r="B331" s="9" t="s">
        <v>27</v>
      </c>
      <c r="C331" s="9" t="s">
        <v>16</v>
      </c>
      <c r="D331" s="10">
        <v>99200</v>
      </c>
      <c r="E331" s="10" t="str">
        <f t="shared" si="15"/>
        <v>90000–99999</v>
      </c>
      <c r="F331" s="9" t="s">
        <v>25</v>
      </c>
      <c r="G331" s="9" t="s">
        <v>4</v>
      </c>
      <c r="H331" s="9" t="s">
        <v>979</v>
      </c>
      <c r="I331" s="9">
        <f>IFERROR(INDEX('Bonus Rules'!$B$2:$G$14,MATCH('Cleaned data'!$C331,'Bonus Rules'!$B$2:$B$14,0), MATCH('Cleaned data'!$G331, 'Bonus Rules'!$B$2:$G$2, 0)),0)</f>
        <v>5.2999999999999999E-2</v>
      </c>
      <c r="J331" s="11">
        <f>'Cleaned data'!$I331*'Cleaned data'!$D331</f>
        <v>5257.5999999999995</v>
      </c>
      <c r="K331" s="11">
        <f>'Cleaned data'!$D331+'Cleaned data'!$J331</f>
        <v>104457.60000000001</v>
      </c>
      <c r="L331" s="19">
        <f t="shared" si="16"/>
        <v>75034.07024793388</v>
      </c>
      <c r="M331" s="19">
        <f t="shared" si="17"/>
        <v>72309.913419913413</v>
      </c>
      <c r="N331" s="20">
        <f>(Table4[[#This Row],[Average male salary]]-Table4[[#This Row],[Average female salary]])/Table4[[#This Row],[Average male salary]]</f>
        <v>3.6305598497043789E-2</v>
      </c>
    </row>
    <row r="332" spans="1:14" x14ac:dyDescent="0.35">
      <c r="A332" s="6" t="s">
        <v>381</v>
      </c>
      <c r="B332" s="6" t="s">
        <v>24</v>
      </c>
      <c r="C332" s="6" t="s">
        <v>8</v>
      </c>
      <c r="D332" s="7">
        <v>72840</v>
      </c>
      <c r="E332" s="7" t="str">
        <f t="shared" si="15"/>
        <v>70000–79999</v>
      </c>
      <c r="F332" s="6" t="s">
        <v>30</v>
      </c>
      <c r="G332" s="6" t="s">
        <v>3</v>
      </c>
      <c r="H332" s="6" t="s">
        <v>978</v>
      </c>
      <c r="I332" s="6">
        <f>IFERROR(INDEX('Bonus Rules'!$B$2:$G$14,MATCH('Cleaned data'!$C332,'Bonus Rules'!$B$2:$B$14,0), MATCH('Cleaned data'!$G332, 'Bonus Rules'!$B$2:$G$2, 0)),0)</f>
        <v>2.1000000000000001E-2</v>
      </c>
      <c r="J332" s="8">
        <f>'Cleaned data'!$I332*'Cleaned data'!$D332</f>
        <v>1529.64</v>
      </c>
      <c r="K332" s="8">
        <f>'Cleaned data'!$D332+'Cleaned data'!$J332</f>
        <v>74369.64</v>
      </c>
      <c r="L332" s="19">
        <f t="shared" si="16"/>
        <v>75034.07024793388</v>
      </c>
      <c r="M332" s="19">
        <f t="shared" si="17"/>
        <v>72309.913419913413</v>
      </c>
      <c r="N332" s="20">
        <f>(Table4[[#This Row],[Average male salary]]-Table4[[#This Row],[Average female salary]])/Table4[[#This Row],[Average male salary]]</f>
        <v>3.6305598497043789E-2</v>
      </c>
    </row>
    <row r="333" spans="1:14" x14ac:dyDescent="0.35">
      <c r="A333" s="9" t="s">
        <v>382</v>
      </c>
      <c r="B333" s="9" t="s">
        <v>24</v>
      </c>
      <c r="C333" s="9" t="s">
        <v>7</v>
      </c>
      <c r="D333" s="10">
        <v>68970</v>
      </c>
      <c r="E333" s="10" t="str">
        <f t="shared" si="15"/>
        <v>60000–69999</v>
      </c>
      <c r="F333" s="9" t="s">
        <v>33</v>
      </c>
      <c r="G333" s="9" t="s">
        <v>3</v>
      </c>
      <c r="H333" s="9" t="s">
        <v>978</v>
      </c>
      <c r="I333" s="9">
        <f>IFERROR(INDEX('Bonus Rules'!$B$2:$G$14,MATCH('Cleaned data'!$C333,'Bonus Rules'!$B$2:$B$14,0), MATCH('Cleaned data'!$G333, 'Bonus Rules'!$B$2:$G$2, 0)),0)</f>
        <v>3.5000000000000003E-2</v>
      </c>
      <c r="J333" s="11">
        <f>'Cleaned data'!$I333*'Cleaned data'!$D333</f>
        <v>2413.9500000000003</v>
      </c>
      <c r="K333" s="11">
        <f>'Cleaned data'!$D333+'Cleaned data'!$J333</f>
        <v>71383.95</v>
      </c>
      <c r="L333" s="19">
        <f t="shared" si="16"/>
        <v>75034.07024793388</v>
      </c>
      <c r="M333" s="19">
        <f t="shared" si="17"/>
        <v>72309.913419913413</v>
      </c>
      <c r="N333" s="20">
        <f>(Table4[[#This Row],[Average male salary]]-Table4[[#This Row],[Average female salary]])/Table4[[#This Row],[Average male salary]]</f>
        <v>3.6305598497043789E-2</v>
      </c>
    </row>
    <row r="334" spans="1:14" x14ac:dyDescent="0.35">
      <c r="A334" s="6" t="s">
        <v>383</v>
      </c>
      <c r="B334" s="6" t="s">
        <v>24</v>
      </c>
      <c r="C334" s="6" t="s">
        <v>17</v>
      </c>
      <c r="D334" s="7">
        <v>89090</v>
      </c>
      <c r="E334" s="7" t="str">
        <f t="shared" si="15"/>
        <v>80000–89999</v>
      </c>
      <c r="F334" s="6" t="s">
        <v>33</v>
      </c>
      <c r="G334" s="6" t="s">
        <v>4</v>
      </c>
      <c r="H334" s="6" t="s">
        <v>978</v>
      </c>
      <c r="I334" s="6">
        <f>IFERROR(INDEX('Bonus Rules'!$B$2:$G$14,MATCH('Cleaned data'!$C334,'Bonus Rules'!$B$2:$B$14,0), MATCH('Cleaned data'!$G334, 'Bonus Rules'!$B$2:$G$2, 0)),0)</f>
        <v>5.8000000000000003E-2</v>
      </c>
      <c r="J334" s="8">
        <f>'Cleaned data'!$I334*'Cleaned data'!$D334</f>
        <v>5167.22</v>
      </c>
      <c r="K334" s="8">
        <f>'Cleaned data'!$D334+'Cleaned data'!$J334</f>
        <v>94257.22</v>
      </c>
      <c r="L334" s="19">
        <f t="shared" si="16"/>
        <v>75034.07024793388</v>
      </c>
      <c r="M334" s="19">
        <f t="shared" si="17"/>
        <v>72309.913419913413</v>
      </c>
      <c r="N334" s="20">
        <f>(Table4[[#This Row],[Average male salary]]-Table4[[#This Row],[Average female salary]])/Table4[[#This Row],[Average male salary]]</f>
        <v>3.6305598497043789E-2</v>
      </c>
    </row>
    <row r="335" spans="1:14" x14ac:dyDescent="0.35">
      <c r="A335" s="9" t="s">
        <v>209</v>
      </c>
      <c r="B335" s="9" t="s">
        <v>27</v>
      </c>
      <c r="C335" s="9" t="s">
        <v>7</v>
      </c>
      <c r="D335" s="10">
        <v>86940</v>
      </c>
      <c r="E335" s="10" t="str">
        <f t="shared" si="15"/>
        <v>80000–89999</v>
      </c>
      <c r="F335" s="9" t="s">
        <v>30</v>
      </c>
      <c r="G335" s="9" t="s">
        <v>2</v>
      </c>
      <c r="H335" s="9" t="s">
        <v>978</v>
      </c>
      <c r="I335" s="9">
        <f>IFERROR(INDEX('Bonus Rules'!$B$2:$G$14,MATCH('Cleaned data'!$C335,'Bonus Rules'!$B$2:$B$14,0), MATCH('Cleaned data'!$G335, 'Bonus Rules'!$B$2:$G$2, 0)),0)</f>
        <v>1.0999999999999999E-2</v>
      </c>
      <c r="J335" s="11">
        <f>'Cleaned data'!$I335*'Cleaned data'!$D335</f>
        <v>956.33999999999992</v>
      </c>
      <c r="K335" s="11">
        <f>'Cleaned data'!$D335+'Cleaned data'!$J335</f>
        <v>87896.34</v>
      </c>
      <c r="L335" s="19">
        <f t="shared" si="16"/>
        <v>75034.07024793388</v>
      </c>
      <c r="M335" s="19">
        <f t="shared" si="17"/>
        <v>72309.913419913413</v>
      </c>
      <c r="N335" s="20">
        <f>(Table4[[#This Row],[Average male salary]]-Table4[[#This Row],[Average female salary]])/Table4[[#This Row],[Average male salary]]</f>
        <v>3.6305598497043789E-2</v>
      </c>
    </row>
    <row r="336" spans="1:14" x14ac:dyDescent="0.35">
      <c r="A336" s="6" t="s">
        <v>384</v>
      </c>
      <c r="B336" s="6" t="s">
        <v>24</v>
      </c>
      <c r="C336" s="6" t="s">
        <v>11</v>
      </c>
      <c r="D336" s="7">
        <v>118450</v>
      </c>
      <c r="E336" s="7" t="str">
        <f t="shared" si="15"/>
        <v>110000–119999</v>
      </c>
      <c r="F336" s="6" t="s">
        <v>33</v>
      </c>
      <c r="G336" s="6" t="s">
        <v>5</v>
      </c>
      <c r="H336" s="6" t="s">
        <v>979</v>
      </c>
      <c r="I336" s="6">
        <f>IFERROR(INDEX('Bonus Rules'!$B$2:$G$14,MATCH('Cleaned data'!$C336,'Bonus Rules'!$B$2:$B$14,0), MATCH('Cleaned data'!$G336, 'Bonus Rules'!$B$2:$G$2, 0)),0)</f>
        <v>7.2999999999999995E-2</v>
      </c>
      <c r="J336" s="8">
        <f>'Cleaned data'!$I336*'Cleaned data'!$D336</f>
        <v>8646.85</v>
      </c>
      <c r="K336" s="8">
        <f>'Cleaned data'!$D336+'Cleaned data'!$J336</f>
        <v>127096.85</v>
      </c>
      <c r="L336" s="19">
        <f t="shared" si="16"/>
        <v>75034.07024793388</v>
      </c>
      <c r="M336" s="19">
        <f t="shared" si="17"/>
        <v>72309.913419913413</v>
      </c>
      <c r="N336" s="20">
        <f>(Table4[[#This Row],[Average male salary]]-Table4[[#This Row],[Average female salary]])/Table4[[#This Row],[Average male salary]]</f>
        <v>3.6305598497043789E-2</v>
      </c>
    </row>
    <row r="337" spans="1:14" x14ac:dyDescent="0.35">
      <c r="A337" s="9" t="s">
        <v>385</v>
      </c>
      <c r="B337" s="9" t="s">
        <v>24</v>
      </c>
      <c r="C337" s="9" t="s">
        <v>12</v>
      </c>
      <c r="D337" s="10">
        <v>80360</v>
      </c>
      <c r="E337" s="10" t="str">
        <f t="shared" si="15"/>
        <v>80000–89999</v>
      </c>
      <c r="F337" s="9" t="s">
        <v>33</v>
      </c>
      <c r="G337" s="9" t="s">
        <v>3</v>
      </c>
      <c r="H337" s="9" t="s">
        <v>978</v>
      </c>
      <c r="I337" s="9">
        <f>IFERROR(INDEX('Bonus Rules'!$B$2:$G$14,MATCH('Cleaned data'!$C337,'Bonus Rules'!$B$2:$B$14,0), MATCH('Cleaned data'!$G337, 'Bonus Rules'!$B$2:$G$2, 0)),0)</f>
        <v>3.2000000000000001E-2</v>
      </c>
      <c r="J337" s="11">
        <f>'Cleaned data'!$I337*'Cleaned data'!$D337</f>
        <v>2571.52</v>
      </c>
      <c r="K337" s="11">
        <f>'Cleaned data'!$D337+'Cleaned data'!$J337</f>
        <v>82931.520000000004</v>
      </c>
      <c r="L337" s="19">
        <f t="shared" si="16"/>
        <v>75034.07024793388</v>
      </c>
      <c r="M337" s="19">
        <f t="shared" si="17"/>
        <v>72309.913419913413</v>
      </c>
      <c r="N337" s="20">
        <f>(Table4[[#This Row],[Average male salary]]-Table4[[#This Row],[Average female salary]])/Table4[[#This Row],[Average male salary]]</f>
        <v>3.6305598497043789E-2</v>
      </c>
    </row>
    <row r="338" spans="1:14" x14ac:dyDescent="0.35">
      <c r="A338" s="6" t="s">
        <v>386</v>
      </c>
      <c r="B338" s="6" t="s">
        <v>27</v>
      </c>
      <c r="C338" s="6" t="s">
        <v>17</v>
      </c>
      <c r="D338" s="7">
        <v>104770</v>
      </c>
      <c r="E338" s="7" t="str">
        <f t="shared" si="15"/>
        <v>100000–109999</v>
      </c>
      <c r="F338" s="6" t="s">
        <v>30</v>
      </c>
      <c r="G338" s="6" t="s">
        <v>3</v>
      </c>
      <c r="H338" s="6" t="s">
        <v>979</v>
      </c>
      <c r="I338" s="6">
        <f>IFERROR(INDEX('Bonus Rules'!$B$2:$G$14,MATCH('Cleaned data'!$C338,'Bonus Rules'!$B$2:$B$14,0), MATCH('Cleaned data'!$G338, 'Bonus Rules'!$B$2:$G$2, 0)),0)</f>
        <v>3.5000000000000003E-2</v>
      </c>
      <c r="J338" s="8">
        <f>'Cleaned data'!$I338*'Cleaned data'!$D338</f>
        <v>3666.9500000000003</v>
      </c>
      <c r="K338" s="8">
        <f>'Cleaned data'!$D338+'Cleaned data'!$J338</f>
        <v>108436.95</v>
      </c>
      <c r="L338" s="19">
        <f t="shared" si="16"/>
        <v>75034.07024793388</v>
      </c>
      <c r="M338" s="19">
        <f t="shared" si="17"/>
        <v>72309.913419913413</v>
      </c>
      <c r="N338" s="20">
        <f>(Table4[[#This Row],[Average male salary]]-Table4[[#This Row],[Average female salary]])/Table4[[#This Row],[Average male salary]]</f>
        <v>3.6305598497043789E-2</v>
      </c>
    </row>
    <row r="339" spans="1:14" x14ac:dyDescent="0.35">
      <c r="A339" s="9" t="s">
        <v>387</v>
      </c>
      <c r="B339" s="9" t="s">
        <v>27</v>
      </c>
      <c r="C339" s="9" t="s">
        <v>15</v>
      </c>
      <c r="D339" s="10">
        <v>70440</v>
      </c>
      <c r="E339" s="10" t="str">
        <f t="shared" si="15"/>
        <v>70000–79999</v>
      </c>
      <c r="F339" s="9" t="s">
        <v>30</v>
      </c>
      <c r="G339" s="9" t="s">
        <v>5</v>
      </c>
      <c r="H339" s="9" t="s">
        <v>978</v>
      </c>
      <c r="I339" s="9">
        <f>IFERROR(INDEX('Bonus Rules'!$B$2:$G$14,MATCH('Cleaned data'!$C339,'Bonus Rules'!$B$2:$B$14,0), MATCH('Cleaned data'!$G339, 'Bonus Rules'!$B$2:$G$2, 0)),0)</f>
        <v>7.0999999999999994E-2</v>
      </c>
      <c r="J339" s="11">
        <f>'Cleaned data'!$I339*'Cleaned data'!$D339</f>
        <v>5001.24</v>
      </c>
      <c r="K339" s="11">
        <f>'Cleaned data'!$D339+'Cleaned data'!$J339</f>
        <v>75441.240000000005</v>
      </c>
      <c r="L339" s="19">
        <f t="shared" si="16"/>
        <v>75034.07024793388</v>
      </c>
      <c r="M339" s="19">
        <f t="shared" si="17"/>
        <v>72309.913419913413</v>
      </c>
      <c r="N339" s="20">
        <f>(Table4[[#This Row],[Average male salary]]-Table4[[#This Row],[Average female salary]])/Table4[[#This Row],[Average male salary]]</f>
        <v>3.6305598497043789E-2</v>
      </c>
    </row>
    <row r="340" spans="1:14" x14ac:dyDescent="0.35">
      <c r="A340" s="6" t="s">
        <v>388</v>
      </c>
      <c r="B340" s="6" t="s">
        <v>24</v>
      </c>
      <c r="C340" s="6" t="s">
        <v>9</v>
      </c>
      <c r="D340" s="7">
        <v>56900</v>
      </c>
      <c r="E340" s="7" t="str">
        <f t="shared" si="15"/>
        <v>50000–59999</v>
      </c>
      <c r="F340" s="6" t="s">
        <v>30</v>
      </c>
      <c r="G340" s="6" t="s">
        <v>3</v>
      </c>
      <c r="H340" s="6" t="s">
        <v>978</v>
      </c>
      <c r="I340" s="6">
        <f>IFERROR(INDEX('Bonus Rules'!$B$2:$G$14,MATCH('Cleaned data'!$C340,'Bonus Rules'!$B$2:$B$14,0), MATCH('Cleaned data'!$G340, 'Bonus Rules'!$B$2:$G$2, 0)),0)</f>
        <v>2.8000000000000001E-2</v>
      </c>
      <c r="J340" s="8">
        <f>'Cleaned data'!$I340*'Cleaned data'!$D340</f>
        <v>1593.2</v>
      </c>
      <c r="K340" s="8">
        <f>'Cleaned data'!$D340+'Cleaned data'!$J340</f>
        <v>58493.2</v>
      </c>
      <c r="L340" s="19">
        <f t="shared" si="16"/>
        <v>75034.07024793388</v>
      </c>
      <c r="M340" s="19">
        <f t="shared" si="17"/>
        <v>72309.913419913413</v>
      </c>
      <c r="N340" s="20">
        <f>(Table4[[#This Row],[Average male salary]]-Table4[[#This Row],[Average female salary]])/Table4[[#This Row],[Average male salary]]</f>
        <v>3.6305598497043789E-2</v>
      </c>
    </row>
    <row r="341" spans="1:14" x14ac:dyDescent="0.35">
      <c r="A341" s="9" t="s">
        <v>303</v>
      </c>
      <c r="B341" s="9" t="s">
        <v>24</v>
      </c>
      <c r="C341" s="9" t="s">
        <v>10</v>
      </c>
      <c r="D341" s="10">
        <v>48530</v>
      </c>
      <c r="E341" s="10" t="str">
        <f t="shared" si="15"/>
        <v>40000–49999</v>
      </c>
      <c r="F341" s="9" t="s">
        <v>25</v>
      </c>
      <c r="G341" s="9" t="s">
        <v>5</v>
      </c>
      <c r="H341" s="9" t="s">
        <v>978</v>
      </c>
      <c r="I341" s="9">
        <f>IFERROR(INDEX('Bonus Rules'!$B$2:$G$14,MATCH('Cleaned data'!$C341,'Bonus Rules'!$B$2:$B$14,0), MATCH('Cleaned data'!$G341, 'Bonus Rules'!$B$2:$G$2, 0)),0)</f>
        <v>7.5999999999999998E-2</v>
      </c>
      <c r="J341" s="11">
        <f>'Cleaned data'!$I341*'Cleaned data'!$D341</f>
        <v>3688.2799999999997</v>
      </c>
      <c r="K341" s="11">
        <f>'Cleaned data'!$D341+'Cleaned data'!$J341</f>
        <v>52218.28</v>
      </c>
      <c r="L341" s="19">
        <f t="shared" si="16"/>
        <v>75034.07024793388</v>
      </c>
      <c r="M341" s="19">
        <f t="shared" si="17"/>
        <v>72309.913419913413</v>
      </c>
      <c r="N341" s="20">
        <f>(Table4[[#This Row],[Average male salary]]-Table4[[#This Row],[Average female salary]])/Table4[[#This Row],[Average male salary]]</f>
        <v>3.6305598497043789E-2</v>
      </c>
    </row>
    <row r="342" spans="1:14" x14ac:dyDescent="0.35">
      <c r="A342" s="6" t="s">
        <v>390</v>
      </c>
      <c r="B342" s="6" t="s">
        <v>27</v>
      </c>
      <c r="C342" s="6" t="s">
        <v>16</v>
      </c>
      <c r="D342" s="7">
        <v>72450</v>
      </c>
      <c r="E342" s="7" t="str">
        <f t="shared" si="15"/>
        <v>70000–79999</v>
      </c>
      <c r="F342" s="6" t="s">
        <v>30</v>
      </c>
      <c r="G342" s="6" t="s">
        <v>31</v>
      </c>
      <c r="H342" s="6" t="s">
        <v>978</v>
      </c>
      <c r="I342" s="6">
        <f>IFERROR(INDEX('Bonus Rules'!$B$2:$G$14,MATCH('Cleaned data'!$C342,'Bonus Rules'!$B$2:$B$14,0), MATCH('Cleaned data'!$G342, 'Bonus Rules'!$B$2:$G$2, 0)),0)</f>
        <v>0</v>
      </c>
      <c r="J342" s="8">
        <f>'Cleaned data'!$I342*'Cleaned data'!$D342</f>
        <v>0</v>
      </c>
      <c r="K342" s="8">
        <f>'Cleaned data'!$D342+'Cleaned data'!$J342</f>
        <v>72450</v>
      </c>
      <c r="L342" s="19">
        <f t="shared" si="16"/>
        <v>75034.07024793388</v>
      </c>
      <c r="M342" s="19">
        <f t="shared" si="17"/>
        <v>72309.913419913413</v>
      </c>
      <c r="N342" s="20">
        <f>(Table4[[#This Row],[Average male salary]]-Table4[[#This Row],[Average female salary]])/Table4[[#This Row],[Average male salary]]</f>
        <v>3.6305598497043789E-2</v>
      </c>
    </row>
    <row r="343" spans="1:14" x14ac:dyDescent="0.35">
      <c r="A343" s="9" t="s">
        <v>391</v>
      </c>
      <c r="B343" s="9" t="s">
        <v>27</v>
      </c>
      <c r="C343" s="9" t="s">
        <v>11</v>
      </c>
      <c r="D343" s="10">
        <v>34500</v>
      </c>
      <c r="E343" s="10" t="str">
        <f t="shared" si="15"/>
        <v>30000–39999</v>
      </c>
      <c r="F343" s="9" t="s">
        <v>30</v>
      </c>
      <c r="G343" s="9" t="s">
        <v>31</v>
      </c>
      <c r="H343" s="9" t="s">
        <v>978</v>
      </c>
      <c r="I343" s="9">
        <f>IFERROR(INDEX('Bonus Rules'!$B$2:$G$14,MATCH('Cleaned data'!$C343,'Bonus Rules'!$B$2:$B$14,0), MATCH('Cleaned data'!$G343, 'Bonus Rules'!$B$2:$G$2, 0)),0)</f>
        <v>0</v>
      </c>
      <c r="J343" s="11">
        <f>'Cleaned data'!$I343*'Cleaned data'!$D343</f>
        <v>0</v>
      </c>
      <c r="K343" s="11">
        <f>'Cleaned data'!$D343+'Cleaned data'!$J343</f>
        <v>34500</v>
      </c>
      <c r="L343" s="19">
        <f t="shared" si="16"/>
        <v>75034.07024793388</v>
      </c>
      <c r="M343" s="19">
        <f t="shared" si="17"/>
        <v>72309.913419913413</v>
      </c>
      <c r="N343" s="20">
        <f>(Table4[[#This Row],[Average male salary]]-Table4[[#This Row],[Average female salary]])/Table4[[#This Row],[Average male salary]]</f>
        <v>3.6305598497043789E-2</v>
      </c>
    </row>
    <row r="344" spans="1:14" x14ac:dyDescent="0.35">
      <c r="A344" s="6" t="s">
        <v>392</v>
      </c>
      <c r="B344" s="6" t="s">
        <v>24</v>
      </c>
      <c r="C344" s="6" t="s">
        <v>7</v>
      </c>
      <c r="D344" s="7">
        <v>118800</v>
      </c>
      <c r="E344" s="7" t="str">
        <f t="shared" si="15"/>
        <v>110000–119999</v>
      </c>
      <c r="F344" s="6" t="s">
        <v>33</v>
      </c>
      <c r="G344" s="6" t="s">
        <v>5</v>
      </c>
      <c r="H344" s="6" t="s">
        <v>979</v>
      </c>
      <c r="I344" s="6">
        <f>IFERROR(INDEX('Bonus Rules'!$B$2:$G$14,MATCH('Cleaned data'!$C344,'Bonus Rules'!$B$2:$B$14,0), MATCH('Cleaned data'!$G344, 'Bonus Rules'!$B$2:$G$2, 0)),0)</f>
        <v>6.0999999999999999E-2</v>
      </c>
      <c r="J344" s="8">
        <f>'Cleaned data'!$I344*'Cleaned data'!$D344</f>
        <v>7246.8</v>
      </c>
      <c r="K344" s="8">
        <f>'Cleaned data'!$D344+'Cleaned data'!$J344</f>
        <v>126046.8</v>
      </c>
      <c r="L344" s="19">
        <f t="shared" si="16"/>
        <v>75034.07024793388</v>
      </c>
      <c r="M344" s="19">
        <f t="shared" si="17"/>
        <v>72309.913419913413</v>
      </c>
      <c r="N344" s="20">
        <f>(Table4[[#This Row],[Average male salary]]-Table4[[#This Row],[Average female salary]])/Table4[[#This Row],[Average male salary]]</f>
        <v>3.6305598497043789E-2</v>
      </c>
    </row>
    <row r="345" spans="1:14" x14ac:dyDescent="0.35">
      <c r="A345" s="9" t="s">
        <v>394</v>
      </c>
      <c r="B345" s="9" t="s">
        <v>27</v>
      </c>
      <c r="C345" s="9" t="s">
        <v>14</v>
      </c>
      <c r="D345" s="10">
        <v>115080</v>
      </c>
      <c r="E345" s="10" t="str">
        <f t="shared" si="15"/>
        <v>110000–119999</v>
      </c>
      <c r="F345" s="9" t="s">
        <v>30</v>
      </c>
      <c r="G345" s="9" t="s">
        <v>5</v>
      </c>
      <c r="H345" s="9" t="s">
        <v>979</v>
      </c>
      <c r="I345" s="9">
        <f>IFERROR(INDEX('Bonus Rules'!$B$2:$G$14,MATCH('Cleaned data'!$C345,'Bonus Rules'!$B$2:$B$14,0), MATCH('Cleaned data'!$G345, 'Bonus Rules'!$B$2:$G$2, 0)),0)</f>
        <v>8.4000000000000005E-2</v>
      </c>
      <c r="J345" s="11">
        <f>'Cleaned data'!$I345*'Cleaned data'!$D345</f>
        <v>9666.7200000000012</v>
      </c>
      <c r="K345" s="11">
        <f>'Cleaned data'!$D345+'Cleaned data'!$J345</f>
        <v>124746.72</v>
      </c>
      <c r="L345" s="19">
        <f t="shared" si="16"/>
        <v>75034.07024793388</v>
      </c>
      <c r="M345" s="19">
        <f t="shared" si="17"/>
        <v>72309.913419913413</v>
      </c>
      <c r="N345" s="20">
        <f>(Table4[[#This Row],[Average male salary]]-Table4[[#This Row],[Average female salary]])/Table4[[#This Row],[Average male salary]]</f>
        <v>3.6305598497043789E-2</v>
      </c>
    </row>
    <row r="346" spans="1:14" x14ac:dyDescent="0.35">
      <c r="A346" s="6" t="s">
        <v>395</v>
      </c>
      <c r="B346" s="6" t="s">
        <v>27</v>
      </c>
      <c r="C346" s="6" t="s">
        <v>6</v>
      </c>
      <c r="D346" s="7">
        <v>39540</v>
      </c>
      <c r="E346" s="7" t="str">
        <f t="shared" si="15"/>
        <v>30000–39999</v>
      </c>
      <c r="F346" s="6" t="s">
        <v>25</v>
      </c>
      <c r="G346" s="6" t="s">
        <v>3</v>
      </c>
      <c r="H346" s="6" t="s">
        <v>978</v>
      </c>
      <c r="I346" s="6">
        <f>IFERROR(INDEX('Bonus Rules'!$B$2:$G$14,MATCH('Cleaned data'!$C346,'Bonus Rules'!$B$2:$B$14,0), MATCH('Cleaned data'!$G346, 'Bonus Rules'!$B$2:$G$2, 0)),0)</f>
        <v>2.1000000000000001E-2</v>
      </c>
      <c r="J346" s="8">
        <f>'Cleaned data'!$I346*'Cleaned data'!$D346</f>
        <v>830.34</v>
      </c>
      <c r="K346" s="8">
        <f>'Cleaned data'!$D346+'Cleaned data'!$J346</f>
        <v>40370.339999999997</v>
      </c>
      <c r="L346" s="19">
        <f t="shared" si="16"/>
        <v>75034.07024793388</v>
      </c>
      <c r="M346" s="19">
        <f t="shared" si="17"/>
        <v>72309.913419913413</v>
      </c>
      <c r="N346" s="20">
        <f>(Table4[[#This Row],[Average male salary]]-Table4[[#This Row],[Average female salary]])/Table4[[#This Row],[Average male salary]]</f>
        <v>3.6305598497043789E-2</v>
      </c>
    </row>
    <row r="347" spans="1:14" x14ac:dyDescent="0.35">
      <c r="A347" s="9" t="s">
        <v>73</v>
      </c>
      <c r="B347" s="9" t="s">
        <v>27</v>
      </c>
      <c r="C347" s="9" t="s">
        <v>10</v>
      </c>
      <c r="D347" s="10">
        <v>110770</v>
      </c>
      <c r="E347" s="10" t="str">
        <f t="shared" si="15"/>
        <v>110000–119999</v>
      </c>
      <c r="F347" s="9" t="s">
        <v>30</v>
      </c>
      <c r="G347" s="9" t="s">
        <v>3</v>
      </c>
      <c r="H347" s="9" t="s">
        <v>979</v>
      </c>
      <c r="I347" s="9">
        <f>IFERROR(INDEX('Bonus Rules'!$B$2:$G$14,MATCH('Cleaned data'!$C347,'Bonus Rules'!$B$2:$B$14,0), MATCH('Cleaned data'!$G347, 'Bonus Rules'!$B$2:$G$2, 0)),0)</f>
        <v>2.7E-2</v>
      </c>
      <c r="J347" s="11">
        <f>'Cleaned data'!$I347*'Cleaned data'!$D347</f>
        <v>2990.79</v>
      </c>
      <c r="K347" s="11">
        <f>'Cleaned data'!$D347+'Cleaned data'!$J347</f>
        <v>113760.79</v>
      </c>
      <c r="L347" s="19">
        <f t="shared" si="16"/>
        <v>75034.07024793388</v>
      </c>
      <c r="M347" s="19">
        <f t="shared" si="17"/>
        <v>72309.913419913413</v>
      </c>
      <c r="N347" s="20">
        <f>(Table4[[#This Row],[Average male salary]]-Table4[[#This Row],[Average female salary]])/Table4[[#This Row],[Average male salary]]</f>
        <v>3.6305598497043789E-2</v>
      </c>
    </row>
    <row r="348" spans="1:14" x14ac:dyDescent="0.35">
      <c r="A348" s="6" t="s">
        <v>397</v>
      </c>
      <c r="B348" s="6" t="s">
        <v>24</v>
      </c>
      <c r="C348" s="6" t="s">
        <v>15</v>
      </c>
      <c r="D348" s="7">
        <v>106460</v>
      </c>
      <c r="E348" s="7" t="str">
        <f t="shared" si="15"/>
        <v>100000–109999</v>
      </c>
      <c r="F348" s="6" t="s">
        <v>25</v>
      </c>
      <c r="G348" s="6" t="s">
        <v>2</v>
      </c>
      <c r="H348" s="6" t="s">
        <v>979</v>
      </c>
      <c r="I348" s="6">
        <f>IFERROR(INDEX('Bonus Rules'!$B$2:$G$14,MATCH('Cleaned data'!$C348,'Bonus Rules'!$B$2:$B$14,0), MATCH('Cleaned data'!$G348, 'Bonus Rules'!$B$2:$G$2, 0)),0)</f>
        <v>1.2E-2</v>
      </c>
      <c r="J348" s="8">
        <f>'Cleaned data'!$I348*'Cleaned data'!$D348</f>
        <v>1277.52</v>
      </c>
      <c r="K348" s="8">
        <f>'Cleaned data'!$D348+'Cleaned data'!$J348</f>
        <v>107737.52</v>
      </c>
      <c r="L348" s="19">
        <f t="shared" si="16"/>
        <v>75034.07024793388</v>
      </c>
      <c r="M348" s="19">
        <f t="shared" si="17"/>
        <v>72309.913419913413</v>
      </c>
      <c r="N348" s="20">
        <f>(Table4[[#This Row],[Average male salary]]-Table4[[#This Row],[Average female salary]])/Table4[[#This Row],[Average male salary]]</f>
        <v>3.6305598497043789E-2</v>
      </c>
    </row>
    <row r="349" spans="1:14" x14ac:dyDescent="0.35">
      <c r="A349" s="9" t="s">
        <v>398</v>
      </c>
      <c r="B349" s="9" t="s">
        <v>24</v>
      </c>
      <c r="C349" s="9" t="s">
        <v>9</v>
      </c>
      <c r="D349" s="10">
        <v>94530</v>
      </c>
      <c r="E349" s="10" t="str">
        <f t="shared" si="15"/>
        <v>90000–99999</v>
      </c>
      <c r="F349" s="9" t="s">
        <v>30</v>
      </c>
      <c r="G349" s="9" t="s">
        <v>2</v>
      </c>
      <c r="H349" s="9" t="s">
        <v>979</v>
      </c>
      <c r="I349" s="9">
        <f>IFERROR(INDEX('Bonus Rules'!$B$2:$G$14,MATCH('Cleaned data'!$C349,'Bonus Rules'!$B$2:$B$14,0), MATCH('Cleaned data'!$G349, 'Bonus Rules'!$B$2:$G$2, 0)),0)</f>
        <v>0.01</v>
      </c>
      <c r="J349" s="11">
        <f>'Cleaned data'!$I349*'Cleaned data'!$D349</f>
        <v>945.30000000000007</v>
      </c>
      <c r="K349" s="11">
        <f>'Cleaned data'!$D349+'Cleaned data'!$J349</f>
        <v>95475.3</v>
      </c>
      <c r="L349" s="19">
        <f t="shared" si="16"/>
        <v>75034.07024793388</v>
      </c>
      <c r="M349" s="19">
        <f t="shared" si="17"/>
        <v>72309.913419913413</v>
      </c>
      <c r="N349" s="20">
        <f>(Table4[[#This Row],[Average male salary]]-Table4[[#This Row],[Average female salary]])/Table4[[#This Row],[Average male salary]]</f>
        <v>3.6305598497043789E-2</v>
      </c>
    </row>
    <row r="350" spans="1:14" x14ac:dyDescent="0.35">
      <c r="A350" s="6" t="s">
        <v>399</v>
      </c>
      <c r="B350" s="6" t="s">
        <v>27</v>
      </c>
      <c r="C350" s="6" t="s">
        <v>11</v>
      </c>
      <c r="D350" s="7">
        <v>71590</v>
      </c>
      <c r="E350" s="7" t="str">
        <f t="shared" si="15"/>
        <v>70000–79999</v>
      </c>
      <c r="F350" s="6" t="s">
        <v>25</v>
      </c>
      <c r="G350" s="6" t="s">
        <v>2</v>
      </c>
      <c r="H350" s="6" t="s">
        <v>978</v>
      </c>
      <c r="I350" s="6">
        <f>IFERROR(INDEX('Bonus Rules'!$B$2:$G$14,MATCH('Cleaned data'!$C350,'Bonus Rules'!$B$2:$B$14,0), MATCH('Cleaned data'!$G350, 'Bonus Rules'!$B$2:$G$2, 0)),0)</f>
        <v>1.7999999999999999E-2</v>
      </c>
      <c r="J350" s="8">
        <f>'Cleaned data'!$I350*'Cleaned data'!$D350</f>
        <v>1288.6199999999999</v>
      </c>
      <c r="K350" s="8">
        <f>'Cleaned data'!$D350+'Cleaned data'!$J350</f>
        <v>72878.62</v>
      </c>
      <c r="L350" s="19">
        <f t="shared" si="16"/>
        <v>75034.07024793388</v>
      </c>
      <c r="M350" s="19">
        <f t="shared" si="17"/>
        <v>72309.913419913413</v>
      </c>
      <c r="N350" s="20">
        <f>(Table4[[#This Row],[Average male salary]]-Table4[[#This Row],[Average female salary]])/Table4[[#This Row],[Average male salary]]</f>
        <v>3.6305598497043789E-2</v>
      </c>
    </row>
    <row r="351" spans="1:14" x14ac:dyDescent="0.35">
      <c r="A351" s="9" t="s">
        <v>400</v>
      </c>
      <c r="B351" s="9" t="s">
        <v>27</v>
      </c>
      <c r="C351" s="9" t="s">
        <v>17</v>
      </c>
      <c r="D351" s="10">
        <v>104900</v>
      </c>
      <c r="E351" s="10" t="str">
        <f t="shared" si="15"/>
        <v>100000–109999</v>
      </c>
      <c r="F351" s="9" t="s">
        <v>30</v>
      </c>
      <c r="G351" s="9" t="s">
        <v>4</v>
      </c>
      <c r="H351" s="9" t="s">
        <v>979</v>
      </c>
      <c r="I351" s="9">
        <f>IFERROR(INDEX('Bonus Rules'!$B$2:$G$14,MATCH('Cleaned data'!$C351,'Bonus Rules'!$B$2:$B$14,0), MATCH('Cleaned data'!$G351, 'Bonus Rules'!$B$2:$G$2, 0)),0)</f>
        <v>5.8000000000000003E-2</v>
      </c>
      <c r="J351" s="11">
        <f>'Cleaned data'!$I351*'Cleaned data'!$D351</f>
        <v>6084.2000000000007</v>
      </c>
      <c r="K351" s="11">
        <f>'Cleaned data'!$D351+'Cleaned data'!$J351</f>
        <v>110984.2</v>
      </c>
      <c r="L351" s="19">
        <f t="shared" si="16"/>
        <v>75034.07024793388</v>
      </c>
      <c r="M351" s="19">
        <f t="shared" si="17"/>
        <v>72309.913419913413</v>
      </c>
      <c r="N351" s="20">
        <f>(Table4[[#This Row],[Average male salary]]-Table4[[#This Row],[Average female salary]])/Table4[[#This Row],[Average male salary]]</f>
        <v>3.6305598497043789E-2</v>
      </c>
    </row>
    <row r="352" spans="1:14" x14ac:dyDescent="0.35">
      <c r="A352" s="6" t="s">
        <v>401</v>
      </c>
      <c r="B352" s="6" t="s">
        <v>24</v>
      </c>
      <c r="C352" s="6" t="s">
        <v>7</v>
      </c>
      <c r="D352" s="7">
        <v>81790</v>
      </c>
      <c r="E352" s="7" t="str">
        <f t="shared" si="15"/>
        <v>80000–89999</v>
      </c>
      <c r="F352" s="6" t="s">
        <v>25</v>
      </c>
      <c r="G352" s="6" t="s">
        <v>31</v>
      </c>
      <c r="H352" s="6" t="s">
        <v>978</v>
      </c>
      <c r="I352" s="6">
        <f>IFERROR(INDEX('Bonus Rules'!$B$2:$G$14,MATCH('Cleaned data'!$C352,'Bonus Rules'!$B$2:$B$14,0), MATCH('Cleaned data'!$G352, 'Bonus Rules'!$B$2:$G$2, 0)),0)</f>
        <v>0</v>
      </c>
      <c r="J352" s="8">
        <f>'Cleaned data'!$I352*'Cleaned data'!$D352</f>
        <v>0</v>
      </c>
      <c r="K352" s="8">
        <f>'Cleaned data'!$D352+'Cleaned data'!$J352</f>
        <v>81790</v>
      </c>
      <c r="L352" s="19">
        <f t="shared" si="16"/>
        <v>75034.07024793388</v>
      </c>
      <c r="M352" s="19">
        <f t="shared" si="17"/>
        <v>72309.913419913413</v>
      </c>
      <c r="N352" s="20">
        <f>(Table4[[#This Row],[Average male salary]]-Table4[[#This Row],[Average female salary]])/Table4[[#This Row],[Average male salary]]</f>
        <v>3.6305598497043789E-2</v>
      </c>
    </row>
    <row r="353" spans="1:14" x14ac:dyDescent="0.35">
      <c r="A353" s="9" t="s">
        <v>402</v>
      </c>
      <c r="B353" s="9" t="s">
        <v>27</v>
      </c>
      <c r="C353" s="9" t="s">
        <v>9</v>
      </c>
      <c r="D353" s="10">
        <v>33050</v>
      </c>
      <c r="E353" s="10" t="str">
        <f t="shared" si="15"/>
        <v>30000–39999</v>
      </c>
      <c r="F353" s="9" t="s">
        <v>30</v>
      </c>
      <c r="G353" s="9" t="s">
        <v>3</v>
      </c>
      <c r="H353" s="9" t="s">
        <v>978</v>
      </c>
      <c r="I353" s="9">
        <f>IFERROR(INDEX('Bonus Rules'!$B$2:$G$14,MATCH('Cleaned data'!$C353,'Bonus Rules'!$B$2:$B$14,0), MATCH('Cleaned data'!$G353, 'Bonus Rules'!$B$2:$G$2, 0)),0)</f>
        <v>2.8000000000000001E-2</v>
      </c>
      <c r="J353" s="11">
        <f>'Cleaned data'!$I353*'Cleaned data'!$D353</f>
        <v>925.4</v>
      </c>
      <c r="K353" s="11">
        <f>'Cleaned data'!$D353+'Cleaned data'!$J353</f>
        <v>33975.4</v>
      </c>
      <c r="L353" s="19">
        <f t="shared" si="16"/>
        <v>75034.07024793388</v>
      </c>
      <c r="M353" s="19">
        <f t="shared" si="17"/>
        <v>72309.913419913413</v>
      </c>
      <c r="N353" s="20">
        <f>(Table4[[#This Row],[Average male salary]]-Table4[[#This Row],[Average female salary]])/Table4[[#This Row],[Average male salary]]</f>
        <v>3.6305598497043789E-2</v>
      </c>
    </row>
    <row r="354" spans="1:14" x14ac:dyDescent="0.35">
      <c r="A354" s="6" t="s">
        <v>119</v>
      </c>
      <c r="B354" s="6" t="s">
        <v>24</v>
      </c>
      <c r="C354" s="6" t="s">
        <v>17</v>
      </c>
      <c r="D354" s="7">
        <v>89610</v>
      </c>
      <c r="E354" s="7" t="str">
        <f t="shared" si="15"/>
        <v>80000–89999</v>
      </c>
      <c r="F354" s="6" t="s">
        <v>33</v>
      </c>
      <c r="G354" s="6" t="s">
        <v>5</v>
      </c>
      <c r="H354" s="6" t="s">
        <v>978</v>
      </c>
      <c r="I354" s="6">
        <f>IFERROR(INDEX('Bonus Rules'!$B$2:$G$14,MATCH('Cleaned data'!$C354,'Bonus Rules'!$B$2:$B$14,0), MATCH('Cleaned data'!$G354, 'Bonus Rules'!$B$2:$G$2, 0)),0)</f>
        <v>9.9000000000000005E-2</v>
      </c>
      <c r="J354" s="8">
        <f>'Cleaned data'!$I354*'Cleaned data'!$D354</f>
        <v>8871.3900000000012</v>
      </c>
      <c r="K354" s="8">
        <f>'Cleaned data'!$D354+'Cleaned data'!$J354</f>
        <v>98481.39</v>
      </c>
      <c r="L354" s="19">
        <f t="shared" si="16"/>
        <v>75034.07024793388</v>
      </c>
      <c r="M354" s="19">
        <f t="shared" si="17"/>
        <v>72309.913419913413</v>
      </c>
      <c r="N354" s="20">
        <f>(Table4[[#This Row],[Average male salary]]-Table4[[#This Row],[Average female salary]])/Table4[[#This Row],[Average male salary]]</f>
        <v>3.6305598497043789E-2</v>
      </c>
    </row>
    <row r="355" spans="1:14" x14ac:dyDescent="0.35">
      <c r="A355" s="9" t="s">
        <v>403</v>
      </c>
      <c r="B355" s="9" t="s">
        <v>27</v>
      </c>
      <c r="C355" s="9" t="s">
        <v>12</v>
      </c>
      <c r="D355" s="10">
        <v>96920</v>
      </c>
      <c r="E355" s="10" t="str">
        <f t="shared" si="15"/>
        <v>90000–99999</v>
      </c>
      <c r="F355" s="9" t="s">
        <v>30</v>
      </c>
      <c r="G355" s="9" t="s">
        <v>1</v>
      </c>
      <c r="H355" s="9" t="s">
        <v>979</v>
      </c>
      <c r="I355" s="9">
        <f>IFERROR(INDEX('Bonus Rules'!$B$2:$G$14,MATCH('Cleaned data'!$C355,'Bonus Rules'!$B$2:$B$14,0), MATCH('Cleaned data'!$G355, 'Bonus Rules'!$B$2:$G$2, 0)),0)</f>
        <v>5.0000000000000001E-3</v>
      </c>
      <c r="J355" s="11">
        <f>'Cleaned data'!$I355*'Cleaned data'!$D355</f>
        <v>484.6</v>
      </c>
      <c r="K355" s="11">
        <f>'Cleaned data'!$D355+'Cleaned data'!$J355</f>
        <v>97404.6</v>
      </c>
      <c r="L355" s="19">
        <f t="shared" si="16"/>
        <v>75034.07024793388</v>
      </c>
      <c r="M355" s="19">
        <f t="shared" si="17"/>
        <v>72309.913419913413</v>
      </c>
      <c r="N355" s="20">
        <f>(Table4[[#This Row],[Average male salary]]-Table4[[#This Row],[Average female salary]])/Table4[[#This Row],[Average male salary]]</f>
        <v>3.6305598497043789E-2</v>
      </c>
    </row>
    <row r="356" spans="1:14" x14ac:dyDescent="0.35">
      <c r="A356" s="6" t="s">
        <v>405</v>
      </c>
      <c r="B356" s="6" t="s">
        <v>27</v>
      </c>
      <c r="C356" s="6" t="s">
        <v>15</v>
      </c>
      <c r="D356" s="7">
        <v>98400</v>
      </c>
      <c r="E356" s="7" t="str">
        <f t="shared" si="15"/>
        <v>90000–99999</v>
      </c>
      <c r="F356" s="6" t="s">
        <v>25</v>
      </c>
      <c r="G356" s="6" t="s">
        <v>3</v>
      </c>
      <c r="H356" s="6" t="s">
        <v>979</v>
      </c>
      <c r="I356" s="6">
        <f>IFERROR(INDEX('Bonus Rules'!$B$2:$G$14,MATCH('Cleaned data'!$C356,'Bonus Rules'!$B$2:$B$14,0), MATCH('Cleaned data'!$G356, 'Bonus Rules'!$B$2:$G$2, 0)),0)</f>
        <v>0.02</v>
      </c>
      <c r="J356" s="8">
        <f>'Cleaned data'!$I356*'Cleaned data'!$D356</f>
        <v>1968</v>
      </c>
      <c r="K356" s="8">
        <f>'Cleaned data'!$D356+'Cleaned data'!$J356</f>
        <v>100368</v>
      </c>
      <c r="L356" s="19">
        <f t="shared" si="16"/>
        <v>75034.07024793388</v>
      </c>
      <c r="M356" s="19">
        <f t="shared" si="17"/>
        <v>72309.913419913413</v>
      </c>
      <c r="N356" s="20">
        <f>(Table4[[#This Row],[Average male salary]]-Table4[[#This Row],[Average female salary]])/Table4[[#This Row],[Average male salary]]</f>
        <v>3.6305598497043789E-2</v>
      </c>
    </row>
    <row r="357" spans="1:14" x14ac:dyDescent="0.35">
      <c r="A357" s="9" t="s">
        <v>406</v>
      </c>
      <c r="B357" s="9" t="s">
        <v>27</v>
      </c>
      <c r="C357" s="9" t="s">
        <v>10</v>
      </c>
      <c r="D357" s="10">
        <v>50020</v>
      </c>
      <c r="E357" s="10" t="str">
        <f t="shared" si="15"/>
        <v>50000–59999</v>
      </c>
      <c r="F357" s="9" t="s">
        <v>30</v>
      </c>
      <c r="G357" s="9" t="s">
        <v>3</v>
      </c>
      <c r="H357" s="9" t="s">
        <v>978</v>
      </c>
      <c r="I357" s="9">
        <f>IFERROR(INDEX('Bonus Rules'!$B$2:$G$14,MATCH('Cleaned data'!$C357,'Bonus Rules'!$B$2:$B$14,0), MATCH('Cleaned data'!$G357, 'Bonus Rules'!$B$2:$G$2, 0)),0)</f>
        <v>2.7E-2</v>
      </c>
      <c r="J357" s="11">
        <f>'Cleaned data'!$I357*'Cleaned data'!$D357</f>
        <v>1350.54</v>
      </c>
      <c r="K357" s="11">
        <f>'Cleaned data'!$D357+'Cleaned data'!$J357</f>
        <v>51370.54</v>
      </c>
      <c r="L357" s="19">
        <f t="shared" si="16"/>
        <v>75034.07024793388</v>
      </c>
      <c r="M357" s="19">
        <f t="shared" si="17"/>
        <v>72309.913419913413</v>
      </c>
      <c r="N357" s="20">
        <f>(Table4[[#This Row],[Average male salary]]-Table4[[#This Row],[Average female salary]])/Table4[[#This Row],[Average male salary]]</f>
        <v>3.6305598497043789E-2</v>
      </c>
    </row>
    <row r="358" spans="1:14" x14ac:dyDescent="0.35">
      <c r="A358" s="6" t="s">
        <v>407</v>
      </c>
      <c r="B358" s="6" t="s">
        <v>24</v>
      </c>
      <c r="C358" s="6" t="s">
        <v>13</v>
      </c>
      <c r="D358" s="7">
        <v>71210</v>
      </c>
      <c r="E358" s="7" t="str">
        <f t="shared" si="15"/>
        <v>70000–79999</v>
      </c>
      <c r="F358" s="6" t="s">
        <v>33</v>
      </c>
      <c r="G358" s="6" t="s">
        <v>3</v>
      </c>
      <c r="H358" s="6" t="s">
        <v>978</v>
      </c>
      <c r="I358" s="6">
        <f>IFERROR(INDEX('Bonus Rules'!$B$2:$G$14,MATCH('Cleaned data'!$C358,'Bonus Rules'!$B$2:$B$14,0), MATCH('Cleaned data'!$G358, 'Bonus Rules'!$B$2:$G$2, 0)),0)</f>
        <v>0.04</v>
      </c>
      <c r="J358" s="8">
        <f>'Cleaned data'!$I358*'Cleaned data'!$D358</f>
        <v>2848.4</v>
      </c>
      <c r="K358" s="8">
        <f>'Cleaned data'!$D358+'Cleaned data'!$J358</f>
        <v>74058.399999999994</v>
      </c>
      <c r="L358" s="19">
        <f t="shared" si="16"/>
        <v>75034.07024793388</v>
      </c>
      <c r="M358" s="19">
        <f t="shared" si="17"/>
        <v>72309.913419913413</v>
      </c>
      <c r="N358" s="20">
        <f>(Table4[[#This Row],[Average male salary]]-Table4[[#This Row],[Average female salary]])/Table4[[#This Row],[Average male salary]]</f>
        <v>3.6305598497043789E-2</v>
      </c>
    </row>
    <row r="359" spans="1:14" x14ac:dyDescent="0.35">
      <c r="A359" s="9" t="s">
        <v>408</v>
      </c>
      <c r="B359" s="9" t="s">
        <v>24</v>
      </c>
      <c r="C359" s="9" t="s">
        <v>7</v>
      </c>
      <c r="D359" s="10">
        <v>53180</v>
      </c>
      <c r="E359" s="10" t="str">
        <f t="shared" si="15"/>
        <v>50000–59999</v>
      </c>
      <c r="F359" s="9" t="s">
        <v>33</v>
      </c>
      <c r="G359" s="9" t="s">
        <v>3</v>
      </c>
      <c r="H359" s="9" t="s">
        <v>978</v>
      </c>
      <c r="I359" s="9">
        <f>IFERROR(INDEX('Bonus Rules'!$B$2:$G$14,MATCH('Cleaned data'!$C359,'Bonus Rules'!$B$2:$B$14,0), MATCH('Cleaned data'!$G359, 'Bonus Rules'!$B$2:$G$2, 0)),0)</f>
        <v>3.5000000000000003E-2</v>
      </c>
      <c r="J359" s="11">
        <f>'Cleaned data'!$I359*'Cleaned data'!$D359</f>
        <v>1861.3000000000002</v>
      </c>
      <c r="K359" s="11">
        <f>'Cleaned data'!$D359+'Cleaned data'!$J359</f>
        <v>55041.3</v>
      </c>
      <c r="L359" s="19">
        <f t="shared" si="16"/>
        <v>75034.07024793388</v>
      </c>
      <c r="M359" s="19">
        <f t="shared" si="17"/>
        <v>72309.913419913413</v>
      </c>
      <c r="N359" s="20">
        <f>(Table4[[#This Row],[Average male salary]]-Table4[[#This Row],[Average female salary]])/Table4[[#This Row],[Average male salary]]</f>
        <v>3.6305598497043789E-2</v>
      </c>
    </row>
    <row r="360" spans="1:14" x14ac:dyDescent="0.35">
      <c r="A360" s="6" t="s">
        <v>409</v>
      </c>
      <c r="B360" s="6" t="s">
        <v>27</v>
      </c>
      <c r="C360" s="6" t="s">
        <v>10</v>
      </c>
      <c r="D360" s="7">
        <v>107020</v>
      </c>
      <c r="E360" s="7" t="str">
        <f t="shared" si="15"/>
        <v>100000–109999</v>
      </c>
      <c r="F360" s="6" t="s">
        <v>33</v>
      </c>
      <c r="G360" s="6" t="s">
        <v>3</v>
      </c>
      <c r="H360" s="6" t="s">
        <v>979</v>
      </c>
      <c r="I360" s="6">
        <f>IFERROR(INDEX('Bonus Rules'!$B$2:$G$14,MATCH('Cleaned data'!$C360,'Bonus Rules'!$B$2:$B$14,0), MATCH('Cleaned data'!$G360, 'Bonus Rules'!$B$2:$G$2, 0)),0)</f>
        <v>2.7E-2</v>
      </c>
      <c r="J360" s="8">
        <f>'Cleaned data'!$I360*'Cleaned data'!$D360</f>
        <v>2889.54</v>
      </c>
      <c r="K360" s="8">
        <f>'Cleaned data'!$D360+'Cleaned data'!$J360</f>
        <v>109909.54</v>
      </c>
      <c r="L360" s="19">
        <f t="shared" si="16"/>
        <v>75034.07024793388</v>
      </c>
      <c r="M360" s="19">
        <f t="shared" si="17"/>
        <v>72309.913419913413</v>
      </c>
      <c r="N360" s="20">
        <f>(Table4[[#This Row],[Average male salary]]-Table4[[#This Row],[Average female salary]])/Table4[[#This Row],[Average male salary]]</f>
        <v>3.6305598497043789E-2</v>
      </c>
    </row>
    <row r="361" spans="1:14" x14ac:dyDescent="0.35">
      <c r="A361" s="9" t="s">
        <v>410</v>
      </c>
      <c r="B361" s="9" t="s">
        <v>27</v>
      </c>
      <c r="C361" s="9" t="s">
        <v>14</v>
      </c>
      <c r="D361" s="10">
        <v>58400</v>
      </c>
      <c r="E361" s="10" t="str">
        <f t="shared" si="15"/>
        <v>50000–59999</v>
      </c>
      <c r="F361" s="9" t="s">
        <v>25</v>
      </c>
      <c r="G361" s="9" t="s">
        <v>3</v>
      </c>
      <c r="H361" s="9" t="s">
        <v>978</v>
      </c>
      <c r="I361" s="9">
        <f>IFERROR(INDEX('Bonus Rules'!$B$2:$G$14,MATCH('Cleaned data'!$C361,'Bonus Rules'!$B$2:$B$14,0), MATCH('Cleaned data'!$G361, 'Bonus Rules'!$B$2:$G$2, 0)),0)</f>
        <v>3.3000000000000002E-2</v>
      </c>
      <c r="J361" s="11">
        <f>'Cleaned data'!$I361*'Cleaned data'!$D361</f>
        <v>1927.2</v>
      </c>
      <c r="K361" s="11">
        <f>'Cleaned data'!$D361+'Cleaned data'!$J361</f>
        <v>60327.199999999997</v>
      </c>
      <c r="L361" s="19">
        <f t="shared" si="16"/>
        <v>75034.07024793388</v>
      </c>
      <c r="M361" s="19">
        <f t="shared" si="17"/>
        <v>72309.913419913413</v>
      </c>
      <c r="N361" s="20">
        <f>(Table4[[#This Row],[Average male salary]]-Table4[[#This Row],[Average female salary]])/Table4[[#This Row],[Average male salary]]</f>
        <v>3.6305598497043789E-2</v>
      </c>
    </row>
    <row r="362" spans="1:14" x14ac:dyDescent="0.35">
      <c r="A362" s="6" t="s">
        <v>411</v>
      </c>
      <c r="B362" s="6" t="s">
        <v>27</v>
      </c>
      <c r="C362" s="6" t="s">
        <v>15</v>
      </c>
      <c r="D362" s="7">
        <v>49000</v>
      </c>
      <c r="E362" s="7" t="str">
        <f t="shared" si="15"/>
        <v>40000–49999</v>
      </c>
      <c r="F362" s="6" t="s">
        <v>30</v>
      </c>
      <c r="G362" s="6" t="s">
        <v>4</v>
      </c>
      <c r="H362" s="6" t="s">
        <v>978</v>
      </c>
      <c r="I362" s="6">
        <f>IFERROR(INDEX('Bonus Rules'!$B$2:$G$14,MATCH('Cleaned data'!$C362,'Bonus Rules'!$B$2:$B$14,0), MATCH('Cleaned data'!$G362, 'Bonus Rules'!$B$2:$G$2, 0)),0)</f>
        <v>5.8000000000000003E-2</v>
      </c>
      <c r="J362" s="8">
        <f>'Cleaned data'!$I362*'Cleaned data'!$D362</f>
        <v>2842</v>
      </c>
      <c r="K362" s="8">
        <f>'Cleaned data'!$D362+'Cleaned data'!$J362</f>
        <v>51842</v>
      </c>
      <c r="L362" s="19">
        <f t="shared" si="16"/>
        <v>75034.07024793388</v>
      </c>
      <c r="M362" s="19">
        <f t="shared" si="17"/>
        <v>72309.913419913413</v>
      </c>
      <c r="N362" s="20">
        <f>(Table4[[#This Row],[Average male salary]]-Table4[[#This Row],[Average female salary]])/Table4[[#This Row],[Average male salary]]</f>
        <v>3.6305598497043789E-2</v>
      </c>
    </row>
    <row r="363" spans="1:14" x14ac:dyDescent="0.35">
      <c r="A363" s="9" t="s">
        <v>412</v>
      </c>
      <c r="B363" s="9" t="s">
        <v>27</v>
      </c>
      <c r="C363" s="9" t="s">
        <v>16</v>
      </c>
      <c r="D363" s="10">
        <v>85530</v>
      </c>
      <c r="E363" s="10" t="str">
        <f t="shared" si="15"/>
        <v>80000–89999</v>
      </c>
      <c r="F363" s="9" t="s">
        <v>33</v>
      </c>
      <c r="G363" s="9" t="s">
        <v>3</v>
      </c>
      <c r="H363" s="9" t="s">
        <v>978</v>
      </c>
      <c r="I363" s="9">
        <f>IFERROR(INDEX('Bonus Rules'!$B$2:$G$14,MATCH('Cleaned data'!$C363,'Bonus Rules'!$B$2:$B$14,0), MATCH('Cleaned data'!$G363, 'Bonus Rules'!$B$2:$G$2, 0)),0)</f>
        <v>2.3E-2</v>
      </c>
      <c r="J363" s="11">
        <f>'Cleaned data'!$I363*'Cleaned data'!$D363</f>
        <v>1967.19</v>
      </c>
      <c r="K363" s="11">
        <f>'Cleaned data'!$D363+'Cleaned data'!$J363</f>
        <v>87497.19</v>
      </c>
      <c r="L363" s="19">
        <f t="shared" si="16"/>
        <v>75034.07024793388</v>
      </c>
      <c r="M363" s="19">
        <f t="shared" si="17"/>
        <v>72309.913419913413</v>
      </c>
      <c r="N363" s="20">
        <f>(Table4[[#This Row],[Average male salary]]-Table4[[#This Row],[Average female salary]])/Table4[[#This Row],[Average male salary]]</f>
        <v>3.6305598497043789E-2</v>
      </c>
    </row>
    <row r="364" spans="1:14" x14ac:dyDescent="0.35">
      <c r="A364" s="6" t="s">
        <v>413</v>
      </c>
      <c r="B364" s="6" t="s">
        <v>24</v>
      </c>
      <c r="C364" s="6" t="s">
        <v>13</v>
      </c>
      <c r="D364" s="7">
        <v>53950</v>
      </c>
      <c r="E364" s="7" t="str">
        <f t="shared" si="15"/>
        <v>50000–59999</v>
      </c>
      <c r="F364" s="6" t="s">
        <v>25</v>
      </c>
      <c r="G364" s="6" t="s">
        <v>2</v>
      </c>
      <c r="H364" s="6" t="s">
        <v>978</v>
      </c>
      <c r="I364" s="6">
        <f>IFERROR(INDEX('Bonus Rules'!$B$2:$G$14,MATCH('Cleaned data'!$C364,'Bonus Rules'!$B$2:$B$14,0), MATCH('Cleaned data'!$G364, 'Bonus Rules'!$B$2:$G$2, 0)),0)</f>
        <v>1.9E-2</v>
      </c>
      <c r="J364" s="8">
        <f>'Cleaned data'!$I364*'Cleaned data'!$D364</f>
        <v>1025.05</v>
      </c>
      <c r="K364" s="8">
        <f>'Cleaned data'!$D364+'Cleaned data'!$J364</f>
        <v>54975.05</v>
      </c>
      <c r="L364" s="19">
        <f t="shared" si="16"/>
        <v>75034.07024793388</v>
      </c>
      <c r="M364" s="19">
        <f t="shared" si="17"/>
        <v>72309.913419913413</v>
      </c>
      <c r="N364" s="20">
        <f>(Table4[[#This Row],[Average male salary]]-Table4[[#This Row],[Average female salary]])/Table4[[#This Row],[Average male salary]]</f>
        <v>3.6305598497043789E-2</v>
      </c>
    </row>
    <row r="365" spans="1:14" x14ac:dyDescent="0.35">
      <c r="A365" s="9" t="s">
        <v>414</v>
      </c>
      <c r="B365" s="9" t="s">
        <v>24</v>
      </c>
      <c r="C365" s="9" t="s">
        <v>16</v>
      </c>
      <c r="D365" s="10">
        <v>41140</v>
      </c>
      <c r="E365" s="10" t="str">
        <f t="shared" si="15"/>
        <v>40000–49999</v>
      </c>
      <c r="F365" s="9" t="s">
        <v>25</v>
      </c>
      <c r="G365" s="9" t="s">
        <v>3</v>
      </c>
      <c r="H365" s="9" t="s">
        <v>978</v>
      </c>
      <c r="I365" s="9">
        <f>IFERROR(INDEX('Bonus Rules'!$B$2:$G$14,MATCH('Cleaned data'!$C365,'Bonus Rules'!$B$2:$B$14,0), MATCH('Cleaned data'!$G365, 'Bonus Rules'!$B$2:$G$2, 0)),0)</f>
        <v>2.3E-2</v>
      </c>
      <c r="J365" s="11">
        <f>'Cleaned data'!$I365*'Cleaned data'!$D365</f>
        <v>946.22</v>
      </c>
      <c r="K365" s="11">
        <f>'Cleaned data'!$D365+'Cleaned data'!$J365</f>
        <v>42086.22</v>
      </c>
      <c r="L365" s="19">
        <f t="shared" si="16"/>
        <v>75034.07024793388</v>
      </c>
      <c r="M365" s="19">
        <f t="shared" si="17"/>
        <v>72309.913419913413</v>
      </c>
      <c r="N365" s="20">
        <f>(Table4[[#This Row],[Average male salary]]-Table4[[#This Row],[Average female salary]])/Table4[[#This Row],[Average male salary]]</f>
        <v>3.6305598497043789E-2</v>
      </c>
    </row>
    <row r="366" spans="1:14" x14ac:dyDescent="0.35">
      <c r="A366" s="6" t="s">
        <v>415</v>
      </c>
      <c r="B366" s="6" t="s">
        <v>24</v>
      </c>
      <c r="C366" s="6" t="s">
        <v>15</v>
      </c>
      <c r="D366" s="7">
        <v>49920</v>
      </c>
      <c r="E366" s="7" t="str">
        <f t="shared" si="15"/>
        <v>40000–49999</v>
      </c>
      <c r="F366" s="6" t="s">
        <v>33</v>
      </c>
      <c r="G366" s="6" t="s">
        <v>3</v>
      </c>
      <c r="H366" s="6" t="s">
        <v>978</v>
      </c>
      <c r="I366" s="6">
        <f>IFERROR(INDEX('Bonus Rules'!$B$2:$G$14,MATCH('Cleaned data'!$C366,'Bonus Rules'!$B$2:$B$14,0), MATCH('Cleaned data'!$G366, 'Bonus Rules'!$B$2:$G$2, 0)),0)</f>
        <v>0.02</v>
      </c>
      <c r="J366" s="8">
        <f>'Cleaned data'!$I366*'Cleaned data'!$D366</f>
        <v>998.4</v>
      </c>
      <c r="K366" s="8">
        <f>'Cleaned data'!$D366+'Cleaned data'!$J366</f>
        <v>50918.400000000001</v>
      </c>
      <c r="L366" s="19">
        <f t="shared" si="16"/>
        <v>75034.07024793388</v>
      </c>
      <c r="M366" s="19">
        <f t="shared" si="17"/>
        <v>72309.913419913413</v>
      </c>
      <c r="N366" s="20">
        <f>(Table4[[#This Row],[Average male salary]]-Table4[[#This Row],[Average female salary]])/Table4[[#This Row],[Average male salary]]</f>
        <v>3.6305598497043789E-2</v>
      </c>
    </row>
    <row r="367" spans="1:14" x14ac:dyDescent="0.35">
      <c r="A367" s="9" t="s">
        <v>416</v>
      </c>
      <c r="B367" s="9" t="s">
        <v>27</v>
      </c>
      <c r="C367" s="9" t="s">
        <v>14</v>
      </c>
      <c r="D367" s="10">
        <v>39700</v>
      </c>
      <c r="E367" s="10" t="str">
        <f t="shared" si="15"/>
        <v>30000–39999</v>
      </c>
      <c r="F367" s="9" t="s">
        <v>25</v>
      </c>
      <c r="G367" s="9" t="s">
        <v>3</v>
      </c>
      <c r="H367" s="9" t="s">
        <v>978</v>
      </c>
      <c r="I367" s="9">
        <f>IFERROR(INDEX('Bonus Rules'!$B$2:$G$14,MATCH('Cleaned data'!$C367,'Bonus Rules'!$B$2:$B$14,0), MATCH('Cleaned data'!$G367, 'Bonus Rules'!$B$2:$G$2, 0)),0)</f>
        <v>3.3000000000000002E-2</v>
      </c>
      <c r="J367" s="11">
        <f>'Cleaned data'!$I367*'Cleaned data'!$D367</f>
        <v>1310.1000000000001</v>
      </c>
      <c r="K367" s="11">
        <f>'Cleaned data'!$D367+'Cleaned data'!$J367</f>
        <v>41010.1</v>
      </c>
      <c r="L367" s="19">
        <f t="shared" si="16"/>
        <v>75034.07024793388</v>
      </c>
      <c r="M367" s="19">
        <f t="shared" si="17"/>
        <v>72309.913419913413</v>
      </c>
      <c r="N367" s="20">
        <f>(Table4[[#This Row],[Average male salary]]-Table4[[#This Row],[Average female salary]])/Table4[[#This Row],[Average male salary]]</f>
        <v>3.6305598497043789E-2</v>
      </c>
    </row>
    <row r="368" spans="1:14" x14ac:dyDescent="0.35">
      <c r="A368" s="6" t="s">
        <v>417</v>
      </c>
      <c r="B368" s="6" t="s">
        <v>24</v>
      </c>
      <c r="C368" s="6" t="s">
        <v>6</v>
      </c>
      <c r="D368" s="7">
        <v>53540</v>
      </c>
      <c r="E368" s="7" t="str">
        <f t="shared" si="15"/>
        <v>50000–59999</v>
      </c>
      <c r="F368" s="6" t="s">
        <v>30</v>
      </c>
      <c r="G368" s="6" t="s">
        <v>2</v>
      </c>
      <c r="H368" s="6" t="s">
        <v>978</v>
      </c>
      <c r="I368" s="6">
        <f>IFERROR(INDEX('Bonus Rules'!$B$2:$G$14,MATCH('Cleaned data'!$C368,'Bonus Rules'!$B$2:$B$14,0), MATCH('Cleaned data'!$G368, 'Bonus Rules'!$B$2:$G$2, 0)),0)</f>
        <v>1.2E-2</v>
      </c>
      <c r="J368" s="8">
        <f>'Cleaned data'!$I368*'Cleaned data'!$D368</f>
        <v>642.48</v>
      </c>
      <c r="K368" s="8">
        <f>'Cleaned data'!$D368+'Cleaned data'!$J368</f>
        <v>54182.48</v>
      </c>
      <c r="L368" s="19">
        <f t="shared" si="16"/>
        <v>75034.07024793388</v>
      </c>
      <c r="M368" s="19">
        <f t="shared" si="17"/>
        <v>72309.913419913413</v>
      </c>
      <c r="N368" s="20">
        <f>(Table4[[#This Row],[Average male salary]]-Table4[[#This Row],[Average female salary]])/Table4[[#This Row],[Average male salary]]</f>
        <v>3.6305598497043789E-2</v>
      </c>
    </row>
    <row r="369" spans="1:14" x14ac:dyDescent="0.35">
      <c r="A369" s="9" t="s">
        <v>418</v>
      </c>
      <c r="B369" s="9" t="s">
        <v>27</v>
      </c>
      <c r="C369" s="9" t="s">
        <v>17</v>
      </c>
      <c r="D369" s="10">
        <v>43900</v>
      </c>
      <c r="E369" s="10" t="str">
        <f t="shared" si="15"/>
        <v>40000–49999</v>
      </c>
      <c r="F369" s="9" t="s">
        <v>33</v>
      </c>
      <c r="G369" s="9" t="s">
        <v>4</v>
      </c>
      <c r="H369" s="9" t="s">
        <v>978</v>
      </c>
      <c r="I369" s="9">
        <f>IFERROR(INDEX('Bonus Rules'!$B$2:$G$14,MATCH('Cleaned data'!$C369,'Bonus Rules'!$B$2:$B$14,0), MATCH('Cleaned data'!$G369, 'Bonus Rules'!$B$2:$G$2, 0)),0)</f>
        <v>5.8000000000000003E-2</v>
      </c>
      <c r="J369" s="11">
        <f>'Cleaned data'!$I369*'Cleaned data'!$D369</f>
        <v>2546.2000000000003</v>
      </c>
      <c r="K369" s="11">
        <f>'Cleaned data'!$D369+'Cleaned data'!$J369</f>
        <v>46446.2</v>
      </c>
      <c r="L369" s="19">
        <f t="shared" si="16"/>
        <v>75034.07024793388</v>
      </c>
      <c r="M369" s="19">
        <f t="shared" si="17"/>
        <v>72309.913419913413</v>
      </c>
      <c r="N369" s="20">
        <f>(Table4[[#This Row],[Average male salary]]-Table4[[#This Row],[Average female salary]])/Table4[[#This Row],[Average male salary]]</f>
        <v>3.6305598497043789E-2</v>
      </c>
    </row>
    <row r="370" spans="1:14" x14ac:dyDescent="0.35">
      <c r="A370" s="6" t="s">
        <v>419</v>
      </c>
      <c r="B370" s="6" t="s">
        <v>27</v>
      </c>
      <c r="C370" s="6" t="s">
        <v>8</v>
      </c>
      <c r="D370" s="7">
        <v>72700</v>
      </c>
      <c r="E370" s="7" t="str">
        <f t="shared" si="15"/>
        <v>70000–79999</v>
      </c>
      <c r="F370" s="6" t="s">
        <v>25</v>
      </c>
      <c r="G370" s="6" t="s">
        <v>31</v>
      </c>
      <c r="H370" s="6" t="s">
        <v>978</v>
      </c>
      <c r="I370" s="6">
        <f>IFERROR(INDEX('Bonus Rules'!$B$2:$G$14,MATCH('Cleaned data'!$C370,'Bonus Rules'!$B$2:$B$14,0), MATCH('Cleaned data'!$G370, 'Bonus Rules'!$B$2:$G$2, 0)),0)</f>
        <v>0</v>
      </c>
      <c r="J370" s="8">
        <f>'Cleaned data'!$I370*'Cleaned data'!$D370</f>
        <v>0</v>
      </c>
      <c r="K370" s="8">
        <f>'Cleaned data'!$D370+'Cleaned data'!$J370</f>
        <v>72700</v>
      </c>
      <c r="L370" s="19">
        <f t="shared" si="16"/>
        <v>75034.07024793388</v>
      </c>
      <c r="M370" s="19">
        <f t="shared" si="17"/>
        <v>72309.913419913413</v>
      </c>
      <c r="N370" s="20">
        <f>(Table4[[#This Row],[Average male salary]]-Table4[[#This Row],[Average female salary]])/Table4[[#This Row],[Average male salary]]</f>
        <v>3.6305598497043789E-2</v>
      </c>
    </row>
    <row r="371" spans="1:14" x14ac:dyDescent="0.35">
      <c r="A371" s="9" t="s">
        <v>420</v>
      </c>
      <c r="B371" s="9" t="s">
        <v>24</v>
      </c>
      <c r="C371" s="9" t="s">
        <v>10</v>
      </c>
      <c r="D371" s="10">
        <v>29420</v>
      </c>
      <c r="E371" s="10" t="str">
        <f t="shared" si="15"/>
        <v>20000–29999</v>
      </c>
      <c r="F371" s="9" t="s">
        <v>33</v>
      </c>
      <c r="G371" s="9" t="s">
        <v>3</v>
      </c>
      <c r="H371" s="9" t="s">
        <v>978</v>
      </c>
      <c r="I371" s="9">
        <f>IFERROR(INDEX('Bonus Rules'!$B$2:$G$14,MATCH('Cleaned data'!$C371,'Bonus Rules'!$B$2:$B$14,0), MATCH('Cleaned data'!$G371, 'Bonus Rules'!$B$2:$G$2, 0)),0)</f>
        <v>2.7E-2</v>
      </c>
      <c r="J371" s="11">
        <f>'Cleaned data'!$I371*'Cleaned data'!$D371</f>
        <v>794.34</v>
      </c>
      <c r="K371" s="11">
        <f>'Cleaned data'!$D371+'Cleaned data'!$J371</f>
        <v>30214.34</v>
      </c>
      <c r="L371" s="19">
        <f t="shared" si="16"/>
        <v>75034.07024793388</v>
      </c>
      <c r="M371" s="19">
        <f t="shared" si="17"/>
        <v>72309.913419913413</v>
      </c>
      <c r="N371" s="20">
        <f>(Table4[[#This Row],[Average male salary]]-Table4[[#This Row],[Average female salary]])/Table4[[#This Row],[Average male salary]]</f>
        <v>3.6305598497043789E-2</v>
      </c>
    </row>
    <row r="372" spans="1:14" x14ac:dyDescent="0.35">
      <c r="A372" s="6" t="s">
        <v>421</v>
      </c>
      <c r="B372" s="6" t="s">
        <v>27</v>
      </c>
      <c r="C372" s="6" t="s">
        <v>8</v>
      </c>
      <c r="D372" s="7">
        <v>58280</v>
      </c>
      <c r="E372" s="7" t="str">
        <f t="shared" si="15"/>
        <v>50000–59999</v>
      </c>
      <c r="F372" s="6" t="s">
        <v>30</v>
      </c>
      <c r="G372" s="6" t="s">
        <v>3</v>
      </c>
      <c r="H372" s="6" t="s">
        <v>978</v>
      </c>
      <c r="I372" s="6">
        <f>IFERROR(INDEX('Bonus Rules'!$B$2:$G$14,MATCH('Cleaned data'!$C372,'Bonus Rules'!$B$2:$B$14,0), MATCH('Cleaned data'!$G372, 'Bonus Rules'!$B$2:$G$2, 0)),0)</f>
        <v>2.1000000000000001E-2</v>
      </c>
      <c r="J372" s="8">
        <f>'Cleaned data'!$I372*'Cleaned data'!$D372</f>
        <v>1223.8800000000001</v>
      </c>
      <c r="K372" s="8">
        <f>'Cleaned data'!$D372+'Cleaned data'!$J372</f>
        <v>59503.88</v>
      </c>
      <c r="L372" s="19">
        <f t="shared" si="16"/>
        <v>75034.07024793388</v>
      </c>
      <c r="M372" s="19">
        <f t="shared" si="17"/>
        <v>72309.913419913413</v>
      </c>
      <c r="N372" s="20">
        <f>(Table4[[#This Row],[Average male salary]]-Table4[[#This Row],[Average female salary]])/Table4[[#This Row],[Average male salary]]</f>
        <v>3.6305598497043789E-2</v>
      </c>
    </row>
    <row r="373" spans="1:14" x14ac:dyDescent="0.35">
      <c r="A373" s="9" t="s">
        <v>422</v>
      </c>
      <c r="B373" s="9" t="s">
        <v>27</v>
      </c>
      <c r="C373" s="9" t="s">
        <v>14</v>
      </c>
      <c r="D373" s="10">
        <v>67980</v>
      </c>
      <c r="E373" s="10" t="str">
        <f t="shared" si="15"/>
        <v>60000–69999</v>
      </c>
      <c r="F373" s="9" t="s">
        <v>25</v>
      </c>
      <c r="G373" s="9" t="s">
        <v>3</v>
      </c>
      <c r="H373" s="9" t="s">
        <v>978</v>
      </c>
      <c r="I373" s="9">
        <f>IFERROR(INDEX('Bonus Rules'!$B$2:$G$14,MATCH('Cleaned data'!$C373,'Bonus Rules'!$B$2:$B$14,0), MATCH('Cleaned data'!$G373, 'Bonus Rules'!$B$2:$G$2, 0)),0)</f>
        <v>3.3000000000000002E-2</v>
      </c>
      <c r="J373" s="11">
        <f>'Cleaned data'!$I373*'Cleaned data'!$D373</f>
        <v>2243.34</v>
      </c>
      <c r="K373" s="11">
        <f>'Cleaned data'!$D373+'Cleaned data'!$J373</f>
        <v>70223.34</v>
      </c>
      <c r="L373" s="19">
        <f t="shared" si="16"/>
        <v>75034.07024793388</v>
      </c>
      <c r="M373" s="19">
        <f t="shared" si="17"/>
        <v>72309.913419913413</v>
      </c>
      <c r="N373" s="20">
        <f>(Table4[[#This Row],[Average male salary]]-Table4[[#This Row],[Average female salary]])/Table4[[#This Row],[Average male salary]]</f>
        <v>3.6305598497043789E-2</v>
      </c>
    </row>
    <row r="374" spans="1:14" x14ac:dyDescent="0.35">
      <c r="A374" s="6" t="s">
        <v>423</v>
      </c>
      <c r="B374" s="6" t="s">
        <v>24</v>
      </c>
      <c r="C374" s="6" t="s">
        <v>8</v>
      </c>
      <c r="D374" s="7">
        <v>49760</v>
      </c>
      <c r="E374" s="7" t="str">
        <f t="shared" si="15"/>
        <v>40000–49999</v>
      </c>
      <c r="F374" s="6" t="s">
        <v>30</v>
      </c>
      <c r="G374" s="6" t="s">
        <v>5</v>
      </c>
      <c r="H374" s="6" t="s">
        <v>978</v>
      </c>
      <c r="I374" s="6">
        <f>IFERROR(INDEX('Bonus Rules'!$B$2:$G$14,MATCH('Cleaned data'!$C374,'Bonus Rules'!$B$2:$B$14,0), MATCH('Cleaned data'!$G374, 'Bonus Rules'!$B$2:$G$2, 0)),0)</f>
        <v>6.4000000000000001E-2</v>
      </c>
      <c r="J374" s="8">
        <f>'Cleaned data'!$I374*'Cleaned data'!$D374</f>
        <v>3184.64</v>
      </c>
      <c r="K374" s="8">
        <f>'Cleaned data'!$D374+'Cleaned data'!$J374</f>
        <v>52944.639999999999</v>
      </c>
      <c r="L374" s="19">
        <f t="shared" si="16"/>
        <v>75034.07024793388</v>
      </c>
      <c r="M374" s="19">
        <f t="shared" si="17"/>
        <v>72309.913419913413</v>
      </c>
      <c r="N374" s="20">
        <f>(Table4[[#This Row],[Average male salary]]-Table4[[#This Row],[Average female salary]])/Table4[[#This Row],[Average male salary]]</f>
        <v>3.6305598497043789E-2</v>
      </c>
    </row>
    <row r="375" spans="1:14" x14ac:dyDescent="0.35">
      <c r="A375" s="9" t="s">
        <v>424</v>
      </c>
      <c r="B375" s="9" t="s">
        <v>24</v>
      </c>
      <c r="C375" s="9" t="s">
        <v>16</v>
      </c>
      <c r="D375" s="10">
        <v>69910</v>
      </c>
      <c r="E375" s="10" t="str">
        <f t="shared" si="15"/>
        <v>60000–69999</v>
      </c>
      <c r="F375" s="9" t="s">
        <v>33</v>
      </c>
      <c r="G375" s="9" t="s">
        <v>4</v>
      </c>
      <c r="H375" s="9" t="s">
        <v>978</v>
      </c>
      <c r="I375" s="9">
        <f>IFERROR(INDEX('Bonus Rules'!$B$2:$G$14,MATCH('Cleaned data'!$C375,'Bonus Rules'!$B$2:$B$14,0), MATCH('Cleaned data'!$G375, 'Bonus Rules'!$B$2:$G$2, 0)),0)</f>
        <v>5.2999999999999999E-2</v>
      </c>
      <c r="J375" s="11">
        <f>'Cleaned data'!$I375*'Cleaned data'!$D375</f>
        <v>3705.23</v>
      </c>
      <c r="K375" s="11">
        <f>'Cleaned data'!$D375+'Cleaned data'!$J375</f>
        <v>73615.23</v>
      </c>
      <c r="L375" s="19">
        <f t="shared" si="16"/>
        <v>75034.07024793388</v>
      </c>
      <c r="M375" s="19">
        <f t="shared" si="17"/>
        <v>72309.913419913413</v>
      </c>
      <c r="N375" s="20">
        <f>(Table4[[#This Row],[Average male salary]]-Table4[[#This Row],[Average female salary]])/Table4[[#This Row],[Average male salary]]</f>
        <v>3.6305598497043789E-2</v>
      </c>
    </row>
    <row r="376" spans="1:14" x14ac:dyDescent="0.35">
      <c r="A376" s="6" t="s">
        <v>425</v>
      </c>
      <c r="B376" s="6" t="s">
        <v>24</v>
      </c>
      <c r="C376" s="6" t="s">
        <v>13</v>
      </c>
      <c r="D376" s="7">
        <v>112370</v>
      </c>
      <c r="E376" s="7" t="str">
        <f t="shared" si="15"/>
        <v>110000–119999</v>
      </c>
      <c r="F376" s="6" t="s">
        <v>33</v>
      </c>
      <c r="G376" s="6" t="s">
        <v>3</v>
      </c>
      <c r="H376" s="6" t="s">
        <v>979</v>
      </c>
      <c r="I376" s="6">
        <f>IFERROR(INDEX('Bonus Rules'!$B$2:$G$14,MATCH('Cleaned data'!$C376,'Bonus Rules'!$B$2:$B$14,0), MATCH('Cleaned data'!$G376, 'Bonus Rules'!$B$2:$G$2, 0)),0)</f>
        <v>0.04</v>
      </c>
      <c r="J376" s="8">
        <f>'Cleaned data'!$I376*'Cleaned data'!$D376</f>
        <v>4494.8</v>
      </c>
      <c r="K376" s="8">
        <f>'Cleaned data'!$D376+'Cleaned data'!$J376</f>
        <v>116864.8</v>
      </c>
      <c r="L376" s="19">
        <f t="shared" si="16"/>
        <v>75034.07024793388</v>
      </c>
      <c r="M376" s="19">
        <f t="shared" si="17"/>
        <v>72309.913419913413</v>
      </c>
      <c r="N376" s="20">
        <f>(Table4[[#This Row],[Average male salary]]-Table4[[#This Row],[Average female salary]])/Table4[[#This Row],[Average male salary]]</f>
        <v>3.6305598497043789E-2</v>
      </c>
    </row>
    <row r="377" spans="1:14" x14ac:dyDescent="0.35">
      <c r="A377" s="9" t="s">
        <v>426</v>
      </c>
      <c r="B377" s="9" t="s">
        <v>24</v>
      </c>
      <c r="C377" s="9" t="s">
        <v>8</v>
      </c>
      <c r="D377" s="10">
        <v>28580</v>
      </c>
      <c r="E377" s="10" t="str">
        <f t="shared" si="15"/>
        <v>20000–29999</v>
      </c>
      <c r="F377" s="9" t="s">
        <v>30</v>
      </c>
      <c r="G377" s="9" t="s">
        <v>3</v>
      </c>
      <c r="H377" s="9" t="s">
        <v>978</v>
      </c>
      <c r="I377" s="9">
        <f>IFERROR(INDEX('Bonus Rules'!$B$2:$G$14,MATCH('Cleaned data'!$C377,'Bonus Rules'!$B$2:$B$14,0), MATCH('Cleaned data'!$G377, 'Bonus Rules'!$B$2:$G$2, 0)),0)</f>
        <v>2.1000000000000001E-2</v>
      </c>
      <c r="J377" s="11">
        <f>'Cleaned data'!$I377*'Cleaned data'!$D377</f>
        <v>600.18000000000006</v>
      </c>
      <c r="K377" s="11">
        <f>'Cleaned data'!$D377+'Cleaned data'!$J377</f>
        <v>29180.18</v>
      </c>
      <c r="L377" s="19">
        <f t="shared" si="16"/>
        <v>75034.07024793388</v>
      </c>
      <c r="M377" s="19">
        <f t="shared" si="17"/>
        <v>72309.913419913413</v>
      </c>
      <c r="N377" s="20">
        <f>(Table4[[#This Row],[Average male salary]]-Table4[[#This Row],[Average female salary]])/Table4[[#This Row],[Average male salary]]</f>
        <v>3.6305598497043789E-2</v>
      </c>
    </row>
    <row r="378" spans="1:14" x14ac:dyDescent="0.35">
      <c r="A378" s="6" t="s">
        <v>427</v>
      </c>
      <c r="B378" s="6" t="s">
        <v>24</v>
      </c>
      <c r="C378" s="6" t="s">
        <v>15</v>
      </c>
      <c r="D378" s="7">
        <v>43590</v>
      </c>
      <c r="E378" s="7" t="str">
        <f t="shared" si="15"/>
        <v>40000–49999</v>
      </c>
      <c r="F378" s="6" t="s">
        <v>30</v>
      </c>
      <c r="G378" s="6" t="s">
        <v>2</v>
      </c>
      <c r="H378" s="6" t="s">
        <v>978</v>
      </c>
      <c r="I378" s="6">
        <f>IFERROR(INDEX('Bonus Rules'!$B$2:$G$14,MATCH('Cleaned data'!$C378,'Bonus Rules'!$B$2:$B$14,0), MATCH('Cleaned data'!$G378, 'Bonus Rules'!$B$2:$G$2, 0)),0)</f>
        <v>1.2E-2</v>
      </c>
      <c r="J378" s="8">
        <f>'Cleaned data'!$I378*'Cleaned data'!$D378</f>
        <v>523.08000000000004</v>
      </c>
      <c r="K378" s="8">
        <f>'Cleaned data'!$D378+'Cleaned data'!$J378</f>
        <v>44113.08</v>
      </c>
      <c r="L378" s="19">
        <f t="shared" si="16"/>
        <v>75034.07024793388</v>
      </c>
      <c r="M378" s="19">
        <f t="shared" si="17"/>
        <v>72309.913419913413</v>
      </c>
      <c r="N378" s="20">
        <f>(Table4[[#This Row],[Average male salary]]-Table4[[#This Row],[Average female salary]])/Table4[[#This Row],[Average male salary]]</f>
        <v>3.6305598497043789E-2</v>
      </c>
    </row>
    <row r="379" spans="1:14" x14ac:dyDescent="0.35">
      <c r="A379" s="9" t="s">
        <v>141</v>
      </c>
      <c r="B379" s="9" t="s">
        <v>24</v>
      </c>
      <c r="C379" s="9" t="s">
        <v>13</v>
      </c>
      <c r="D379" s="10">
        <v>88330</v>
      </c>
      <c r="E379" s="10" t="str">
        <f t="shared" si="15"/>
        <v>80000–89999</v>
      </c>
      <c r="F379" s="9" t="s">
        <v>33</v>
      </c>
      <c r="G379" s="9" t="s">
        <v>4</v>
      </c>
      <c r="H379" s="9" t="s">
        <v>978</v>
      </c>
      <c r="I379" s="9">
        <f>IFERROR(INDEX('Bonus Rules'!$B$2:$G$14,MATCH('Cleaned data'!$C379,'Bonus Rules'!$B$2:$B$14,0), MATCH('Cleaned data'!$G379, 'Bonus Rules'!$B$2:$G$2, 0)),0)</f>
        <v>5.8999999999999997E-2</v>
      </c>
      <c r="J379" s="11">
        <f>'Cleaned data'!$I379*'Cleaned data'!$D379</f>
        <v>5211.4699999999993</v>
      </c>
      <c r="K379" s="11">
        <f>'Cleaned data'!$D379+'Cleaned data'!$J379</f>
        <v>93541.47</v>
      </c>
      <c r="L379" s="19">
        <f t="shared" si="16"/>
        <v>75034.07024793388</v>
      </c>
      <c r="M379" s="19">
        <f t="shared" si="17"/>
        <v>72309.913419913413</v>
      </c>
      <c r="N379" s="20">
        <f>(Table4[[#This Row],[Average male salary]]-Table4[[#This Row],[Average female salary]])/Table4[[#This Row],[Average male salary]]</f>
        <v>3.6305598497043789E-2</v>
      </c>
    </row>
    <row r="380" spans="1:14" x14ac:dyDescent="0.35">
      <c r="A380" s="6" t="s">
        <v>428</v>
      </c>
      <c r="B380" s="6" t="s">
        <v>27</v>
      </c>
      <c r="C380" s="6" t="s">
        <v>13</v>
      </c>
      <c r="D380" s="7">
        <v>78840</v>
      </c>
      <c r="E380" s="7" t="str">
        <f t="shared" si="15"/>
        <v>70000–79999</v>
      </c>
      <c r="F380" s="6" t="s">
        <v>25</v>
      </c>
      <c r="G380" s="6" t="s">
        <v>3</v>
      </c>
      <c r="H380" s="6" t="s">
        <v>978</v>
      </c>
      <c r="I380" s="6">
        <f>IFERROR(INDEX('Bonus Rules'!$B$2:$G$14,MATCH('Cleaned data'!$C380,'Bonus Rules'!$B$2:$B$14,0), MATCH('Cleaned data'!$G380, 'Bonus Rules'!$B$2:$G$2, 0)),0)</f>
        <v>0.04</v>
      </c>
      <c r="J380" s="8">
        <f>'Cleaned data'!$I380*'Cleaned data'!$D380</f>
        <v>3153.6</v>
      </c>
      <c r="K380" s="8">
        <f>'Cleaned data'!$D380+'Cleaned data'!$J380</f>
        <v>81993.600000000006</v>
      </c>
      <c r="L380" s="19">
        <f t="shared" si="16"/>
        <v>75034.07024793388</v>
      </c>
      <c r="M380" s="19">
        <f t="shared" si="17"/>
        <v>72309.913419913413</v>
      </c>
      <c r="N380" s="20">
        <f>(Table4[[#This Row],[Average male salary]]-Table4[[#This Row],[Average female salary]])/Table4[[#This Row],[Average male salary]]</f>
        <v>3.6305598497043789E-2</v>
      </c>
    </row>
    <row r="381" spans="1:14" x14ac:dyDescent="0.35">
      <c r="A381" s="9" t="s">
        <v>429</v>
      </c>
      <c r="B381" s="9" t="s">
        <v>27</v>
      </c>
      <c r="C381" s="9" t="s">
        <v>10</v>
      </c>
      <c r="D381" s="10">
        <v>61990</v>
      </c>
      <c r="E381" s="10" t="str">
        <f t="shared" si="15"/>
        <v>60000–69999</v>
      </c>
      <c r="F381" s="9" t="s">
        <v>25</v>
      </c>
      <c r="G381" s="9" t="s">
        <v>31</v>
      </c>
      <c r="H381" s="9" t="s">
        <v>978</v>
      </c>
      <c r="I381" s="9">
        <f>IFERROR(INDEX('Bonus Rules'!$B$2:$G$14,MATCH('Cleaned data'!$C381,'Bonus Rules'!$B$2:$B$14,0), MATCH('Cleaned data'!$G381, 'Bonus Rules'!$B$2:$G$2, 0)),0)</f>
        <v>0</v>
      </c>
      <c r="J381" s="11">
        <f>'Cleaned data'!$I381*'Cleaned data'!$D381</f>
        <v>0</v>
      </c>
      <c r="K381" s="11">
        <f>'Cleaned data'!$D381+'Cleaned data'!$J381</f>
        <v>61990</v>
      </c>
      <c r="L381" s="19">
        <f t="shared" si="16"/>
        <v>75034.07024793388</v>
      </c>
      <c r="M381" s="19">
        <f t="shared" si="17"/>
        <v>72309.913419913413</v>
      </c>
      <c r="N381" s="20">
        <f>(Table4[[#This Row],[Average male salary]]-Table4[[#This Row],[Average female salary]])/Table4[[#This Row],[Average male salary]]</f>
        <v>3.6305598497043789E-2</v>
      </c>
    </row>
    <row r="382" spans="1:14" x14ac:dyDescent="0.35">
      <c r="A382" s="6" t="s">
        <v>430</v>
      </c>
      <c r="B382" s="6" t="s">
        <v>24</v>
      </c>
      <c r="C382" s="6" t="s">
        <v>16</v>
      </c>
      <c r="D382" s="7">
        <v>77100</v>
      </c>
      <c r="E382" s="7" t="str">
        <f t="shared" si="15"/>
        <v>70000–79999</v>
      </c>
      <c r="F382" s="6" t="s">
        <v>33</v>
      </c>
      <c r="G382" s="6" t="s">
        <v>4</v>
      </c>
      <c r="H382" s="6" t="s">
        <v>978</v>
      </c>
      <c r="I382" s="6">
        <f>IFERROR(INDEX('Bonus Rules'!$B$2:$G$14,MATCH('Cleaned data'!$C382,'Bonus Rules'!$B$2:$B$14,0), MATCH('Cleaned data'!$G382, 'Bonus Rules'!$B$2:$G$2, 0)),0)</f>
        <v>5.2999999999999999E-2</v>
      </c>
      <c r="J382" s="8">
        <f>'Cleaned data'!$I382*'Cleaned data'!$D382</f>
        <v>4086.2999999999997</v>
      </c>
      <c r="K382" s="8">
        <f>'Cleaned data'!$D382+'Cleaned data'!$J382</f>
        <v>81186.3</v>
      </c>
      <c r="L382" s="19">
        <f t="shared" si="16"/>
        <v>75034.07024793388</v>
      </c>
      <c r="M382" s="19">
        <f t="shared" si="17"/>
        <v>72309.913419913413</v>
      </c>
      <c r="N382" s="20">
        <f>(Table4[[#This Row],[Average male salary]]-Table4[[#This Row],[Average female salary]])/Table4[[#This Row],[Average male salary]]</f>
        <v>3.6305598497043789E-2</v>
      </c>
    </row>
    <row r="383" spans="1:14" x14ac:dyDescent="0.35">
      <c r="A383" s="9" t="s">
        <v>431</v>
      </c>
      <c r="B383" s="9" t="s">
        <v>27</v>
      </c>
      <c r="C383" s="9" t="s">
        <v>17</v>
      </c>
      <c r="D383" s="10">
        <v>66020</v>
      </c>
      <c r="E383" s="10" t="str">
        <f t="shared" si="15"/>
        <v>60000–69999</v>
      </c>
      <c r="F383" s="9" t="s">
        <v>25</v>
      </c>
      <c r="G383" s="9" t="s">
        <v>5</v>
      </c>
      <c r="H383" s="9" t="s">
        <v>978</v>
      </c>
      <c r="I383" s="9">
        <f>IFERROR(INDEX('Bonus Rules'!$B$2:$G$14,MATCH('Cleaned data'!$C383,'Bonus Rules'!$B$2:$B$14,0), MATCH('Cleaned data'!$G383, 'Bonus Rules'!$B$2:$G$2, 0)),0)</f>
        <v>9.9000000000000005E-2</v>
      </c>
      <c r="J383" s="11">
        <f>'Cleaned data'!$I383*'Cleaned data'!$D383</f>
        <v>6535.9800000000005</v>
      </c>
      <c r="K383" s="11">
        <f>'Cleaned data'!$D383+'Cleaned data'!$J383</f>
        <v>72555.98</v>
      </c>
      <c r="L383" s="19">
        <f t="shared" si="16"/>
        <v>75034.07024793388</v>
      </c>
      <c r="M383" s="19">
        <f t="shared" si="17"/>
        <v>72309.913419913413</v>
      </c>
      <c r="N383" s="20">
        <f>(Table4[[#This Row],[Average male salary]]-Table4[[#This Row],[Average female salary]])/Table4[[#This Row],[Average male salary]]</f>
        <v>3.6305598497043789E-2</v>
      </c>
    </row>
    <row r="384" spans="1:14" x14ac:dyDescent="0.35">
      <c r="A384" s="6" t="s">
        <v>433</v>
      </c>
      <c r="B384" s="6" t="s">
        <v>27</v>
      </c>
      <c r="C384" s="6" t="s">
        <v>9</v>
      </c>
      <c r="D384" s="7">
        <v>70930</v>
      </c>
      <c r="E384" s="7" t="str">
        <f t="shared" si="15"/>
        <v>70000–79999</v>
      </c>
      <c r="F384" s="6" t="s">
        <v>33</v>
      </c>
      <c r="G384" s="6" t="s">
        <v>3</v>
      </c>
      <c r="H384" s="6" t="s">
        <v>978</v>
      </c>
      <c r="I384" s="6">
        <f>IFERROR(INDEX('Bonus Rules'!$B$2:$G$14,MATCH('Cleaned data'!$C384,'Bonus Rules'!$B$2:$B$14,0), MATCH('Cleaned data'!$G384, 'Bonus Rules'!$B$2:$G$2, 0)),0)</f>
        <v>2.8000000000000001E-2</v>
      </c>
      <c r="J384" s="8">
        <f>'Cleaned data'!$I384*'Cleaned data'!$D384</f>
        <v>1986.04</v>
      </c>
      <c r="K384" s="8">
        <f>'Cleaned data'!$D384+'Cleaned data'!$J384</f>
        <v>72916.039999999994</v>
      </c>
      <c r="L384" s="19">
        <f t="shared" si="16"/>
        <v>75034.07024793388</v>
      </c>
      <c r="M384" s="19">
        <f t="shared" si="17"/>
        <v>72309.913419913413</v>
      </c>
      <c r="N384" s="20">
        <f>(Table4[[#This Row],[Average male salary]]-Table4[[#This Row],[Average female salary]])/Table4[[#This Row],[Average male salary]]</f>
        <v>3.6305598497043789E-2</v>
      </c>
    </row>
    <row r="385" spans="1:14" x14ac:dyDescent="0.35">
      <c r="A385" s="9" t="s">
        <v>434</v>
      </c>
      <c r="B385" s="9" t="s">
        <v>24</v>
      </c>
      <c r="C385" s="9" t="s">
        <v>8</v>
      </c>
      <c r="D385" s="10">
        <v>40980</v>
      </c>
      <c r="E385" s="10" t="str">
        <f t="shared" si="15"/>
        <v>40000–49999</v>
      </c>
      <c r="F385" s="9" t="s">
        <v>33</v>
      </c>
      <c r="G385" s="9" t="s">
        <v>1</v>
      </c>
      <c r="H385" s="9" t="s">
        <v>978</v>
      </c>
      <c r="I385" s="9">
        <f>IFERROR(INDEX('Bonus Rules'!$B$2:$G$14,MATCH('Cleaned data'!$C385,'Bonus Rules'!$B$2:$B$14,0), MATCH('Cleaned data'!$G385, 'Bonus Rules'!$B$2:$G$2, 0)),0)</f>
        <v>5.0000000000000001E-3</v>
      </c>
      <c r="J385" s="11">
        <f>'Cleaned data'!$I385*'Cleaned data'!$D385</f>
        <v>204.9</v>
      </c>
      <c r="K385" s="11">
        <f>'Cleaned data'!$D385+'Cleaned data'!$J385</f>
        <v>41184.9</v>
      </c>
      <c r="L385" s="19">
        <f t="shared" si="16"/>
        <v>75034.07024793388</v>
      </c>
      <c r="M385" s="19">
        <f t="shared" si="17"/>
        <v>72309.913419913413</v>
      </c>
      <c r="N385" s="20">
        <f>(Table4[[#This Row],[Average male salary]]-Table4[[#This Row],[Average female salary]])/Table4[[#This Row],[Average male salary]]</f>
        <v>3.6305598497043789E-2</v>
      </c>
    </row>
    <row r="386" spans="1:14" x14ac:dyDescent="0.35">
      <c r="A386" s="6" t="s">
        <v>435</v>
      </c>
      <c r="B386" s="6" t="s">
        <v>24</v>
      </c>
      <c r="C386" s="6" t="s">
        <v>17</v>
      </c>
      <c r="D386" s="7">
        <v>48980</v>
      </c>
      <c r="E386" s="7" t="str">
        <f t="shared" ref="E386:E449" si="18">INT(D386/10000)*10000 &amp; "–" &amp; INT(D386/10000)*10000 + 9999</f>
        <v>40000–49999</v>
      </c>
      <c r="F386" s="6" t="s">
        <v>33</v>
      </c>
      <c r="G386" s="6" t="s">
        <v>1</v>
      </c>
      <c r="H386" s="6" t="s">
        <v>978</v>
      </c>
      <c r="I386" s="6">
        <f>IFERROR(INDEX('Bonus Rules'!$B$2:$G$14,MATCH('Cleaned data'!$C386,'Bonus Rules'!$B$2:$B$14,0), MATCH('Cleaned data'!$G386, 'Bonus Rules'!$B$2:$G$2, 0)),0)</f>
        <v>5.0000000000000001E-3</v>
      </c>
      <c r="J386" s="8">
        <f>'Cleaned data'!$I386*'Cleaned data'!$D386</f>
        <v>244.9</v>
      </c>
      <c r="K386" s="8">
        <f>'Cleaned data'!$D386+'Cleaned data'!$J386</f>
        <v>49224.9</v>
      </c>
      <c r="L386" s="19">
        <f t="shared" ref="L386:L449" si="19">AVERAGEIFS($D$2:$D$947, $B$2:$B$947, "Male")</f>
        <v>75034.07024793388</v>
      </c>
      <c r="M386" s="19">
        <f t="shared" ref="M386:M449" si="20">AVERAGEIFS($D$2:$D$947, $B$2:$B$947, "Female")</f>
        <v>72309.913419913413</v>
      </c>
      <c r="N386" s="20">
        <f>(Table4[[#This Row],[Average male salary]]-Table4[[#This Row],[Average female salary]])/Table4[[#This Row],[Average male salary]]</f>
        <v>3.6305598497043789E-2</v>
      </c>
    </row>
    <row r="387" spans="1:14" x14ac:dyDescent="0.35">
      <c r="A387" s="9" t="s">
        <v>436</v>
      </c>
      <c r="B387" s="9" t="s">
        <v>24</v>
      </c>
      <c r="C387" s="9" t="s">
        <v>13</v>
      </c>
      <c r="D387" s="10">
        <v>110820</v>
      </c>
      <c r="E387" s="10" t="str">
        <f t="shared" si="18"/>
        <v>110000–119999</v>
      </c>
      <c r="F387" s="9" t="s">
        <v>33</v>
      </c>
      <c r="G387" s="9" t="s">
        <v>4</v>
      </c>
      <c r="H387" s="9" t="s">
        <v>979</v>
      </c>
      <c r="I387" s="9">
        <f>IFERROR(INDEX('Bonus Rules'!$B$2:$G$14,MATCH('Cleaned data'!$C387,'Bonus Rules'!$B$2:$B$14,0), MATCH('Cleaned data'!$G387, 'Bonus Rules'!$B$2:$G$2, 0)),0)</f>
        <v>5.8999999999999997E-2</v>
      </c>
      <c r="J387" s="11">
        <f>'Cleaned data'!$I387*'Cleaned data'!$D387</f>
        <v>6538.38</v>
      </c>
      <c r="K387" s="11">
        <f>'Cleaned data'!$D387+'Cleaned data'!$J387</f>
        <v>117358.38</v>
      </c>
      <c r="L387" s="19">
        <f t="shared" si="19"/>
        <v>75034.07024793388</v>
      </c>
      <c r="M387" s="19">
        <f t="shared" si="20"/>
        <v>72309.913419913413</v>
      </c>
      <c r="N387" s="20">
        <f>(Table4[[#This Row],[Average male salary]]-Table4[[#This Row],[Average female salary]])/Table4[[#This Row],[Average male salary]]</f>
        <v>3.6305598497043789E-2</v>
      </c>
    </row>
    <row r="388" spans="1:14" x14ac:dyDescent="0.35">
      <c r="A388" s="6" t="s">
        <v>437</v>
      </c>
      <c r="B388" s="6" t="s">
        <v>27</v>
      </c>
      <c r="C388" s="6" t="s">
        <v>11</v>
      </c>
      <c r="D388" s="7">
        <v>61690</v>
      </c>
      <c r="E388" s="7" t="str">
        <f t="shared" si="18"/>
        <v>60000–69999</v>
      </c>
      <c r="F388" s="6" t="s">
        <v>30</v>
      </c>
      <c r="G388" s="6" t="s">
        <v>4</v>
      </c>
      <c r="H388" s="6" t="s">
        <v>978</v>
      </c>
      <c r="I388" s="6">
        <f>IFERROR(INDEX('Bonus Rules'!$B$2:$G$14,MATCH('Cleaned data'!$C388,'Bonus Rules'!$B$2:$B$14,0), MATCH('Cleaned data'!$G388, 'Bonus Rules'!$B$2:$G$2, 0)),0)</f>
        <v>0.05</v>
      </c>
      <c r="J388" s="8">
        <f>'Cleaned data'!$I388*'Cleaned data'!$D388</f>
        <v>3084.5</v>
      </c>
      <c r="K388" s="8">
        <f>'Cleaned data'!$D388+'Cleaned data'!$J388</f>
        <v>64774.5</v>
      </c>
      <c r="L388" s="19">
        <f t="shared" si="19"/>
        <v>75034.07024793388</v>
      </c>
      <c r="M388" s="19">
        <f t="shared" si="20"/>
        <v>72309.913419913413</v>
      </c>
      <c r="N388" s="20">
        <f>(Table4[[#This Row],[Average male salary]]-Table4[[#This Row],[Average female salary]])/Table4[[#This Row],[Average male salary]]</f>
        <v>3.6305598497043789E-2</v>
      </c>
    </row>
    <row r="389" spans="1:14" x14ac:dyDescent="0.35">
      <c r="A389" s="9" t="s">
        <v>439</v>
      </c>
      <c r="B389" s="9" t="s">
        <v>27</v>
      </c>
      <c r="C389" s="9" t="s">
        <v>9</v>
      </c>
      <c r="D389" s="10">
        <v>104800</v>
      </c>
      <c r="E389" s="10" t="str">
        <f t="shared" si="18"/>
        <v>100000–109999</v>
      </c>
      <c r="F389" s="9" t="s">
        <v>25</v>
      </c>
      <c r="G389" s="9" t="s">
        <v>3</v>
      </c>
      <c r="H389" s="9" t="s">
        <v>979</v>
      </c>
      <c r="I389" s="9">
        <f>IFERROR(INDEX('Bonus Rules'!$B$2:$G$14,MATCH('Cleaned data'!$C389,'Bonus Rules'!$B$2:$B$14,0), MATCH('Cleaned data'!$G389, 'Bonus Rules'!$B$2:$G$2, 0)),0)</f>
        <v>2.8000000000000001E-2</v>
      </c>
      <c r="J389" s="11">
        <f>'Cleaned data'!$I389*'Cleaned data'!$D389</f>
        <v>2934.4</v>
      </c>
      <c r="K389" s="11">
        <f>'Cleaned data'!$D389+'Cleaned data'!$J389</f>
        <v>107734.39999999999</v>
      </c>
      <c r="L389" s="19">
        <f t="shared" si="19"/>
        <v>75034.07024793388</v>
      </c>
      <c r="M389" s="19">
        <f t="shared" si="20"/>
        <v>72309.913419913413</v>
      </c>
      <c r="N389" s="20">
        <f>(Table4[[#This Row],[Average male salary]]-Table4[[#This Row],[Average female salary]])/Table4[[#This Row],[Average male salary]]</f>
        <v>3.6305598497043789E-2</v>
      </c>
    </row>
    <row r="390" spans="1:14" x14ac:dyDescent="0.35">
      <c r="A390" s="6" t="s">
        <v>440</v>
      </c>
      <c r="B390" s="6" t="s">
        <v>24</v>
      </c>
      <c r="C390" s="6" t="s">
        <v>15</v>
      </c>
      <c r="D390" s="7">
        <v>56280</v>
      </c>
      <c r="E390" s="7" t="str">
        <f t="shared" si="18"/>
        <v>50000–59999</v>
      </c>
      <c r="F390" s="6" t="s">
        <v>33</v>
      </c>
      <c r="G390" s="6" t="s">
        <v>2</v>
      </c>
      <c r="H390" s="6" t="s">
        <v>978</v>
      </c>
      <c r="I390" s="6">
        <f>IFERROR(INDEX('Bonus Rules'!$B$2:$G$14,MATCH('Cleaned data'!$C390,'Bonus Rules'!$B$2:$B$14,0), MATCH('Cleaned data'!$G390, 'Bonus Rules'!$B$2:$G$2, 0)),0)</f>
        <v>1.2E-2</v>
      </c>
      <c r="J390" s="8">
        <f>'Cleaned data'!$I390*'Cleaned data'!$D390</f>
        <v>675.36</v>
      </c>
      <c r="K390" s="8">
        <f>'Cleaned data'!$D390+'Cleaned data'!$J390</f>
        <v>56955.360000000001</v>
      </c>
      <c r="L390" s="19">
        <f t="shared" si="19"/>
        <v>75034.07024793388</v>
      </c>
      <c r="M390" s="19">
        <f t="shared" si="20"/>
        <v>72309.913419913413</v>
      </c>
      <c r="N390" s="20">
        <f>(Table4[[#This Row],[Average male salary]]-Table4[[#This Row],[Average female salary]])/Table4[[#This Row],[Average male salary]]</f>
        <v>3.6305598497043789E-2</v>
      </c>
    </row>
    <row r="391" spans="1:14" x14ac:dyDescent="0.35">
      <c r="A391" s="9" t="s">
        <v>441</v>
      </c>
      <c r="B391" s="9" t="s">
        <v>24</v>
      </c>
      <c r="C391" s="9" t="s">
        <v>7</v>
      </c>
      <c r="D391" s="10">
        <v>88380</v>
      </c>
      <c r="E391" s="10" t="str">
        <f t="shared" si="18"/>
        <v>80000–89999</v>
      </c>
      <c r="F391" s="9" t="s">
        <v>33</v>
      </c>
      <c r="G391" s="9" t="s">
        <v>4</v>
      </c>
      <c r="H391" s="9" t="s">
        <v>978</v>
      </c>
      <c r="I391" s="9">
        <f>IFERROR(INDEX('Bonus Rules'!$B$2:$G$14,MATCH('Cleaned data'!$C391,'Bonus Rules'!$B$2:$B$14,0), MATCH('Cleaned data'!$G391, 'Bonus Rules'!$B$2:$G$2, 0)),0)</f>
        <v>4.2999999999999997E-2</v>
      </c>
      <c r="J391" s="11">
        <f>'Cleaned data'!$I391*'Cleaned data'!$D391</f>
        <v>3800.3399999999997</v>
      </c>
      <c r="K391" s="11">
        <f>'Cleaned data'!$D391+'Cleaned data'!$J391</f>
        <v>92180.34</v>
      </c>
      <c r="L391" s="19">
        <f t="shared" si="19"/>
        <v>75034.07024793388</v>
      </c>
      <c r="M391" s="19">
        <f t="shared" si="20"/>
        <v>72309.913419913413</v>
      </c>
      <c r="N391" s="20">
        <f>(Table4[[#This Row],[Average male salary]]-Table4[[#This Row],[Average female salary]])/Table4[[#This Row],[Average male salary]]</f>
        <v>3.6305598497043789E-2</v>
      </c>
    </row>
    <row r="392" spans="1:14" x14ac:dyDescent="0.35">
      <c r="A392" s="6" t="s">
        <v>442</v>
      </c>
      <c r="B392" s="6" t="s">
        <v>24</v>
      </c>
      <c r="C392" s="6" t="s">
        <v>7</v>
      </c>
      <c r="D392" s="7">
        <v>52590</v>
      </c>
      <c r="E392" s="7" t="str">
        <f t="shared" si="18"/>
        <v>50000–59999</v>
      </c>
      <c r="F392" s="6" t="s">
        <v>25</v>
      </c>
      <c r="G392" s="6" t="s">
        <v>4</v>
      </c>
      <c r="H392" s="6" t="s">
        <v>978</v>
      </c>
      <c r="I392" s="6">
        <f>IFERROR(INDEX('Bonus Rules'!$B$2:$G$14,MATCH('Cleaned data'!$C392,'Bonus Rules'!$B$2:$B$14,0), MATCH('Cleaned data'!$G392, 'Bonus Rules'!$B$2:$G$2, 0)),0)</f>
        <v>4.2999999999999997E-2</v>
      </c>
      <c r="J392" s="8">
        <f>'Cleaned data'!$I392*'Cleaned data'!$D392</f>
        <v>2261.37</v>
      </c>
      <c r="K392" s="8">
        <f>'Cleaned data'!$D392+'Cleaned data'!$J392</f>
        <v>54851.37</v>
      </c>
      <c r="L392" s="19">
        <f t="shared" si="19"/>
        <v>75034.07024793388</v>
      </c>
      <c r="M392" s="19">
        <f t="shared" si="20"/>
        <v>72309.913419913413</v>
      </c>
      <c r="N392" s="20">
        <f>(Table4[[#This Row],[Average male salary]]-Table4[[#This Row],[Average female salary]])/Table4[[#This Row],[Average male salary]]</f>
        <v>3.6305598497043789E-2</v>
      </c>
    </row>
    <row r="393" spans="1:14" x14ac:dyDescent="0.35">
      <c r="A393" s="9" t="s">
        <v>443</v>
      </c>
      <c r="B393" s="9" t="s">
        <v>24</v>
      </c>
      <c r="C393" s="9" t="s">
        <v>16</v>
      </c>
      <c r="D393" s="10">
        <v>47650</v>
      </c>
      <c r="E393" s="10" t="str">
        <f t="shared" si="18"/>
        <v>40000–49999</v>
      </c>
      <c r="F393" s="9" t="s">
        <v>30</v>
      </c>
      <c r="G393" s="9" t="s">
        <v>2</v>
      </c>
      <c r="H393" s="9" t="s">
        <v>978</v>
      </c>
      <c r="I393" s="9">
        <f>IFERROR(INDEX('Bonus Rules'!$B$2:$G$14,MATCH('Cleaned data'!$C393,'Bonus Rules'!$B$2:$B$14,0), MATCH('Cleaned data'!$G393, 'Bonus Rules'!$B$2:$G$2, 0)),0)</f>
        <v>1.4999999999999999E-2</v>
      </c>
      <c r="J393" s="11">
        <f>'Cleaned data'!$I393*'Cleaned data'!$D393</f>
        <v>714.75</v>
      </c>
      <c r="K393" s="11">
        <f>'Cleaned data'!$D393+'Cleaned data'!$J393</f>
        <v>48364.75</v>
      </c>
      <c r="L393" s="19">
        <f t="shared" si="19"/>
        <v>75034.07024793388</v>
      </c>
      <c r="M393" s="19">
        <f t="shared" si="20"/>
        <v>72309.913419913413</v>
      </c>
      <c r="N393" s="20">
        <f>(Table4[[#This Row],[Average male salary]]-Table4[[#This Row],[Average female salary]])/Table4[[#This Row],[Average male salary]]</f>
        <v>3.6305598497043789E-2</v>
      </c>
    </row>
    <row r="394" spans="1:14" x14ac:dyDescent="0.35">
      <c r="A394" s="6" t="s">
        <v>444</v>
      </c>
      <c r="B394" s="6" t="s">
        <v>27</v>
      </c>
      <c r="C394" s="6" t="s">
        <v>6</v>
      </c>
      <c r="D394" s="7">
        <v>72350</v>
      </c>
      <c r="E394" s="7" t="str">
        <f t="shared" si="18"/>
        <v>70000–79999</v>
      </c>
      <c r="F394" s="6" t="s">
        <v>30</v>
      </c>
      <c r="G394" s="6" t="s">
        <v>4</v>
      </c>
      <c r="H394" s="6" t="s">
        <v>978</v>
      </c>
      <c r="I394" s="6">
        <f>IFERROR(INDEX('Bonus Rules'!$B$2:$G$14,MATCH('Cleaned data'!$C394,'Bonus Rules'!$B$2:$B$14,0), MATCH('Cleaned data'!$G394, 'Bonus Rules'!$B$2:$G$2, 0)),0)</f>
        <v>5.0999999999999997E-2</v>
      </c>
      <c r="J394" s="8">
        <f>'Cleaned data'!$I394*'Cleaned data'!$D394</f>
        <v>3689.85</v>
      </c>
      <c r="K394" s="8">
        <f>'Cleaned data'!$D394+'Cleaned data'!$J394</f>
        <v>76039.850000000006</v>
      </c>
      <c r="L394" s="19">
        <f t="shared" si="19"/>
        <v>75034.07024793388</v>
      </c>
      <c r="M394" s="19">
        <f t="shared" si="20"/>
        <v>72309.913419913413</v>
      </c>
      <c r="N394" s="20">
        <f>(Table4[[#This Row],[Average male salary]]-Table4[[#This Row],[Average female salary]])/Table4[[#This Row],[Average male salary]]</f>
        <v>3.6305598497043789E-2</v>
      </c>
    </row>
    <row r="395" spans="1:14" x14ac:dyDescent="0.35">
      <c r="A395" s="9" t="s">
        <v>445</v>
      </c>
      <c r="B395" s="9" t="s">
        <v>27</v>
      </c>
      <c r="C395" s="9" t="s">
        <v>15</v>
      </c>
      <c r="D395" s="10">
        <v>39940</v>
      </c>
      <c r="E395" s="10" t="str">
        <f t="shared" si="18"/>
        <v>30000–39999</v>
      </c>
      <c r="F395" s="9" t="s">
        <v>25</v>
      </c>
      <c r="G395" s="9" t="s">
        <v>3</v>
      </c>
      <c r="H395" s="9" t="s">
        <v>978</v>
      </c>
      <c r="I395" s="9">
        <f>IFERROR(INDEX('Bonus Rules'!$B$2:$G$14,MATCH('Cleaned data'!$C395,'Bonus Rules'!$B$2:$B$14,0), MATCH('Cleaned data'!$G395, 'Bonus Rules'!$B$2:$G$2, 0)),0)</f>
        <v>0.02</v>
      </c>
      <c r="J395" s="11">
        <f>'Cleaned data'!$I395*'Cleaned data'!$D395</f>
        <v>798.80000000000007</v>
      </c>
      <c r="K395" s="11">
        <f>'Cleaned data'!$D395+'Cleaned data'!$J395</f>
        <v>40738.800000000003</v>
      </c>
      <c r="L395" s="19">
        <f t="shared" si="19"/>
        <v>75034.07024793388</v>
      </c>
      <c r="M395" s="19">
        <f t="shared" si="20"/>
        <v>72309.913419913413</v>
      </c>
      <c r="N395" s="20">
        <f>(Table4[[#This Row],[Average male salary]]-Table4[[#This Row],[Average female salary]])/Table4[[#This Row],[Average male salary]]</f>
        <v>3.6305598497043789E-2</v>
      </c>
    </row>
    <row r="396" spans="1:14" x14ac:dyDescent="0.35">
      <c r="A396" s="6" t="s">
        <v>446</v>
      </c>
      <c r="B396" s="6" t="s">
        <v>24</v>
      </c>
      <c r="C396" s="6" t="s">
        <v>14</v>
      </c>
      <c r="D396" s="7">
        <v>28130</v>
      </c>
      <c r="E396" s="7" t="str">
        <f t="shared" si="18"/>
        <v>20000–29999</v>
      </c>
      <c r="F396" s="6" t="s">
        <v>30</v>
      </c>
      <c r="G396" s="6" t="s">
        <v>2</v>
      </c>
      <c r="H396" s="6" t="s">
        <v>978</v>
      </c>
      <c r="I396" s="6">
        <f>IFERROR(INDEX('Bonus Rules'!$B$2:$G$14,MATCH('Cleaned data'!$C396,'Bonus Rules'!$B$2:$B$14,0), MATCH('Cleaned data'!$G396, 'Bonus Rules'!$B$2:$G$2, 0)),0)</f>
        <v>0.02</v>
      </c>
      <c r="J396" s="8">
        <f>'Cleaned data'!$I396*'Cleaned data'!$D396</f>
        <v>562.6</v>
      </c>
      <c r="K396" s="8">
        <f>'Cleaned data'!$D396+'Cleaned data'!$J396</f>
        <v>28692.6</v>
      </c>
      <c r="L396" s="19">
        <f t="shared" si="19"/>
        <v>75034.07024793388</v>
      </c>
      <c r="M396" s="19">
        <f t="shared" si="20"/>
        <v>72309.913419913413</v>
      </c>
      <c r="N396" s="20">
        <f>(Table4[[#This Row],[Average male salary]]-Table4[[#This Row],[Average female salary]])/Table4[[#This Row],[Average male salary]]</f>
        <v>3.6305598497043789E-2</v>
      </c>
    </row>
    <row r="397" spans="1:14" x14ac:dyDescent="0.35">
      <c r="A397" s="9" t="s">
        <v>447</v>
      </c>
      <c r="B397" s="9" t="s">
        <v>24</v>
      </c>
      <c r="C397" s="9" t="s">
        <v>7</v>
      </c>
      <c r="D397" s="10">
        <v>69460</v>
      </c>
      <c r="E397" s="10" t="str">
        <f t="shared" si="18"/>
        <v>60000–69999</v>
      </c>
      <c r="F397" s="9" t="s">
        <v>30</v>
      </c>
      <c r="G397" s="9" t="s">
        <v>5</v>
      </c>
      <c r="H397" s="9" t="s">
        <v>978</v>
      </c>
      <c r="I397" s="9">
        <f>IFERROR(INDEX('Bonus Rules'!$B$2:$G$14,MATCH('Cleaned data'!$C397,'Bonus Rules'!$B$2:$B$14,0), MATCH('Cleaned data'!$G397, 'Bonus Rules'!$B$2:$G$2, 0)),0)</f>
        <v>6.0999999999999999E-2</v>
      </c>
      <c r="J397" s="11">
        <f>'Cleaned data'!$I397*'Cleaned data'!$D397</f>
        <v>4237.0599999999995</v>
      </c>
      <c r="K397" s="11">
        <f>'Cleaned data'!$D397+'Cleaned data'!$J397</f>
        <v>73697.06</v>
      </c>
      <c r="L397" s="19">
        <f t="shared" si="19"/>
        <v>75034.07024793388</v>
      </c>
      <c r="M397" s="19">
        <f t="shared" si="20"/>
        <v>72309.913419913413</v>
      </c>
      <c r="N397" s="20">
        <f>(Table4[[#This Row],[Average male salary]]-Table4[[#This Row],[Average female salary]])/Table4[[#This Row],[Average male salary]]</f>
        <v>3.6305598497043789E-2</v>
      </c>
    </row>
    <row r="398" spans="1:14" x14ac:dyDescent="0.35">
      <c r="A398" s="6" t="s">
        <v>448</v>
      </c>
      <c r="B398" s="6" t="s">
        <v>24</v>
      </c>
      <c r="C398" s="6" t="s">
        <v>16</v>
      </c>
      <c r="D398" s="7">
        <v>109030</v>
      </c>
      <c r="E398" s="7" t="str">
        <f t="shared" si="18"/>
        <v>100000–109999</v>
      </c>
      <c r="F398" s="6" t="s">
        <v>30</v>
      </c>
      <c r="G398" s="6" t="s">
        <v>5</v>
      </c>
      <c r="H398" s="6" t="s">
        <v>979</v>
      </c>
      <c r="I398" s="6">
        <f>IFERROR(INDEX('Bonus Rules'!$B$2:$G$14,MATCH('Cleaned data'!$C398,'Bonus Rules'!$B$2:$B$14,0), MATCH('Cleaned data'!$G398, 'Bonus Rules'!$B$2:$G$2, 0)),0)</f>
        <v>7.1999999999999995E-2</v>
      </c>
      <c r="J398" s="8">
        <f>'Cleaned data'!$I398*'Cleaned data'!$D398</f>
        <v>7850.16</v>
      </c>
      <c r="K398" s="8">
        <f>'Cleaned data'!$D398+'Cleaned data'!$J398</f>
        <v>116880.16</v>
      </c>
      <c r="L398" s="19">
        <f t="shared" si="19"/>
        <v>75034.07024793388</v>
      </c>
      <c r="M398" s="19">
        <f t="shared" si="20"/>
        <v>72309.913419913413</v>
      </c>
      <c r="N398" s="20">
        <f>(Table4[[#This Row],[Average male salary]]-Table4[[#This Row],[Average female salary]])/Table4[[#This Row],[Average male salary]]</f>
        <v>3.6305598497043789E-2</v>
      </c>
    </row>
    <row r="399" spans="1:14" x14ac:dyDescent="0.35">
      <c r="A399" s="9" t="s">
        <v>449</v>
      </c>
      <c r="B399" s="9" t="s">
        <v>24</v>
      </c>
      <c r="C399" s="9" t="s">
        <v>12</v>
      </c>
      <c r="D399" s="10">
        <v>66460</v>
      </c>
      <c r="E399" s="10" t="str">
        <f t="shared" si="18"/>
        <v>60000–69999</v>
      </c>
      <c r="F399" s="9" t="s">
        <v>25</v>
      </c>
      <c r="G399" s="9" t="s">
        <v>3</v>
      </c>
      <c r="H399" s="9" t="s">
        <v>978</v>
      </c>
      <c r="I399" s="9">
        <f>IFERROR(INDEX('Bonus Rules'!$B$2:$G$14,MATCH('Cleaned data'!$C399,'Bonus Rules'!$B$2:$B$14,0), MATCH('Cleaned data'!$G399, 'Bonus Rules'!$B$2:$G$2, 0)),0)</f>
        <v>3.2000000000000001E-2</v>
      </c>
      <c r="J399" s="11">
        <f>'Cleaned data'!$I399*'Cleaned data'!$D399</f>
        <v>2126.7200000000003</v>
      </c>
      <c r="K399" s="11">
        <f>'Cleaned data'!$D399+'Cleaned data'!$J399</f>
        <v>68586.720000000001</v>
      </c>
      <c r="L399" s="19">
        <f t="shared" si="19"/>
        <v>75034.07024793388</v>
      </c>
      <c r="M399" s="19">
        <f t="shared" si="20"/>
        <v>72309.913419913413</v>
      </c>
      <c r="N399" s="20">
        <f>(Table4[[#This Row],[Average male salary]]-Table4[[#This Row],[Average female salary]])/Table4[[#This Row],[Average male salary]]</f>
        <v>3.6305598497043789E-2</v>
      </c>
    </row>
    <row r="400" spans="1:14" x14ac:dyDescent="0.35">
      <c r="A400" s="6" t="s">
        <v>450</v>
      </c>
      <c r="B400" s="6" t="s">
        <v>27</v>
      </c>
      <c r="C400" s="6" t="s">
        <v>13</v>
      </c>
      <c r="D400" s="7">
        <v>50810</v>
      </c>
      <c r="E400" s="7" t="str">
        <f t="shared" si="18"/>
        <v>50000–59999</v>
      </c>
      <c r="F400" s="6" t="s">
        <v>30</v>
      </c>
      <c r="G400" s="6" t="s">
        <v>31</v>
      </c>
      <c r="H400" s="6" t="s">
        <v>978</v>
      </c>
      <c r="I400" s="6">
        <f>IFERROR(INDEX('Bonus Rules'!$B$2:$G$14,MATCH('Cleaned data'!$C400,'Bonus Rules'!$B$2:$B$14,0), MATCH('Cleaned data'!$G400, 'Bonus Rules'!$B$2:$G$2, 0)),0)</f>
        <v>0</v>
      </c>
      <c r="J400" s="8">
        <f>'Cleaned data'!$I400*'Cleaned data'!$D400</f>
        <v>0</v>
      </c>
      <c r="K400" s="8">
        <f>'Cleaned data'!$D400+'Cleaned data'!$J400</f>
        <v>50810</v>
      </c>
      <c r="L400" s="19">
        <f t="shared" si="19"/>
        <v>75034.07024793388</v>
      </c>
      <c r="M400" s="19">
        <f t="shared" si="20"/>
        <v>72309.913419913413</v>
      </c>
      <c r="N400" s="20">
        <f>(Table4[[#This Row],[Average male salary]]-Table4[[#This Row],[Average female salary]])/Table4[[#This Row],[Average male salary]]</f>
        <v>3.6305598497043789E-2</v>
      </c>
    </row>
    <row r="401" spans="1:14" x14ac:dyDescent="0.35">
      <c r="A401" s="9" t="s">
        <v>452</v>
      </c>
      <c r="B401" s="9" t="s">
        <v>24</v>
      </c>
      <c r="C401" s="9" t="s">
        <v>8</v>
      </c>
      <c r="D401" s="10">
        <v>114510</v>
      </c>
      <c r="E401" s="10" t="str">
        <f t="shared" si="18"/>
        <v>110000–119999</v>
      </c>
      <c r="F401" s="9" t="s">
        <v>33</v>
      </c>
      <c r="G401" s="9" t="s">
        <v>3</v>
      </c>
      <c r="H401" s="9" t="s">
        <v>979</v>
      </c>
      <c r="I401" s="9">
        <f>IFERROR(INDEX('Bonus Rules'!$B$2:$G$14,MATCH('Cleaned data'!$C401,'Bonus Rules'!$B$2:$B$14,0), MATCH('Cleaned data'!$G401, 'Bonus Rules'!$B$2:$G$2, 0)),0)</f>
        <v>2.1000000000000001E-2</v>
      </c>
      <c r="J401" s="11">
        <f>'Cleaned data'!$I401*'Cleaned data'!$D401</f>
        <v>2404.71</v>
      </c>
      <c r="K401" s="11">
        <f>'Cleaned data'!$D401+'Cleaned data'!$J401</f>
        <v>116914.71</v>
      </c>
      <c r="L401" s="19">
        <f t="shared" si="19"/>
        <v>75034.07024793388</v>
      </c>
      <c r="M401" s="19">
        <f t="shared" si="20"/>
        <v>72309.913419913413</v>
      </c>
      <c r="N401" s="20">
        <f>(Table4[[#This Row],[Average male salary]]-Table4[[#This Row],[Average female salary]])/Table4[[#This Row],[Average male salary]]</f>
        <v>3.6305598497043789E-2</v>
      </c>
    </row>
    <row r="402" spans="1:14" x14ac:dyDescent="0.35">
      <c r="A402" s="6" t="s">
        <v>453</v>
      </c>
      <c r="B402" s="6" t="s">
        <v>27</v>
      </c>
      <c r="C402" s="6" t="s">
        <v>11</v>
      </c>
      <c r="D402" s="7">
        <v>86230</v>
      </c>
      <c r="E402" s="7" t="str">
        <f t="shared" si="18"/>
        <v>80000–89999</v>
      </c>
      <c r="F402" s="6" t="s">
        <v>30</v>
      </c>
      <c r="G402" s="6" t="s">
        <v>2</v>
      </c>
      <c r="H402" s="6" t="s">
        <v>978</v>
      </c>
      <c r="I402" s="6">
        <f>IFERROR(INDEX('Bonus Rules'!$B$2:$G$14,MATCH('Cleaned data'!$C402,'Bonus Rules'!$B$2:$B$14,0), MATCH('Cleaned data'!$G402, 'Bonus Rules'!$B$2:$G$2, 0)),0)</f>
        <v>1.7999999999999999E-2</v>
      </c>
      <c r="J402" s="8">
        <f>'Cleaned data'!$I402*'Cleaned data'!$D402</f>
        <v>1552.1399999999999</v>
      </c>
      <c r="K402" s="8">
        <f>'Cleaned data'!$D402+'Cleaned data'!$J402</f>
        <v>87782.14</v>
      </c>
      <c r="L402" s="19">
        <f t="shared" si="19"/>
        <v>75034.07024793388</v>
      </c>
      <c r="M402" s="19">
        <f t="shared" si="20"/>
        <v>72309.913419913413</v>
      </c>
      <c r="N402" s="20">
        <f>(Table4[[#This Row],[Average male salary]]-Table4[[#This Row],[Average female salary]])/Table4[[#This Row],[Average male salary]]</f>
        <v>3.6305598497043789E-2</v>
      </c>
    </row>
    <row r="403" spans="1:14" x14ac:dyDescent="0.35">
      <c r="A403" s="9" t="s">
        <v>454</v>
      </c>
      <c r="B403" s="9" t="s">
        <v>24</v>
      </c>
      <c r="C403" s="9" t="s">
        <v>9</v>
      </c>
      <c r="D403" s="10">
        <v>73240</v>
      </c>
      <c r="E403" s="10" t="str">
        <f t="shared" si="18"/>
        <v>70000–79999</v>
      </c>
      <c r="F403" s="9" t="s">
        <v>33</v>
      </c>
      <c r="G403" s="9" t="s">
        <v>3</v>
      </c>
      <c r="H403" s="9" t="s">
        <v>978</v>
      </c>
      <c r="I403" s="9">
        <f>IFERROR(INDEX('Bonus Rules'!$B$2:$G$14,MATCH('Cleaned data'!$C403,'Bonus Rules'!$B$2:$B$14,0), MATCH('Cleaned data'!$G403, 'Bonus Rules'!$B$2:$G$2, 0)),0)</f>
        <v>2.8000000000000001E-2</v>
      </c>
      <c r="J403" s="11">
        <f>'Cleaned data'!$I403*'Cleaned data'!$D403</f>
        <v>2050.7200000000003</v>
      </c>
      <c r="K403" s="11">
        <f>'Cleaned data'!$D403+'Cleaned data'!$J403</f>
        <v>75290.720000000001</v>
      </c>
      <c r="L403" s="19">
        <f t="shared" si="19"/>
        <v>75034.07024793388</v>
      </c>
      <c r="M403" s="19">
        <f t="shared" si="20"/>
        <v>72309.913419913413</v>
      </c>
      <c r="N403" s="20">
        <f>(Table4[[#This Row],[Average male salary]]-Table4[[#This Row],[Average female salary]])/Table4[[#This Row],[Average male salary]]</f>
        <v>3.6305598497043789E-2</v>
      </c>
    </row>
    <row r="404" spans="1:14" x14ac:dyDescent="0.35">
      <c r="A404" s="6" t="s">
        <v>455</v>
      </c>
      <c r="B404" s="6" t="s">
        <v>27</v>
      </c>
      <c r="C404" s="6" t="s">
        <v>11</v>
      </c>
      <c r="D404" s="7">
        <v>53920</v>
      </c>
      <c r="E404" s="7" t="str">
        <f t="shared" si="18"/>
        <v>50000–59999</v>
      </c>
      <c r="F404" s="6" t="s">
        <v>33</v>
      </c>
      <c r="G404" s="6" t="s">
        <v>2</v>
      </c>
      <c r="H404" s="6" t="s">
        <v>978</v>
      </c>
      <c r="I404" s="6">
        <f>IFERROR(INDEX('Bonus Rules'!$B$2:$G$14,MATCH('Cleaned data'!$C404,'Bonus Rules'!$B$2:$B$14,0), MATCH('Cleaned data'!$G404, 'Bonus Rules'!$B$2:$G$2, 0)),0)</f>
        <v>1.7999999999999999E-2</v>
      </c>
      <c r="J404" s="8">
        <f>'Cleaned data'!$I404*'Cleaned data'!$D404</f>
        <v>970.56</v>
      </c>
      <c r="K404" s="8">
        <f>'Cleaned data'!$D404+'Cleaned data'!$J404</f>
        <v>54890.559999999998</v>
      </c>
      <c r="L404" s="19">
        <f t="shared" si="19"/>
        <v>75034.07024793388</v>
      </c>
      <c r="M404" s="19">
        <f t="shared" si="20"/>
        <v>72309.913419913413</v>
      </c>
      <c r="N404" s="20">
        <f>(Table4[[#This Row],[Average male salary]]-Table4[[#This Row],[Average female salary]])/Table4[[#This Row],[Average male salary]]</f>
        <v>3.6305598497043789E-2</v>
      </c>
    </row>
    <row r="405" spans="1:14" x14ac:dyDescent="0.35">
      <c r="A405" s="9" t="s">
        <v>456</v>
      </c>
      <c r="B405" s="9" t="s">
        <v>27</v>
      </c>
      <c r="C405" s="9" t="s">
        <v>7</v>
      </c>
      <c r="D405" s="10">
        <v>113690</v>
      </c>
      <c r="E405" s="10" t="str">
        <f t="shared" si="18"/>
        <v>110000–119999</v>
      </c>
      <c r="F405" s="9" t="s">
        <v>33</v>
      </c>
      <c r="G405" s="9" t="s">
        <v>3</v>
      </c>
      <c r="H405" s="9" t="s">
        <v>979</v>
      </c>
      <c r="I405" s="9">
        <f>IFERROR(INDEX('Bonus Rules'!$B$2:$G$14,MATCH('Cleaned data'!$C405,'Bonus Rules'!$B$2:$B$14,0), MATCH('Cleaned data'!$G405, 'Bonus Rules'!$B$2:$G$2, 0)),0)</f>
        <v>3.5000000000000003E-2</v>
      </c>
      <c r="J405" s="11">
        <f>'Cleaned data'!$I405*'Cleaned data'!$D405</f>
        <v>3979.1500000000005</v>
      </c>
      <c r="K405" s="11">
        <f>'Cleaned data'!$D405+'Cleaned data'!$J405</f>
        <v>117669.15</v>
      </c>
      <c r="L405" s="19">
        <f t="shared" si="19"/>
        <v>75034.07024793388</v>
      </c>
      <c r="M405" s="19">
        <f t="shared" si="20"/>
        <v>72309.913419913413</v>
      </c>
      <c r="N405" s="20">
        <f>(Table4[[#This Row],[Average male salary]]-Table4[[#This Row],[Average female salary]])/Table4[[#This Row],[Average male salary]]</f>
        <v>3.6305598497043789E-2</v>
      </c>
    </row>
    <row r="406" spans="1:14" x14ac:dyDescent="0.35">
      <c r="A406" s="6" t="s">
        <v>457</v>
      </c>
      <c r="B406" s="6" t="s">
        <v>24</v>
      </c>
      <c r="C406" s="6" t="s">
        <v>11</v>
      </c>
      <c r="D406" s="7">
        <v>101790</v>
      </c>
      <c r="E406" s="7" t="str">
        <f t="shared" si="18"/>
        <v>100000–109999</v>
      </c>
      <c r="F406" s="6" t="s">
        <v>25</v>
      </c>
      <c r="G406" s="6" t="s">
        <v>3</v>
      </c>
      <c r="H406" s="6" t="s">
        <v>979</v>
      </c>
      <c r="I406" s="6">
        <f>IFERROR(INDEX('Bonus Rules'!$B$2:$G$14,MATCH('Cleaned data'!$C406,'Bonus Rules'!$B$2:$B$14,0), MATCH('Cleaned data'!$G406, 'Bonus Rules'!$B$2:$G$2, 0)),0)</f>
        <v>2.4E-2</v>
      </c>
      <c r="J406" s="8">
        <f>'Cleaned data'!$I406*'Cleaned data'!$D406</f>
        <v>2442.96</v>
      </c>
      <c r="K406" s="8">
        <f>'Cleaned data'!$D406+'Cleaned data'!$J406</f>
        <v>104232.96000000001</v>
      </c>
      <c r="L406" s="19">
        <f t="shared" si="19"/>
        <v>75034.07024793388</v>
      </c>
      <c r="M406" s="19">
        <f t="shared" si="20"/>
        <v>72309.913419913413</v>
      </c>
      <c r="N406" s="20">
        <f>(Table4[[#This Row],[Average male salary]]-Table4[[#This Row],[Average female salary]])/Table4[[#This Row],[Average male salary]]</f>
        <v>3.6305598497043789E-2</v>
      </c>
    </row>
    <row r="407" spans="1:14" x14ac:dyDescent="0.35">
      <c r="A407" s="9" t="s">
        <v>458</v>
      </c>
      <c r="B407" s="9" t="s">
        <v>27</v>
      </c>
      <c r="C407" s="9" t="s">
        <v>7</v>
      </c>
      <c r="D407" s="10">
        <v>38930</v>
      </c>
      <c r="E407" s="10" t="str">
        <f t="shared" si="18"/>
        <v>30000–39999</v>
      </c>
      <c r="F407" s="9" t="s">
        <v>30</v>
      </c>
      <c r="G407" s="9" t="s">
        <v>3</v>
      </c>
      <c r="H407" s="9" t="s">
        <v>978</v>
      </c>
      <c r="I407" s="9">
        <f>IFERROR(INDEX('Bonus Rules'!$B$2:$G$14,MATCH('Cleaned data'!$C407,'Bonus Rules'!$B$2:$B$14,0), MATCH('Cleaned data'!$G407, 'Bonus Rules'!$B$2:$G$2, 0)),0)</f>
        <v>3.5000000000000003E-2</v>
      </c>
      <c r="J407" s="11">
        <f>'Cleaned data'!$I407*'Cleaned data'!$D407</f>
        <v>1362.5500000000002</v>
      </c>
      <c r="K407" s="11">
        <f>'Cleaned data'!$D407+'Cleaned data'!$J407</f>
        <v>40292.550000000003</v>
      </c>
      <c r="L407" s="19">
        <f t="shared" si="19"/>
        <v>75034.07024793388</v>
      </c>
      <c r="M407" s="19">
        <f t="shared" si="20"/>
        <v>72309.913419913413</v>
      </c>
      <c r="N407" s="20">
        <f>(Table4[[#This Row],[Average male salary]]-Table4[[#This Row],[Average female salary]])/Table4[[#This Row],[Average male salary]]</f>
        <v>3.6305598497043789E-2</v>
      </c>
    </row>
    <row r="408" spans="1:14" x14ac:dyDescent="0.35">
      <c r="A408" s="6" t="s">
        <v>459</v>
      </c>
      <c r="B408" s="6" t="s">
        <v>24</v>
      </c>
      <c r="C408" s="6" t="s">
        <v>10</v>
      </c>
      <c r="D408" s="7">
        <v>57090</v>
      </c>
      <c r="E408" s="7" t="str">
        <f t="shared" si="18"/>
        <v>50000–59999</v>
      </c>
      <c r="F408" s="6" t="s">
        <v>33</v>
      </c>
      <c r="G408" s="6" t="s">
        <v>1</v>
      </c>
      <c r="H408" s="6" t="s">
        <v>978</v>
      </c>
      <c r="I408" s="6">
        <f>IFERROR(INDEX('Bonus Rules'!$B$2:$G$14,MATCH('Cleaned data'!$C408,'Bonus Rules'!$B$2:$B$14,0), MATCH('Cleaned data'!$G408, 'Bonus Rules'!$B$2:$G$2, 0)),0)</f>
        <v>5.0000000000000001E-3</v>
      </c>
      <c r="J408" s="8">
        <f>'Cleaned data'!$I408*'Cleaned data'!$D408</f>
        <v>285.45</v>
      </c>
      <c r="K408" s="8">
        <f>'Cleaned data'!$D408+'Cleaned data'!$J408</f>
        <v>57375.45</v>
      </c>
      <c r="L408" s="19">
        <f t="shared" si="19"/>
        <v>75034.07024793388</v>
      </c>
      <c r="M408" s="19">
        <f t="shared" si="20"/>
        <v>72309.913419913413</v>
      </c>
      <c r="N408" s="20">
        <f>(Table4[[#This Row],[Average male salary]]-Table4[[#This Row],[Average female salary]])/Table4[[#This Row],[Average male salary]]</f>
        <v>3.6305598497043789E-2</v>
      </c>
    </row>
    <row r="409" spans="1:14" x14ac:dyDescent="0.35">
      <c r="A409" s="9" t="s">
        <v>460</v>
      </c>
      <c r="B409" s="9" t="s">
        <v>24</v>
      </c>
      <c r="C409" s="9" t="s">
        <v>12</v>
      </c>
      <c r="D409" s="10">
        <v>106170</v>
      </c>
      <c r="E409" s="10" t="str">
        <f t="shared" si="18"/>
        <v>100000–109999</v>
      </c>
      <c r="F409" s="9" t="s">
        <v>25</v>
      </c>
      <c r="G409" s="9" t="s">
        <v>2</v>
      </c>
      <c r="H409" s="9" t="s">
        <v>979</v>
      </c>
      <c r="I409" s="9">
        <f>IFERROR(INDEX('Bonus Rules'!$B$2:$G$14,MATCH('Cleaned data'!$C409,'Bonus Rules'!$B$2:$B$14,0), MATCH('Cleaned data'!$G409, 'Bonus Rules'!$B$2:$G$2, 0)),0)</f>
        <v>0.01</v>
      </c>
      <c r="J409" s="11">
        <f>'Cleaned data'!$I409*'Cleaned data'!$D409</f>
        <v>1061.7</v>
      </c>
      <c r="K409" s="11">
        <f>'Cleaned data'!$D409+'Cleaned data'!$J409</f>
        <v>107231.7</v>
      </c>
      <c r="L409" s="19">
        <f t="shared" si="19"/>
        <v>75034.07024793388</v>
      </c>
      <c r="M409" s="19">
        <f t="shared" si="20"/>
        <v>72309.913419913413</v>
      </c>
      <c r="N409" s="20">
        <f>(Table4[[#This Row],[Average male salary]]-Table4[[#This Row],[Average female salary]])/Table4[[#This Row],[Average male salary]]</f>
        <v>3.6305598497043789E-2</v>
      </c>
    </row>
    <row r="410" spans="1:14" x14ac:dyDescent="0.35">
      <c r="A410" s="6" t="s">
        <v>461</v>
      </c>
      <c r="B410" s="6" t="s">
        <v>27</v>
      </c>
      <c r="C410" s="6" t="s">
        <v>10</v>
      </c>
      <c r="D410" s="7">
        <v>59550</v>
      </c>
      <c r="E410" s="7" t="str">
        <f t="shared" si="18"/>
        <v>50000–59999</v>
      </c>
      <c r="F410" s="6" t="s">
        <v>30</v>
      </c>
      <c r="G410" s="6" t="s">
        <v>3</v>
      </c>
      <c r="H410" s="6" t="s">
        <v>978</v>
      </c>
      <c r="I410" s="6">
        <f>IFERROR(INDEX('Bonus Rules'!$B$2:$G$14,MATCH('Cleaned data'!$C410,'Bonus Rules'!$B$2:$B$14,0), MATCH('Cleaned data'!$G410, 'Bonus Rules'!$B$2:$G$2, 0)),0)</f>
        <v>2.7E-2</v>
      </c>
      <c r="J410" s="8">
        <f>'Cleaned data'!$I410*'Cleaned data'!$D410</f>
        <v>1607.85</v>
      </c>
      <c r="K410" s="8">
        <f>'Cleaned data'!$D410+'Cleaned data'!$J410</f>
        <v>61157.85</v>
      </c>
      <c r="L410" s="19">
        <f t="shared" si="19"/>
        <v>75034.07024793388</v>
      </c>
      <c r="M410" s="19">
        <f t="shared" si="20"/>
        <v>72309.913419913413</v>
      </c>
      <c r="N410" s="20">
        <f>(Table4[[#This Row],[Average male salary]]-Table4[[#This Row],[Average female salary]])/Table4[[#This Row],[Average male salary]]</f>
        <v>3.6305598497043789E-2</v>
      </c>
    </row>
    <row r="411" spans="1:14" x14ac:dyDescent="0.35">
      <c r="A411" s="9" t="s">
        <v>462</v>
      </c>
      <c r="B411" s="9" t="s">
        <v>24</v>
      </c>
      <c r="C411" s="9" t="s">
        <v>12</v>
      </c>
      <c r="D411" s="10">
        <v>89960</v>
      </c>
      <c r="E411" s="10" t="str">
        <f t="shared" si="18"/>
        <v>80000–89999</v>
      </c>
      <c r="F411" s="9" t="s">
        <v>25</v>
      </c>
      <c r="G411" s="9" t="s">
        <v>2</v>
      </c>
      <c r="H411" s="9" t="s">
        <v>978</v>
      </c>
      <c r="I411" s="9">
        <f>IFERROR(INDEX('Bonus Rules'!$B$2:$G$14,MATCH('Cleaned data'!$C411,'Bonus Rules'!$B$2:$B$14,0), MATCH('Cleaned data'!$G411, 'Bonus Rules'!$B$2:$G$2, 0)),0)</f>
        <v>0.01</v>
      </c>
      <c r="J411" s="11">
        <f>'Cleaned data'!$I411*'Cleaned data'!$D411</f>
        <v>899.6</v>
      </c>
      <c r="K411" s="11">
        <f>'Cleaned data'!$D411+'Cleaned data'!$J411</f>
        <v>90859.6</v>
      </c>
      <c r="L411" s="19">
        <f t="shared" si="19"/>
        <v>75034.07024793388</v>
      </c>
      <c r="M411" s="19">
        <f t="shared" si="20"/>
        <v>72309.913419913413</v>
      </c>
      <c r="N411" s="20">
        <f>(Table4[[#This Row],[Average male salary]]-Table4[[#This Row],[Average female salary]])/Table4[[#This Row],[Average male salary]]</f>
        <v>3.6305598497043789E-2</v>
      </c>
    </row>
    <row r="412" spans="1:14" x14ac:dyDescent="0.35">
      <c r="A412" s="6" t="s">
        <v>463</v>
      </c>
      <c r="B412" s="6" t="s">
        <v>27</v>
      </c>
      <c r="C412" s="6" t="s">
        <v>9</v>
      </c>
      <c r="D412" s="7">
        <v>58850</v>
      </c>
      <c r="E412" s="7" t="str">
        <f t="shared" si="18"/>
        <v>50000–59999</v>
      </c>
      <c r="F412" s="6" t="s">
        <v>25</v>
      </c>
      <c r="G412" s="6" t="s">
        <v>2</v>
      </c>
      <c r="H412" s="6" t="s">
        <v>978</v>
      </c>
      <c r="I412" s="6">
        <f>IFERROR(INDEX('Bonus Rules'!$B$2:$G$14,MATCH('Cleaned data'!$C412,'Bonus Rules'!$B$2:$B$14,0), MATCH('Cleaned data'!$G412, 'Bonus Rules'!$B$2:$G$2, 0)),0)</f>
        <v>0.01</v>
      </c>
      <c r="J412" s="8">
        <f>'Cleaned data'!$I412*'Cleaned data'!$D412</f>
        <v>588.5</v>
      </c>
      <c r="K412" s="8">
        <f>'Cleaned data'!$D412+'Cleaned data'!$J412</f>
        <v>59438.5</v>
      </c>
      <c r="L412" s="19">
        <f t="shared" si="19"/>
        <v>75034.07024793388</v>
      </c>
      <c r="M412" s="19">
        <f t="shared" si="20"/>
        <v>72309.913419913413</v>
      </c>
      <c r="N412" s="20">
        <f>(Table4[[#This Row],[Average male salary]]-Table4[[#This Row],[Average female salary]])/Table4[[#This Row],[Average male salary]]</f>
        <v>3.6305598497043789E-2</v>
      </c>
    </row>
    <row r="413" spans="1:14" x14ac:dyDescent="0.35">
      <c r="A413" s="9" t="s">
        <v>464</v>
      </c>
      <c r="B413" s="9" t="s">
        <v>27</v>
      </c>
      <c r="C413" s="9" t="s">
        <v>12</v>
      </c>
      <c r="D413" s="10">
        <v>68200</v>
      </c>
      <c r="E413" s="10" t="str">
        <f t="shared" si="18"/>
        <v>60000–69999</v>
      </c>
      <c r="F413" s="9" t="s">
        <v>25</v>
      </c>
      <c r="G413" s="9" t="s">
        <v>3</v>
      </c>
      <c r="H413" s="9" t="s">
        <v>978</v>
      </c>
      <c r="I413" s="9">
        <f>IFERROR(INDEX('Bonus Rules'!$B$2:$G$14,MATCH('Cleaned data'!$C413,'Bonus Rules'!$B$2:$B$14,0), MATCH('Cleaned data'!$G413, 'Bonus Rules'!$B$2:$G$2, 0)),0)</f>
        <v>3.2000000000000001E-2</v>
      </c>
      <c r="J413" s="11">
        <f>'Cleaned data'!$I413*'Cleaned data'!$D413</f>
        <v>2182.4</v>
      </c>
      <c r="K413" s="11">
        <f>'Cleaned data'!$D413+'Cleaned data'!$J413</f>
        <v>70382.399999999994</v>
      </c>
      <c r="L413" s="19">
        <f t="shared" si="19"/>
        <v>75034.07024793388</v>
      </c>
      <c r="M413" s="19">
        <f t="shared" si="20"/>
        <v>72309.913419913413</v>
      </c>
      <c r="N413" s="20">
        <f>(Table4[[#This Row],[Average male salary]]-Table4[[#This Row],[Average female salary]])/Table4[[#This Row],[Average male salary]]</f>
        <v>3.6305598497043789E-2</v>
      </c>
    </row>
    <row r="414" spans="1:14" x14ac:dyDescent="0.35">
      <c r="A414" s="6" t="s">
        <v>465</v>
      </c>
      <c r="B414" s="6" t="s">
        <v>24</v>
      </c>
      <c r="C414" s="6" t="s">
        <v>17</v>
      </c>
      <c r="D414" s="7">
        <v>90130</v>
      </c>
      <c r="E414" s="7" t="str">
        <f t="shared" si="18"/>
        <v>90000–99999</v>
      </c>
      <c r="F414" s="6" t="s">
        <v>33</v>
      </c>
      <c r="G414" s="6" t="s">
        <v>4</v>
      </c>
      <c r="H414" s="6" t="s">
        <v>979</v>
      </c>
      <c r="I414" s="6">
        <f>IFERROR(INDEX('Bonus Rules'!$B$2:$G$14,MATCH('Cleaned data'!$C414,'Bonus Rules'!$B$2:$B$14,0), MATCH('Cleaned data'!$G414, 'Bonus Rules'!$B$2:$G$2, 0)),0)</f>
        <v>5.8000000000000003E-2</v>
      </c>
      <c r="J414" s="8">
        <f>'Cleaned data'!$I414*'Cleaned data'!$D414</f>
        <v>5227.54</v>
      </c>
      <c r="K414" s="8">
        <f>'Cleaned data'!$D414+'Cleaned data'!$J414</f>
        <v>95357.54</v>
      </c>
      <c r="L414" s="19">
        <f t="shared" si="19"/>
        <v>75034.07024793388</v>
      </c>
      <c r="M414" s="19">
        <f t="shared" si="20"/>
        <v>72309.913419913413</v>
      </c>
      <c r="N414" s="20">
        <f>(Table4[[#This Row],[Average male salary]]-Table4[[#This Row],[Average female salary]])/Table4[[#This Row],[Average male salary]]</f>
        <v>3.6305598497043789E-2</v>
      </c>
    </row>
    <row r="415" spans="1:14" x14ac:dyDescent="0.35">
      <c r="A415" s="9" t="s">
        <v>466</v>
      </c>
      <c r="B415" s="9" t="s">
        <v>27</v>
      </c>
      <c r="C415" s="9" t="s">
        <v>16</v>
      </c>
      <c r="D415" s="10">
        <v>45060</v>
      </c>
      <c r="E415" s="10" t="str">
        <f t="shared" si="18"/>
        <v>40000–49999</v>
      </c>
      <c r="F415" s="9" t="s">
        <v>33</v>
      </c>
      <c r="G415" s="9" t="s">
        <v>4</v>
      </c>
      <c r="H415" s="9" t="s">
        <v>978</v>
      </c>
      <c r="I415" s="9">
        <f>IFERROR(INDEX('Bonus Rules'!$B$2:$G$14,MATCH('Cleaned data'!$C415,'Bonus Rules'!$B$2:$B$14,0), MATCH('Cleaned data'!$G415, 'Bonus Rules'!$B$2:$G$2, 0)),0)</f>
        <v>5.2999999999999999E-2</v>
      </c>
      <c r="J415" s="11">
        <f>'Cleaned data'!$I415*'Cleaned data'!$D415</f>
        <v>2388.1799999999998</v>
      </c>
      <c r="K415" s="11">
        <f>'Cleaned data'!$D415+'Cleaned data'!$J415</f>
        <v>47448.18</v>
      </c>
      <c r="L415" s="19">
        <f t="shared" si="19"/>
        <v>75034.07024793388</v>
      </c>
      <c r="M415" s="19">
        <f t="shared" si="20"/>
        <v>72309.913419913413</v>
      </c>
      <c r="N415" s="20">
        <f>(Table4[[#This Row],[Average male salary]]-Table4[[#This Row],[Average female salary]])/Table4[[#This Row],[Average male salary]]</f>
        <v>3.6305598497043789E-2</v>
      </c>
    </row>
    <row r="416" spans="1:14" x14ac:dyDescent="0.35">
      <c r="A416" s="6" t="s">
        <v>467</v>
      </c>
      <c r="B416" s="6" t="s">
        <v>24</v>
      </c>
      <c r="C416" s="6" t="s">
        <v>12</v>
      </c>
      <c r="D416" s="7">
        <v>66370</v>
      </c>
      <c r="E416" s="7" t="str">
        <f t="shared" si="18"/>
        <v>60000–69999</v>
      </c>
      <c r="F416" s="6" t="s">
        <v>25</v>
      </c>
      <c r="G416" s="6" t="s">
        <v>3</v>
      </c>
      <c r="H416" s="6" t="s">
        <v>978</v>
      </c>
      <c r="I416" s="6">
        <f>IFERROR(INDEX('Bonus Rules'!$B$2:$G$14,MATCH('Cleaned data'!$C416,'Bonus Rules'!$B$2:$B$14,0), MATCH('Cleaned data'!$G416, 'Bonus Rules'!$B$2:$G$2, 0)),0)</f>
        <v>3.2000000000000001E-2</v>
      </c>
      <c r="J416" s="8">
        <f>'Cleaned data'!$I416*'Cleaned data'!$D416</f>
        <v>2123.84</v>
      </c>
      <c r="K416" s="8">
        <f>'Cleaned data'!$D416+'Cleaned data'!$J416</f>
        <v>68493.84</v>
      </c>
      <c r="L416" s="19">
        <f t="shared" si="19"/>
        <v>75034.07024793388</v>
      </c>
      <c r="M416" s="19">
        <f t="shared" si="20"/>
        <v>72309.913419913413</v>
      </c>
      <c r="N416" s="20">
        <f>(Table4[[#This Row],[Average male salary]]-Table4[[#This Row],[Average female salary]])/Table4[[#This Row],[Average male salary]]</f>
        <v>3.6305598497043789E-2</v>
      </c>
    </row>
    <row r="417" spans="1:14" x14ac:dyDescent="0.35">
      <c r="A417" s="9" t="s">
        <v>468</v>
      </c>
      <c r="B417" s="9" t="s">
        <v>27</v>
      </c>
      <c r="C417" s="9" t="s">
        <v>16</v>
      </c>
      <c r="D417" s="10">
        <v>85880</v>
      </c>
      <c r="E417" s="10" t="str">
        <f t="shared" si="18"/>
        <v>80000–89999</v>
      </c>
      <c r="F417" s="9" t="s">
        <v>30</v>
      </c>
      <c r="G417" s="9" t="s">
        <v>4</v>
      </c>
      <c r="H417" s="9" t="s">
        <v>978</v>
      </c>
      <c r="I417" s="9">
        <f>IFERROR(INDEX('Bonus Rules'!$B$2:$G$14,MATCH('Cleaned data'!$C417,'Bonus Rules'!$B$2:$B$14,0), MATCH('Cleaned data'!$G417, 'Bonus Rules'!$B$2:$G$2, 0)),0)</f>
        <v>5.2999999999999999E-2</v>
      </c>
      <c r="J417" s="11">
        <f>'Cleaned data'!$I417*'Cleaned data'!$D417</f>
        <v>4551.6399999999994</v>
      </c>
      <c r="K417" s="11">
        <f>'Cleaned data'!$D417+'Cleaned data'!$J417</f>
        <v>90431.64</v>
      </c>
      <c r="L417" s="19">
        <f t="shared" si="19"/>
        <v>75034.07024793388</v>
      </c>
      <c r="M417" s="19">
        <f t="shared" si="20"/>
        <v>72309.913419913413</v>
      </c>
      <c r="N417" s="20">
        <f>(Table4[[#This Row],[Average male salary]]-Table4[[#This Row],[Average female salary]])/Table4[[#This Row],[Average male salary]]</f>
        <v>3.6305598497043789E-2</v>
      </c>
    </row>
    <row r="418" spans="1:14" x14ac:dyDescent="0.35">
      <c r="A418" s="6" t="s">
        <v>470</v>
      </c>
      <c r="B418" s="6" t="s">
        <v>24</v>
      </c>
      <c r="C418" s="6" t="s">
        <v>9</v>
      </c>
      <c r="D418" s="7">
        <v>59260</v>
      </c>
      <c r="E418" s="7" t="str">
        <f t="shared" si="18"/>
        <v>50000–59999</v>
      </c>
      <c r="F418" s="6" t="s">
        <v>25</v>
      </c>
      <c r="G418" s="6" t="s">
        <v>2</v>
      </c>
      <c r="H418" s="6" t="s">
        <v>978</v>
      </c>
      <c r="I418" s="6">
        <f>IFERROR(INDEX('Bonus Rules'!$B$2:$G$14,MATCH('Cleaned data'!$C418,'Bonus Rules'!$B$2:$B$14,0), MATCH('Cleaned data'!$G418, 'Bonus Rules'!$B$2:$G$2, 0)),0)</f>
        <v>0.01</v>
      </c>
      <c r="J418" s="8">
        <f>'Cleaned data'!$I418*'Cleaned data'!$D418</f>
        <v>592.6</v>
      </c>
      <c r="K418" s="8">
        <f>'Cleaned data'!$D418+'Cleaned data'!$J418</f>
        <v>59852.6</v>
      </c>
      <c r="L418" s="19">
        <f t="shared" si="19"/>
        <v>75034.07024793388</v>
      </c>
      <c r="M418" s="19">
        <f t="shared" si="20"/>
        <v>72309.913419913413</v>
      </c>
      <c r="N418" s="20">
        <f>(Table4[[#This Row],[Average male salary]]-Table4[[#This Row],[Average female salary]])/Table4[[#This Row],[Average male salary]]</f>
        <v>3.6305598497043789E-2</v>
      </c>
    </row>
    <row r="419" spans="1:14" x14ac:dyDescent="0.35">
      <c r="A419" s="9" t="s">
        <v>471</v>
      </c>
      <c r="B419" s="9" t="s">
        <v>24</v>
      </c>
      <c r="C419" s="9" t="s">
        <v>8</v>
      </c>
      <c r="D419" s="10">
        <v>61790</v>
      </c>
      <c r="E419" s="10" t="str">
        <f t="shared" si="18"/>
        <v>60000–69999</v>
      </c>
      <c r="F419" s="9" t="s">
        <v>30</v>
      </c>
      <c r="G419" s="9" t="s">
        <v>3</v>
      </c>
      <c r="H419" s="9" t="s">
        <v>978</v>
      </c>
      <c r="I419" s="9">
        <f>IFERROR(INDEX('Bonus Rules'!$B$2:$G$14,MATCH('Cleaned data'!$C419,'Bonus Rules'!$B$2:$B$14,0), MATCH('Cleaned data'!$G419, 'Bonus Rules'!$B$2:$G$2, 0)),0)</f>
        <v>2.1000000000000001E-2</v>
      </c>
      <c r="J419" s="11">
        <f>'Cleaned data'!$I419*'Cleaned data'!$D419</f>
        <v>1297.5900000000001</v>
      </c>
      <c r="K419" s="11">
        <f>'Cleaned data'!$D419+'Cleaned data'!$J419</f>
        <v>63087.59</v>
      </c>
      <c r="L419" s="19">
        <f t="shared" si="19"/>
        <v>75034.07024793388</v>
      </c>
      <c r="M419" s="19">
        <f t="shared" si="20"/>
        <v>72309.913419913413</v>
      </c>
      <c r="N419" s="20">
        <f>(Table4[[#This Row],[Average male salary]]-Table4[[#This Row],[Average female salary]])/Table4[[#This Row],[Average male salary]]</f>
        <v>3.6305598497043789E-2</v>
      </c>
    </row>
    <row r="420" spans="1:14" x14ac:dyDescent="0.35">
      <c r="A420" s="6" t="s">
        <v>472</v>
      </c>
      <c r="B420" s="6" t="s">
        <v>24</v>
      </c>
      <c r="C420" s="6" t="s">
        <v>13</v>
      </c>
      <c r="D420" s="7">
        <v>48180</v>
      </c>
      <c r="E420" s="7" t="str">
        <f t="shared" si="18"/>
        <v>40000–49999</v>
      </c>
      <c r="F420" s="6" t="s">
        <v>30</v>
      </c>
      <c r="G420" s="6" t="s">
        <v>4</v>
      </c>
      <c r="H420" s="6" t="s">
        <v>978</v>
      </c>
      <c r="I420" s="6">
        <f>IFERROR(INDEX('Bonus Rules'!$B$2:$G$14,MATCH('Cleaned data'!$C420,'Bonus Rules'!$B$2:$B$14,0), MATCH('Cleaned data'!$G420, 'Bonus Rules'!$B$2:$G$2, 0)),0)</f>
        <v>5.8999999999999997E-2</v>
      </c>
      <c r="J420" s="8">
        <f>'Cleaned data'!$I420*'Cleaned data'!$D420</f>
        <v>2842.62</v>
      </c>
      <c r="K420" s="8">
        <f>'Cleaned data'!$D420+'Cleaned data'!$J420</f>
        <v>51022.62</v>
      </c>
      <c r="L420" s="19">
        <f t="shared" si="19"/>
        <v>75034.07024793388</v>
      </c>
      <c r="M420" s="19">
        <f t="shared" si="20"/>
        <v>72309.913419913413</v>
      </c>
      <c r="N420" s="20">
        <f>(Table4[[#This Row],[Average male salary]]-Table4[[#This Row],[Average female salary]])/Table4[[#This Row],[Average male salary]]</f>
        <v>3.6305598497043789E-2</v>
      </c>
    </row>
    <row r="421" spans="1:14" x14ac:dyDescent="0.35">
      <c r="A421" s="9" t="s">
        <v>473</v>
      </c>
      <c r="B421" s="9" t="s">
        <v>27</v>
      </c>
      <c r="C421" s="9" t="s">
        <v>12</v>
      </c>
      <c r="D421" s="10">
        <v>74800</v>
      </c>
      <c r="E421" s="10" t="str">
        <f t="shared" si="18"/>
        <v>70000–79999</v>
      </c>
      <c r="F421" s="9" t="s">
        <v>25</v>
      </c>
      <c r="G421" s="9" t="s">
        <v>1</v>
      </c>
      <c r="H421" s="9" t="s">
        <v>978</v>
      </c>
      <c r="I421" s="9">
        <f>IFERROR(INDEX('Bonus Rules'!$B$2:$G$14,MATCH('Cleaned data'!$C421,'Bonus Rules'!$B$2:$B$14,0), MATCH('Cleaned data'!$G421, 'Bonus Rules'!$B$2:$G$2, 0)),0)</f>
        <v>5.0000000000000001E-3</v>
      </c>
      <c r="J421" s="11">
        <f>'Cleaned data'!$I421*'Cleaned data'!$D421</f>
        <v>374</v>
      </c>
      <c r="K421" s="11">
        <f>'Cleaned data'!$D421+'Cleaned data'!$J421</f>
        <v>75174</v>
      </c>
      <c r="L421" s="19">
        <f t="shared" si="19"/>
        <v>75034.07024793388</v>
      </c>
      <c r="M421" s="19">
        <f t="shared" si="20"/>
        <v>72309.913419913413</v>
      </c>
      <c r="N421" s="20">
        <f>(Table4[[#This Row],[Average male salary]]-Table4[[#This Row],[Average female salary]])/Table4[[#This Row],[Average male salary]]</f>
        <v>3.6305598497043789E-2</v>
      </c>
    </row>
    <row r="422" spans="1:14" x14ac:dyDescent="0.35">
      <c r="A422" s="6" t="s">
        <v>474</v>
      </c>
      <c r="B422" s="6" t="s">
        <v>27</v>
      </c>
      <c r="C422" s="6" t="s">
        <v>11</v>
      </c>
      <c r="D422" s="7">
        <v>31020</v>
      </c>
      <c r="E422" s="7" t="str">
        <f t="shared" si="18"/>
        <v>30000–39999</v>
      </c>
      <c r="F422" s="6" t="s">
        <v>25</v>
      </c>
      <c r="G422" s="6" t="s">
        <v>3</v>
      </c>
      <c r="H422" s="6" t="s">
        <v>978</v>
      </c>
      <c r="I422" s="6">
        <f>IFERROR(INDEX('Bonus Rules'!$B$2:$G$14,MATCH('Cleaned data'!$C422,'Bonus Rules'!$B$2:$B$14,0), MATCH('Cleaned data'!$G422, 'Bonus Rules'!$B$2:$G$2, 0)),0)</f>
        <v>2.4E-2</v>
      </c>
      <c r="J422" s="8">
        <f>'Cleaned data'!$I422*'Cleaned data'!$D422</f>
        <v>744.48</v>
      </c>
      <c r="K422" s="8">
        <f>'Cleaned data'!$D422+'Cleaned data'!$J422</f>
        <v>31764.48</v>
      </c>
      <c r="L422" s="19">
        <f t="shared" si="19"/>
        <v>75034.07024793388</v>
      </c>
      <c r="M422" s="19">
        <f t="shared" si="20"/>
        <v>72309.913419913413</v>
      </c>
      <c r="N422" s="20">
        <f>(Table4[[#This Row],[Average male salary]]-Table4[[#This Row],[Average female salary]])/Table4[[#This Row],[Average male salary]]</f>
        <v>3.6305598497043789E-2</v>
      </c>
    </row>
    <row r="423" spans="1:14" x14ac:dyDescent="0.35">
      <c r="A423" s="9" t="s">
        <v>475</v>
      </c>
      <c r="B423" s="9" t="s">
        <v>24</v>
      </c>
      <c r="C423" s="9" t="s">
        <v>12</v>
      </c>
      <c r="D423" s="10">
        <v>37550</v>
      </c>
      <c r="E423" s="10" t="str">
        <f t="shared" si="18"/>
        <v>30000–39999</v>
      </c>
      <c r="F423" s="9" t="s">
        <v>30</v>
      </c>
      <c r="G423" s="9" t="s">
        <v>3</v>
      </c>
      <c r="H423" s="9" t="s">
        <v>978</v>
      </c>
      <c r="I423" s="9">
        <f>IFERROR(INDEX('Bonus Rules'!$B$2:$G$14,MATCH('Cleaned data'!$C423,'Bonus Rules'!$B$2:$B$14,0), MATCH('Cleaned data'!$G423, 'Bonus Rules'!$B$2:$G$2, 0)),0)</f>
        <v>3.2000000000000001E-2</v>
      </c>
      <c r="J423" s="11">
        <f>'Cleaned data'!$I423*'Cleaned data'!$D423</f>
        <v>1201.6000000000001</v>
      </c>
      <c r="K423" s="11">
        <f>'Cleaned data'!$D423+'Cleaned data'!$J423</f>
        <v>38751.599999999999</v>
      </c>
      <c r="L423" s="19">
        <f t="shared" si="19"/>
        <v>75034.07024793388</v>
      </c>
      <c r="M423" s="19">
        <f t="shared" si="20"/>
        <v>72309.913419913413</v>
      </c>
      <c r="N423" s="20">
        <f>(Table4[[#This Row],[Average male salary]]-Table4[[#This Row],[Average female salary]])/Table4[[#This Row],[Average male salary]]</f>
        <v>3.6305598497043789E-2</v>
      </c>
    </row>
    <row r="424" spans="1:14" x14ac:dyDescent="0.35">
      <c r="A424" s="6" t="s">
        <v>238</v>
      </c>
      <c r="B424" s="6" t="s">
        <v>24</v>
      </c>
      <c r="C424" s="6" t="s">
        <v>17</v>
      </c>
      <c r="D424" s="7">
        <v>72040</v>
      </c>
      <c r="E424" s="7" t="str">
        <f t="shared" si="18"/>
        <v>70000–79999</v>
      </c>
      <c r="F424" s="6" t="s">
        <v>30</v>
      </c>
      <c r="G424" s="6" t="s">
        <v>4</v>
      </c>
      <c r="H424" s="6" t="s">
        <v>978</v>
      </c>
      <c r="I424" s="6">
        <f>IFERROR(INDEX('Bonus Rules'!$B$2:$G$14,MATCH('Cleaned data'!$C424,'Bonus Rules'!$B$2:$B$14,0), MATCH('Cleaned data'!$G424, 'Bonus Rules'!$B$2:$G$2, 0)),0)</f>
        <v>5.8000000000000003E-2</v>
      </c>
      <c r="J424" s="8">
        <f>'Cleaned data'!$I424*'Cleaned data'!$D424</f>
        <v>4178.3200000000006</v>
      </c>
      <c r="K424" s="8">
        <f>'Cleaned data'!$D424+'Cleaned data'!$J424</f>
        <v>76218.320000000007</v>
      </c>
      <c r="L424" s="19">
        <f t="shared" si="19"/>
        <v>75034.07024793388</v>
      </c>
      <c r="M424" s="19">
        <f t="shared" si="20"/>
        <v>72309.913419913413</v>
      </c>
      <c r="N424" s="20">
        <f>(Table4[[#This Row],[Average male salary]]-Table4[[#This Row],[Average female salary]])/Table4[[#This Row],[Average male salary]]</f>
        <v>3.6305598497043789E-2</v>
      </c>
    </row>
    <row r="425" spans="1:14" x14ac:dyDescent="0.35">
      <c r="A425" s="9" t="s">
        <v>476</v>
      </c>
      <c r="B425" s="9" t="s">
        <v>24</v>
      </c>
      <c r="C425" s="9" t="s">
        <v>9</v>
      </c>
      <c r="D425" s="10">
        <v>118840</v>
      </c>
      <c r="E425" s="10" t="str">
        <f t="shared" si="18"/>
        <v>110000–119999</v>
      </c>
      <c r="F425" s="9" t="s">
        <v>30</v>
      </c>
      <c r="G425" s="9" t="s">
        <v>31</v>
      </c>
      <c r="H425" s="9" t="s">
        <v>979</v>
      </c>
      <c r="I425" s="9">
        <f>IFERROR(INDEX('Bonus Rules'!$B$2:$G$14,MATCH('Cleaned data'!$C425,'Bonus Rules'!$B$2:$B$14,0), MATCH('Cleaned data'!$G425, 'Bonus Rules'!$B$2:$G$2, 0)),0)</f>
        <v>0</v>
      </c>
      <c r="J425" s="11">
        <f>'Cleaned data'!$I425*'Cleaned data'!$D425</f>
        <v>0</v>
      </c>
      <c r="K425" s="11">
        <f>'Cleaned data'!$D425+'Cleaned data'!$J425</f>
        <v>118840</v>
      </c>
      <c r="L425" s="19">
        <f t="shared" si="19"/>
        <v>75034.07024793388</v>
      </c>
      <c r="M425" s="19">
        <f t="shared" si="20"/>
        <v>72309.913419913413</v>
      </c>
      <c r="N425" s="20">
        <f>(Table4[[#This Row],[Average male salary]]-Table4[[#This Row],[Average female salary]])/Table4[[#This Row],[Average male salary]]</f>
        <v>3.6305598497043789E-2</v>
      </c>
    </row>
    <row r="426" spans="1:14" x14ac:dyDescent="0.35">
      <c r="A426" s="6" t="s">
        <v>477</v>
      </c>
      <c r="B426" s="6" t="s">
        <v>24</v>
      </c>
      <c r="C426" s="6" t="s">
        <v>10</v>
      </c>
      <c r="D426" s="7">
        <v>79570</v>
      </c>
      <c r="E426" s="7" t="str">
        <f t="shared" si="18"/>
        <v>70000–79999</v>
      </c>
      <c r="F426" s="6" t="s">
        <v>33</v>
      </c>
      <c r="G426" s="6" t="s">
        <v>3</v>
      </c>
      <c r="H426" s="6" t="s">
        <v>978</v>
      </c>
      <c r="I426" s="6">
        <f>IFERROR(INDEX('Bonus Rules'!$B$2:$G$14,MATCH('Cleaned data'!$C426,'Bonus Rules'!$B$2:$B$14,0), MATCH('Cleaned data'!$G426, 'Bonus Rules'!$B$2:$G$2, 0)),0)</f>
        <v>2.7E-2</v>
      </c>
      <c r="J426" s="8">
        <f>'Cleaned data'!$I426*'Cleaned data'!$D426</f>
        <v>2148.39</v>
      </c>
      <c r="K426" s="8">
        <f>'Cleaned data'!$D426+'Cleaned data'!$J426</f>
        <v>81718.39</v>
      </c>
      <c r="L426" s="19">
        <f t="shared" si="19"/>
        <v>75034.07024793388</v>
      </c>
      <c r="M426" s="19">
        <f t="shared" si="20"/>
        <v>72309.913419913413</v>
      </c>
      <c r="N426" s="20">
        <f>(Table4[[#This Row],[Average male salary]]-Table4[[#This Row],[Average female salary]])/Table4[[#This Row],[Average male salary]]</f>
        <v>3.6305598497043789E-2</v>
      </c>
    </row>
    <row r="427" spans="1:14" x14ac:dyDescent="0.35">
      <c r="A427" s="9" t="s">
        <v>478</v>
      </c>
      <c r="B427" s="9" t="s">
        <v>27</v>
      </c>
      <c r="C427" s="9" t="s">
        <v>11</v>
      </c>
      <c r="D427" s="10">
        <v>94050</v>
      </c>
      <c r="E427" s="10" t="str">
        <f t="shared" si="18"/>
        <v>90000–99999</v>
      </c>
      <c r="F427" s="9" t="s">
        <v>25</v>
      </c>
      <c r="G427" s="9" t="s">
        <v>31</v>
      </c>
      <c r="H427" s="9" t="s">
        <v>979</v>
      </c>
      <c r="I427" s="9">
        <f>IFERROR(INDEX('Bonus Rules'!$B$2:$G$14,MATCH('Cleaned data'!$C427,'Bonus Rules'!$B$2:$B$14,0), MATCH('Cleaned data'!$G427, 'Bonus Rules'!$B$2:$G$2, 0)),0)</f>
        <v>0</v>
      </c>
      <c r="J427" s="11">
        <f>'Cleaned data'!$I427*'Cleaned data'!$D427</f>
        <v>0</v>
      </c>
      <c r="K427" s="11">
        <f>'Cleaned data'!$D427+'Cleaned data'!$J427</f>
        <v>94050</v>
      </c>
      <c r="L427" s="19">
        <f t="shared" si="19"/>
        <v>75034.07024793388</v>
      </c>
      <c r="M427" s="19">
        <f t="shared" si="20"/>
        <v>72309.913419913413</v>
      </c>
      <c r="N427" s="20">
        <f>(Table4[[#This Row],[Average male salary]]-Table4[[#This Row],[Average female salary]])/Table4[[#This Row],[Average male salary]]</f>
        <v>3.6305598497043789E-2</v>
      </c>
    </row>
    <row r="428" spans="1:14" x14ac:dyDescent="0.35">
      <c r="A428" s="6" t="s">
        <v>479</v>
      </c>
      <c r="B428" s="6" t="s">
        <v>24</v>
      </c>
      <c r="C428" s="6" t="s">
        <v>12</v>
      </c>
      <c r="D428" s="7">
        <v>81260</v>
      </c>
      <c r="E428" s="7" t="str">
        <f t="shared" si="18"/>
        <v>80000–89999</v>
      </c>
      <c r="F428" s="6" t="s">
        <v>30</v>
      </c>
      <c r="G428" s="6" t="s">
        <v>3</v>
      </c>
      <c r="H428" s="6" t="s">
        <v>978</v>
      </c>
      <c r="I428" s="6">
        <f>IFERROR(INDEX('Bonus Rules'!$B$2:$G$14,MATCH('Cleaned data'!$C428,'Bonus Rules'!$B$2:$B$14,0), MATCH('Cleaned data'!$G428, 'Bonus Rules'!$B$2:$G$2, 0)),0)</f>
        <v>3.2000000000000001E-2</v>
      </c>
      <c r="J428" s="8">
        <f>'Cleaned data'!$I428*'Cleaned data'!$D428</f>
        <v>2600.3200000000002</v>
      </c>
      <c r="K428" s="8">
        <f>'Cleaned data'!$D428+'Cleaned data'!$J428</f>
        <v>83860.320000000007</v>
      </c>
      <c r="L428" s="19">
        <f t="shared" si="19"/>
        <v>75034.07024793388</v>
      </c>
      <c r="M428" s="19">
        <f t="shared" si="20"/>
        <v>72309.913419913413</v>
      </c>
      <c r="N428" s="20">
        <f>(Table4[[#This Row],[Average male salary]]-Table4[[#This Row],[Average female salary]])/Table4[[#This Row],[Average male salary]]</f>
        <v>3.6305598497043789E-2</v>
      </c>
    </row>
    <row r="429" spans="1:14" x14ac:dyDescent="0.35">
      <c r="A429" s="9" t="s">
        <v>480</v>
      </c>
      <c r="B429" s="9" t="s">
        <v>24</v>
      </c>
      <c r="C429" s="9" t="s">
        <v>9</v>
      </c>
      <c r="D429" s="10">
        <v>36710</v>
      </c>
      <c r="E429" s="10" t="str">
        <f t="shared" si="18"/>
        <v>30000–39999</v>
      </c>
      <c r="F429" s="9" t="s">
        <v>30</v>
      </c>
      <c r="G429" s="9" t="s">
        <v>3</v>
      </c>
      <c r="H429" s="9" t="s">
        <v>978</v>
      </c>
      <c r="I429" s="9">
        <f>IFERROR(INDEX('Bonus Rules'!$B$2:$G$14,MATCH('Cleaned data'!$C429,'Bonus Rules'!$B$2:$B$14,0), MATCH('Cleaned data'!$G429, 'Bonus Rules'!$B$2:$G$2, 0)),0)</f>
        <v>2.8000000000000001E-2</v>
      </c>
      <c r="J429" s="11">
        <f>'Cleaned data'!$I429*'Cleaned data'!$D429</f>
        <v>1027.8800000000001</v>
      </c>
      <c r="K429" s="11">
        <f>'Cleaned data'!$D429+'Cleaned data'!$J429</f>
        <v>37737.879999999997</v>
      </c>
      <c r="L429" s="19">
        <f t="shared" si="19"/>
        <v>75034.07024793388</v>
      </c>
      <c r="M429" s="19">
        <f t="shared" si="20"/>
        <v>72309.913419913413</v>
      </c>
      <c r="N429" s="20">
        <f>(Table4[[#This Row],[Average male salary]]-Table4[[#This Row],[Average female salary]])/Table4[[#This Row],[Average male salary]]</f>
        <v>3.6305598497043789E-2</v>
      </c>
    </row>
    <row r="430" spans="1:14" x14ac:dyDescent="0.35">
      <c r="A430" s="6" t="s">
        <v>481</v>
      </c>
      <c r="B430" s="6" t="s">
        <v>27</v>
      </c>
      <c r="C430" s="6" t="s">
        <v>6</v>
      </c>
      <c r="D430" s="7">
        <v>98360</v>
      </c>
      <c r="E430" s="7" t="str">
        <f t="shared" si="18"/>
        <v>90000–99999</v>
      </c>
      <c r="F430" s="6" t="s">
        <v>30</v>
      </c>
      <c r="G430" s="6" t="s">
        <v>1</v>
      </c>
      <c r="H430" s="6" t="s">
        <v>979</v>
      </c>
      <c r="I430" s="6">
        <f>IFERROR(INDEX('Bonus Rules'!$B$2:$G$14,MATCH('Cleaned data'!$C430,'Bonus Rules'!$B$2:$B$14,0), MATCH('Cleaned data'!$G430, 'Bonus Rules'!$B$2:$G$2, 0)),0)</f>
        <v>5.0000000000000001E-3</v>
      </c>
      <c r="J430" s="8">
        <f>'Cleaned data'!$I430*'Cleaned data'!$D430</f>
        <v>491.8</v>
      </c>
      <c r="K430" s="8">
        <f>'Cleaned data'!$D430+'Cleaned data'!$J430</f>
        <v>98851.8</v>
      </c>
      <c r="L430" s="19">
        <f t="shared" si="19"/>
        <v>75034.07024793388</v>
      </c>
      <c r="M430" s="19">
        <f t="shared" si="20"/>
        <v>72309.913419913413</v>
      </c>
      <c r="N430" s="20">
        <f>(Table4[[#This Row],[Average male salary]]-Table4[[#This Row],[Average female salary]])/Table4[[#This Row],[Average male salary]]</f>
        <v>3.6305598497043789E-2</v>
      </c>
    </row>
    <row r="431" spans="1:14" x14ac:dyDescent="0.35">
      <c r="A431" s="9" t="s">
        <v>482</v>
      </c>
      <c r="B431" s="9" t="s">
        <v>27</v>
      </c>
      <c r="C431" s="9" t="s">
        <v>10</v>
      </c>
      <c r="D431" s="10">
        <v>39680</v>
      </c>
      <c r="E431" s="10" t="str">
        <f t="shared" si="18"/>
        <v>30000–39999</v>
      </c>
      <c r="F431" s="9" t="s">
        <v>30</v>
      </c>
      <c r="G431" s="9" t="s">
        <v>2</v>
      </c>
      <c r="H431" s="9" t="s">
        <v>978</v>
      </c>
      <c r="I431" s="9">
        <f>IFERROR(INDEX('Bonus Rules'!$B$2:$G$14,MATCH('Cleaned data'!$C431,'Bonus Rules'!$B$2:$B$14,0), MATCH('Cleaned data'!$G431, 'Bonus Rules'!$B$2:$G$2, 0)),0)</f>
        <v>1.2999999999999999E-2</v>
      </c>
      <c r="J431" s="11">
        <f>'Cleaned data'!$I431*'Cleaned data'!$D431</f>
        <v>515.84</v>
      </c>
      <c r="K431" s="11">
        <f>'Cleaned data'!$D431+'Cleaned data'!$J431</f>
        <v>40195.839999999997</v>
      </c>
      <c r="L431" s="19">
        <f t="shared" si="19"/>
        <v>75034.07024793388</v>
      </c>
      <c r="M431" s="19">
        <f t="shared" si="20"/>
        <v>72309.913419913413</v>
      </c>
      <c r="N431" s="20">
        <f>(Table4[[#This Row],[Average male salary]]-Table4[[#This Row],[Average female salary]])/Table4[[#This Row],[Average male salary]]</f>
        <v>3.6305598497043789E-2</v>
      </c>
    </row>
    <row r="432" spans="1:14" x14ac:dyDescent="0.35">
      <c r="A432" s="6" t="s">
        <v>483</v>
      </c>
      <c r="B432" s="6" t="s">
        <v>24</v>
      </c>
      <c r="C432" s="6" t="s">
        <v>6</v>
      </c>
      <c r="D432" s="7">
        <v>101390</v>
      </c>
      <c r="E432" s="7" t="str">
        <f t="shared" si="18"/>
        <v>100000–109999</v>
      </c>
      <c r="F432" s="6" t="s">
        <v>33</v>
      </c>
      <c r="G432" s="6" t="s">
        <v>4</v>
      </c>
      <c r="H432" s="6" t="s">
        <v>979</v>
      </c>
      <c r="I432" s="6">
        <f>IFERROR(INDEX('Bonus Rules'!$B$2:$G$14,MATCH('Cleaned data'!$C432,'Bonus Rules'!$B$2:$B$14,0), MATCH('Cleaned data'!$G432, 'Bonus Rules'!$B$2:$G$2, 0)),0)</f>
        <v>5.0999999999999997E-2</v>
      </c>
      <c r="J432" s="8">
        <f>'Cleaned data'!$I432*'Cleaned data'!$D432</f>
        <v>5170.8899999999994</v>
      </c>
      <c r="K432" s="8">
        <f>'Cleaned data'!$D432+'Cleaned data'!$J432</f>
        <v>106560.89</v>
      </c>
      <c r="L432" s="19">
        <f t="shared" si="19"/>
        <v>75034.07024793388</v>
      </c>
      <c r="M432" s="19">
        <f t="shared" si="20"/>
        <v>72309.913419913413</v>
      </c>
      <c r="N432" s="20">
        <f>(Table4[[#This Row],[Average male salary]]-Table4[[#This Row],[Average female salary]])/Table4[[#This Row],[Average male salary]]</f>
        <v>3.6305598497043789E-2</v>
      </c>
    </row>
    <row r="433" spans="1:14" x14ac:dyDescent="0.35">
      <c r="A433" s="9" t="s">
        <v>484</v>
      </c>
      <c r="B433" s="9" t="s">
        <v>27</v>
      </c>
      <c r="C433" s="9" t="s">
        <v>11</v>
      </c>
      <c r="D433" s="10">
        <v>80700</v>
      </c>
      <c r="E433" s="10" t="str">
        <f t="shared" si="18"/>
        <v>80000–89999</v>
      </c>
      <c r="F433" s="9" t="s">
        <v>30</v>
      </c>
      <c r="G433" s="9" t="s">
        <v>4</v>
      </c>
      <c r="H433" s="9" t="s">
        <v>978</v>
      </c>
      <c r="I433" s="9">
        <f>IFERROR(INDEX('Bonus Rules'!$B$2:$G$14,MATCH('Cleaned data'!$C433,'Bonus Rules'!$B$2:$B$14,0), MATCH('Cleaned data'!$G433, 'Bonus Rules'!$B$2:$G$2, 0)),0)</f>
        <v>0.05</v>
      </c>
      <c r="J433" s="11">
        <f>'Cleaned data'!$I433*'Cleaned data'!$D433</f>
        <v>4035</v>
      </c>
      <c r="K433" s="11">
        <f>'Cleaned data'!$D433+'Cleaned data'!$J433</f>
        <v>84735</v>
      </c>
      <c r="L433" s="19">
        <f t="shared" si="19"/>
        <v>75034.07024793388</v>
      </c>
      <c r="M433" s="19">
        <f t="shared" si="20"/>
        <v>72309.913419913413</v>
      </c>
      <c r="N433" s="20">
        <f>(Table4[[#This Row],[Average male salary]]-Table4[[#This Row],[Average female salary]])/Table4[[#This Row],[Average male salary]]</f>
        <v>3.6305598497043789E-2</v>
      </c>
    </row>
    <row r="434" spans="1:14" x14ac:dyDescent="0.35">
      <c r="A434" s="6" t="s">
        <v>485</v>
      </c>
      <c r="B434" s="6" t="s">
        <v>27</v>
      </c>
      <c r="C434" s="6" t="s">
        <v>6</v>
      </c>
      <c r="D434" s="7">
        <v>78020</v>
      </c>
      <c r="E434" s="7" t="str">
        <f t="shared" si="18"/>
        <v>70000–79999</v>
      </c>
      <c r="F434" s="6" t="s">
        <v>25</v>
      </c>
      <c r="G434" s="6" t="s">
        <v>3</v>
      </c>
      <c r="H434" s="6" t="s">
        <v>978</v>
      </c>
      <c r="I434" s="6">
        <f>IFERROR(INDEX('Bonus Rules'!$B$2:$G$14,MATCH('Cleaned data'!$C434,'Bonus Rules'!$B$2:$B$14,0), MATCH('Cleaned data'!$G434, 'Bonus Rules'!$B$2:$G$2, 0)),0)</f>
        <v>2.1000000000000001E-2</v>
      </c>
      <c r="J434" s="8">
        <f>'Cleaned data'!$I434*'Cleaned data'!$D434</f>
        <v>1638.42</v>
      </c>
      <c r="K434" s="8">
        <f>'Cleaned data'!$D434+'Cleaned data'!$J434</f>
        <v>79658.42</v>
      </c>
      <c r="L434" s="19">
        <f t="shared" si="19"/>
        <v>75034.07024793388</v>
      </c>
      <c r="M434" s="19">
        <f t="shared" si="20"/>
        <v>72309.913419913413</v>
      </c>
      <c r="N434" s="20">
        <f>(Table4[[#This Row],[Average male salary]]-Table4[[#This Row],[Average female salary]])/Table4[[#This Row],[Average male salary]]</f>
        <v>3.6305598497043789E-2</v>
      </c>
    </row>
    <row r="435" spans="1:14" x14ac:dyDescent="0.35">
      <c r="A435" s="9" t="s">
        <v>486</v>
      </c>
      <c r="B435" s="9" t="s">
        <v>24</v>
      </c>
      <c r="C435" s="9" t="s">
        <v>9</v>
      </c>
      <c r="D435" s="10">
        <v>115490</v>
      </c>
      <c r="E435" s="10" t="str">
        <f t="shared" si="18"/>
        <v>110000–119999</v>
      </c>
      <c r="F435" s="9" t="s">
        <v>30</v>
      </c>
      <c r="G435" s="9" t="s">
        <v>2</v>
      </c>
      <c r="H435" s="9" t="s">
        <v>979</v>
      </c>
      <c r="I435" s="9">
        <f>IFERROR(INDEX('Bonus Rules'!$B$2:$G$14,MATCH('Cleaned data'!$C435,'Bonus Rules'!$B$2:$B$14,0), MATCH('Cleaned data'!$G435, 'Bonus Rules'!$B$2:$G$2, 0)),0)</f>
        <v>0.01</v>
      </c>
      <c r="J435" s="11">
        <f>'Cleaned data'!$I435*'Cleaned data'!$D435</f>
        <v>1154.9000000000001</v>
      </c>
      <c r="K435" s="11">
        <f>'Cleaned data'!$D435+'Cleaned data'!$J435</f>
        <v>116644.9</v>
      </c>
      <c r="L435" s="19">
        <f t="shared" si="19"/>
        <v>75034.07024793388</v>
      </c>
      <c r="M435" s="19">
        <f t="shared" si="20"/>
        <v>72309.913419913413</v>
      </c>
      <c r="N435" s="20">
        <f>(Table4[[#This Row],[Average male salary]]-Table4[[#This Row],[Average female salary]])/Table4[[#This Row],[Average male salary]]</f>
        <v>3.6305598497043789E-2</v>
      </c>
    </row>
    <row r="436" spans="1:14" x14ac:dyDescent="0.35">
      <c r="A436" s="6" t="s">
        <v>488</v>
      </c>
      <c r="B436" s="6" t="s">
        <v>24</v>
      </c>
      <c r="C436" s="6" t="s">
        <v>12</v>
      </c>
      <c r="D436" s="7">
        <v>111910</v>
      </c>
      <c r="E436" s="7" t="str">
        <f t="shared" si="18"/>
        <v>110000–119999</v>
      </c>
      <c r="F436" s="6" t="s">
        <v>30</v>
      </c>
      <c r="G436" s="6" t="s">
        <v>4</v>
      </c>
      <c r="H436" s="6" t="s">
        <v>979</v>
      </c>
      <c r="I436" s="6">
        <f>IFERROR(INDEX('Bonus Rules'!$B$2:$G$14,MATCH('Cleaned data'!$C436,'Bonus Rules'!$B$2:$B$14,0), MATCH('Cleaned data'!$G436, 'Bonus Rules'!$B$2:$G$2, 0)),0)</f>
        <v>4.1000000000000002E-2</v>
      </c>
      <c r="J436" s="8">
        <f>'Cleaned data'!$I436*'Cleaned data'!$D436</f>
        <v>4588.3100000000004</v>
      </c>
      <c r="K436" s="8">
        <f>'Cleaned data'!$D436+'Cleaned data'!$J436</f>
        <v>116498.31</v>
      </c>
      <c r="L436" s="19">
        <f t="shared" si="19"/>
        <v>75034.07024793388</v>
      </c>
      <c r="M436" s="19">
        <f t="shared" si="20"/>
        <v>72309.913419913413</v>
      </c>
      <c r="N436" s="20">
        <f>(Table4[[#This Row],[Average male salary]]-Table4[[#This Row],[Average female salary]])/Table4[[#This Row],[Average male salary]]</f>
        <v>3.6305598497043789E-2</v>
      </c>
    </row>
    <row r="437" spans="1:14" x14ac:dyDescent="0.35">
      <c r="A437" s="9" t="s">
        <v>489</v>
      </c>
      <c r="B437" s="9" t="s">
        <v>27</v>
      </c>
      <c r="C437" s="9" t="s">
        <v>16</v>
      </c>
      <c r="D437" s="10">
        <v>109050</v>
      </c>
      <c r="E437" s="10" t="str">
        <f t="shared" si="18"/>
        <v>100000–109999</v>
      </c>
      <c r="F437" s="9" t="s">
        <v>33</v>
      </c>
      <c r="G437" s="9" t="s">
        <v>3</v>
      </c>
      <c r="H437" s="9" t="s">
        <v>979</v>
      </c>
      <c r="I437" s="9">
        <f>IFERROR(INDEX('Bonus Rules'!$B$2:$G$14,MATCH('Cleaned data'!$C437,'Bonus Rules'!$B$2:$B$14,0), MATCH('Cleaned data'!$G437, 'Bonus Rules'!$B$2:$G$2, 0)),0)</f>
        <v>2.3E-2</v>
      </c>
      <c r="J437" s="11">
        <f>'Cleaned data'!$I437*'Cleaned data'!$D437</f>
        <v>2508.15</v>
      </c>
      <c r="K437" s="11">
        <f>'Cleaned data'!$D437+'Cleaned data'!$J437</f>
        <v>111558.15</v>
      </c>
      <c r="L437" s="19">
        <f t="shared" si="19"/>
        <v>75034.07024793388</v>
      </c>
      <c r="M437" s="19">
        <f t="shared" si="20"/>
        <v>72309.913419913413</v>
      </c>
      <c r="N437" s="20">
        <f>(Table4[[#This Row],[Average male salary]]-Table4[[#This Row],[Average female salary]])/Table4[[#This Row],[Average male salary]]</f>
        <v>3.6305598497043789E-2</v>
      </c>
    </row>
    <row r="438" spans="1:14" x14ac:dyDescent="0.35">
      <c r="A438" s="6" t="s">
        <v>373</v>
      </c>
      <c r="B438" s="6" t="s">
        <v>27</v>
      </c>
      <c r="C438" s="6" t="s">
        <v>13</v>
      </c>
      <c r="D438" s="7">
        <v>95680</v>
      </c>
      <c r="E438" s="7" t="str">
        <f t="shared" si="18"/>
        <v>90000–99999</v>
      </c>
      <c r="F438" s="6" t="s">
        <v>30</v>
      </c>
      <c r="G438" s="6" t="s">
        <v>3</v>
      </c>
      <c r="H438" s="6" t="s">
        <v>979</v>
      </c>
      <c r="I438" s="6">
        <f>IFERROR(INDEX('Bonus Rules'!$B$2:$G$14,MATCH('Cleaned data'!$C438,'Bonus Rules'!$B$2:$B$14,0), MATCH('Cleaned data'!$G438, 'Bonus Rules'!$B$2:$G$2, 0)),0)</f>
        <v>0.04</v>
      </c>
      <c r="J438" s="8">
        <f>'Cleaned data'!$I438*'Cleaned data'!$D438</f>
        <v>3827.2000000000003</v>
      </c>
      <c r="K438" s="8">
        <f>'Cleaned data'!$D438+'Cleaned data'!$J438</f>
        <v>99507.199999999997</v>
      </c>
      <c r="L438" s="19">
        <f t="shared" si="19"/>
        <v>75034.07024793388</v>
      </c>
      <c r="M438" s="19">
        <f t="shared" si="20"/>
        <v>72309.913419913413</v>
      </c>
      <c r="N438" s="20">
        <f>(Table4[[#This Row],[Average male salary]]-Table4[[#This Row],[Average female salary]])/Table4[[#This Row],[Average male salary]]</f>
        <v>3.6305598497043789E-2</v>
      </c>
    </row>
    <row r="439" spans="1:14" x14ac:dyDescent="0.35">
      <c r="A439" s="9" t="s">
        <v>490</v>
      </c>
      <c r="B439" s="9" t="s">
        <v>24</v>
      </c>
      <c r="C439" s="9" t="s">
        <v>16</v>
      </c>
      <c r="D439" s="10">
        <v>109380</v>
      </c>
      <c r="E439" s="10" t="str">
        <f t="shared" si="18"/>
        <v>100000–109999</v>
      </c>
      <c r="F439" s="9" t="s">
        <v>33</v>
      </c>
      <c r="G439" s="9" t="s">
        <v>3</v>
      </c>
      <c r="H439" s="9" t="s">
        <v>979</v>
      </c>
      <c r="I439" s="9">
        <f>IFERROR(INDEX('Bonus Rules'!$B$2:$G$14,MATCH('Cleaned data'!$C439,'Bonus Rules'!$B$2:$B$14,0), MATCH('Cleaned data'!$G439, 'Bonus Rules'!$B$2:$G$2, 0)),0)</f>
        <v>2.3E-2</v>
      </c>
      <c r="J439" s="11">
        <f>'Cleaned data'!$I439*'Cleaned data'!$D439</f>
        <v>2515.7399999999998</v>
      </c>
      <c r="K439" s="11">
        <f>'Cleaned data'!$D439+'Cleaned data'!$J439</f>
        <v>111895.74</v>
      </c>
      <c r="L439" s="19">
        <f t="shared" si="19"/>
        <v>75034.07024793388</v>
      </c>
      <c r="M439" s="19">
        <f t="shared" si="20"/>
        <v>72309.913419913413</v>
      </c>
      <c r="N439" s="20">
        <f>(Table4[[#This Row],[Average male salary]]-Table4[[#This Row],[Average female salary]])/Table4[[#This Row],[Average male salary]]</f>
        <v>3.6305598497043789E-2</v>
      </c>
    </row>
    <row r="440" spans="1:14" x14ac:dyDescent="0.35">
      <c r="A440" s="6" t="s">
        <v>491</v>
      </c>
      <c r="B440" s="6" t="s">
        <v>24</v>
      </c>
      <c r="C440" s="6" t="s">
        <v>14</v>
      </c>
      <c r="D440" s="7">
        <v>69710</v>
      </c>
      <c r="E440" s="7" t="str">
        <f t="shared" si="18"/>
        <v>60000–69999</v>
      </c>
      <c r="F440" s="6" t="s">
        <v>33</v>
      </c>
      <c r="G440" s="6" t="s">
        <v>3</v>
      </c>
      <c r="H440" s="6" t="s">
        <v>978</v>
      </c>
      <c r="I440" s="6">
        <f>IFERROR(INDEX('Bonus Rules'!$B$2:$G$14,MATCH('Cleaned data'!$C440,'Bonus Rules'!$B$2:$B$14,0), MATCH('Cleaned data'!$G440, 'Bonus Rules'!$B$2:$G$2, 0)),0)</f>
        <v>3.3000000000000002E-2</v>
      </c>
      <c r="J440" s="8">
        <f>'Cleaned data'!$I440*'Cleaned data'!$D440</f>
        <v>2300.4300000000003</v>
      </c>
      <c r="K440" s="8">
        <f>'Cleaned data'!$D440+'Cleaned data'!$J440</f>
        <v>72010.429999999993</v>
      </c>
      <c r="L440" s="19">
        <f t="shared" si="19"/>
        <v>75034.07024793388</v>
      </c>
      <c r="M440" s="19">
        <f t="shared" si="20"/>
        <v>72309.913419913413</v>
      </c>
      <c r="N440" s="20">
        <f>(Table4[[#This Row],[Average male salary]]-Table4[[#This Row],[Average female salary]])/Table4[[#This Row],[Average male salary]]</f>
        <v>3.6305598497043789E-2</v>
      </c>
    </row>
    <row r="441" spans="1:14" x14ac:dyDescent="0.35">
      <c r="A441" s="9" t="s">
        <v>492</v>
      </c>
      <c r="B441" s="9" t="s">
        <v>27</v>
      </c>
      <c r="C441" s="9" t="s">
        <v>9</v>
      </c>
      <c r="D441" s="10">
        <v>30000</v>
      </c>
      <c r="E441" s="10" t="str">
        <f t="shared" si="18"/>
        <v>30000–39999</v>
      </c>
      <c r="F441" s="9" t="s">
        <v>33</v>
      </c>
      <c r="G441" s="9" t="s">
        <v>3</v>
      </c>
      <c r="H441" s="9" t="s">
        <v>978</v>
      </c>
      <c r="I441" s="9">
        <f>IFERROR(INDEX('Bonus Rules'!$B$2:$G$14,MATCH('Cleaned data'!$C441,'Bonus Rules'!$B$2:$B$14,0), MATCH('Cleaned data'!$G441, 'Bonus Rules'!$B$2:$G$2, 0)),0)</f>
        <v>2.8000000000000001E-2</v>
      </c>
      <c r="J441" s="11">
        <f>'Cleaned data'!$I441*'Cleaned data'!$D441</f>
        <v>840</v>
      </c>
      <c r="K441" s="11">
        <f>'Cleaned data'!$D441+'Cleaned data'!$J441</f>
        <v>30840</v>
      </c>
      <c r="L441" s="19">
        <f t="shared" si="19"/>
        <v>75034.07024793388</v>
      </c>
      <c r="M441" s="19">
        <f t="shared" si="20"/>
        <v>72309.913419913413</v>
      </c>
      <c r="N441" s="20">
        <f>(Table4[[#This Row],[Average male salary]]-Table4[[#This Row],[Average female salary]])/Table4[[#This Row],[Average male salary]]</f>
        <v>3.6305598497043789E-2</v>
      </c>
    </row>
    <row r="442" spans="1:14" x14ac:dyDescent="0.35">
      <c r="A442" s="6" t="s">
        <v>493</v>
      </c>
      <c r="B442" s="6" t="s">
        <v>24</v>
      </c>
      <c r="C442" s="6" t="s">
        <v>8</v>
      </c>
      <c r="D442" s="7">
        <v>57620</v>
      </c>
      <c r="E442" s="7" t="str">
        <f t="shared" si="18"/>
        <v>50000–59999</v>
      </c>
      <c r="F442" s="6" t="s">
        <v>25</v>
      </c>
      <c r="G442" s="6" t="s">
        <v>1</v>
      </c>
      <c r="H442" s="6" t="s">
        <v>978</v>
      </c>
      <c r="I442" s="6">
        <f>IFERROR(INDEX('Bonus Rules'!$B$2:$G$14,MATCH('Cleaned data'!$C442,'Bonus Rules'!$B$2:$B$14,0), MATCH('Cleaned data'!$G442, 'Bonus Rules'!$B$2:$G$2, 0)),0)</f>
        <v>5.0000000000000001E-3</v>
      </c>
      <c r="J442" s="8">
        <f>'Cleaned data'!$I442*'Cleaned data'!$D442</f>
        <v>288.10000000000002</v>
      </c>
      <c r="K442" s="8">
        <f>'Cleaned data'!$D442+'Cleaned data'!$J442</f>
        <v>57908.1</v>
      </c>
      <c r="L442" s="19">
        <f t="shared" si="19"/>
        <v>75034.07024793388</v>
      </c>
      <c r="M442" s="19">
        <f t="shared" si="20"/>
        <v>72309.913419913413</v>
      </c>
      <c r="N442" s="20">
        <f>(Table4[[#This Row],[Average male salary]]-Table4[[#This Row],[Average female salary]])/Table4[[#This Row],[Average male salary]]</f>
        <v>3.6305598497043789E-2</v>
      </c>
    </row>
    <row r="443" spans="1:14" x14ac:dyDescent="0.35">
      <c r="A443" s="9" t="s">
        <v>117</v>
      </c>
      <c r="B443" s="9" t="s">
        <v>27</v>
      </c>
      <c r="C443" s="9" t="s">
        <v>10</v>
      </c>
      <c r="D443" s="10">
        <v>35940</v>
      </c>
      <c r="E443" s="10" t="str">
        <f t="shared" si="18"/>
        <v>30000–39999</v>
      </c>
      <c r="F443" s="9" t="s">
        <v>25</v>
      </c>
      <c r="G443" s="9" t="s">
        <v>2</v>
      </c>
      <c r="H443" s="9" t="s">
        <v>978</v>
      </c>
      <c r="I443" s="9">
        <f>IFERROR(INDEX('Bonus Rules'!$B$2:$G$14,MATCH('Cleaned data'!$C443,'Bonus Rules'!$B$2:$B$14,0), MATCH('Cleaned data'!$G443, 'Bonus Rules'!$B$2:$G$2, 0)),0)</f>
        <v>1.2999999999999999E-2</v>
      </c>
      <c r="J443" s="11">
        <f>'Cleaned data'!$I443*'Cleaned data'!$D443</f>
        <v>467.21999999999997</v>
      </c>
      <c r="K443" s="11">
        <f>'Cleaned data'!$D443+'Cleaned data'!$J443</f>
        <v>36407.22</v>
      </c>
      <c r="L443" s="19">
        <f t="shared" si="19"/>
        <v>75034.07024793388</v>
      </c>
      <c r="M443" s="19">
        <f t="shared" si="20"/>
        <v>72309.913419913413</v>
      </c>
      <c r="N443" s="20">
        <f>(Table4[[#This Row],[Average male salary]]-Table4[[#This Row],[Average female salary]])/Table4[[#This Row],[Average male salary]]</f>
        <v>3.6305598497043789E-2</v>
      </c>
    </row>
    <row r="444" spans="1:14" x14ac:dyDescent="0.35">
      <c r="A444" s="6" t="s">
        <v>494</v>
      </c>
      <c r="B444" s="6" t="s">
        <v>27</v>
      </c>
      <c r="C444" s="6" t="s">
        <v>13</v>
      </c>
      <c r="D444" s="7">
        <v>101190</v>
      </c>
      <c r="E444" s="7" t="str">
        <f t="shared" si="18"/>
        <v>100000–109999</v>
      </c>
      <c r="F444" s="6" t="s">
        <v>30</v>
      </c>
      <c r="G444" s="6" t="s">
        <v>3</v>
      </c>
      <c r="H444" s="6" t="s">
        <v>979</v>
      </c>
      <c r="I444" s="6">
        <f>IFERROR(INDEX('Bonus Rules'!$B$2:$G$14,MATCH('Cleaned data'!$C444,'Bonus Rules'!$B$2:$B$14,0), MATCH('Cleaned data'!$G444, 'Bonus Rules'!$B$2:$G$2, 0)),0)</f>
        <v>0.04</v>
      </c>
      <c r="J444" s="8">
        <f>'Cleaned data'!$I444*'Cleaned data'!$D444</f>
        <v>4047.6</v>
      </c>
      <c r="K444" s="8">
        <f>'Cleaned data'!$D444+'Cleaned data'!$J444</f>
        <v>105237.6</v>
      </c>
      <c r="L444" s="19">
        <f t="shared" si="19"/>
        <v>75034.07024793388</v>
      </c>
      <c r="M444" s="19">
        <f t="shared" si="20"/>
        <v>72309.913419913413</v>
      </c>
      <c r="N444" s="20">
        <f>(Table4[[#This Row],[Average male salary]]-Table4[[#This Row],[Average female salary]])/Table4[[#This Row],[Average male salary]]</f>
        <v>3.6305598497043789E-2</v>
      </c>
    </row>
    <row r="445" spans="1:14" x14ac:dyDescent="0.35">
      <c r="A445" s="9" t="s">
        <v>495</v>
      </c>
      <c r="B445" s="9" t="s">
        <v>27</v>
      </c>
      <c r="C445" s="9" t="s">
        <v>8</v>
      </c>
      <c r="D445" s="10">
        <v>48980</v>
      </c>
      <c r="E445" s="10" t="str">
        <f t="shared" si="18"/>
        <v>40000–49999</v>
      </c>
      <c r="F445" s="9" t="s">
        <v>30</v>
      </c>
      <c r="G445" s="9" t="s">
        <v>5</v>
      </c>
      <c r="H445" s="9" t="s">
        <v>978</v>
      </c>
      <c r="I445" s="9">
        <f>IFERROR(INDEX('Bonus Rules'!$B$2:$G$14,MATCH('Cleaned data'!$C445,'Bonus Rules'!$B$2:$B$14,0), MATCH('Cleaned data'!$G445, 'Bonus Rules'!$B$2:$G$2, 0)),0)</f>
        <v>6.4000000000000001E-2</v>
      </c>
      <c r="J445" s="11">
        <f>'Cleaned data'!$I445*'Cleaned data'!$D445</f>
        <v>3134.7200000000003</v>
      </c>
      <c r="K445" s="11">
        <f>'Cleaned data'!$D445+'Cleaned data'!$J445</f>
        <v>52114.720000000001</v>
      </c>
      <c r="L445" s="19">
        <f t="shared" si="19"/>
        <v>75034.07024793388</v>
      </c>
      <c r="M445" s="19">
        <f t="shared" si="20"/>
        <v>72309.913419913413</v>
      </c>
      <c r="N445" s="20">
        <f>(Table4[[#This Row],[Average male salary]]-Table4[[#This Row],[Average female salary]])/Table4[[#This Row],[Average male salary]]</f>
        <v>3.6305598497043789E-2</v>
      </c>
    </row>
    <row r="446" spans="1:14" x14ac:dyDescent="0.35">
      <c r="A446" s="6" t="s">
        <v>496</v>
      </c>
      <c r="B446" s="6" t="s">
        <v>24</v>
      </c>
      <c r="C446" s="6" t="s">
        <v>8</v>
      </c>
      <c r="D446" s="7">
        <v>115840</v>
      </c>
      <c r="E446" s="7" t="str">
        <f t="shared" si="18"/>
        <v>110000–119999</v>
      </c>
      <c r="F446" s="6" t="s">
        <v>25</v>
      </c>
      <c r="G446" s="6" t="s">
        <v>31</v>
      </c>
      <c r="H446" s="6" t="s">
        <v>979</v>
      </c>
      <c r="I446" s="6">
        <f>IFERROR(INDEX('Bonus Rules'!$B$2:$G$14,MATCH('Cleaned data'!$C446,'Bonus Rules'!$B$2:$B$14,0), MATCH('Cleaned data'!$G446, 'Bonus Rules'!$B$2:$G$2, 0)),0)</f>
        <v>0</v>
      </c>
      <c r="J446" s="8">
        <f>'Cleaned data'!$I446*'Cleaned data'!$D446</f>
        <v>0</v>
      </c>
      <c r="K446" s="8">
        <f>'Cleaned data'!$D446+'Cleaned data'!$J446</f>
        <v>115840</v>
      </c>
      <c r="L446" s="19">
        <f t="shared" si="19"/>
        <v>75034.07024793388</v>
      </c>
      <c r="M446" s="19">
        <f t="shared" si="20"/>
        <v>72309.913419913413</v>
      </c>
      <c r="N446" s="20">
        <f>(Table4[[#This Row],[Average male salary]]-Table4[[#This Row],[Average female salary]])/Table4[[#This Row],[Average male salary]]</f>
        <v>3.6305598497043789E-2</v>
      </c>
    </row>
    <row r="447" spans="1:14" x14ac:dyDescent="0.35">
      <c r="A447" s="9" t="s">
        <v>498</v>
      </c>
      <c r="B447" s="9" t="s">
        <v>27</v>
      </c>
      <c r="C447" s="9" t="s">
        <v>15</v>
      </c>
      <c r="D447" s="10">
        <v>45450</v>
      </c>
      <c r="E447" s="10" t="str">
        <f t="shared" si="18"/>
        <v>40000–49999</v>
      </c>
      <c r="F447" s="9" t="s">
        <v>33</v>
      </c>
      <c r="G447" s="9" t="s">
        <v>5</v>
      </c>
      <c r="H447" s="9" t="s">
        <v>978</v>
      </c>
      <c r="I447" s="9">
        <f>IFERROR(INDEX('Bonus Rules'!$B$2:$G$14,MATCH('Cleaned data'!$C447,'Bonus Rules'!$B$2:$B$14,0), MATCH('Cleaned data'!$G447, 'Bonus Rules'!$B$2:$G$2, 0)),0)</f>
        <v>7.0999999999999994E-2</v>
      </c>
      <c r="J447" s="11">
        <f>'Cleaned data'!$I447*'Cleaned data'!$D447</f>
        <v>3226.95</v>
      </c>
      <c r="K447" s="11">
        <f>'Cleaned data'!$D447+'Cleaned data'!$J447</f>
        <v>48676.95</v>
      </c>
      <c r="L447" s="19">
        <f t="shared" si="19"/>
        <v>75034.07024793388</v>
      </c>
      <c r="M447" s="19">
        <f t="shared" si="20"/>
        <v>72309.913419913413</v>
      </c>
      <c r="N447" s="20">
        <f>(Table4[[#This Row],[Average male salary]]-Table4[[#This Row],[Average female salary]])/Table4[[#This Row],[Average male salary]]</f>
        <v>3.6305598497043789E-2</v>
      </c>
    </row>
    <row r="448" spans="1:14" x14ac:dyDescent="0.35">
      <c r="A448" s="6" t="s">
        <v>499</v>
      </c>
      <c r="B448" s="6" t="s">
        <v>24</v>
      </c>
      <c r="C448" s="6" t="s">
        <v>9</v>
      </c>
      <c r="D448" s="7">
        <v>54140</v>
      </c>
      <c r="E448" s="7" t="str">
        <f t="shared" si="18"/>
        <v>50000–59999</v>
      </c>
      <c r="F448" s="6" t="s">
        <v>30</v>
      </c>
      <c r="G448" s="6" t="s">
        <v>3</v>
      </c>
      <c r="H448" s="6" t="s">
        <v>978</v>
      </c>
      <c r="I448" s="6">
        <f>IFERROR(INDEX('Bonus Rules'!$B$2:$G$14,MATCH('Cleaned data'!$C448,'Bonus Rules'!$B$2:$B$14,0), MATCH('Cleaned data'!$G448, 'Bonus Rules'!$B$2:$G$2, 0)),0)</f>
        <v>2.8000000000000001E-2</v>
      </c>
      <c r="J448" s="8">
        <f>'Cleaned data'!$I448*'Cleaned data'!$D448</f>
        <v>1515.92</v>
      </c>
      <c r="K448" s="8">
        <f>'Cleaned data'!$D448+'Cleaned data'!$J448</f>
        <v>55655.92</v>
      </c>
      <c r="L448" s="19">
        <f t="shared" si="19"/>
        <v>75034.07024793388</v>
      </c>
      <c r="M448" s="19">
        <f t="shared" si="20"/>
        <v>72309.913419913413</v>
      </c>
      <c r="N448" s="20">
        <f>(Table4[[#This Row],[Average male salary]]-Table4[[#This Row],[Average female salary]])/Table4[[#This Row],[Average male salary]]</f>
        <v>3.6305598497043789E-2</v>
      </c>
    </row>
    <row r="449" spans="1:14" x14ac:dyDescent="0.35">
      <c r="A449" s="9" t="s">
        <v>500</v>
      </c>
      <c r="B449" s="9" t="s">
        <v>27</v>
      </c>
      <c r="C449" s="9" t="s">
        <v>10</v>
      </c>
      <c r="D449" s="10">
        <v>117520</v>
      </c>
      <c r="E449" s="10" t="str">
        <f t="shared" si="18"/>
        <v>110000–119999</v>
      </c>
      <c r="F449" s="9" t="s">
        <v>33</v>
      </c>
      <c r="G449" s="9" t="s">
        <v>3</v>
      </c>
      <c r="H449" s="9" t="s">
        <v>979</v>
      </c>
      <c r="I449" s="9">
        <f>IFERROR(INDEX('Bonus Rules'!$B$2:$G$14,MATCH('Cleaned data'!$C449,'Bonus Rules'!$B$2:$B$14,0), MATCH('Cleaned data'!$G449, 'Bonus Rules'!$B$2:$G$2, 0)),0)</f>
        <v>2.7E-2</v>
      </c>
      <c r="J449" s="11">
        <f>'Cleaned data'!$I449*'Cleaned data'!$D449</f>
        <v>3173.04</v>
      </c>
      <c r="K449" s="11">
        <f>'Cleaned data'!$D449+'Cleaned data'!$J449</f>
        <v>120693.04</v>
      </c>
      <c r="L449" s="19">
        <f t="shared" si="19"/>
        <v>75034.07024793388</v>
      </c>
      <c r="M449" s="19">
        <f t="shared" si="20"/>
        <v>72309.913419913413</v>
      </c>
      <c r="N449" s="20">
        <f>(Table4[[#This Row],[Average male salary]]-Table4[[#This Row],[Average female salary]])/Table4[[#This Row],[Average male salary]]</f>
        <v>3.6305598497043789E-2</v>
      </c>
    </row>
    <row r="450" spans="1:14" x14ac:dyDescent="0.35">
      <c r="A450" s="6" t="s">
        <v>502</v>
      </c>
      <c r="B450" s="6" t="s">
        <v>24</v>
      </c>
      <c r="C450" s="6" t="s">
        <v>15</v>
      </c>
      <c r="D450" s="7">
        <v>93210</v>
      </c>
      <c r="E450" s="7" t="str">
        <f t="shared" ref="E450:E513" si="21">INT(D450/10000)*10000 &amp; "–" &amp; INT(D450/10000)*10000 + 9999</f>
        <v>90000–99999</v>
      </c>
      <c r="F450" s="6" t="s">
        <v>25</v>
      </c>
      <c r="G450" s="6" t="s">
        <v>2</v>
      </c>
      <c r="H450" s="6" t="s">
        <v>979</v>
      </c>
      <c r="I450" s="6">
        <f>IFERROR(INDEX('Bonus Rules'!$B$2:$G$14,MATCH('Cleaned data'!$C450,'Bonus Rules'!$B$2:$B$14,0), MATCH('Cleaned data'!$G450, 'Bonus Rules'!$B$2:$G$2, 0)),0)</f>
        <v>1.2E-2</v>
      </c>
      <c r="J450" s="8">
        <f>'Cleaned data'!$I450*'Cleaned data'!$D450</f>
        <v>1118.52</v>
      </c>
      <c r="K450" s="8">
        <f>'Cleaned data'!$D450+'Cleaned data'!$J450</f>
        <v>94328.52</v>
      </c>
      <c r="L450" s="19">
        <f t="shared" ref="L450:L513" si="22">AVERAGEIFS($D$2:$D$947, $B$2:$B$947, "Male")</f>
        <v>75034.07024793388</v>
      </c>
      <c r="M450" s="19">
        <f t="shared" ref="M450:M513" si="23">AVERAGEIFS($D$2:$D$947, $B$2:$B$947, "Female")</f>
        <v>72309.913419913413</v>
      </c>
      <c r="N450" s="20">
        <f>(Table4[[#This Row],[Average male salary]]-Table4[[#This Row],[Average female salary]])/Table4[[#This Row],[Average male salary]]</f>
        <v>3.6305598497043789E-2</v>
      </c>
    </row>
    <row r="451" spans="1:14" x14ac:dyDescent="0.35">
      <c r="A451" s="9" t="s">
        <v>503</v>
      </c>
      <c r="B451" s="9" t="s">
        <v>24</v>
      </c>
      <c r="C451" s="9" t="s">
        <v>9</v>
      </c>
      <c r="D451" s="10">
        <v>104470</v>
      </c>
      <c r="E451" s="10" t="str">
        <f t="shared" si="21"/>
        <v>100000–109999</v>
      </c>
      <c r="F451" s="9" t="s">
        <v>25</v>
      </c>
      <c r="G451" s="9" t="s">
        <v>31</v>
      </c>
      <c r="H451" s="9" t="s">
        <v>979</v>
      </c>
      <c r="I451" s="9">
        <f>IFERROR(INDEX('Bonus Rules'!$B$2:$G$14,MATCH('Cleaned data'!$C451,'Bonus Rules'!$B$2:$B$14,0), MATCH('Cleaned data'!$G451, 'Bonus Rules'!$B$2:$G$2, 0)),0)</f>
        <v>0</v>
      </c>
      <c r="J451" s="11">
        <f>'Cleaned data'!$I451*'Cleaned data'!$D451</f>
        <v>0</v>
      </c>
      <c r="K451" s="11">
        <f>'Cleaned data'!$D451+'Cleaned data'!$J451</f>
        <v>104470</v>
      </c>
      <c r="L451" s="19">
        <f t="shared" si="22"/>
        <v>75034.07024793388</v>
      </c>
      <c r="M451" s="19">
        <f t="shared" si="23"/>
        <v>72309.913419913413</v>
      </c>
      <c r="N451" s="20">
        <f>(Table4[[#This Row],[Average male salary]]-Table4[[#This Row],[Average female salary]])/Table4[[#This Row],[Average male salary]]</f>
        <v>3.6305598497043789E-2</v>
      </c>
    </row>
    <row r="452" spans="1:14" x14ac:dyDescent="0.35">
      <c r="A452" s="6" t="s">
        <v>504</v>
      </c>
      <c r="B452" s="6" t="s">
        <v>24</v>
      </c>
      <c r="C452" s="6" t="s">
        <v>13</v>
      </c>
      <c r="D452" s="7">
        <v>110890</v>
      </c>
      <c r="E452" s="7" t="str">
        <f t="shared" si="21"/>
        <v>110000–119999</v>
      </c>
      <c r="F452" s="6" t="s">
        <v>30</v>
      </c>
      <c r="G452" s="6" t="s">
        <v>2</v>
      </c>
      <c r="H452" s="6" t="s">
        <v>979</v>
      </c>
      <c r="I452" s="6">
        <f>IFERROR(INDEX('Bonus Rules'!$B$2:$G$14,MATCH('Cleaned data'!$C452,'Bonus Rules'!$B$2:$B$14,0), MATCH('Cleaned data'!$G452, 'Bonus Rules'!$B$2:$G$2, 0)),0)</f>
        <v>1.9E-2</v>
      </c>
      <c r="J452" s="8">
        <f>'Cleaned data'!$I452*'Cleaned data'!$D452</f>
        <v>2106.91</v>
      </c>
      <c r="K452" s="8">
        <f>'Cleaned data'!$D452+'Cleaned data'!$J452</f>
        <v>112996.91</v>
      </c>
      <c r="L452" s="19">
        <f t="shared" si="22"/>
        <v>75034.07024793388</v>
      </c>
      <c r="M452" s="19">
        <f t="shared" si="23"/>
        <v>72309.913419913413</v>
      </c>
      <c r="N452" s="20">
        <f>(Table4[[#This Row],[Average male salary]]-Table4[[#This Row],[Average female salary]])/Table4[[#This Row],[Average male salary]]</f>
        <v>3.6305598497043789E-2</v>
      </c>
    </row>
    <row r="453" spans="1:14" x14ac:dyDescent="0.35">
      <c r="A453" s="9" t="s">
        <v>506</v>
      </c>
      <c r="B453" s="9" t="s">
        <v>27</v>
      </c>
      <c r="C453" s="9" t="s">
        <v>13</v>
      </c>
      <c r="D453" s="10">
        <v>96660</v>
      </c>
      <c r="E453" s="10" t="str">
        <f t="shared" si="21"/>
        <v>90000–99999</v>
      </c>
      <c r="F453" s="9" t="s">
        <v>33</v>
      </c>
      <c r="G453" s="9" t="s">
        <v>3</v>
      </c>
      <c r="H453" s="9" t="s">
        <v>979</v>
      </c>
      <c r="I453" s="9">
        <f>IFERROR(INDEX('Bonus Rules'!$B$2:$G$14,MATCH('Cleaned data'!$C453,'Bonus Rules'!$B$2:$B$14,0), MATCH('Cleaned data'!$G453, 'Bonus Rules'!$B$2:$G$2, 0)),0)</f>
        <v>0.04</v>
      </c>
      <c r="J453" s="11">
        <f>'Cleaned data'!$I453*'Cleaned data'!$D453</f>
        <v>3866.4</v>
      </c>
      <c r="K453" s="11">
        <f>'Cleaned data'!$D453+'Cleaned data'!$J453</f>
        <v>100526.39999999999</v>
      </c>
      <c r="L453" s="19">
        <f t="shared" si="22"/>
        <v>75034.07024793388</v>
      </c>
      <c r="M453" s="19">
        <f t="shared" si="23"/>
        <v>72309.913419913413</v>
      </c>
      <c r="N453" s="20">
        <f>(Table4[[#This Row],[Average male salary]]-Table4[[#This Row],[Average female salary]])/Table4[[#This Row],[Average male salary]]</f>
        <v>3.6305598497043789E-2</v>
      </c>
    </row>
    <row r="454" spans="1:14" x14ac:dyDescent="0.35">
      <c r="A454" s="6" t="s">
        <v>507</v>
      </c>
      <c r="B454" s="6" t="s">
        <v>24</v>
      </c>
      <c r="C454" s="6" t="s">
        <v>16</v>
      </c>
      <c r="D454" s="7">
        <v>118360</v>
      </c>
      <c r="E454" s="7" t="str">
        <f t="shared" si="21"/>
        <v>110000–119999</v>
      </c>
      <c r="F454" s="6" t="s">
        <v>33</v>
      </c>
      <c r="G454" s="6" t="s">
        <v>3</v>
      </c>
      <c r="H454" s="6" t="s">
        <v>979</v>
      </c>
      <c r="I454" s="6">
        <f>IFERROR(INDEX('Bonus Rules'!$B$2:$G$14,MATCH('Cleaned data'!$C454,'Bonus Rules'!$B$2:$B$14,0), MATCH('Cleaned data'!$G454, 'Bonus Rules'!$B$2:$G$2, 0)),0)</f>
        <v>2.3E-2</v>
      </c>
      <c r="J454" s="8">
        <f>'Cleaned data'!$I454*'Cleaned data'!$D454</f>
        <v>2722.2799999999997</v>
      </c>
      <c r="K454" s="8">
        <f>'Cleaned data'!$D454+'Cleaned data'!$J454</f>
        <v>121082.28</v>
      </c>
      <c r="L454" s="19">
        <f t="shared" si="22"/>
        <v>75034.07024793388</v>
      </c>
      <c r="M454" s="19">
        <f t="shared" si="23"/>
        <v>72309.913419913413</v>
      </c>
      <c r="N454" s="20">
        <f>(Table4[[#This Row],[Average male salary]]-Table4[[#This Row],[Average female salary]])/Table4[[#This Row],[Average male salary]]</f>
        <v>3.6305598497043789E-2</v>
      </c>
    </row>
    <row r="455" spans="1:14" x14ac:dyDescent="0.35">
      <c r="A455" s="9" t="s">
        <v>508</v>
      </c>
      <c r="B455" s="9" t="s">
        <v>27</v>
      </c>
      <c r="C455" s="9" t="s">
        <v>9</v>
      </c>
      <c r="D455" s="10">
        <v>88030</v>
      </c>
      <c r="E455" s="10" t="str">
        <f t="shared" si="21"/>
        <v>80000–89999</v>
      </c>
      <c r="F455" s="9" t="s">
        <v>30</v>
      </c>
      <c r="G455" s="9" t="s">
        <v>3</v>
      </c>
      <c r="H455" s="9" t="s">
        <v>978</v>
      </c>
      <c r="I455" s="9">
        <f>IFERROR(INDEX('Bonus Rules'!$B$2:$G$14,MATCH('Cleaned data'!$C455,'Bonus Rules'!$B$2:$B$14,0), MATCH('Cleaned data'!$G455, 'Bonus Rules'!$B$2:$G$2, 0)),0)</f>
        <v>2.8000000000000001E-2</v>
      </c>
      <c r="J455" s="11">
        <f>'Cleaned data'!$I455*'Cleaned data'!$D455</f>
        <v>2464.84</v>
      </c>
      <c r="K455" s="11">
        <f>'Cleaned data'!$D455+'Cleaned data'!$J455</f>
        <v>90494.84</v>
      </c>
      <c r="L455" s="19">
        <f t="shared" si="22"/>
        <v>75034.07024793388</v>
      </c>
      <c r="M455" s="19">
        <f t="shared" si="23"/>
        <v>72309.913419913413</v>
      </c>
      <c r="N455" s="20">
        <f>(Table4[[#This Row],[Average male salary]]-Table4[[#This Row],[Average female salary]])/Table4[[#This Row],[Average male salary]]</f>
        <v>3.6305598497043789E-2</v>
      </c>
    </row>
    <row r="456" spans="1:14" x14ac:dyDescent="0.35">
      <c r="A456" s="6" t="s">
        <v>509</v>
      </c>
      <c r="B456" s="6" t="s">
        <v>24</v>
      </c>
      <c r="C456" s="6" t="s">
        <v>12</v>
      </c>
      <c r="D456" s="7">
        <v>87810</v>
      </c>
      <c r="E456" s="7" t="str">
        <f t="shared" si="21"/>
        <v>80000–89999</v>
      </c>
      <c r="F456" s="6" t="s">
        <v>30</v>
      </c>
      <c r="G456" s="6" t="s">
        <v>31</v>
      </c>
      <c r="H456" s="6" t="s">
        <v>978</v>
      </c>
      <c r="I456" s="6">
        <f>IFERROR(INDEX('Bonus Rules'!$B$2:$G$14,MATCH('Cleaned data'!$C456,'Bonus Rules'!$B$2:$B$14,0), MATCH('Cleaned data'!$G456, 'Bonus Rules'!$B$2:$G$2, 0)),0)</f>
        <v>0</v>
      </c>
      <c r="J456" s="8">
        <f>'Cleaned data'!$I456*'Cleaned data'!$D456</f>
        <v>0</v>
      </c>
      <c r="K456" s="8">
        <f>'Cleaned data'!$D456+'Cleaned data'!$J456</f>
        <v>87810</v>
      </c>
      <c r="L456" s="19">
        <f t="shared" si="22"/>
        <v>75034.07024793388</v>
      </c>
      <c r="M456" s="19">
        <f t="shared" si="23"/>
        <v>72309.913419913413</v>
      </c>
      <c r="N456" s="20">
        <f>(Table4[[#This Row],[Average male salary]]-Table4[[#This Row],[Average female salary]])/Table4[[#This Row],[Average male salary]]</f>
        <v>3.6305598497043789E-2</v>
      </c>
    </row>
    <row r="457" spans="1:14" x14ac:dyDescent="0.35">
      <c r="A457" s="9" t="s">
        <v>510</v>
      </c>
      <c r="B457" s="9" t="s">
        <v>24</v>
      </c>
      <c r="C457" s="9" t="s">
        <v>11</v>
      </c>
      <c r="D457" s="10">
        <v>51520</v>
      </c>
      <c r="E457" s="10" t="str">
        <f t="shared" si="21"/>
        <v>50000–59999</v>
      </c>
      <c r="F457" s="9" t="s">
        <v>30</v>
      </c>
      <c r="G457" s="9" t="s">
        <v>3</v>
      </c>
      <c r="H457" s="9" t="s">
        <v>978</v>
      </c>
      <c r="I457" s="9">
        <f>IFERROR(INDEX('Bonus Rules'!$B$2:$G$14,MATCH('Cleaned data'!$C457,'Bonus Rules'!$B$2:$B$14,0), MATCH('Cleaned data'!$G457, 'Bonus Rules'!$B$2:$G$2, 0)),0)</f>
        <v>2.4E-2</v>
      </c>
      <c r="J457" s="11">
        <f>'Cleaned data'!$I457*'Cleaned data'!$D457</f>
        <v>1236.48</v>
      </c>
      <c r="K457" s="11">
        <f>'Cleaned data'!$D457+'Cleaned data'!$J457</f>
        <v>52756.480000000003</v>
      </c>
      <c r="L457" s="19">
        <f t="shared" si="22"/>
        <v>75034.07024793388</v>
      </c>
      <c r="M457" s="19">
        <f t="shared" si="23"/>
        <v>72309.913419913413</v>
      </c>
      <c r="N457" s="20">
        <f>(Table4[[#This Row],[Average male salary]]-Table4[[#This Row],[Average female salary]])/Table4[[#This Row],[Average male salary]]</f>
        <v>3.6305598497043789E-2</v>
      </c>
    </row>
    <row r="458" spans="1:14" x14ac:dyDescent="0.35">
      <c r="A458" s="6" t="s">
        <v>511</v>
      </c>
      <c r="B458" s="6" t="s">
        <v>24</v>
      </c>
      <c r="C458" s="6" t="s">
        <v>6</v>
      </c>
      <c r="D458" s="7">
        <v>60260</v>
      </c>
      <c r="E458" s="7" t="str">
        <f t="shared" si="21"/>
        <v>60000–69999</v>
      </c>
      <c r="F458" s="6" t="s">
        <v>30</v>
      </c>
      <c r="G458" s="6" t="s">
        <v>31</v>
      </c>
      <c r="H458" s="6" t="s">
        <v>978</v>
      </c>
      <c r="I458" s="6">
        <f>IFERROR(INDEX('Bonus Rules'!$B$2:$G$14,MATCH('Cleaned data'!$C458,'Bonus Rules'!$B$2:$B$14,0), MATCH('Cleaned data'!$G458, 'Bonus Rules'!$B$2:$G$2, 0)),0)</f>
        <v>0</v>
      </c>
      <c r="J458" s="8">
        <f>'Cleaned data'!$I458*'Cleaned data'!$D458</f>
        <v>0</v>
      </c>
      <c r="K458" s="8">
        <f>'Cleaned data'!$D458+'Cleaned data'!$J458</f>
        <v>60260</v>
      </c>
      <c r="L458" s="19">
        <f t="shared" si="22"/>
        <v>75034.07024793388</v>
      </c>
      <c r="M458" s="19">
        <f t="shared" si="23"/>
        <v>72309.913419913413</v>
      </c>
      <c r="N458" s="20">
        <f>(Table4[[#This Row],[Average male salary]]-Table4[[#This Row],[Average female salary]])/Table4[[#This Row],[Average male salary]]</f>
        <v>3.6305598497043789E-2</v>
      </c>
    </row>
    <row r="459" spans="1:14" x14ac:dyDescent="0.35">
      <c r="A459" s="9" t="s">
        <v>512</v>
      </c>
      <c r="B459" s="9" t="s">
        <v>24</v>
      </c>
      <c r="C459" s="9" t="s">
        <v>9</v>
      </c>
      <c r="D459" s="10">
        <v>61210</v>
      </c>
      <c r="E459" s="10" t="str">
        <f t="shared" si="21"/>
        <v>60000–69999</v>
      </c>
      <c r="F459" s="9" t="s">
        <v>33</v>
      </c>
      <c r="G459" s="9" t="s">
        <v>3</v>
      </c>
      <c r="H459" s="9" t="s">
        <v>978</v>
      </c>
      <c r="I459" s="9">
        <f>IFERROR(INDEX('Bonus Rules'!$B$2:$G$14,MATCH('Cleaned data'!$C459,'Bonus Rules'!$B$2:$B$14,0), MATCH('Cleaned data'!$G459, 'Bonus Rules'!$B$2:$G$2, 0)),0)</f>
        <v>2.8000000000000001E-2</v>
      </c>
      <c r="J459" s="11">
        <f>'Cleaned data'!$I459*'Cleaned data'!$D459</f>
        <v>1713.88</v>
      </c>
      <c r="K459" s="11">
        <f>'Cleaned data'!$D459+'Cleaned data'!$J459</f>
        <v>62923.88</v>
      </c>
      <c r="L459" s="19">
        <f t="shared" si="22"/>
        <v>75034.07024793388</v>
      </c>
      <c r="M459" s="19">
        <f t="shared" si="23"/>
        <v>72309.913419913413</v>
      </c>
      <c r="N459" s="20">
        <f>(Table4[[#This Row],[Average male salary]]-Table4[[#This Row],[Average female salary]])/Table4[[#This Row],[Average male salary]]</f>
        <v>3.6305598497043789E-2</v>
      </c>
    </row>
    <row r="460" spans="1:14" x14ac:dyDescent="0.35">
      <c r="A460" s="6" t="s">
        <v>513</v>
      </c>
      <c r="B460" s="6" t="s">
        <v>24</v>
      </c>
      <c r="C460" s="6" t="s">
        <v>14</v>
      </c>
      <c r="D460" s="7">
        <v>52750</v>
      </c>
      <c r="E460" s="7" t="str">
        <f t="shared" si="21"/>
        <v>50000–59999</v>
      </c>
      <c r="F460" s="6" t="s">
        <v>33</v>
      </c>
      <c r="G460" s="6" t="s">
        <v>3</v>
      </c>
      <c r="H460" s="6" t="s">
        <v>978</v>
      </c>
      <c r="I460" s="6">
        <f>IFERROR(INDEX('Bonus Rules'!$B$2:$G$14,MATCH('Cleaned data'!$C460,'Bonus Rules'!$B$2:$B$14,0), MATCH('Cleaned data'!$G460, 'Bonus Rules'!$B$2:$G$2, 0)),0)</f>
        <v>3.3000000000000002E-2</v>
      </c>
      <c r="J460" s="8">
        <f>'Cleaned data'!$I460*'Cleaned data'!$D460</f>
        <v>1740.75</v>
      </c>
      <c r="K460" s="8">
        <f>'Cleaned data'!$D460+'Cleaned data'!$J460</f>
        <v>54490.75</v>
      </c>
      <c r="L460" s="19">
        <f t="shared" si="22"/>
        <v>75034.07024793388</v>
      </c>
      <c r="M460" s="19">
        <f t="shared" si="23"/>
        <v>72309.913419913413</v>
      </c>
      <c r="N460" s="20">
        <f>(Table4[[#This Row],[Average male salary]]-Table4[[#This Row],[Average female salary]])/Table4[[#This Row],[Average male salary]]</f>
        <v>3.6305598497043789E-2</v>
      </c>
    </row>
    <row r="461" spans="1:14" x14ac:dyDescent="0.35">
      <c r="A461" s="9" t="s">
        <v>514</v>
      </c>
      <c r="B461" s="9" t="s">
        <v>24</v>
      </c>
      <c r="C461" s="9" t="s">
        <v>12</v>
      </c>
      <c r="D461" s="10">
        <v>47270</v>
      </c>
      <c r="E461" s="10" t="str">
        <f t="shared" si="21"/>
        <v>40000–49999</v>
      </c>
      <c r="F461" s="9" t="s">
        <v>33</v>
      </c>
      <c r="G461" s="9" t="s">
        <v>3</v>
      </c>
      <c r="H461" s="9" t="s">
        <v>978</v>
      </c>
      <c r="I461" s="9">
        <f>IFERROR(INDEX('Bonus Rules'!$B$2:$G$14,MATCH('Cleaned data'!$C461,'Bonus Rules'!$B$2:$B$14,0), MATCH('Cleaned data'!$G461, 'Bonus Rules'!$B$2:$G$2, 0)),0)</f>
        <v>3.2000000000000001E-2</v>
      </c>
      <c r="J461" s="11">
        <f>'Cleaned data'!$I461*'Cleaned data'!$D461</f>
        <v>1512.64</v>
      </c>
      <c r="K461" s="11">
        <f>'Cleaned data'!$D461+'Cleaned data'!$J461</f>
        <v>48782.64</v>
      </c>
      <c r="L461" s="19">
        <f t="shared" si="22"/>
        <v>75034.07024793388</v>
      </c>
      <c r="M461" s="19">
        <f t="shared" si="23"/>
        <v>72309.913419913413</v>
      </c>
      <c r="N461" s="20">
        <f>(Table4[[#This Row],[Average male salary]]-Table4[[#This Row],[Average female salary]])/Table4[[#This Row],[Average male salary]]</f>
        <v>3.6305598497043789E-2</v>
      </c>
    </row>
    <row r="462" spans="1:14" x14ac:dyDescent="0.35">
      <c r="A462" s="6" t="s">
        <v>515</v>
      </c>
      <c r="B462" s="6" t="s">
        <v>24</v>
      </c>
      <c r="C462" s="6" t="s">
        <v>6</v>
      </c>
      <c r="D462" s="7">
        <v>118060</v>
      </c>
      <c r="E462" s="7" t="str">
        <f t="shared" si="21"/>
        <v>110000–119999</v>
      </c>
      <c r="F462" s="6" t="s">
        <v>33</v>
      </c>
      <c r="G462" s="6" t="s">
        <v>4</v>
      </c>
      <c r="H462" s="6" t="s">
        <v>979</v>
      </c>
      <c r="I462" s="6">
        <f>IFERROR(INDEX('Bonus Rules'!$B$2:$G$14,MATCH('Cleaned data'!$C462,'Bonus Rules'!$B$2:$B$14,0), MATCH('Cleaned data'!$G462, 'Bonus Rules'!$B$2:$G$2, 0)),0)</f>
        <v>5.0999999999999997E-2</v>
      </c>
      <c r="J462" s="8">
        <f>'Cleaned data'!$I462*'Cleaned data'!$D462</f>
        <v>6021.0599999999995</v>
      </c>
      <c r="K462" s="8">
        <f>'Cleaned data'!$D462+'Cleaned data'!$J462</f>
        <v>124081.06</v>
      </c>
      <c r="L462" s="19">
        <f t="shared" si="22"/>
        <v>75034.07024793388</v>
      </c>
      <c r="M462" s="19">
        <f t="shared" si="23"/>
        <v>72309.913419913413</v>
      </c>
      <c r="N462" s="20">
        <f>(Table4[[#This Row],[Average male salary]]-Table4[[#This Row],[Average female salary]])/Table4[[#This Row],[Average male salary]]</f>
        <v>3.6305598497043789E-2</v>
      </c>
    </row>
    <row r="463" spans="1:14" x14ac:dyDescent="0.35">
      <c r="A463" s="9" t="s">
        <v>516</v>
      </c>
      <c r="B463" s="9" t="s">
        <v>24</v>
      </c>
      <c r="C463" s="9" t="s">
        <v>17</v>
      </c>
      <c r="D463" s="10">
        <v>37360</v>
      </c>
      <c r="E463" s="10" t="str">
        <f t="shared" si="21"/>
        <v>30000–39999</v>
      </c>
      <c r="F463" s="9" t="s">
        <v>25</v>
      </c>
      <c r="G463" s="9" t="s">
        <v>3</v>
      </c>
      <c r="H463" s="9" t="s">
        <v>978</v>
      </c>
      <c r="I463" s="9">
        <f>IFERROR(INDEX('Bonus Rules'!$B$2:$G$14,MATCH('Cleaned data'!$C463,'Bonus Rules'!$B$2:$B$14,0), MATCH('Cleaned data'!$G463, 'Bonus Rules'!$B$2:$G$2, 0)),0)</f>
        <v>3.5000000000000003E-2</v>
      </c>
      <c r="J463" s="11">
        <f>'Cleaned data'!$I463*'Cleaned data'!$D463</f>
        <v>1307.6000000000001</v>
      </c>
      <c r="K463" s="11">
        <f>'Cleaned data'!$D463+'Cleaned data'!$J463</f>
        <v>38667.599999999999</v>
      </c>
      <c r="L463" s="19">
        <f t="shared" si="22"/>
        <v>75034.07024793388</v>
      </c>
      <c r="M463" s="19">
        <f t="shared" si="23"/>
        <v>72309.913419913413</v>
      </c>
      <c r="N463" s="20">
        <f>(Table4[[#This Row],[Average male salary]]-Table4[[#This Row],[Average female salary]])/Table4[[#This Row],[Average male salary]]</f>
        <v>3.6305598497043789E-2</v>
      </c>
    </row>
    <row r="464" spans="1:14" x14ac:dyDescent="0.35">
      <c r="A464" s="6" t="s">
        <v>517</v>
      </c>
      <c r="B464" s="6" t="s">
        <v>27</v>
      </c>
      <c r="C464" s="6" t="s">
        <v>11</v>
      </c>
      <c r="D464" s="7">
        <v>66510</v>
      </c>
      <c r="E464" s="7" t="str">
        <f t="shared" si="21"/>
        <v>60000–69999</v>
      </c>
      <c r="F464" s="6" t="s">
        <v>33</v>
      </c>
      <c r="G464" s="6" t="s">
        <v>3</v>
      </c>
      <c r="H464" s="6" t="s">
        <v>978</v>
      </c>
      <c r="I464" s="6">
        <f>IFERROR(INDEX('Bonus Rules'!$B$2:$G$14,MATCH('Cleaned data'!$C464,'Bonus Rules'!$B$2:$B$14,0), MATCH('Cleaned data'!$G464, 'Bonus Rules'!$B$2:$G$2, 0)),0)</f>
        <v>2.4E-2</v>
      </c>
      <c r="J464" s="8">
        <f>'Cleaned data'!$I464*'Cleaned data'!$D464</f>
        <v>1596.24</v>
      </c>
      <c r="K464" s="8">
        <f>'Cleaned data'!$D464+'Cleaned data'!$J464</f>
        <v>68106.240000000005</v>
      </c>
      <c r="L464" s="19">
        <f t="shared" si="22"/>
        <v>75034.07024793388</v>
      </c>
      <c r="M464" s="19">
        <f t="shared" si="23"/>
        <v>72309.913419913413</v>
      </c>
      <c r="N464" s="20">
        <f>(Table4[[#This Row],[Average male salary]]-Table4[[#This Row],[Average female salary]])/Table4[[#This Row],[Average male salary]]</f>
        <v>3.6305598497043789E-2</v>
      </c>
    </row>
    <row r="465" spans="1:14" x14ac:dyDescent="0.35">
      <c r="A465" s="9" t="s">
        <v>518</v>
      </c>
      <c r="B465" s="9" t="s">
        <v>27</v>
      </c>
      <c r="C465" s="9" t="s">
        <v>17</v>
      </c>
      <c r="D465" s="10">
        <v>29530</v>
      </c>
      <c r="E465" s="10" t="str">
        <f t="shared" si="21"/>
        <v>20000–29999</v>
      </c>
      <c r="F465" s="9" t="s">
        <v>33</v>
      </c>
      <c r="G465" s="9" t="s">
        <v>1</v>
      </c>
      <c r="H465" s="9" t="s">
        <v>978</v>
      </c>
      <c r="I465" s="9">
        <f>IFERROR(INDEX('Bonus Rules'!$B$2:$G$14,MATCH('Cleaned data'!$C465,'Bonus Rules'!$B$2:$B$14,0), MATCH('Cleaned data'!$G465, 'Bonus Rules'!$B$2:$G$2, 0)),0)</f>
        <v>5.0000000000000001E-3</v>
      </c>
      <c r="J465" s="11">
        <f>'Cleaned data'!$I465*'Cleaned data'!$D465</f>
        <v>147.65</v>
      </c>
      <c r="K465" s="11">
        <f>'Cleaned data'!$D465+'Cleaned data'!$J465</f>
        <v>29677.65</v>
      </c>
      <c r="L465" s="19">
        <f t="shared" si="22"/>
        <v>75034.07024793388</v>
      </c>
      <c r="M465" s="19">
        <f t="shared" si="23"/>
        <v>72309.913419913413</v>
      </c>
      <c r="N465" s="20">
        <f>(Table4[[#This Row],[Average male salary]]-Table4[[#This Row],[Average female salary]])/Table4[[#This Row],[Average male salary]]</f>
        <v>3.6305598497043789E-2</v>
      </c>
    </row>
    <row r="466" spans="1:14" x14ac:dyDescent="0.35">
      <c r="A466" s="6" t="s">
        <v>519</v>
      </c>
      <c r="B466" s="6" t="s">
        <v>27</v>
      </c>
      <c r="C466" s="6" t="s">
        <v>14</v>
      </c>
      <c r="D466" s="7">
        <v>60440</v>
      </c>
      <c r="E466" s="7" t="str">
        <f t="shared" si="21"/>
        <v>60000–69999</v>
      </c>
      <c r="F466" s="6" t="s">
        <v>25</v>
      </c>
      <c r="G466" s="6" t="s">
        <v>5</v>
      </c>
      <c r="H466" s="6" t="s">
        <v>978</v>
      </c>
      <c r="I466" s="6">
        <f>IFERROR(INDEX('Bonus Rules'!$B$2:$G$14,MATCH('Cleaned data'!$C466,'Bonus Rules'!$B$2:$B$14,0), MATCH('Cleaned data'!$G466, 'Bonus Rules'!$B$2:$G$2, 0)),0)</f>
        <v>8.4000000000000005E-2</v>
      </c>
      <c r="J466" s="8">
        <f>'Cleaned data'!$I466*'Cleaned data'!$D466</f>
        <v>5076.96</v>
      </c>
      <c r="K466" s="8">
        <f>'Cleaned data'!$D466+'Cleaned data'!$J466</f>
        <v>65516.959999999999</v>
      </c>
      <c r="L466" s="19">
        <f t="shared" si="22"/>
        <v>75034.07024793388</v>
      </c>
      <c r="M466" s="19">
        <f t="shared" si="23"/>
        <v>72309.913419913413</v>
      </c>
      <c r="N466" s="20">
        <f>(Table4[[#This Row],[Average male salary]]-Table4[[#This Row],[Average female salary]])/Table4[[#This Row],[Average male salary]]</f>
        <v>3.6305598497043789E-2</v>
      </c>
    </row>
    <row r="467" spans="1:14" x14ac:dyDescent="0.35">
      <c r="A467" s="9" t="s">
        <v>520</v>
      </c>
      <c r="B467" s="9" t="s">
        <v>24</v>
      </c>
      <c r="C467" s="9" t="s">
        <v>7</v>
      </c>
      <c r="D467" s="10">
        <v>90530</v>
      </c>
      <c r="E467" s="10" t="str">
        <f t="shared" si="21"/>
        <v>90000–99999</v>
      </c>
      <c r="F467" s="9" t="s">
        <v>25</v>
      </c>
      <c r="G467" s="9" t="s">
        <v>1</v>
      </c>
      <c r="H467" s="9" t="s">
        <v>979</v>
      </c>
      <c r="I467" s="9">
        <f>IFERROR(INDEX('Bonus Rules'!$B$2:$G$14,MATCH('Cleaned data'!$C467,'Bonus Rules'!$B$2:$B$14,0), MATCH('Cleaned data'!$G467, 'Bonus Rules'!$B$2:$G$2, 0)),0)</f>
        <v>5.0000000000000001E-3</v>
      </c>
      <c r="J467" s="11">
        <f>'Cleaned data'!$I467*'Cleaned data'!$D467</f>
        <v>452.65000000000003</v>
      </c>
      <c r="K467" s="11">
        <f>'Cleaned data'!$D467+'Cleaned data'!$J467</f>
        <v>90982.65</v>
      </c>
      <c r="L467" s="19">
        <f t="shared" si="22"/>
        <v>75034.07024793388</v>
      </c>
      <c r="M467" s="19">
        <f t="shared" si="23"/>
        <v>72309.913419913413</v>
      </c>
      <c r="N467" s="20">
        <f>(Table4[[#This Row],[Average male salary]]-Table4[[#This Row],[Average female salary]])/Table4[[#This Row],[Average male salary]]</f>
        <v>3.6305598497043789E-2</v>
      </c>
    </row>
    <row r="468" spans="1:14" x14ac:dyDescent="0.35">
      <c r="A468" s="6" t="s">
        <v>521</v>
      </c>
      <c r="B468" s="6" t="s">
        <v>24</v>
      </c>
      <c r="C468" s="6" t="s">
        <v>13</v>
      </c>
      <c r="D468" s="7">
        <v>67950</v>
      </c>
      <c r="E468" s="7" t="str">
        <f t="shared" si="21"/>
        <v>60000–69999</v>
      </c>
      <c r="F468" s="6" t="s">
        <v>33</v>
      </c>
      <c r="G468" s="6" t="s">
        <v>5</v>
      </c>
      <c r="H468" s="6" t="s">
        <v>978</v>
      </c>
      <c r="I468" s="6">
        <f>IFERROR(INDEX('Bonus Rules'!$B$2:$G$14,MATCH('Cleaned data'!$C468,'Bonus Rules'!$B$2:$B$14,0), MATCH('Cleaned data'!$G468, 'Bonus Rules'!$B$2:$G$2, 0)),0)</f>
        <v>6.3E-2</v>
      </c>
      <c r="J468" s="8">
        <f>'Cleaned data'!$I468*'Cleaned data'!$D468</f>
        <v>4280.8500000000004</v>
      </c>
      <c r="K468" s="8">
        <f>'Cleaned data'!$D468+'Cleaned data'!$J468</f>
        <v>72230.850000000006</v>
      </c>
      <c r="L468" s="19">
        <f t="shared" si="22"/>
        <v>75034.07024793388</v>
      </c>
      <c r="M468" s="19">
        <f t="shared" si="23"/>
        <v>72309.913419913413</v>
      </c>
      <c r="N468" s="20">
        <f>(Table4[[#This Row],[Average male salary]]-Table4[[#This Row],[Average female salary]])/Table4[[#This Row],[Average male salary]]</f>
        <v>3.6305598497043789E-2</v>
      </c>
    </row>
    <row r="469" spans="1:14" x14ac:dyDescent="0.35">
      <c r="A469" s="9" t="s">
        <v>522</v>
      </c>
      <c r="B469" s="9" t="s">
        <v>24</v>
      </c>
      <c r="C469" s="9" t="s">
        <v>15</v>
      </c>
      <c r="D469" s="10">
        <v>105120</v>
      </c>
      <c r="E469" s="10" t="str">
        <f t="shared" si="21"/>
        <v>100000–109999</v>
      </c>
      <c r="F469" s="9" t="s">
        <v>33</v>
      </c>
      <c r="G469" s="9" t="s">
        <v>3</v>
      </c>
      <c r="H469" s="9" t="s">
        <v>979</v>
      </c>
      <c r="I469" s="9">
        <f>IFERROR(INDEX('Bonus Rules'!$B$2:$G$14,MATCH('Cleaned data'!$C469,'Bonus Rules'!$B$2:$B$14,0), MATCH('Cleaned data'!$G469, 'Bonus Rules'!$B$2:$G$2, 0)),0)</f>
        <v>0.02</v>
      </c>
      <c r="J469" s="11">
        <f>'Cleaned data'!$I469*'Cleaned data'!$D469</f>
        <v>2102.4</v>
      </c>
      <c r="K469" s="11">
        <f>'Cleaned data'!$D469+'Cleaned data'!$J469</f>
        <v>107222.39999999999</v>
      </c>
      <c r="L469" s="19">
        <f t="shared" si="22"/>
        <v>75034.07024793388</v>
      </c>
      <c r="M469" s="19">
        <f t="shared" si="23"/>
        <v>72309.913419913413</v>
      </c>
      <c r="N469" s="20">
        <f>(Table4[[#This Row],[Average male salary]]-Table4[[#This Row],[Average female salary]])/Table4[[#This Row],[Average male salary]]</f>
        <v>3.6305598497043789E-2</v>
      </c>
    </row>
    <row r="470" spans="1:14" x14ac:dyDescent="0.35">
      <c r="A470" s="6" t="s">
        <v>523</v>
      </c>
      <c r="B470" s="6" t="s">
        <v>24</v>
      </c>
      <c r="C470" s="6" t="s">
        <v>13</v>
      </c>
      <c r="D470" s="7">
        <v>60570</v>
      </c>
      <c r="E470" s="7" t="str">
        <f t="shared" si="21"/>
        <v>60000–69999</v>
      </c>
      <c r="F470" s="6" t="s">
        <v>25</v>
      </c>
      <c r="G470" s="6" t="s">
        <v>4</v>
      </c>
      <c r="H470" s="6" t="s">
        <v>978</v>
      </c>
      <c r="I470" s="6">
        <f>IFERROR(INDEX('Bonus Rules'!$B$2:$G$14,MATCH('Cleaned data'!$C470,'Bonus Rules'!$B$2:$B$14,0), MATCH('Cleaned data'!$G470, 'Bonus Rules'!$B$2:$G$2, 0)),0)</f>
        <v>5.8999999999999997E-2</v>
      </c>
      <c r="J470" s="8">
        <f>'Cleaned data'!$I470*'Cleaned data'!$D470</f>
        <v>3573.6299999999997</v>
      </c>
      <c r="K470" s="8">
        <f>'Cleaned data'!$D470+'Cleaned data'!$J470</f>
        <v>64143.63</v>
      </c>
      <c r="L470" s="19">
        <f t="shared" si="22"/>
        <v>75034.07024793388</v>
      </c>
      <c r="M470" s="19">
        <f t="shared" si="23"/>
        <v>72309.913419913413</v>
      </c>
      <c r="N470" s="20">
        <f>(Table4[[#This Row],[Average male salary]]-Table4[[#This Row],[Average female salary]])/Table4[[#This Row],[Average male salary]]</f>
        <v>3.6305598497043789E-2</v>
      </c>
    </row>
    <row r="471" spans="1:14" x14ac:dyDescent="0.35">
      <c r="A471" s="9" t="s">
        <v>524</v>
      </c>
      <c r="B471" s="9" t="s">
        <v>27</v>
      </c>
      <c r="C471" s="9" t="s">
        <v>13</v>
      </c>
      <c r="D471" s="10">
        <v>119110</v>
      </c>
      <c r="E471" s="10" t="str">
        <f t="shared" si="21"/>
        <v>110000–119999</v>
      </c>
      <c r="F471" s="9" t="s">
        <v>33</v>
      </c>
      <c r="G471" s="9" t="s">
        <v>4</v>
      </c>
      <c r="H471" s="9" t="s">
        <v>979</v>
      </c>
      <c r="I471" s="9">
        <f>IFERROR(INDEX('Bonus Rules'!$B$2:$G$14,MATCH('Cleaned data'!$C471,'Bonus Rules'!$B$2:$B$14,0), MATCH('Cleaned data'!$G471, 'Bonus Rules'!$B$2:$G$2, 0)),0)</f>
        <v>5.8999999999999997E-2</v>
      </c>
      <c r="J471" s="11">
        <f>'Cleaned data'!$I471*'Cleaned data'!$D471</f>
        <v>7027.49</v>
      </c>
      <c r="K471" s="11">
        <f>'Cleaned data'!$D471+'Cleaned data'!$J471</f>
        <v>126137.49</v>
      </c>
      <c r="L471" s="19">
        <f t="shared" si="22"/>
        <v>75034.07024793388</v>
      </c>
      <c r="M471" s="19">
        <f t="shared" si="23"/>
        <v>72309.913419913413</v>
      </c>
      <c r="N471" s="20">
        <f>(Table4[[#This Row],[Average male salary]]-Table4[[#This Row],[Average female salary]])/Table4[[#This Row],[Average male salary]]</f>
        <v>3.6305598497043789E-2</v>
      </c>
    </row>
    <row r="472" spans="1:14" x14ac:dyDescent="0.35">
      <c r="A472" s="6" t="s">
        <v>525</v>
      </c>
      <c r="B472" s="6" t="s">
        <v>24</v>
      </c>
      <c r="C472" s="6" t="s">
        <v>16</v>
      </c>
      <c r="D472" s="7">
        <v>104770</v>
      </c>
      <c r="E472" s="7" t="str">
        <f t="shared" si="21"/>
        <v>100000–109999</v>
      </c>
      <c r="F472" s="6" t="s">
        <v>33</v>
      </c>
      <c r="G472" s="6" t="s">
        <v>2</v>
      </c>
      <c r="H472" s="6" t="s">
        <v>979</v>
      </c>
      <c r="I472" s="6">
        <f>IFERROR(INDEX('Bonus Rules'!$B$2:$G$14,MATCH('Cleaned data'!$C472,'Bonus Rules'!$B$2:$B$14,0), MATCH('Cleaned data'!$G472, 'Bonus Rules'!$B$2:$G$2, 0)),0)</f>
        <v>1.4999999999999999E-2</v>
      </c>
      <c r="J472" s="8">
        <f>'Cleaned data'!$I472*'Cleaned data'!$D472</f>
        <v>1571.55</v>
      </c>
      <c r="K472" s="8">
        <f>'Cleaned data'!$D472+'Cleaned data'!$J472</f>
        <v>106341.55</v>
      </c>
      <c r="L472" s="19">
        <f t="shared" si="22"/>
        <v>75034.07024793388</v>
      </c>
      <c r="M472" s="19">
        <f t="shared" si="23"/>
        <v>72309.913419913413</v>
      </c>
      <c r="N472" s="20">
        <f>(Table4[[#This Row],[Average male salary]]-Table4[[#This Row],[Average female salary]])/Table4[[#This Row],[Average male salary]]</f>
        <v>3.6305598497043789E-2</v>
      </c>
    </row>
    <row r="473" spans="1:14" x14ac:dyDescent="0.35">
      <c r="A473" s="9" t="s">
        <v>526</v>
      </c>
      <c r="B473" s="9" t="s">
        <v>24</v>
      </c>
      <c r="C473" s="9" t="s">
        <v>6</v>
      </c>
      <c r="D473" s="10">
        <v>70360</v>
      </c>
      <c r="E473" s="10" t="str">
        <f t="shared" si="21"/>
        <v>70000–79999</v>
      </c>
      <c r="F473" s="9" t="s">
        <v>25</v>
      </c>
      <c r="G473" s="9" t="s">
        <v>3</v>
      </c>
      <c r="H473" s="9" t="s">
        <v>978</v>
      </c>
      <c r="I473" s="9">
        <f>IFERROR(INDEX('Bonus Rules'!$B$2:$G$14,MATCH('Cleaned data'!$C473,'Bonus Rules'!$B$2:$B$14,0), MATCH('Cleaned data'!$G473, 'Bonus Rules'!$B$2:$G$2, 0)),0)</f>
        <v>2.1000000000000001E-2</v>
      </c>
      <c r="J473" s="11">
        <f>'Cleaned data'!$I473*'Cleaned data'!$D473</f>
        <v>1477.5600000000002</v>
      </c>
      <c r="K473" s="11">
        <f>'Cleaned data'!$D473+'Cleaned data'!$J473</f>
        <v>71837.56</v>
      </c>
      <c r="L473" s="19">
        <f t="shared" si="22"/>
        <v>75034.07024793388</v>
      </c>
      <c r="M473" s="19">
        <f t="shared" si="23"/>
        <v>72309.913419913413</v>
      </c>
      <c r="N473" s="20">
        <f>(Table4[[#This Row],[Average male salary]]-Table4[[#This Row],[Average female salary]])/Table4[[#This Row],[Average male salary]]</f>
        <v>3.6305598497043789E-2</v>
      </c>
    </row>
    <row r="474" spans="1:14" x14ac:dyDescent="0.35">
      <c r="A474" s="6" t="s">
        <v>527</v>
      </c>
      <c r="B474" s="6" t="s">
        <v>27</v>
      </c>
      <c r="C474" s="6" t="s">
        <v>9</v>
      </c>
      <c r="D474" s="7">
        <v>45110</v>
      </c>
      <c r="E474" s="7" t="str">
        <f t="shared" si="21"/>
        <v>40000–49999</v>
      </c>
      <c r="F474" s="6" t="s">
        <v>30</v>
      </c>
      <c r="G474" s="6" t="s">
        <v>31</v>
      </c>
      <c r="H474" s="6" t="s">
        <v>978</v>
      </c>
      <c r="I474" s="6">
        <f>IFERROR(INDEX('Bonus Rules'!$B$2:$G$14,MATCH('Cleaned data'!$C474,'Bonus Rules'!$B$2:$B$14,0), MATCH('Cleaned data'!$G474, 'Bonus Rules'!$B$2:$G$2, 0)),0)</f>
        <v>0</v>
      </c>
      <c r="J474" s="8">
        <f>'Cleaned data'!$I474*'Cleaned data'!$D474</f>
        <v>0</v>
      </c>
      <c r="K474" s="8">
        <f>'Cleaned data'!$D474+'Cleaned data'!$J474</f>
        <v>45110</v>
      </c>
      <c r="L474" s="19">
        <f t="shared" si="22"/>
        <v>75034.07024793388</v>
      </c>
      <c r="M474" s="19">
        <f t="shared" si="23"/>
        <v>72309.913419913413</v>
      </c>
      <c r="N474" s="20">
        <f>(Table4[[#This Row],[Average male salary]]-Table4[[#This Row],[Average female salary]])/Table4[[#This Row],[Average male salary]]</f>
        <v>3.6305598497043789E-2</v>
      </c>
    </row>
    <row r="475" spans="1:14" x14ac:dyDescent="0.35">
      <c r="A475" s="9" t="s">
        <v>530</v>
      </c>
      <c r="B475" s="9" t="s">
        <v>27</v>
      </c>
      <c r="C475" s="9" t="s">
        <v>11</v>
      </c>
      <c r="D475" s="10">
        <v>33630</v>
      </c>
      <c r="E475" s="10" t="str">
        <f t="shared" si="21"/>
        <v>30000–39999</v>
      </c>
      <c r="F475" s="9" t="s">
        <v>30</v>
      </c>
      <c r="G475" s="9" t="s">
        <v>2</v>
      </c>
      <c r="H475" s="9" t="s">
        <v>978</v>
      </c>
      <c r="I475" s="9">
        <f>IFERROR(INDEX('Bonus Rules'!$B$2:$G$14,MATCH('Cleaned data'!$C475,'Bonus Rules'!$B$2:$B$14,0), MATCH('Cleaned data'!$G475, 'Bonus Rules'!$B$2:$G$2, 0)),0)</f>
        <v>1.7999999999999999E-2</v>
      </c>
      <c r="J475" s="11">
        <f>'Cleaned data'!$I475*'Cleaned data'!$D475</f>
        <v>605.33999999999992</v>
      </c>
      <c r="K475" s="11">
        <f>'Cleaned data'!$D475+'Cleaned data'!$J475</f>
        <v>34235.339999999997</v>
      </c>
      <c r="L475" s="19">
        <f t="shared" si="22"/>
        <v>75034.07024793388</v>
      </c>
      <c r="M475" s="19">
        <f t="shared" si="23"/>
        <v>72309.913419913413</v>
      </c>
      <c r="N475" s="20">
        <f>(Table4[[#This Row],[Average male salary]]-Table4[[#This Row],[Average female salary]])/Table4[[#This Row],[Average male salary]]</f>
        <v>3.6305598497043789E-2</v>
      </c>
    </row>
    <row r="476" spans="1:14" x14ac:dyDescent="0.35">
      <c r="A476" s="6" t="s">
        <v>531</v>
      </c>
      <c r="B476" s="6" t="s">
        <v>24</v>
      </c>
      <c r="C476" s="6" t="s">
        <v>13</v>
      </c>
      <c r="D476" s="7">
        <v>53870</v>
      </c>
      <c r="E476" s="7" t="str">
        <f t="shared" si="21"/>
        <v>50000–59999</v>
      </c>
      <c r="F476" s="6" t="s">
        <v>30</v>
      </c>
      <c r="G476" s="6" t="s">
        <v>4</v>
      </c>
      <c r="H476" s="6" t="s">
        <v>978</v>
      </c>
      <c r="I476" s="6">
        <f>IFERROR(INDEX('Bonus Rules'!$B$2:$G$14,MATCH('Cleaned data'!$C476,'Bonus Rules'!$B$2:$B$14,0), MATCH('Cleaned data'!$G476, 'Bonus Rules'!$B$2:$G$2, 0)),0)</f>
        <v>5.8999999999999997E-2</v>
      </c>
      <c r="J476" s="8">
        <f>'Cleaned data'!$I476*'Cleaned data'!$D476</f>
        <v>3178.33</v>
      </c>
      <c r="K476" s="8">
        <f>'Cleaned data'!$D476+'Cleaned data'!$J476</f>
        <v>57048.33</v>
      </c>
      <c r="L476" s="19">
        <f t="shared" si="22"/>
        <v>75034.07024793388</v>
      </c>
      <c r="M476" s="19">
        <f t="shared" si="23"/>
        <v>72309.913419913413</v>
      </c>
      <c r="N476" s="20">
        <f>(Table4[[#This Row],[Average male salary]]-Table4[[#This Row],[Average female salary]])/Table4[[#This Row],[Average male salary]]</f>
        <v>3.6305598497043789E-2</v>
      </c>
    </row>
    <row r="477" spans="1:14" x14ac:dyDescent="0.35">
      <c r="A477" s="9" t="s">
        <v>532</v>
      </c>
      <c r="B477" s="9" t="s">
        <v>27</v>
      </c>
      <c r="C477" s="9" t="s">
        <v>7</v>
      </c>
      <c r="D477" s="10">
        <v>111190</v>
      </c>
      <c r="E477" s="10" t="str">
        <f t="shared" si="21"/>
        <v>110000–119999</v>
      </c>
      <c r="F477" s="9" t="s">
        <v>25</v>
      </c>
      <c r="G477" s="9" t="s">
        <v>3</v>
      </c>
      <c r="H477" s="9" t="s">
        <v>979</v>
      </c>
      <c r="I477" s="9">
        <f>IFERROR(INDEX('Bonus Rules'!$B$2:$G$14,MATCH('Cleaned data'!$C477,'Bonus Rules'!$B$2:$B$14,0), MATCH('Cleaned data'!$G477, 'Bonus Rules'!$B$2:$G$2, 0)),0)</f>
        <v>3.5000000000000003E-2</v>
      </c>
      <c r="J477" s="11">
        <f>'Cleaned data'!$I477*'Cleaned data'!$D477</f>
        <v>3891.6500000000005</v>
      </c>
      <c r="K477" s="11">
        <f>'Cleaned data'!$D477+'Cleaned data'!$J477</f>
        <v>115081.65</v>
      </c>
      <c r="L477" s="19">
        <f t="shared" si="22"/>
        <v>75034.07024793388</v>
      </c>
      <c r="M477" s="19">
        <f t="shared" si="23"/>
        <v>72309.913419913413</v>
      </c>
      <c r="N477" s="20">
        <f>(Table4[[#This Row],[Average male salary]]-Table4[[#This Row],[Average female salary]])/Table4[[#This Row],[Average male salary]]</f>
        <v>3.6305598497043789E-2</v>
      </c>
    </row>
    <row r="478" spans="1:14" x14ac:dyDescent="0.35">
      <c r="A478" s="6" t="s">
        <v>533</v>
      </c>
      <c r="B478" s="6" t="s">
        <v>27</v>
      </c>
      <c r="C478" s="6" t="s">
        <v>8</v>
      </c>
      <c r="D478" s="7">
        <v>29970</v>
      </c>
      <c r="E478" s="7" t="str">
        <f t="shared" si="21"/>
        <v>20000–29999</v>
      </c>
      <c r="F478" s="6" t="s">
        <v>33</v>
      </c>
      <c r="G478" s="6" t="s">
        <v>3</v>
      </c>
      <c r="H478" s="6" t="s">
        <v>978</v>
      </c>
      <c r="I478" s="6">
        <f>IFERROR(INDEX('Bonus Rules'!$B$2:$G$14,MATCH('Cleaned data'!$C478,'Bonus Rules'!$B$2:$B$14,0), MATCH('Cleaned data'!$G478, 'Bonus Rules'!$B$2:$G$2, 0)),0)</f>
        <v>2.1000000000000001E-2</v>
      </c>
      <c r="J478" s="8">
        <f>'Cleaned data'!$I478*'Cleaned data'!$D478</f>
        <v>629.37</v>
      </c>
      <c r="K478" s="8">
        <f>'Cleaned data'!$D478+'Cleaned data'!$J478</f>
        <v>30599.37</v>
      </c>
      <c r="L478" s="19">
        <f t="shared" si="22"/>
        <v>75034.07024793388</v>
      </c>
      <c r="M478" s="19">
        <f t="shared" si="23"/>
        <v>72309.913419913413</v>
      </c>
      <c r="N478" s="20">
        <f>(Table4[[#This Row],[Average male salary]]-Table4[[#This Row],[Average female salary]])/Table4[[#This Row],[Average male salary]]</f>
        <v>3.6305598497043789E-2</v>
      </c>
    </row>
    <row r="479" spans="1:14" x14ac:dyDescent="0.35">
      <c r="A479" s="9" t="s">
        <v>534</v>
      </c>
      <c r="B479" s="9" t="s">
        <v>24</v>
      </c>
      <c r="C479" s="9" t="s">
        <v>9</v>
      </c>
      <c r="D479" s="10">
        <v>64960</v>
      </c>
      <c r="E479" s="10" t="str">
        <f t="shared" si="21"/>
        <v>60000–69999</v>
      </c>
      <c r="F479" s="9" t="s">
        <v>25</v>
      </c>
      <c r="G479" s="9" t="s">
        <v>3</v>
      </c>
      <c r="H479" s="9" t="s">
        <v>978</v>
      </c>
      <c r="I479" s="9">
        <f>IFERROR(INDEX('Bonus Rules'!$B$2:$G$14,MATCH('Cleaned data'!$C479,'Bonus Rules'!$B$2:$B$14,0), MATCH('Cleaned data'!$G479, 'Bonus Rules'!$B$2:$G$2, 0)),0)</f>
        <v>2.8000000000000001E-2</v>
      </c>
      <c r="J479" s="11">
        <f>'Cleaned data'!$I479*'Cleaned data'!$D479</f>
        <v>1818.88</v>
      </c>
      <c r="K479" s="11">
        <f>'Cleaned data'!$D479+'Cleaned data'!$J479</f>
        <v>66778.880000000005</v>
      </c>
      <c r="L479" s="19">
        <f t="shared" si="22"/>
        <v>75034.07024793388</v>
      </c>
      <c r="M479" s="19">
        <f t="shared" si="23"/>
        <v>72309.913419913413</v>
      </c>
      <c r="N479" s="20">
        <f>(Table4[[#This Row],[Average male salary]]-Table4[[#This Row],[Average female salary]])/Table4[[#This Row],[Average male salary]]</f>
        <v>3.6305598497043789E-2</v>
      </c>
    </row>
    <row r="480" spans="1:14" x14ac:dyDescent="0.35">
      <c r="A480" s="6" t="s">
        <v>535</v>
      </c>
      <c r="B480" s="6" t="s">
        <v>24</v>
      </c>
      <c r="C480" s="6" t="s">
        <v>12</v>
      </c>
      <c r="D480" s="7">
        <v>111230</v>
      </c>
      <c r="E480" s="7" t="str">
        <f t="shared" si="21"/>
        <v>110000–119999</v>
      </c>
      <c r="F480" s="6" t="s">
        <v>30</v>
      </c>
      <c r="G480" s="6" t="s">
        <v>3</v>
      </c>
      <c r="H480" s="6" t="s">
        <v>979</v>
      </c>
      <c r="I480" s="6">
        <f>IFERROR(INDEX('Bonus Rules'!$B$2:$G$14,MATCH('Cleaned data'!$C480,'Bonus Rules'!$B$2:$B$14,0), MATCH('Cleaned data'!$G480, 'Bonus Rules'!$B$2:$G$2, 0)),0)</f>
        <v>3.2000000000000001E-2</v>
      </c>
      <c r="J480" s="8">
        <f>'Cleaned data'!$I480*'Cleaned data'!$D480</f>
        <v>3559.36</v>
      </c>
      <c r="K480" s="8">
        <f>'Cleaned data'!$D480+'Cleaned data'!$J480</f>
        <v>114789.36</v>
      </c>
      <c r="L480" s="19">
        <f t="shared" si="22"/>
        <v>75034.07024793388</v>
      </c>
      <c r="M480" s="19">
        <f t="shared" si="23"/>
        <v>72309.913419913413</v>
      </c>
      <c r="N480" s="20">
        <f>(Table4[[#This Row],[Average male salary]]-Table4[[#This Row],[Average female salary]])/Table4[[#This Row],[Average male salary]]</f>
        <v>3.6305598497043789E-2</v>
      </c>
    </row>
    <row r="481" spans="1:14" x14ac:dyDescent="0.35">
      <c r="A481" s="9" t="s">
        <v>536</v>
      </c>
      <c r="B481" s="9" t="s">
        <v>27</v>
      </c>
      <c r="C481" s="9" t="s">
        <v>6</v>
      </c>
      <c r="D481" s="10">
        <v>99530</v>
      </c>
      <c r="E481" s="10" t="str">
        <f t="shared" si="21"/>
        <v>90000–99999</v>
      </c>
      <c r="F481" s="9" t="s">
        <v>30</v>
      </c>
      <c r="G481" s="9" t="s">
        <v>3</v>
      </c>
      <c r="H481" s="9" t="s">
        <v>979</v>
      </c>
      <c r="I481" s="9">
        <f>IFERROR(INDEX('Bonus Rules'!$B$2:$G$14,MATCH('Cleaned data'!$C481,'Bonus Rules'!$B$2:$B$14,0), MATCH('Cleaned data'!$G481, 'Bonus Rules'!$B$2:$G$2, 0)),0)</f>
        <v>2.1000000000000001E-2</v>
      </c>
      <c r="J481" s="11">
        <f>'Cleaned data'!$I481*'Cleaned data'!$D481</f>
        <v>2090.13</v>
      </c>
      <c r="K481" s="11">
        <f>'Cleaned data'!$D481+'Cleaned data'!$J481</f>
        <v>101620.13</v>
      </c>
      <c r="L481" s="19">
        <f t="shared" si="22"/>
        <v>75034.07024793388</v>
      </c>
      <c r="M481" s="19">
        <f t="shared" si="23"/>
        <v>72309.913419913413</v>
      </c>
      <c r="N481" s="20">
        <f>(Table4[[#This Row],[Average male salary]]-Table4[[#This Row],[Average female salary]])/Table4[[#This Row],[Average male salary]]</f>
        <v>3.6305598497043789E-2</v>
      </c>
    </row>
    <row r="482" spans="1:14" x14ac:dyDescent="0.35">
      <c r="A482" s="6" t="s">
        <v>297</v>
      </c>
      <c r="B482" s="6" t="s">
        <v>24</v>
      </c>
      <c r="C482" s="6" t="s">
        <v>11</v>
      </c>
      <c r="D482" s="7">
        <v>90880</v>
      </c>
      <c r="E482" s="7" t="str">
        <f t="shared" si="21"/>
        <v>90000–99999</v>
      </c>
      <c r="F482" s="6" t="s">
        <v>30</v>
      </c>
      <c r="G482" s="6" t="s">
        <v>31</v>
      </c>
      <c r="H482" s="6" t="s">
        <v>979</v>
      </c>
      <c r="I482" s="6">
        <f>IFERROR(INDEX('Bonus Rules'!$B$2:$G$14,MATCH('Cleaned data'!$C482,'Bonus Rules'!$B$2:$B$14,0), MATCH('Cleaned data'!$G482, 'Bonus Rules'!$B$2:$G$2, 0)),0)</f>
        <v>0</v>
      </c>
      <c r="J482" s="8">
        <f>'Cleaned data'!$I482*'Cleaned data'!$D482</f>
        <v>0</v>
      </c>
      <c r="K482" s="8">
        <f>'Cleaned data'!$D482+'Cleaned data'!$J482</f>
        <v>90880</v>
      </c>
      <c r="L482" s="19">
        <f t="shared" si="22"/>
        <v>75034.07024793388</v>
      </c>
      <c r="M482" s="19">
        <f t="shared" si="23"/>
        <v>72309.913419913413</v>
      </c>
      <c r="N482" s="20">
        <f>(Table4[[#This Row],[Average male salary]]-Table4[[#This Row],[Average female salary]])/Table4[[#This Row],[Average male salary]]</f>
        <v>3.6305598497043789E-2</v>
      </c>
    </row>
    <row r="483" spans="1:14" x14ac:dyDescent="0.35">
      <c r="A483" s="9" t="s">
        <v>537</v>
      </c>
      <c r="B483" s="9" t="s">
        <v>27</v>
      </c>
      <c r="C483" s="9" t="s">
        <v>14</v>
      </c>
      <c r="D483" s="10">
        <v>35980</v>
      </c>
      <c r="E483" s="10" t="str">
        <f t="shared" si="21"/>
        <v>30000–39999</v>
      </c>
      <c r="F483" s="9" t="s">
        <v>25</v>
      </c>
      <c r="G483" s="9" t="s">
        <v>5</v>
      </c>
      <c r="H483" s="9" t="s">
        <v>978</v>
      </c>
      <c r="I483" s="9">
        <f>IFERROR(INDEX('Bonus Rules'!$B$2:$G$14,MATCH('Cleaned data'!$C483,'Bonus Rules'!$B$2:$B$14,0), MATCH('Cleaned data'!$G483, 'Bonus Rules'!$B$2:$G$2, 0)),0)</f>
        <v>8.4000000000000005E-2</v>
      </c>
      <c r="J483" s="11">
        <f>'Cleaned data'!$I483*'Cleaned data'!$D483</f>
        <v>3022.32</v>
      </c>
      <c r="K483" s="11">
        <f>'Cleaned data'!$D483+'Cleaned data'!$J483</f>
        <v>39002.32</v>
      </c>
      <c r="L483" s="19">
        <f t="shared" si="22"/>
        <v>75034.07024793388</v>
      </c>
      <c r="M483" s="19">
        <f t="shared" si="23"/>
        <v>72309.913419913413</v>
      </c>
      <c r="N483" s="20">
        <f>(Table4[[#This Row],[Average male salary]]-Table4[[#This Row],[Average female salary]])/Table4[[#This Row],[Average male salary]]</f>
        <v>3.6305598497043789E-2</v>
      </c>
    </row>
    <row r="484" spans="1:14" x14ac:dyDescent="0.35">
      <c r="A484" s="6" t="s">
        <v>324</v>
      </c>
      <c r="B484" s="6" t="s">
        <v>27</v>
      </c>
      <c r="C484" s="6" t="s">
        <v>11</v>
      </c>
      <c r="D484" s="7">
        <v>72500</v>
      </c>
      <c r="E484" s="7" t="str">
        <f t="shared" si="21"/>
        <v>70000–79999</v>
      </c>
      <c r="F484" s="6" t="s">
        <v>33</v>
      </c>
      <c r="G484" s="6" t="s">
        <v>4</v>
      </c>
      <c r="H484" s="6" t="s">
        <v>978</v>
      </c>
      <c r="I484" s="6">
        <f>IFERROR(INDEX('Bonus Rules'!$B$2:$G$14,MATCH('Cleaned data'!$C484,'Bonus Rules'!$B$2:$B$14,0), MATCH('Cleaned data'!$G484, 'Bonus Rules'!$B$2:$G$2, 0)),0)</f>
        <v>0.05</v>
      </c>
      <c r="J484" s="8">
        <f>'Cleaned data'!$I484*'Cleaned data'!$D484</f>
        <v>3625</v>
      </c>
      <c r="K484" s="8">
        <f>'Cleaned data'!$D484+'Cleaned data'!$J484</f>
        <v>76125</v>
      </c>
      <c r="L484" s="19">
        <f t="shared" si="22"/>
        <v>75034.07024793388</v>
      </c>
      <c r="M484" s="19">
        <f t="shared" si="23"/>
        <v>72309.913419913413</v>
      </c>
      <c r="N484" s="20">
        <f>(Table4[[#This Row],[Average male salary]]-Table4[[#This Row],[Average female salary]])/Table4[[#This Row],[Average male salary]]</f>
        <v>3.6305598497043789E-2</v>
      </c>
    </row>
    <row r="485" spans="1:14" x14ac:dyDescent="0.35">
      <c r="A485" s="9" t="s">
        <v>538</v>
      </c>
      <c r="B485" s="9" t="s">
        <v>24</v>
      </c>
      <c r="C485" s="9" t="s">
        <v>17</v>
      </c>
      <c r="D485" s="10">
        <v>65700</v>
      </c>
      <c r="E485" s="10" t="str">
        <f t="shared" si="21"/>
        <v>60000–69999</v>
      </c>
      <c r="F485" s="9" t="s">
        <v>30</v>
      </c>
      <c r="G485" s="9" t="s">
        <v>1</v>
      </c>
      <c r="H485" s="9" t="s">
        <v>978</v>
      </c>
      <c r="I485" s="9">
        <f>IFERROR(INDEX('Bonus Rules'!$B$2:$G$14,MATCH('Cleaned data'!$C485,'Bonus Rules'!$B$2:$B$14,0), MATCH('Cleaned data'!$G485, 'Bonus Rules'!$B$2:$G$2, 0)),0)</f>
        <v>5.0000000000000001E-3</v>
      </c>
      <c r="J485" s="11">
        <f>'Cleaned data'!$I485*'Cleaned data'!$D485</f>
        <v>328.5</v>
      </c>
      <c r="K485" s="11">
        <f>'Cleaned data'!$D485+'Cleaned data'!$J485</f>
        <v>66028.5</v>
      </c>
      <c r="L485" s="19">
        <f t="shared" si="22"/>
        <v>75034.07024793388</v>
      </c>
      <c r="M485" s="19">
        <f t="shared" si="23"/>
        <v>72309.913419913413</v>
      </c>
      <c r="N485" s="20">
        <f>(Table4[[#This Row],[Average male salary]]-Table4[[#This Row],[Average female salary]])/Table4[[#This Row],[Average male salary]]</f>
        <v>3.6305598497043789E-2</v>
      </c>
    </row>
    <row r="486" spans="1:14" x14ac:dyDescent="0.35">
      <c r="A486" s="6" t="s">
        <v>539</v>
      </c>
      <c r="B486" s="6" t="s">
        <v>27</v>
      </c>
      <c r="C486" s="6" t="s">
        <v>16</v>
      </c>
      <c r="D486" s="7">
        <v>109170</v>
      </c>
      <c r="E486" s="7" t="str">
        <f t="shared" si="21"/>
        <v>100000–109999</v>
      </c>
      <c r="F486" s="6" t="s">
        <v>25</v>
      </c>
      <c r="G486" s="6" t="s">
        <v>4</v>
      </c>
      <c r="H486" s="6" t="s">
        <v>979</v>
      </c>
      <c r="I486" s="6">
        <f>IFERROR(INDEX('Bonus Rules'!$B$2:$G$14,MATCH('Cleaned data'!$C486,'Bonus Rules'!$B$2:$B$14,0), MATCH('Cleaned data'!$G486, 'Bonus Rules'!$B$2:$G$2, 0)),0)</f>
        <v>5.2999999999999999E-2</v>
      </c>
      <c r="J486" s="8">
        <f>'Cleaned data'!$I486*'Cleaned data'!$D486</f>
        <v>5786.01</v>
      </c>
      <c r="K486" s="8">
        <f>'Cleaned data'!$D486+'Cleaned data'!$J486</f>
        <v>114956.01</v>
      </c>
      <c r="L486" s="19">
        <f t="shared" si="22"/>
        <v>75034.07024793388</v>
      </c>
      <c r="M486" s="19">
        <f t="shared" si="23"/>
        <v>72309.913419913413</v>
      </c>
      <c r="N486" s="20">
        <f>(Table4[[#This Row],[Average male salary]]-Table4[[#This Row],[Average female salary]])/Table4[[#This Row],[Average male salary]]</f>
        <v>3.6305598497043789E-2</v>
      </c>
    </row>
    <row r="487" spans="1:14" x14ac:dyDescent="0.35">
      <c r="A487" s="9" t="s">
        <v>540</v>
      </c>
      <c r="B487" s="9" t="s">
        <v>24</v>
      </c>
      <c r="C487" s="9" t="s">
        <v>9</v>
      </c>
      <c r="D487" s="10">
        <v>95020</v>
      </c>
      <c r="E487" s="10" t="str">
        <f t="shared" si="21"/>
        <v>90000–99999</v>
      </c>
      <c r="F487" s="9" t="s">
        <v>25</v>
      </c>
      <c r="G487" s="9" t="s">
        <v>3</v>
      </c>
      <c r="H487" s="9" t="s">
        <v>979</v>
      </c>
      <c r="I487" s="9">
        <f>IFERROR(INDEX('Bonus Rules'!$B$2:$G$14,MATCH('Cleaned data'!$C487,'Bonus Rules'!$B$2:$B$14,0), MATCH('Cleaned data'!$G487, 'Bonus Rules'!$B$2:$G$2, 0)),0)</f>
        <v>2.8000000000000001E-2</v>
      </c>
      <c r="J487" s="11">
        <f>'Cleaned data'!$I487*'Cleaned data'!$D487</f>
        <v>2660.56</v>
      </c>
      <c r="K487" s="11">
        <f>'Cleaned data'!$D487+'Cleaned data'!$J487</f>
        <v>97680.56</v>
      </c>
      <c r="L487" s="19">
        <f t="shared" si="22"/>
        <v>75034.07024793388</v>
      </c>
      <c r="M487" s="19">
        <f t="shared" si="23"/>
        <v>72309.913419913413</v>
      </c>
      <c r="N487" s="20">
        <f>(Table4[[#This Row],[Average male salary]]-Table4[[#This Row],[Average female salary]])/Table4[[#This Row],[Average male salary]]</f>
        <v>3.6305598497043789E-2</v>
      </c>
    </row>
    <row r="488" spans="1:14" x14ac:dyDescent="0.35">
      <c r="A488" s="6" t="s">
        <v>176</v>
      </c>
      <c r="B488" s="6" t="s">
        <v>27</v>
      </c>
      <c r="C488" s="6" t="s">
        <v>12</v>
      </c>
      <c r="D488" s="7">
        <v>72500</v>
      </c>
      <c r="E488" s="7" t="str">
        <f t="shared" si="21"/>
        <v>70000–79999</v>
      </c>
      <c r="F488" s="6" t="s">
        <v>30</v>
      </c>
      <c r="G488" s="6" t="s">
        <v>2</v>
      </c>
      <c r="H488" s="6" t="s">
        <v>978</v>
      </c>
      <c r="I488" s="6">
        <f>IFERROR(INDEX('Bonus Rules'!$B$2:$G$14,MATCH('Cleaned data'!$C488,'Bonus Rules'!$B$2:$B$14,0), MATCH('Cleaned data'!$G488, 'Bonus Rules'!$B$2:$G$2, 0)),0)</f>
        <v>0.01</v>
      </c>
      <c r="J488" s="8">
        <f>'Cleaned data'!$I488*'Cleaned data'!$D488</f>
        <v>725</v>
      </c>
      <c r="K488" s="8">
        <f>'Cleaned data'!$D488+'Cleaned data'!$J488</f>
        <v>73225</v>
      </c>
      <c r="L488" s="19">
        <f t="shared" si="22"/>
        <v>75034.07024793388</v>
      </c>
      <c r="M488" s="19">
        <f t="shared" si="23"/>
        <v>72309.913419913413</v>
      </c>
      <c r="N488" s="20">
        <f>(Table4[[#This Row],[Average male salary]]-Table4[[#This Row],[Average female salary]])/Table4[[#This Row],[Average male salary]]</f>
        <v>3.6305598497043789E-2</v>
      </c>
    </row>
    <row r="489" spans="1:14" x14ac:dyDescent="0.35">
      <c r="A489" s="9" t="s">
        <v>541</v>
      </c>
      <c r="B489" s="9" t="s">
        <v>27</v>
      </c>
      <c r="C489" s="9" t="s">
        <v>12</v>
      </c>
      <c r="D489" s="10">
        <v>87290</v>
      </c>
      <c r="E489" s="10" t="str">
        <f t="shared" si="21"/>
        <v>80000–89999</v>
      </c>
      <c r="F489" s="9" t="s">
        <v>33</v>
      </c>
      <c r="G489" s="9" t="s">
        <v>4</v>
      </c>
      <c r="H489" s="9" t="s">
        <v>978</v>
      </c>
      <c r="I489" s="9">
        <f>IFERROR(INDEX('Bonus Rules'!$B$2:$G$14,MATCH('Cleaned data'!$C489,'Bonus Rules'!$B$2:$B$14,0), MATCH('Cleaned data'!$G489, 'Bonus Rules'!$B$2:$G$2, 0)),0)</f>
        <v>4.1000000000000002E-2</v>
      </c>
      <c r="J489" s="11">
        <f>'Cleaned data'!$I489*'Cleaned data'!$D489</f>
        <v>3578.8900000000003</v>
      </c>
      <c r="K489" s="11">
        <f>'Cleaned data'!$D489+'Cleaned data'!$J489</f>
        <v>90868.89</v>
      </c>
      <c r="L489" s="19">
        <f t="shared" si="22"/>
        <v>75034.07024793388</v>
      </c>
      <c r="M489" s="19">
        <f t="shared" si="23"/>
        <v>72309.913419913413</v>
      </c>
      <c r="N489" s="20">
        <f>(Table4[[#This Row],[Average male salary]]-Table4[[#This Row],[Average female salary]])/Table4[[#This Row],[Average male salary]]</f>
        <v>3.6305598497043789E-2</v>
      </c>
    </row>
    <row r="490" spans="1:14" x14ac:dyDescent="0.35">
      <c r="A490" s="6" t="s">
        <v>542</v>
      </c>
      <c r="B490" s="6" t="s">
        <v>27</v>
      </c>
      <c r="C490" s="6" t="s">
        <v>7</v>
      </c>
      <c r="D490" s="7">
        <v>97110</v>
      </c>
      <c r="E490" s="7" t="str">
        <f t="shared" si="21"/>
        <v>90000–99999</v>
      </c>
      <c r="F490" s="6" t="s">
        <v>30</v>
      </c>
      <c r="G490" s="6" t="s">
        <v>3</v>
      </c>
      <c r="H490" s="6" t="s">
        <v>979</v>
      </c>
      <c r="I490" s="6">
        <f>IFERROR(INDEX('Bonus Rules'!$B$2:$G$14,MATCH('Cleaned data'!$C490,'Bonus Rules'!$B$2:$B$14,0), MATCH('Cleaned data'!$G490, 'Bonus Rules'!$B$2:$G$2, 0)),0)</f>
        <v>3.5000000000000003E-2</v>
      </c>
      <c r="J490" s="8">
        <f>'Cleaned data'!$I490*'Cleaned data'!$D490</f>
        <v>3398.8500000000004</v>
      </c>
      <c r="K490" s="8">
        <f>'Cleaned data'!$D490+'Cleaned data'!$J490</f>
        <v>100508.85</v>
      </c>
      <c r="L490" s="19">
        <f t="shared" si="22"/>
        <v>75034.07024793388</v>
      </c>
      <c r="M490" s="19">
        <f t="shared" si="23"/>
        <v>72309.913419913413</v>
      </c>
      <c r="N490" s="20">
        <f>(Table4[[#This Row],[Average male salary]]-Table4[[#This Row],[Average female salary]])/Table4[[#This Row],[Average male salary]]</f>
        <v>3.6305598497043789E-2</v>
      </c>
    </row>
    <row r="491" spans="1:14" x14ac:dyDescent="0.35">
      <c r="A491" s="9" t="s">
        <v>543</v>
      </c>
      <c r="B491" s="9" t="s">
        <v>27</v>
      </c>
      <c r="C491" s="9" t="s">
        <v>14</v>
      </c>
      <c r="D491" s="10">
        <v>59430</v>
      </c>
      <c r="E491" s="10" t="str">
        <f t="shared" si="21"/>
        <v>50000–59999</v>
      </c>
      <c r="F491" s="9" t="s">
        <v>25</v>
      </c>
      <c r="G491" s="9" t="s">
        <v>3</v>
      </c>
      <c r="H491" s="9" t="s">
        <v>978</v>
      </c>
      <c r="I491" s="9">
        <f>IFERROR(INDEX('Bonus Rules'!$B$2:$G$14,MATCH('Cleaned data'!$C491,'Bonus Rules'!$B$2:$B$14,0), MATCH('Cleaned data'!$G491, 'Bonus Rules'!$B$2:$G$2, 0)),0)</f>
        <v>3.3000000000000002E-2</v>
      </c>
      <c r="J491" s="11">
        <f>'Cleaned data'!$I491*'Cleaned data'!$D491</f>
        <v>1961.19</v>
      </c>
      <c r="K491" s="11">
        <f>'Cleaned data'!$D491+'Cleaned data'!$J491</f>
        <v>61391.19</v>
      </c>
      <c r="L491" s="19">
        <f t="shared" si="22"/>
        <v>75034.07024793388</v>
      </c>
      <c r="M491" s="19">
        <f t="shared" si="23"/>
        <v>72309.913419913413</v>
      </c>
      <c r="N491" s="20">
        <f>(Table4[[#This Row],[Average male salary]]-Table4[[#This Row],[Average female salary]])/Table4[[#This Row],[Average male salary]]</f>
        <v>3.6305598497043789E-2</v>
      </c>
    </row>
    <row r="492" spans="1:14" x14ac:dyDescent="0.35">
      <c r="A492" s="6" t="s">
        <v>544</v>
      </c>
      <c r="B492" s="6" t="s">
        <v>24</v>
      </c>
      <c r="C492" s="6" t="s">
        <v>17</v>
      </c>
      <c r="D492" s="7">
        <v>112120</v>
      </c>
      <c r="E492" s="7" t="str">
        <f t="shared" si="21"/>
        <v>110000–119999</v>
      </c>
      <c r="F492" s="6" t="s">
        <v>25</v>
      </c>
      <c r="G492" s="6" t="s">
        <v>3</v>
      </c>
      <c r="H492" s="6" t="s">
        <v>979</v>
      </c>
      <c r="I492" s="6">
        <f>IFERROR(INDEX('Bonus Rules'!$B$2:$G$14,MATCH('Cleaned data'!$C492,'Bonus Rules'!$B$2:$B$14,0), MATCH('Cleaned data'!$G492, 'Bonus Rules'!$B$2:$G$2, 0)),0)</f>
        <v>3.5000000000000003E-2</v>
      </c>
      <c r="J492" s="8">
        <f>'Cleaned data'!$I492*'Cleaned data'!$D492</f>
        <v>3924.2000000000003</v>
      </c>
      <c r="K492" s="8">
        <f>'Cleaned data'!$D492+'Cleaned data'!$J492</f>
        <v>116044.2</v>
      </c>
      <c r="L492" s="19">
        <f t="shared" si="22"/>
        <v>75034.07024793388</v>
      </c>
      <c r="M492" s="19">
        <f t="shared" si="23"/>
        <v>72309.913419913413</v>
      </c>
      <c r="N492" s="20">
        <f>(Table4[[#This Row],[Average male salary]]-Table4[[#This Row],[Average female salary]])/Table4[[#This Row],[Average male salary]]</f>
        <v>3.6305598497043789E-2</v>
      </c>
    </row>
    <row r="493" spans="1:14" x14ac:dyDescent="0.35">
      <c r="A493" s="9" t="s">
        <v>545</v>
      </c>
      <c r="B493" s="9" t="s">
        <v>24</v>
      </c>
      <c r="C493" s="9" t="s">
        <v>14</v>
      </c>
      <c r="D493" s="10">
        <v>28160</v>
      </c>
      <c r="E493" s="10" t="str">
        <f t="shared" si="21"/>
        <v>20000–29999</v>
      </c>
      <c r="F493" s="9" t="s">
        <v>30</v>
      </c>
      <c r="G493" s="9" t="s">
        <v>31</v>
      </c>
      <c r="H493" s="9" t="s">
        <v>978</v>
      </c>
      <c r="I493" s="9">
        <f>IFERROR(INDEX('Bonus Rules'!$B$2:$G$14,MATCH('Cleaned data'!$C493,'Bonus Rules'!$B$2:$B$14,0), MATCH('Cleaned data'!$G493, 'Bonus Rules'!$B$2:$G$2, 0)),0)</f>
        <v>0</v>
      </c>
      <c r="J493" s="11">
        <f>'Cleaned data'!$I493*'Cleaned data'!$D493</f>
        <v>0</v>
      </c>
      <c r="K493" s="11">
        <f>'Cleaned data'!$D493+'Cleaned data'!$J493</f>
        <v>28160</v>
      </c>
      <c r="L493" s="19">
        <f t="shared" si="22"/>
        <v>75034.07024793388</v>
      </c>
      <c r="M493" s="19">
        <f t="shared" si="23"/>
        <v>72309.913419913413</v>
      </c>
      <c r="N493" s="20">
        <f>(Table4[[#This Row],[Average male salary]]-Table4[[#This Row],[Average female salary]])/Table4[[#This Row],[Average male salary]]</f>
        <v>3.6305598497043789E-2</v>
      </c>
    </row>
    <row r="494" spans="1:14" x14ac:dyDescent="0.35">
      <c r="A494" s="6" t="s">
        <v>546</v>
      </c>
      <c r="B494" s="6" t="s">
        <v>27</v>
      </c>
      <c r="C494" s="6" t="s">
        <v>8</v>
      </c>
      <c r="D494" s="7">
        <v>75870</v>
      </c>
      <c r="E494" s="7" t="str">
        <f t="shared" si="21"/>
        <v>70000–79999</v>
      </c>
      <c r="F494" s="6" t="s">
        <v>25</v>
      </c>
      <c r="G494" s="6" t="s">
        <v>3</v>
      </c>
      <c r="H494" s="6" t="s">
        <v>978</v>
      </c>
      <c r="I494" s="6">
        <f>IFERROR(INDEX('Bonus Rules'!$B$2:$G$14,MATCH('Cleaned data'!$C494,'Bonus Rules'!$B$2:$B$14,0), MATCH('Cleaned data'!$G494, 'Bonus Rules'!$B$2:$G$2, 0)),0)</f>
        <v>2.1000000000000001E-2</v>
      </c>
      <c r="J494" s="8">
        <f>'Cleaned data'!$I494*'Cleaned data'!$D494</f>
        <v>1593.2700000000002</v>
      </c>
      <c r="K494" s="8">
        <f>'Cleaned data'!$D494+'Cleaned data'!$J494</f>
        <v>77463.27</v>
      </c>
      <c r="L494" s="19">
        <f t="shared" si="22"/>
        <v>75034.07024793388</v>
      </c>
      <c r="M494" s="19">
        <f t="shared" si="23"/>
        <v>72309.913419913413</v>
      </c>
      <c r="N494" s="20">
        <f>(Table4[[#This Row],[Average male salary]]-Table4[[#This Row],[Average female salary]])/Table4[[#This Row],[Average male salary]]</f>
        <v>3.6305598497043789E-2</v>
      </c>
    </row>
    <row r="495" spans="1:14" x14ac:dyDescent="0.35">
      <c r="A495" s="9" t="s">
        <v>547</v>
      </c>
      <c r="B495" s="9" t="s">
        <v>27</v>
      </c>
      <c r="C495" s="9" t="s">
        <v>9</v>
      </c>
      <c r="D495" s="10">
        <v>93270</v>
      </c>
      <c r="E495" s="10" t="str">
        <f t="shared" si="21"/>
        <v>90000–99999</v>
      </c>
      <c r="F495" s="9" t="s">
        <v>25</v>
      </c>
      <c r="G495" s="9" t="s">
        <v>3</v>
      </c>
      <c r="H495" s="9" t="s">
        <v>979</v>
      </c>
      <c r="I495" s="9">
        <f>IFERROR(INDEX('Bonus Rules'!$B$2:$G$14,MATCH('Cleaned data'!$C495,'Bonus Rules'!$B$2:$B$14,0), MATCH('Cleaned data'!$G495, 'Bonus Rules'!$B$2:$G$2, 0)),0)</f>
        <v>2.8000000000000001E-2</v>
      </c>
      <c r="J495" s="11">
        <f>'Cleaned data'!$I495*'Cleaned data'!$D495</f>
        <v>2611.56</v>
      </c>
      <c r="K495" s="11">
        <f>'Cleaned data'!$D495+'Cleaned data'!$J495</f>
        <v>95881.56</v>
      </c>
      <c r="L495" s="19">
        <f t="shared" si="22"/>
        <v>75034.07024793388</v>
      </c>
      <c r="M495" s="19">
        <f t="shared" si="23"/>
        <v>72309.913419913413</v>
      </c>
      <c r="N495" s="20">
        <f>(Table4[[#This Row],[Average male salary]]-Table4[[#This Row],[Average female salary]])/Table4[[#This Row],[Average male salary]]</f>
        <v>3.6305598497043789E-2</v>
      </c>
    </row>
    <row r="496" spans="1:14" x14ac:dyDescent="0.35">
      <c r="A496" s="6" t="s">
        <v>548</v>
      </c>
      <c r="B496" s="6" t="s">
        <v>27</v>
      </c>
      <c r="C496" s="6" t="s">
        <v>13</v>
      </c>
      <c r="D496" s="7">
        <v>42730</v>
      </c>
      <c r="E496" s="7" t="str">
        <f t="shared" si="21"/>
        <v>40000–49999</v>
      </c>
      <c r="F496" s="6" t="s">
        <v>25</v>
      </c>
      <c r="G496" s="6" t="s">
        <v>3</v>
      </c>
      <c r="H496" s="6" t="s">
        <v>978</v>
      </c>
      <c r="I496" s="6">
        <f>IFERROR(INDEX('Bonus Rules'!$B$2:$G$14,MATCH('Cleaned data'!$C496,'Bonus Rules'!$B$2:$B$14,0), MATCH('Cleaned data'!$G496, 'Bonus Rules'!$B$2:$G$2, 0)),0)</f>
        <v>0.04</v>
      </c>
      <c r="J496" s="8">
        <f>'Cleaned data'!$I496*'Cleaned data'!$D496</f>
        <v>1709.2</v>
      </c>
      <c r="K496" s="8">
        <f>'Cleaned data'!$D496+'Cleaned data'!$J496</f>
        <v>44439.199999999997</v>
      </c>
      <c r="L496" s="19">
        <f t="shared" si="22"/>
        <v>75034.07024793388</v>
      </c>
      <c r="M496" s="19">
        <f t="shared" si="23"/>
        <v>72309.913419913413</v>
      </c>
      <c r="N496" s="20">
        <f>(Table4[[#This Row],[Average male salary]]-Table4[[#This Row],[Average female salary]])/Table4[[#This Row],[Average male salary]]</f>
        <v>3.6305598497043789E-2</v>
      </c>
    </row>
    <row r="497" spans="1:14" x14ac:dyDescent="0.35">
      <c r="A497" s="9" t="s">
        <v>549</v>
      </c>
      <c r="B497" s="9" t="s">
        <v>27</v>
      </c>
      <c r="C497" s="9" t="s">
        <v>16</v>
      </c>
      <c r="D497" s="10">
        <v>80610</v>
      </c>
      <c r="E497" s="10" t="str">
        <f t="shared" si="21"/>
        <v>80000–89999</v>
      </c>
      <c r="F497" s="9" t="s">
        <v>30</v>
      </c>
      <c r="G497" s="9" t="s">
        <v>3</v>
      </c>
      <c r="H497" s="9" t="s">
        <v>978</v>
      </c>
      <c r="I497" s="9">
        <f>IFERROR(INDEX('Bonus Rules'!$B$2:$G$14,MATCH('Cleaned data'!$C497,'Bonus Rules'!$B$2:$B$14,0), MATCH('Cleaned data'!$G497, 'Bonus Rules'!$B$2:$G$2, 0)),0)</f>
        <v>2.3E-2</v>
      </c>
      <c r="J497" s="11">
        <f>'Cleaned data'!$I497*'Cleaned data'!$D497</f>
        <v>1854.03</v>
      </c>
      <c r="K497" s="11">
        <f>'Cleaned data'!$D497+'Cleaned data'!$J497</f>
        <v>82464.03</v>
      </c>
      <c r="L497" s="19">
        <f t="shared" si="22"/>
        <v>75034.07024793388</v>
      </c>
      <c r="M497" s="19">
        <f t="shared" si="23"/>
        <v>72309.913419913413</v>
      </c>
      <c r="N497" s="20">
        <f>(Table4[[#This Row],[Average male salary]]-Table4[[#This Row],[Average female salary]])/Table4[[#This Row],[Average male salary]]</f>
        <v>3.6305598497043789E-2</v>
      </c>
    </row>
    <row r="498" spans="1:14" x14ac:dyDescent="0.35">
      <c r="A498" s="6" t="s">
        <v>550</v>
      </c>
      <c r="B498" s="6" t="s">
        <v>27</v>
      </c>
      <c r="C498" s="6" t="s">
        <v>16</v>
      </c>
      <c r="D498" s="7">
        <v>69060</v>
      </c>
      <c r="E498" s="7" t="str">
        <f t="shared" si="21"/>
        <v>60000–69999</v>
      </c>
      <c r="F498" s="6" t="s">
        <v>25</v>
      </c>
      <c r="G498" s="6" t="s">
        <v>1</v>
      </c>
      <c r="H498" s="6" t="s">
        <v>978</v>
      </c>
      <c r="I498" s="6">
        <f>IFERROR(INDEX('Bonus Rules'!$B$2:$G$14,MATCH('Cleaned data'!$C498,'Bonus Rules'!$B$2:$B$14,0), MATCH('Cleaned data'!$G498, 'Bonus Rules'!$B$2:$G$2, 0)),0)</f>
        <v>5.0000000000000001E-3</v>
      </c>
      <c r="J498" s="8">
        <f>'Cleaned data'!$I498*'Cleaned data'!$D498</f>
        <v>345.3</v>
      </c>
      <c r="K498" s="8">
        <f>'Cleaned data'!$D498+'Cleaned data'!$J498</f>
        <v>69405.3</v>
      </c>
      <c r="L498" s="19">
        <f t="shared" si="22"/>
        <v>75034.07024793388</v>
      </c>
      <c r="M498" s="19">
        <f t="shared" si="23"/>
        <v>72309.913419913413</v>
      </c>
      <c r="N498" s="20">
        <f>(Table4[[#This Row],[Average male salary]]-Table4[[#This Row],[Average female salary]])/Table4[[#This Row],[Average male salary]]</f>
        <v>3.6305598497043789E-2</v>
      </c>
    </row>
    <row r="499" spans="1:14" x14ac:dyDescent="0.35">
      <c r="A499" s="9" t="s">
        <v>551</v>
      </c>
      <c r="B499" s="9" t="s">
        <v>24</v>
      </c>
      <c r="C499" s="9" t="s">
        <v>12</v>
      </c>
      <c r="D499" s="10">
        <v>31280</v>
      </c>
      <c r="E499" s="10" t="str">
        <f t="shared" si="21"/>
        <v>30000–39999</v>
      </c>
      <c r="F499" s="9" t="s">
        <v>30</v>
      </c>
      <c r="G499" s="9" t="s">
        <v>3</v>
      </c>
      <c r="H499" s="9" t="s">
        <v>978</v>
      </c>
      <c r="I499" s="9">
        <f>IFERROR(INDEX('Bonus Rules'!$B$2:$G$14,MATCH('Cleaned data'!$C499,'Bonus Rules'!$B$2:$B$14,0), MATCH('Cleaned data'!$G499, 'Bonus Rules'!$B$2:$G$2, 0)),0)</f>
        <v>3.2000000000000001E-2</v>
      </c>
      <c r="J499" s="11">
        <f>'Cleaned data'!$I499*'Cleaned data'!$D499</f>
        <v>1000.96</v>
      </c>
      <c r="K499" s="11">
        <f>'Cleaned data'!$D499+'Cleaned data'!$J499</f>
        <v>32280.959999999999</v>
      </c>
      <c r="L499" s="19">
        <f t="shared" si="22"/>
        <v>75034.07024793388</v>
      </c>
      <c r="M499" s="19">
        <f t="shared" si="23"/>
        <v>72309.913419913413</v>
      </c>
      <c r="N499" s="20">
        <f>(Table4[[#This Row],[Average male salary]]-Table4[[#This Row],[Average female salary]])/Table4[[#This Row],[Average male salary]]</f>
        <v>3.6305598497043789E-2</v>
      </c>
    </row>
    <row r="500" spans="1:14" x14ac:dyDescent="0.35">
      <c r="A500" s="6" t="s">
        <v>552</v>
      </c>
      <c r="B500" s="6" t="s">
        <v>24</v>
      </c>
      <c r="C500" s="6" t="s">
        <v>11</v>
      </c>
      <c r="D500" s="7">
        <v>96610</v>
      </c>
      <c r="E500" s="7" t="str">
        <f t="shared" si="21"/>
        <v>90000–99999</v>
      </c>
      <c r="F500" s="6" t="s">
        <v>33</v>
      </c>
      <c r="G500" s="6" t="s">
        <v>5</v>
      </c>
      <c r="H500" s="6" t="s">
        <v>979</v>
      </c>
      <c r="I500" s="6">
        <f>IFERROR(INDEX('Bonus Rules'!$B$2:$G$14,MATCH('Cleaned data'!$C500,'Bonus Rules'!$B$2:$B$14,0), MATCH('Cleaned data'!$G500, 'Bonus Rules'!$B$2:$G$2, 0)),0)</f>
        <v>7.2999999999999995E-2</v>
      </c>
      <c r="J500" s="8">
        <f>'Cleaned data'!$I500*'Cleaned data'!$D500</f>
        <v>7052.53</v>
      </c>
      <c r="K500" s="8">
        <f>'Cleaned data'!$D500+'Cleaned data'!$J500</f>
        <v>103662.53</v>
      </c>
      <c r="L500" s="19">
        <f t="shared" si="22"/>
        <v>75034.07024793388</v>
      </c>
      <c r="M500" s="19">
        <f t="shared" si="23"/>
        <v>72309.913419913413</v>
      </c>
      <c r="N500" s="20">
        <f>(Table4[[#This Row],[Average male salary]]-Table4[[#This Row],[Average female salary]])/Table4[[#This Row],[Average male salary]]</f>
        <v>3.6305598497043789E-2</v>
      </c>
    </row>
    <row r="501" spans="1:14" x14ac:dyDescent="0.35">
      <c r="A501" s="9" t="s">
        <v>553</v>
      </c>
      <c r="B501" s="9" t="s">
        <v>27</v>
      </c>
      <c r="C501" s="9" t="s">
        <v>11</v>
      </c>
      <c r="D501" s="10">
        <v>37020</v>
      </c>
      <c r="E501" s="10" t="str">
        <f t="shared" si="21"/>
        <v>30000–39999</v>
      </c>
      <c r="F501" s="9" t="s">
        <v>33</v>
      </c>
      <c r="G501" s="9" t="s">
        <v>3</v>
      </c>
      <c r="H501" s="9" t="s">
        <v>978</v>
      </c>
      <c r="I501" s="9">
        <f>IFERROR(INDEX('Bonus Rules'!$B$2:$G$14,MATCH('Cleaned data'!$C501,'Bonus Rules'!$B$2:$B$14,0), MATCH('Cleaned data'!$G501, 'Bonus Rules'!$B$2:$G$2, 0)),0)</f>
        <v>2.4E-2</v>
      </c>
      <c r="J501" s="11">
        <f>'Cleaned data'!$I501*'Cleaned data'!$D501</f>
        <v>888.48</v>
      </c>
      <c r="K501" s="11">
        <f>'Cleaned data'!$D501+'Cleaned data'!$J501</f>
        <v>37908.480000000003</v>
      </c>
      <c r="L501" s="19">
        <f t="shared" si="22"/>
        <v>75034.07024793388</v>
      </c>
      <c r="M501" s="19">
        <f t="shared" si="23"/>
        <v>72309.913419913413</v>
      </c>
      <c r="N501" s="20">
        <f>(Table4[[#This Row],[Average male salary]]-Table4[[#This Row],[Average female salary]])/Table4[[#This Row],[Average male salary]]</f>
        <v>3.6305598497043789E-2</v>
      </c>
    </row>
    <row r="502" spans="1:14" x14ac:dyDescent="0.35">
      <c r="A502" s="6" t="s">
        <v>554</v>
      </c>
      <c r="B502" s="6" t="s">
        <v>24</v>
      </c>
      <c r="C502" s="6" t="s">
        <v>13</v>
      </c>
      <c r="D502" s="7">
        <v>54970</v>
      </c>
      <c r="E502" s="7" t="str">
        <f t="shared" si="21"/>
        <v>50000–59999</v>
      </c>
      <c r="F502" s="6" t="s">
        <v>25</v>
      </c>
      <c r="G502" s="6" t="s">
        <v>3</v>
      </c>
      <c r="H502" s="6" t="s">
        <v>978</v>
      </c>
      <c r="I502" s="6">
        <f>IFERROR(INDEX('Bonus Rules'!$B$2:$G$14,MATCH('Cleaned data'!$C502,'Bonus Rules'!$B$2:$B$14,0), MATCH('Cleaned data'!$G502, 'Bonus Rules'!$B$2:$G$2, 0)),0)</f>
        <v>0.04</v>
      </c>
      <c r="J502" s="8">
        <f>'Cleaned data'!$I502*'Cleaned data'!$D502</f>
        <v>2198.8000000000002</v>
      </c>
      <c r="K502" s="8">
        <f>'Cleaned data'!$D502+'Cleaned data'!$J502</f>
        <v>57168.800000000003</v>
      </c>
      <c r="L502" s="19">
        <f t="shared" si="22"/>
        <v>75034.07024793388</v>
      </c>
      <c r="M502" s="19">
        <f t="shared" si="23"/>
        <v>72309.913419913413</v>
      </c>
      <c r="N502" s="20">
        <f>(Table4[[#This Row],[Average male salary]]-Table4[[#This Row],[Average female salary]])/Table4[[#This Row],[Average male salary]]</f>
        <v>3.6305598497043789E-2</v>
      </c>
    </row>
    <row r="503" spans="1:14" x14ac:dyDescent="0.35">
      <c r="A503" s="9" t="s">
        <v>555</v>
      </c>
      <c r="B503" s="9" t="s">
        <v>24</v>
      </c>
      <c r="C503" s="9" t="s">
        <v>16</v>
      </c>
      <c r="D503" s="10">
        <v>41910</v>
      </c>
      <c r="E503" s="10" t="str">
        <f t="shared" si="21"/>
        <v>40000–49999</v>
      </c>
      <c r="F503" s="9" t="s">
        <v>25</v>
      </c>
      <c r="G503" s="9" t="s">
        <v>2</v>
      </c>
      <c r="H503" s="9" t="s">
        <v>978</v>
      </c>
      <c r="I503" s="9">
        <f>IFERROR(INDEX('Bonus Rules'!$B$2:$G$14,MATCH('Cleaned data'!$C503,'Bonus Rules'!$B$2:$B$14,0), MATCH('Cleaned data'!$G503, 'Bonus Rules'!$B$2:$G$2, 0)),0)</f>
        <v>1.4999999999999999E-2</v>
      </c>
      <c r="J503" s="11">
        <f>'Cleaned data'!$I503*'Cleaned data'!$D503</f>
        <v>628.65</v>
      </c>
      <c r="K503" s="11">
        <f>'Cleaned data'!$D503+'Cleaned data'!$J503</f>
        <v>42538.65</v>
      </c>
      <c r="L503" s="19">
        <f t="shared" si="22"/>
        <v>75034.07024793388</v>
      </c>
      <c r="M503" s="19">
        <f t="shared" si="23"/>
        <v>72309.913419913413</v>
      </c>
      <c r="N503" s="20">
        <f>(Table4[[#This Row],[Average male salary]]-Table4[[#This Row],[Average female salary]])/Table4[[#This Row],[Average male salary]]</f>
        <v>3.6305598497043789E-2</v>
      </c>
    </row>
    <row r="504" spans="1:14" x14ac:dyDescent="0.35">
      <c r="A504" s="6" t="s">
        <v>556</v>
      </c>
      <c r="B504" s="6" t="s">
        <v>24</v>
      </c>
      <c r="C504" s="6" t="s">
        <v>9</v>
      </c>
      <c r="D504" s="7">
        <v>116970</v>
      </c>
      <c r="E504" s="7" t="str">
        <f t="shared" si="21"/>
        <v>110000–119999</v>
      </c>
      <c r="F504" s="6" t="s">
        <v>30</v>
      </c>
      <c r="G504" s="6" t="s">
        <v>5</v>
      </c>
      <c r="H504" s="6" t="s">
        <v>979</v>
      </c>
      <c r="I504" s="6">
        <f>IFERROR(INDEX('Bonus Rules'!$B$2:$G$14,MATCH('Cleaned data'!$C504,'Bonus Rules'!$B$2:$B$14,0), MATCH('Cleaned data'!$G504, 'Bonus Rules'!$B$2:$G$2, 0)),0)</f>
        <v>7.5999999999999998E-2</v>
      </c>
      <c r="J504" s="8">
        <f>'Cleaned data'!$I504*'Cleaned data'!$D504</f>
        <v>8889.7199999999993</v>
      </c>
      <c r="K504" s="8">
        <f>'Cleaned data'!$D504+'Cleaned data'!$J504</f>
        <v>125859.72</v>
      </c>
      <c r="L504" s="19">
        <f t="shared" si="22"/>
        <v>75034.07024793388</v>
      </c>
      <c r="M504" s="19">
        <f t="shared" si="23"/>
        <v>72309.913419913413</v>
      </c>
      <c r="N504" s="20">
        <f>(Table4[[#This Row],[Average male salary]]-Table4[[#This Row],[Average female salary]])/Table4[[#This Row],[Average male salary]]</f>
        <v>3.6305598497043789E-2</v>
      </c>
    </row>
    <row r="505" spans="1:14" x14ac:dyDescent="0.35">
      <c r="A505" s="9" t="s">
        <v>508</v>
      </c>
      <c r="B505" s="9" t="s">
        <v>27</v>
      </c>
      <c r="C505" s="9" t="s">
        <v>9</v>
      </c>
      <c r="D505" s="10">
        <v>88030</v>
      </c>
      <c r="E505" s="10" t="str">
        <f t="shared" si="21"/>
        <v>80000–89999</v>
      </c>
      <c r="F505" s="9" t="s">
        <v>33</v>
      </c>
      <c r="G505" s="9" t="s">
        <v>5</v>
      </c>
      <c r="H505" s="9" t="s">
        <v>978</v>
      </c>
      <c r="I505" s="9">
        <f>IFERROR(INDEX('Bonus Rules'!$B$2:$G$14,MATCH('Cleaned data'!$C505,'Bonus Rules'!$B$2:$B$14,0), MATCH('Cleaned data'!$G505, 'Bonus Rules'!$B$2:$G$2, 0)),0)</f>
        <v>7.5999999999999998E-2</v>
      </c>
      <c r="J505" s="11">
        <f>'Cleaned data'!$I505*'Cleaned data'!$D505</f>
        <v>6690.28</v>
      </c>
      <c r="K505" s="11">
        <f>'Cleaned data'!$D505+'Cleaned data'!$J505</f>
        <v>94720.28</v>
      </c>
      <c r="L505" s="19">
        <f t="shared" si="22"/>
        <v>75034.07024793388</v>
      </c>
      <c r="M505" s="19">
        <f t="shared" si="23"/>
        <v>72309.913419913413</v>
      </c>
      <c r="N505" s="20">
        <f>(Table4[[#This Row],[Average male salary]]-Table4[[#This Row],[Average female salary]])/Table4[[#This Row],[Average male salary]]</f>
        <v>3.6305598497043789E-2</v>
      </c>
    </row>
    <row r="506" spans="1:14" x14ac:dyDescent="0.35">
      <c r="A506" s="6" t="s">
        <v>557</v>
      </c>
      <c r="B506" s="6" t="s">
        <v>27</v>
      </c>
      <c r="C506" s="6" t="s">
        <v>10</v>
      </c>
      <c r="D506" s="7">
        <v>86390</v>
      </c>
      <c r="E506" s="7" t="str">
        <f t="shared" si="21"/>
        <v>80000–89999</v>
      </c>
      <c r="F506" s="6" t="s">
        <v>30</v>
      </c>
      <c r="G506" s="6" t="s">
        <v>4</v>
      </c>
      <c r="H506" s="6" t="s">
        <v>978</v>
      </c>
      <c r="I506" s="6">
        <f>IFERROR(INDEX('Bonus Rules'!$B$2:$G$14,MATCH('Cleaned data'!$C506,'Bonus Rules'!$B$2:$B$14,0), MATCH('Cleaned data'!$G506, 'Bonus Rules'!$B$2:$G$2, 0)),0)</f>
        <v>5.3999999999999999E-2</v>
      </c>
      <c r="J506" s="8">
        <f>'Cleaned data'!$I506*'Cleaned data'!$D506</f>
        <v>4665.0600000000004</v>
      </c>
      <c r="K506" s="8">
        <f>'Cleaned data'!$D506+'Cleaned data'!$J506</f>
        <v>91055.06</v>
      </c>
      <c r="L506" s="19">
        <f t="shared" si="22"/>
        <v>75034.07024793388</v>
      </c>
      <c r="M506" s="19">
        <f t="shared" si="23"/>
        <v>72309.913419913413</v>
      </c>
      <c r="N506" s="20">
        <f>(Table4[[#This Row],[Average male salary]]-Table4[[#This Row],[Average female salary]])/Table4[[#This Row],[Average male salary]]</f>
        <v>3.6305598497043789E-2</v>
      </c>
    </row>
    <row r="507" spans="1:14" x14ac:dyDescent="0.35">
      <c r="A507" s="9" t="s">
        <v>558</v>
      </c>
      <c r="B507" s="9" t="s">
        <v>24</v>
      </c>
      <c r="C507" s="9" t="s">
        <v>16</v>
      </c>
      <c r="D507" s="10">
        <v>81150</v>
      </c>
      <c r="E507" s="10" t="str">
        <f t="shared" si="21"/>
        <v>80000–89999</v>
      </c>
      <c r="F507" s="9" t="s">
        <v>30</v>
      </c>
      <c r="G507" s="9" t="s">
        <v>31</v>
      </c>
      <c r="H507" s="9" t="s">
        <v>978</v>
      </c>
      <c r="I507" s="9">
        <f>IFERROR(INDEX('Bonus Rules'!$B$2:$G$14,MATCH('Cleaned data'!$C507,'Bonus Rules'!$B$2:$B$14,0), MATCH('Cleaned data'!$G507, 'Bonus Rules'!$B$2:$G$2, 0)),0)</f>
        <v>0</v>
      </c>
      <c r="J507" s="11">
        <f>'Cleaned data'!$I507*'Cleaned data'!$D507</f>
        <v>0</v>
      </c>
      <c r="K507" s="11">
        <f>'Cleaned data'!$D507+'Cleaned data'!$J507</f>
        <v>81150</v>
      </c>
      <c r="L507" s="19">
        <f t="shared" si="22"/>
        <v>75034.07024793388</v>
      </c>
      <c r="M507" s="19">
        <f t="shared" si="23"/>
        <v>72309.913419913413</v>
      </c>
      <c r="N507" s="20">
        <f>(Table4[[#This Row],[Average male salary]]-Table4[[#This Row],[Average female salary]])/Table4[[#This Row],[Average male salary]]</f>
        <v>3.6305598497043789E-2</v>
      </c>
    </row>
    <row r="508" spans="1:14" x14ac:dyDescent="0.35">
      <c r="A508" s="6" t="s">
        <v>559</v>
      </c>
      <c r="B508" s="6" t="s">
        <v>27</v>
      </c>
      <c r="C508" s="6" t="s">
        <v>15</v>
      </c>
      <c r="D508" s="7">
        <v>71820</v>
      </c>
      <c r="E508" s="7" t="str">
        <f t="shared" si="21"/>
        <v>70000–79999</v>
      </c>
      <c r="F508" s="6" t="s">
        <v>33</v>
      </c>
      <c r="G508" s="6" t="s">
        <v>3</v>
      </c>
      <c r="H508" s="6" t="s">
        <v>978</v>
      </c>
      <c r="I508" s="6">
        <f>IFERROR(INDEX('Bonus Rules'!$B$2:$G$14,MATCH('Cleaned data'!$C508,'Bonus Rules'!$B$2:$B$14,0), MATCH('Cleaned data'!$G508, 'Bonus Rules'!$B$2:$G$2, 0)),0)</f>
        <v>0.02</v>
      </c>
      <c r="J508" s="8">
        <f>'Cleaned data'!$I508*'Cleaned data'!$D508</f>
        <v>1436.4</v>
      </c>
      <c r="K508" s="8">
        <f>'Cleaned data'!$D508+'Cleaned data'!$J508</f>
        <v>73256.399999999994</v>
      </c>
      <c r="L508" s="19">
        <f t="shared" si="22"/>
        <v>75034.07024793388</v>
      </c>
      <c r="M508" s="19">
        <f t="shared" si="23"/>
        <v>72309.913419913413</v>
      </c>
      <c r="N508" s="20">
        <f>(Table4[[#This Row],[Average male salary]]-Table4[[#This Row],[Average female salary]])/Table4[[#This Row],[Average male salary]]</f>
        <v>3.6305598497043789E-2</v>
      </c>
    </row>
    <row r="509" spans="1:14" x14ac:dyDescent="0.35">
      <c r="A509" s="9" t="s">
        <v>560</v>
      </c>
      <c r="B509" s="9" t="s">
        <v>24</v>
      </c>
      <c r="C509" s="9" t="s">
        <v>14</v>
      </c>
      <c r="D509" s="10">
        <v>85460</v>
      </c>
      <c r="E509" s="10" t="str">
        <f t="shared" si="21"/>
        <v>80000–89999</v>
      </c>
      <c r="F509" s="9" t="s">
        <v>33</v>
      </c>
      <c r="G509" s="9" t="s">
        <v>3</v>
      </c>
      <c r="H509" s="9" t="s">
        <v>978</v>
      </c>
      <c r="I509" s="9">
        <f>IFERROR(INDEX('Bonus Rules'!$B$2:$G$14,MATCH('Cleaned data'!$C509,'Bonus Rules'!$B$2:$B$14,0), MATCH('Cleaned data'!$G509, 'Bonus Rules'!$B$2:$G$2, 0)),0)</f>
        <v>3.3000000000000002E-2</v>
      </c>
      <c r="J509" s="11">
        <f>'Cleaned data'!$I509*'Cleaned data'!$D509</f>
        <v>2820.1800000000003</v>
      </c>
      <c r="K509" s="11">
        <f>'Cleaned data'!$D509+'Cleaned data'!$J509</f>
        <v>88280.18</v>
      </c>
      <c r="L509" s="19">
        <f t="shared" si="22"/>
        <v>75034.07024793388</v>
      </c>
      <c r="M509" s="19">
        <f t="shared" si="23"/>
        <v>72309.913419913413</v>
      </c>
      <c r="N509" s="20">
        <f>(Table4[[#This Row],[Average male salary]]-Table4[[#This Row],[Average female salary]])/Table4[[#This Row],[Average male salary]]</f>
        <v>3.6305598497043789E-2</v>
      </c>
    </row>
    <row r="510" spans="1:14" x14ac:dyDescent="0.35">
      <c r="A510" s="6" t="s">
        <v>561</v>
      </c>
      <c r="B510" s="6" t="s">
        <v>27</v>
      </c>
      <c r="C510" s="6" t="s">
        <v>11</v>
      </c>
      <c r="D510" s="7">
        <v>91190</v>
      </c>
      <c r="E510" s="7" t="str">
        <f t="shared" si="21"/>
        <v>90000–99999</v>
      </c>
      <c r="F510" s="6" t="s">
        <v>25</v>
      </c>
      <c r="G510" s="6" t="s">
        <v>2</v>
      </c>
      <c r="H510" s="6" t="s">
        <v>979</v>
      </c>
      <c r="I510" s="6">
        <f>IFERROR(INDEX('Bonus Rules'!$B$2:$G$14,MATCH('Cleaned data'!$C510,'Bonus Rules'!$B$2:$B$14,0), MATCH('Cleaned data'!$G510, 'Bonus Rules'!$B$2:$G$2, 0)),0)</f>
        <v>1.7999999999999999E-2</v>
      </c>
      <c r="J510" s="8">
        <f>'Cleaned data'!$I510*'Cleaned data'!$D510</f>
        <v>1641.4199999999998</v>
      </c>
      <c r="K510" s="8">
        <f>'Cleaned data'!$D510+'Cleaned data'!$J510</f>
        <v>92831.42</v>
      </c>
      <c r="L510" s="19">
        <f t="shared" si="22"/>
        <v>75034.07024793388</v>
      </c>
      <c r="M510" s="19">
        <f t="shared" si="23"/>
        <v>72309.913419913413</v>
      </c>
      <c r="N510" s="20">
        <f>(Table4[[#This Row],[Average male salary]]-Table4[[#This Row],[Average female salary]])/Table4[[#This Row],[Average male salary]]</f>
        <v>3.6305598497043789E-2</v>
      </c>
    </row>
    <row r="511" spans="1:14" x14ac:dyDescent="0.35">
      <c r="A511" s="9" t="s">
        <v>562</v>
      </c>
      <c r="B511" s="9" t="s">
        <v>27</v>
      </c>
      <c r="C511" s="9" t="s">
        <v>9</v>
      </c>
      <c r="D511" s="10">
        <v>93160</v>
      </c>
      <c r="E511" s="10" t="str">
        <f t="shared" si="21"/>
        <v>90000–99999</v>
      </c>
      <c r="F511" s="9" t="s">
        <v>25</v>
      </c>
      <c r="G511" s="9" t="s">
        <v>3</v>
      </c>
      <c r="H511" s="9" t="s">
        <v>979</v>
      </c>
      <c r="I511" s="9">
        <f>IFERROR(INDEX('Bonus Rules'!$B$2:$G$14,MATCH('Cleaned data'!$C511,'Bonus Rules'!$B$2:$B$14,0), MATCH('Cleaned data'!$G511, 'Bonus Rules'!$B$2:$G$2, 0)),0)</f>
        <v>2.8000000000000001E-2</v>
      </c>
      <c r="J511" s="11">
        <f>'Cleaned data'!$I511*'Cleaned data'!$D511</f>
        <v>2608.48</v>
      </c>
      <c r="K511" s="11">
        <f>'Cleaned data'!$D511+'Cleaned data'!$J511</f>
        <v>95768.48</v>
      </c>
      <c r="L511" s="19">
        <f t="shared" si="22"/>
        <v>75034.07024793388</v>
      </c>
      <c r="M511" s="19">
        <f t="shared" si="23"/>
        <v>72309.913419913413</v>
      </c>
      <c r="N511" s="20">
        <f>(Table4[[#This Row],[Average male salary]]-Table4[[#This Row],[Average female salary]])/Table4[[#This Row],[Average male salary]]</f>
        <v>3.6305598497043789E-2</v>
      </c>
    </row>
    <row r="512" spans="1:14" x14ac:dyDescent="0.35">
      <c r="A512" s="6" t="s">
        <v>563</v>
      </c>
      <c r="B512" s="6" t="s">
        <v>24</v>
      </c>
      <c r="C512" s="6" t="s">
        <v>17</v>
      </c>
      <c r="D512" s="7">
        <v>110950</v>
      </c>
      <c r="E512" s="7" t="str">
        <f t="shared" si="21"/>
        <v>110000–119999</v>
      </c>
      <c r="F512" s="6" t="s">
        <v>33</v>
      </c>
      <c r="G512" s="6" t="s">
        <v>2</v>
      </c>
      <c r="H512" s="6" t="s">
        <v>979</v>
      </c>
      <c r="I512" s="6">
        <f>IFERROR(INDEX('Bonus Rules'!$B$2:$G$14,MATCH('Cleaned data'!$C512,'Bonus Rules'!$B$2:$B$14,0), MATCH('Cleaned data'!$G512, 'Bonus Rules'!$B$2:$G$2, 0)),0)</f>
        <v>1.2999999999999999E-2</v>
      </c>
      <c r="J512" s="8">
        <f>'Cleaned data'!$I512*'Cleaned data'!$D512</f>
        <v>1442.35</v>
      </c>
      <c r="K512" s="8">
        <f>'Cleaned data'!$D512+'Cleaned data'!$J512</f>
        <v>112392.35</v>
      </c>
      <c r="L512" s="19">
        <f t="shared" si="22"/>
        <v>75034.07024793388</v>
      </c>
      <c r="M512" s="19">
        <f t="shared" si="23"/>
        <v>72309.913419913413</v>
      </c>
      <c r="N512" s="20">
        <f>(Table4[[#This Row],[Average male salary]]-Table4[[#This Row],[Average female salary]])/Table4[[#This Row],[Average male salary]]</f>
        <v>3.6305598497043789E-2</v>
      </c>
    </row>
    <row r="513" spans="1:14" x14ac:dyDescent="0.35">
      <c r="A513" s="9" t="s">
        <v>564</v>
      </c>
      <c r="B513" s="9" t="s">
        <v>27</v>
      </c>
      <c r="C513" s="9" t="s">
        <v>12</v>
      </c>
      <c r="D513" s="10">
        <v>35990</v>
      </c>
      <c r="E513" s="10" t="str">
        <f t="shared" si="21"/>
        <v>30000–39999</v>
      </c>
      <c r="F513" s="9" t="s">
        <v>30</v>
      </c>
      <c r="G513" s="9" t="s">
        <v>3</v>
      </c>
      <c r="H513" s="9" t="s">
        <v>978</v>
      </c>
      <c r="I513" s="9">
        <f>IFERROR(INDEX('Bonus Rules'!$B$2:$G$14,MATCH('Cleaned data'!$C513,'Bonus Rules'!$B$2:$B$14,0), MATCH('Cleaned data'!$G513, 'Bonus Rules'!$B$2:$G$2, 0)),0)</f>
        <v>3.2000000000000001E-2</v>
      </c>
      <c r="J513" s="11">
        <f>'Cleaned data'!$I513*'Cleaned data'!$D513</f>
        <v>1151.68</v>
      </c>
      <c r="K513" s="11">
        <f>'Cleaned data'!$D513+'Cleaned data'!$J513</f>
        <v>37141.68</v>
      </c>
      <c r="L513" s="19">
        <f t="shared" si="22"/>
        <v>75034.07024793388</v>
      </c>
      <c r="M513" s="19">
        <f t="shared" si="23"/>
        <v>72309.913419913413</v>
      </c>
      <c r="N513" s="20">
        <f>(Table4[[#This Row],[Average male salary]]-Table4[[#This Row],[Average female salary]])/Table4[[#This Row],[Average male salary]]</f>
        <v>3.6305598497043789E-2</v>
      </c>
    </row>
    <row r="514" spans="1:14" x14ac:dyDescent="0.35">
      <c r="A514" s="6" t="s">
        <v>565</v>
      </c>
      <c r="B514" s="6" t="s">
        <v>24</v>
      </c>
      <c r="C514" s="6" t="s">
        <v>7</v>
      </c>
      <c r="D514" s="7">
        <v>39970</v>
      </c>
      <c r="E514" s="7" t="str">
        <f t="shared" ref="E514:E577" si="24">INT(D514/10000)*10000 &amp; "–" &amp; INT(D514/10000)*10000 + 9999</f>
        <v>30000–39999</v>
      </c>
      <c r="F514" s="6" t="s">
        <v>33</v>
      </c>
      <c r="G514" s="6" t="s">
        <v>3</v>
      </c>
      <c r="H514" s="6" t="s">
        <v>978</v>
      </c>
      <c r="I514" s="6">
        <f>IFERROR(INDEX('Bonus Rules'!$B$2:$G$14,MATCH('Cleaned data'!$C514,'Bonus Rules'!$B$2:$B$14,0), MATCH('Cleaned data'!$G514, 'Bonus Rules'!$B$2:$G$2, 0)),0)</f>
        <v>3.5000000000000003E-2</v>
      </c>
      <c r="J514" s="8">
        <f>'Cleaned data'!$I514*'Cleaned data'!$D514</f>
        <v>1398.95</v>
      </c>
      <c r="K514" s="8">
        <f>'Cleaned data'!$D514+'Cleaned data'!$J514</f>
        <v>41368.949999999997</v>
      </c>
      <c r="L514" s="19">
        <f t="shared" ref="L514:L577" si="25">AVERAGEIFS($D$2:$D$947, $B$2:$B$947, "Male")</f>
        <v>75034.07024793388</v>
      </c>
      <c r="M514" s="19">
        <f t="shared" ref="M514:M577" si="26">AVERAGEIFS($D$2:$D$947, $B$2:$B$947, "Female")</f>
        <v>72309.913419913413</v>
      </c>
      <c r="N514" s="20">
        <f>(Table4[[#This Row],[Average male salary]]-Table4[[#This Row],[Average female salary]])/Table4[[#This Row],[Average male salary]]</f>
        <v>3.6305598497043789E-2</v>
      </c>
    </row>
    <row r="515" spans="1:14" x14ac:dyDescent="0.35">
      <c r="A515" s="9" t="s">
        <v>566</v>
      </c>
      <c r="B515" s="9" t="s">
        <v>24</v>
      </c>
      <c r="C515" s="9" t="s">
        <v>13</v>
      </c>
      <c r="D515" s="10">
        <v>79520</v>
      </c>
      <c r="E515" s="10" t="str">
        <f t="shared" si="24"/>
        <v>70000–79999</v>
      </c>
      <c r="F515" s="9" t="s">
        <v>33</v>
      </c>
      <c r="G515" s="9" t="s">
        <v>3</v>
      </c>
      <c r="H515" s="9" t="s">
        <v>978</v>
      </c>
      <c r="I515" s="9">
        <f>IFERROR(INDEX('Bonus Rules'!$B$2:$G$14,MATCH('Cleaned data'!$C515,'Bonus Rules'!$B$2:$B$14,0), MATCH('Cleaned data'!$G515, 'Bonus Rules'!$B$2:$G$2, 0)),0)</f>
        <v>0.04</v>
      </c>
      <c r="J515" s="11">
        <f>'Cleaned data'!$I515*'Cleaned data'!$D515</f>
        <v>3180.8</v>
      </c>
      <c r="K515" s="11">
        <f>'Cleaned data'!$D515+'Cleaned data'!$J515</f>
        <v>82700.800000000003</v>
      </c>
      <c r="L515" s="19">
        <f t="shared" si="25"/>
        <v>75034.07024793388</v>
      </c>
      <c r="M515" s="19">
        <f t="shared" si="26"/>
        <v>72309.913419913413</v>
      </c>
      <c r="N515" s="20">
        <f>(Table4[[#This Row],[Average male salary]]-Table4[[#This Row],[Average female salary]])/Table4[[#This Row],[Average male salary]]</f>
        <v>3.6305598497043789E-2</v>
      </c>
    </row>
    <row r="516" spans="1:14" x14ac:dyDescent="0.35">
      <c r="A516" s="6" t="s">
        <v>567</v>
      </c>
      <c r="B516" s="6" t="s">
        <v>24</v>
      </c>
      <c r="C516" s="6" t="s">
        <v>8</v>
      </c>
      <c r="D516" s="7">
        <v>52120</v>
      </c>
      <c r="E516" s="7" t="str">
        <f t="shared" si="24"/>
        <v>50000–59999</v>
      </c>
      <c r="F516" s="6" t="s">
        <v>30</v>
      </c>
      <c r="G516" s="6" t="s">
        <v>2</v>
      </c>
      <c r="H516" s="6" t="s">
        <v>978</v>
      </c>
      <c r="I516" s="6">
        <f>IFERROR(INDEX('Bonus Rules'!$B$2:$G$14,MATCH('Cleaned data'!$C516,'Bonus Rules'!$B$2:$B$14,0), MATCH('Cleaned data'!$G516, 'Bonus Rules'!$B$2:$G$2, 0)),0)</f>
        <v>1.9E-2</v>
      </c>
      <c r="J516" s="8">
        <f>'Cleaned data'!$I516*'Cleaned data'!$D516</f>
        <v>990.28</v>
      </c>
      <c r="K516" s="8">
        <f>'Cleaned data'!$D516+'Cleaned data'!$J516</f>
        <v>53110.28</v>
      </c>
      <c r="L516" s="19">
        <f t="shared" si="25"/>
        <v>75034.07024793388</v>
      </c>
      <c r="M516" s="19">
        <f t="shared" si="26"/>
        <v>72309.913419913413</v>
      </c>
      <c r="N516" s="20">
        <f>(Table4[[#This Row],[Average male salary]]-Table4[[#This Row],[Average female salary]])/Table4[[#This Row],[Average male salary]]</f>
        <v>3.6305598497043789E-2</v>
      </c>
    </row>
    <row r="517" spans="1:14" x14ac:dyDescent="0.35">
      <c r="A517" s="9" t="s">
        <v>568</v>
      </c>
      <c r="B517" s="9" t="s">
        <v>24</v>
      </c>
      <c r="C517" s="9" t="s">
        <v>9</v>
      </c>
      <c r="D517" s="10">
        <v>60010</v>
      </c>
      <c r="E517" s="10" t="str">
        <f t="shared" si="24"/>
        <v>60000–69999</v>
      </c>
      <c r="F517" s="9" t="s">
        <v>25</v>
      </c>
      <c r="G517" s="9" t="s">
        <v>3</v>
      </c>
      <c r="H517" s="9" t="s">
        <v>978</v>
      </c>
      <c r="I517" s="9">
        <f>IFERROR(INDEX('Bonus Rules'!$B$2:$G$14,MATCH('Cleaned data'!$C517,'Bonus Rules'!$B$2:$B$14,0), MATCH('Cleaned data'!$G517, 'Bonus Rules'!$B$2:$G$2, 0)),0)</f>
        <v>2.8000000000000001E-2</v>
      </c>
      <c r="J517" s="11">
        <f>'Cleaned data'!$I517*'Cleaned data'!$D517</f>
        <v>1680.28</v>
      </c>
      <c r="K517" s="11">
        <f>'Cleaned data'!$D517+'Cleaned data'!$J517</f>
        <v>61690.28</v>
      </c>
      <c r="L517" s="19">
        <f t="shared" si="25"/>
        <v>75034.07024793388</v>
      </c>
      <c r="M517" s="19">
        <f t="shared" si="26"/>
        <v>72309.913419913413</v>
      </c>
      <c r="N517" s="20">
        <f>(Table4[[#This Row],[Average male salary]]-Table4[[#This Row],[Average female salary]])/Table4[[#This Row],[Average male salary]]</f>
        <v>3.6305598497043789E-2</v>
      </c>
    </row>
    <row r="518" spans="1:14" x14ac:dyDescent="0.35">
      <c r="A518" s="6" t="s">
        <v>569</v>
      </c>
      <c r="B518" s="6" t="s">
        <v>27</v>
      </c>
      <c r="C518" s="6" t="s">
        <v>15</v>
      </c>
      <c r="D518" s="7">
        <v>35440</v>
      </c>
      <c r="E518" s="7" t="str">
        <f t="shared" si="24"/>
        <v>30000–39999</v>
      </c>
      <c r="F518" s="6" t="s">
        <v>30</v>
      </c>
      <c r="G518" s="6" t="s">
        <v>4</v>
      </c>
      <c r="H518" s="6" t="s">
        <v>978</v>
      </c>
      <c r="I518" s="6">
        <f>IFERROR(INDEX('Bonus Rules'!$B$2:$G$14,MATCH('Cleaned data'!$C518,'Bonus Rules'!$B$2:$B$14,0), MATCH('Cleaned data'!$G518, 'Bonus Rules'!$B$2:$G$2, 0)),0)</f>
        <v>5.8000000000000003E-2</v>
      </c>
      <c r="J518" s="8">
        <f>'Cleaned data'!$I518*'Cleaned data'!$D518</f>
        <v>2055.52</v>
      </c>
      <c r="K518" s="8">
        <f>'Cleaned data'!$D518+'Cleaned data'!$J518</f>
        <v>37495.519999999997</v>
      </c>
      <c r="L518" s="19">
        <f t="shared" si="25"/>
        <v>75034.07024793388</v>
      </c>
      <c r="M518" s="19">
        <f t="shared" si="26"/>
        <v>72309.913419913413</v>
      </c>
      <c r="N518" s="20">
        <f>(Table4[[#This Row],[Average male salary]]-Table4[[#This Row],[Average female salary]])/Table4[[#This Row],[Average male salary]]</f>
        <v>3.6305598497043789E-2</v>
      </c>
    </row>
    <row r="519" spans="1:14" x14ac:dyDescent="0.35">
      <c r="A519" s="9" t="s">
        <v>32</v>
      </c>
      <c r="B519" s="9" t="s">
        <v>24</v>
      </c>
      <c r="C519" s="9" t="s">
        <v>8</v>
      </c>
      <c r="D519" s="10">
        <v>56370</v>
      </c>
      <c r="E519" s="10" t="str">
        <f t="shared" si="24"/>
        <v>50000–59999</v>
      </c>
      <c r="F519" s="9" t="s">
        <v>30</v>
      </c>
      <c r="G519" s="9" t="s">
        <v>3</v>
      </c>
      <c r="H519" s="9" t="s">
        <v>978</v>
      </c>
      <c r="I519" s="9">
        <f>IFERROR(INDEX('Bonus Rules'!$B$2:$G$14,MATCH('Cleaned data'!$C519,'Bonus Rules'!$B$2:$B$14,0), MATCH('Cleaned data'!$G519, 'Bonus Rules'!$B$2:$G$2, 0)),0)</f>
        <v>2.1000000000000001E-2</v>
      </c>
      <c r="J519" s="11">
        <f>'Cleaned data'!$I519*'Cleaned data'!$D519</f>
        <v>1183.77</v>
      </c>
      <c r="K519" s="11">
        <f>'Cleaned data'!$D519+'Cleaned data'!$J519</f>
        <v>57553.77</v>
      </c>
      <c r="L519" s="19">
        <f t="shared" si="25"/>
        <v>75034.07024793388</v>
      </c>
      <c r="M519" s="19">
        <f t="shared" si="26"/>
        <v>72309.913419913413</v>
      </c>
      <c r="N519" s="20">
        <f>(Table4[[#This Row],[Average male salary]]-Table4[[#This Row],[Average female salary]])/Table4[[#This Row],[Average male salary]]</f>
        <v>3.6305598497043789E-2</v>
      </c>
    </row>
    <row r="520" spans="1:14" x14ac:dyDescent="0.35">
      <c r="A520" s="6" t="s">
        <v>571</v>
      </c>
      <c r="B520" s="6" t="s">
        <v>27</v>
      </c>
      <c r="C520" s="6" t="s">
        <v>8</v>
      </c>
      <c r="D520" s="7">
        <v>105610</v>
      </c>
      <c r="E520" s="7" t="str">
        <f t="shared" si="24"/>
        <v>100000–109999</v>
      </c>
      <c r="F520" s="6" t="s">
        <v>25</v>
      </c>
      <c r="G520" s="6" t="s">
        <v>2</v>
      </c>
      <c r="H520" s="6" t="s">
        <v>979</v>
      </c>
      <c r="I520" s="6">
        <f>IFERROR(INDEX('Bonus Rules'!$B$2:$G$14,MATCH('Cleaned data'!$C520,'Bonus Rules'!$B$2:$B$14,0), MATCH('Cleaned data'!$G520, 'Bonus Rules'!$B$2:$G$2, 0)),0)</f>
        <v>1.9E-2</v>
      </c>
      <c r="J520" s="8">
        <f>'Cleaned data'!$I520*'Cleaned data'!$D520</f>
        <v>2006.59</v>
      </c>
      <c r="K520" s="8">
        <f>'Cleaned data'!$D520+'Cleaned data'!$J520</f>
        <v>107616.59</v>
      </c>
      <c r="L520" s="19">
        <f t="shared" si="25"/>
        <v>75034.07024793388</v>
      </c>
      <c r="M520" s="19">
        <f t="shared" si="26"/>
        <v>72309.913419913413</v>
      </c>
      <c r="N520" s="20">
        <f>(Table4[[#This Row],[Average male salary]]-Table4[[#This Row],[Average female salary]])/Table4[[#This Row],[Average male salary]]</f>
        <v>3.6305598497043789E-2</v>
      </c>
    </row>
    <row r="521" spans="1:14" x14ac:dyDescent="0.35">
      <c r="A521" s="9" t="s">
        <v>572</v>
      </c>
      <c r="B521" s="9" t="s">
        <v>24</v>
      </c>
      <c r="C521" s="9" t="s">
        <v>15</v>
      </c>
      <c r="D521" s="10">
        <v>113280</v>
      </c>
      <c r="E521" s="10" t="str">
        <f t="shared" si="24"/>
        <v>110000–119999</v>
      </c>
      <c r="F521" s="9" t="s">
        <v>30</v>
      </c>
      <c r="G521" s="9" t="s">
        <v>4</v>
      </c>
      <c r="H521" s="9" t="s">
        <v>979</v>
      </c>
      <c r="I521" s="9">
        <f>IFERROR(INDEX('Bonus Rules'!$B$2:$G$14,MATCH('Cleaned data'!$C521,'Bonus Rules'!$B$2:$B$14,0), MATCH('Cleaned data'!$G521, 'Bonus Rules'!$B$2:$G$2, 0)),0)</f>
        <v>5.8000000000000003E-2</v>
      </c>
      <c r="J521" s="11">
        <f>'Cleaned data'!$I521*'Cleaned data'!$D521</f>
        <v>6570.2400000000007</v>
      </c>
      <c r="K521" s="11">
        <f>'Cleaned data'!$D521+'Cleaned data'!$J521</f>
        <v>119850.24000000001</v>
      </c>
      <c r="L521" s="19">
        <f t="shared" si="25"/>
        <v>75034.07024793388</v>
      </c>
      <c r="M521" s="19">
        <f t="shared" si="26"/>
        <v>72309.913419913413</v>
      </c>
      <c r="N521" s="20">
        <f>(Table4[[#This Row],[Average male salary]]-Table4[[#This Row],[Average female salary]])/Table4[[#This Row],[Average male salary]]</f>
        <v>3.6305598497043789E-2</v>
      </c>
    </row>
    <row r="522" spans="1:14" x14ac:dyDescent="0.35">
      <c r="A522" s="6" t="s">
        <v>573</v>
      </c>
      <c r="B522" s="6" t="s">
        <v>27</v>
      </c>
      <c r="C522" s="6" t="s">
        <v>7</v>
      </c>
      <c r="D522" s="7">
        <v>41980</v>
      </c>
      <c r="E522" s="7" t="str">
        <f t="shared" si="24"/>
        <v>40000–49999</v>
      </c>
      <c r="F522" s="6" t="s">
        <v>25</v>
      </c>
      <c r="G522" s="6" t="s">
        <v>3</v>
      </c>
      <c r="H522" s="6" t="s">
        <v>978</v>
      </c>
      <c r="I522" s="6">
        <f>IFERROR(INDEX('Bonus Rules'!$B$2:$G$14,MATCH('Cleaned data'!$C522,'Bonus Rules'!$B$2:$B$14,0), MATCH('Cleaned data'!$G522, 'Bonus Rules'!$B$2:$G$2, 0)),0)</f>
        <v>3.5000000000000003E-2</v>
      </c>
      <c r="J522" s="8">
        <f>'Cleaned data'!$I522*'Cleaned data'!$D522</f>
        <v>1469.3000000000002</v>
      </c>
      <c r="K522" s="8">
        <f>'Cleaned data'!$D522+'Cleaned data'!$J522</f>
        <v>43449.3</v>
      </c>
      <c r="L522" s="19">
        <f t="shared" si="25"/>
        <v>75034.07024793388</v>
      </c>
      <c r="M522" s="19">
        <f t="shared" si="26"/>
        <v>72309.913419913413</v>
      </c>
      <c r="N522" s="20">
        <f>(Table4[[#This Row],[Average male salary]]-Table4[[#This Row],[Average female salary]])/Table4[[#This Row],[Average male salary]]</f>
        <v>3.6305598497043789E-2</v>
      </c>
    </row>
    <row r="523" spans="1:14" x14ac:dyDescent="0.35">
      <c r="A523" s="9" t="s">
        <v>574</v>
      </c>
      <c r="B523" s="9" t="s">
        <v>24</v>
      </c>
      <c r="C523" s="9" t="s">
        <v>11</v>
      </c>
      <c r="D523" s="10">
        <v>103670</v>
      </c>
      <c r="E523" s="10" t="str">
        <f t="shared" si="24"/>
        <v>100000–109999</v>
      </c>
      <c r="F523" s="9" t="s">
        <v>25</v>
      </c>
      <c r="G523" s="9" t="s">
        <v>3</v>
      </c>
      <c r="H523" s="9" t="s">
        <v>979</v>
      </c>
      <c r="I523" s="9">
        <f>IFERROR(INDEX('Bonus Rules'!$B$2:$G$14,MATCH('Cleaned data'!$C523,'Bonus Rules'!$B$2:$B$14,0), MATCH('Cleaned data'!$G523, 'Bonus Rules'!$B$2:$G$2, 0)),0)</f>
        <v>2.4E-2</v>
      </c>
      <c r="J523" s="11">
        <f>'Cleaned data'!$I523*'Cleaned data'!$D523</f>
        <v>2488.08</v>
      </c>
      <c r="K523" s="11">
        <f>'Cleaned data'!$D523+'Cleaned data'!$J523</f>
        <v>106158.08</v>
      </c>
      <c r="L523" s="19">
        <f t="shared" si="25"/>
        <v>75034.07024793388</v>
      </c>
      <c r="M523" s="19">
        <f t="shared" si="26"/>
        <v>72309.913419913413</v>
      </c>
      <c r="N523" s="20">
        <f>(Table4[[#This Row],[Average male salary]]-Table4[[#This Row],[Average female salary]])/Table4[[#This Row],[Average male salary]]</f>
        <v>3.6305598497043789E-2</v>
      </c>
    </row>
    <row r="524" spans="1:14" x14ac:dyDescent="0.35">
      <c r="A524" s="6" t="s">
        <v>575</v>
      </c>
      <c r="B524" s="6" t="s">
        <v>27</v>
      </c>
      <c r="C524" s="6" t="s">
        <v>16</v>
      </c>
      <c r="D524" s="7">
        <v>89690</v>
      </c>
      <c r="E524" s="7" t="str">
        <f t="shared" si="24"/>
        <v>80000–89999</v>
      </c>
      <c r="F524" s="6" t="s">
        <v>33</v>
      </c>
      <c r="G524" s="6" t="s">
        <v>4</v>
      </c>
      <c r="H524" s="6" t="s">
        <v>978</v>
      </c>
      <c r="I524" s="6">
        <f>IFERROR(INDEX('Bonus Rules'!$B$2:$G$14,MATCH('Cleaned data'!$C524,'Bonus Rules'!$B$2:$B$14,0), MATCH('Cleaned data'!$G524, 'Bonus Rules'!$B$2:$G$2, 0)),0)</f>
        <v>5.2999999999999999E-2</v>
      </c>
      <c r="J524" s="8">
        <f>'Cleaned data'!$I524*'Cleaned data'!$D524</f>
        <v>4753.57</v>
      </c>
      <c r="K524" s="8">
        <f>'Cleaned data'!$D524+'Cleaned data'!$J524</f>
        <v>94443.57</v>
      </c>
      <c r="L524" s="19">
        <f t="shared" si="25"/>
        <v>75034.07024793388</v>
      </c>
      <c r="M524" s="19">
        <f t="shared" si="26"/>
        <v>72309.913419913413</v>
      </c>
      <c r="N524" s="20">
        <f>(Table4[[#This Row],[Average male salary]]-Table4[[#This Row],[Average female salary]])/Table4[[#This Row],[Average male salary]]</f>
        <v>3.6305598497043789E-2</v>
      </c>
    </row>
    <row r="525" spans="1:14" x14ac:dyDescent="0.35">
      <c r="A525" s="9" t="s">
        <v>345</v>
      </c>
      <c r="B525" s="9" t="s">
        <v>24</v>
      </c>
      <c r="C525" s="9" t="s">
        <v>8</v>
      </c>
      <c r="D525" s="10">
        <v>96320</v>
      </c>
      <c r="E525" s="10" t="str">
        <f t="shared" si="24"/>
        <v>90000–99999</v>
      </c>
      <c r="F525" s="9" t="s">
        <v>25</v>
      </c>
      <c r="G525" s="9" t="s">
        <v>31</v>
      </c>
      <c r="H525" s="9" t="s">
        <v>979</v>
      </c>
      <c r="I525" s="9">
        <f>IFERROR(INDEX('Bonus Rules'!$B$2:$G$14,MATCH('Cleaned data'!$C525,'Bonus Rules'!$B$2:$B$14,0), MATCH('Cleaned data'!$G525, 'Bonus Rules'!$B$2:$G$2, 0)),0)</f>
        <v>0</v>
      </c>
      <c r="J525" s="11">
        <f>'Cleaned data'!$I525*'Cleaned data'!$D525</f>
        <v>0</v>
      </c>
      <c r="K525" s="11">
        <f>'Cleaned data'!$D525+'Cleaned data'!$J525</f>
        <v>96320</v>
      </c>
      <c r="L525" s="19">
        <f t="shared" si="25"/>
        <v>75034.07024793388</v>
      </c>
      <c r="M525" s="19">
        <f t="shared" si="26"/>
        <v>72309.913419913413</v>
      </c>
      <c r="N525" s="20">
        <f>(Table4[[#This Row],[Average male salary]]-Table4[[#This Row],[Average female salary]])/Table4[[#This Row],[Average male salary]]</f>
        <v>3.6305598497043789E-2</v>
      </c>
    </row>
    <row r="526" spans="1:14" x14ac:dyDescent="0.35">
      <c r="A526" s="6" t="s">
        <v>576</v>
      </c>
      <c r="B526" s="6" t="s">
        <v>27</v>
      </c>
      <c r="C526" s="6" t="s">
        <v>14</v>
      </c>
      <c r="D526" s="7">
        <v>87620</v>
      </c>
      <c r="E526" s="7" t="str">
        <f t="shared" si="24"/>
        <v>80000–89999</v>
      </c>
      <c r="F526" s="6" t="s">
        <v>30</v>
      </c>
      <c r="G526" s="6" t="s">
        <v>4</v>
      </c>
      <c r="H526" s="6" t="s">
        <v>978</v>
      </c>
      <c r="I526" s="6">
        <f>IFERROR(INDEX('Bonus Rules'!$B$2:$G$14,MATCH('Cleaned data'!$C526,'Bonus Rules'!$B$2:$B$14,0), MATCH('Cleaned data'!$G526, 'Bonus Rules'!$B$2:$G$2, 0)),0)</f>
        <v>5.3999999999999999E-2</v>
      </c>
      <c r="J526" s="8">
        <f>'Cleaned data'!$I526*'Cleaned data'!$D526</f>
        <v>4731.4799999999996</v>
      </c>
      <c r="K526" s="8">
        <f>'Cleaned data'!$D526+'Cleaned data'!$J526</f>
        <v>92351.48</v>
      </c>
      <c r="L526" s="19">
        <f t="shared" si="25"/>
        <v>75034.07024793388</v>
      </c>
      <c r="M526" s="19">
        <f t="shared" si="26"/>
        <v>72309.913419913413</v>
      </c>
      <c r="N526" s="20">
        <f>(Table4[[#This Row],[Average male salary]]-Table4[[#This Row],[Average female salary]])/Table4[[#This Row],[Average male salary]]</f>
        <v>3.6305598497043789E-2</v>
      </c>
    </row>
    <row r="527" spans="1:14" x14ac:dyDescent="0.35">
      <c r="A527" s="9" t="s">
        <v>577</v>
      </c>
      <c r="B527" s="9" t="s">
        <v>27</v>
      </c>
      <c r="C527" s="9" t="s">
        <v>14</v>
      </c>
      <c r="D527" s="10">
        <v>48250</v>
      </c>
      <c r="E527" s="10" t="str">
        <f t="shared" si="24"/>
        <v>40000–49999</v>
      </c>
      <c r="F527" s="9" t="s">
        <v>33</v>
      </c>
      <c r="G527" s="9" t="s">
        <v>2</v>
      </c>
      <c r="H527" s="9" t="s">
        <v>978</v>
      </c>
      <c r="I527" s="9">
        <f>IFERROR(INDEX('Bonus Rules'!$B$2:$G$14,MATCH('Cleaned data'!$C527,'Bonus Rules'!$B$2:$B$14,0), MATCH('Cleaned data'!$G527, 'Bonus Rules'!$B$2:$G$2, 0)),0)</f>
        <v>0.02</v>
      </c>
      <c r="J527" s="11">
        <f>'Cleaned data'!$I527*'Cleaned data'!$D527</f>
        <v>965</v>
      </c>
      <c r="K527" s="11">
        <f>'Cleaned data'!$D527+'Cleaned data'!$J527</f>
        <v>49215</v>
      </c>
      <c r="L527" s="19">
        <f t="shared" si="25"/>
        <v>75034.07024793388</v>
      </c>
      <c r="M527" s="19">
        <f t="shared" si="26"/>
        <v>72309.913419913413</v>
      </c>
      <c r="N527" s="20">
        <f>(Table4[[#This Row],[Average male salary]]-Table4[[#This Row],[Average female salary]])/Table4[[#This Row],[Average male salary]]</f>
        <v>3.6305598497043789E-2</v>
      </c>
    </row>
    <row r="528" spans="1:14" x14ac:dyDescent="0.35">
      <c r="A528" s="6" t="s">
        <v>578</v>
      </c>
      <c r="B528" s="6" t="s">
        <v>24</v>
      </c>
      <c r="C528" s="6" t="s">
        <v>17</v>
      </c>
      <c r="D528" s="7">
        <v>85780</v>
      </c>
      <c r="E528" s="7" t="str">
        <f t="shared" si="24"/>
        <v>80000–89999</v>
      </c>
      <c r="F528" s="6" t="s">
        <v>30</v>
      </c>
      <c r="G528" s="6" t="s">
        <v>2</v>
      </c>
      <c r="H528" s="6" t="s">
        <v>978</v>
      </c>
      <c r="I528" s="6">
        <f>IFERROR(INDEX('Bonus Rules'!$B$2:$G$14,MATCH('Cleaned data'!$C528,'Bonus Rules'!$B$2:$B$14,0), MATCH('Cleaned data'!$G528, 'Bonus Rules'!$B$2:$G$2, 0)),0)</f>
        <v>1.2999999999999999E-2</v>
      </c>
      <c r="J528" s="8">
        <f>'Cleaned data'!$I528*'Cleaned data'!$D528</f>
        <v>1115.1399999999999</v>
      </c>
      <c r="K528" s="8">
        <f>'Cleaned data'!$D528+'Cleaned data'!$J528</f>
        <v>86895.14</v>
      </c>
      <c r="L528" s="19">
        <f t="shared" si="25"/>
        <v>75034.07024793388</v>
      </c>
      <c r="M528" s="19">
        <f t="shared" si="26"/>
        <v>72309.913419913413</v>
      </c>
      <c r="N528" s="20">
        <f>(Table4[[#This Row],[Average male salary]]-Table4[[#This Row],[Average female salary]])/Table4[[#This Row],[Average male salary]]</f>
        <v>3.6305598497043789E-2</v>
      </c>
    </row>
    <row r="529" spans="1:14" x14ac:dyDescent="0.35">
      <c r="A529" s="9" t="s">
        <v>579</v>
      </c>
      <c r="B529" s="9" t="s">
        <v>24</v>
      </c>
      <c r="C529" s="9" t="s">
        <v>6</v>
      </c>
      <c r="D529" s="10">
        <v>54010</v>
      </c>
      <c r="E529" s="10" t="str">
        <f t="shared" si="24"/>
        <v>50000–59999</v>
      </c>
      <c r="F529" s="9" t="s">
        <v>33</v>
      </c>
      <c r="G529" s="9" t="s">
        <v>2</v>
      </c>
      <c r="H529" s="9" t="s">
        <v>978</v>
      </c>
      <c r="I529" s="9">
        <f>IFERROR(INDEX('Bonus Rules'!$B$2:$G$14,MATCH('Cleaned data'!$C529,'Bonus Rules'!$B$2:$B$14,0), MATCH('Cleaned data'!$G529, 'Bonus Rules'!$B$2:$G$2, 0)),0)</f>
        <v>1.2E-2</v>
      </c>
      <c r="J529" s="11">
        <f>'Cleaned data'!$I529*'Cleaned data'!$D529</f>
        <v>648.12</v>
      </c>
      <c r="K529" s="11">
        <f>'Cleaned data'!$D529+'Cleaned data'!$J529</f>
        <v>54658.12</v>
      </c>
      <c r="L529" s="19">
        <f t="shared" si="25"/>
        <v>75034.07024793388</v>
      </c>
      <c r="M529" s="19">
        <f t="shared" si="26"/>
        <v>72309.913419913413</v>
      </c>
      <c r="N529" s="20">
        <f>(Table4[[#This Row],[Average male salary]]-Table4[[#This Row],[Average female salary]])/Table4[[#This Row],[Average male salary]]</f>
        <v>3.6305598497043789E-2</v>
      </c>
    </row>
    <row r="530" spans="1:14" x14ac:dyDescent="0.35">
      <c r="A530" s="6" t="s">
        <v>580</v>
      </c>
      <c r="B530" s="6" t="s">
        <v>27</v>
      </c>
      <c r="C530" s="6" t="s">
        <v>14</v>
      </c>
      <c r="D530" s="7">
        <v>31020</v>
      </c>
      <c r="E530" s="7" t="str">
        <f t="shared" si="24"/>
        <v>30000–39999</v>
      </c>
      <c r="F530" s="6" t="s">
        <v>30</v>
      </c>
      <c r="G530" s="6" t="s">
        <v>3</v>
      </c>
      <c r="H530" s="6" t="s">
        <v>978</v>
      </c>
      <c r="I530" s="6">
        <f>IFERROR(INDEX('Bonus Rules'!$B$2:$G$14,MATCH('Cleaned data'!$C530,'Bonus Rules'!$B$2:$B$14,0), MATCH('Cleaned data'!$G530, 'Bonus Rules'!$B$2:$G$2, 0)),0)</f>
        <v>3.3000000000000002E-2</v>
      </c>
      <c r="J530" s="8">
        <f>'Cleaned data'!$I530*'Cleaned data'!$D530</f>
        <v>1023.6600000000001</v>
      </c>
      <c r="K530" s="8">
        <f>'Cleaned data'!$D530+'Cleaned data'!$J530</f>
        <v>32043.66</v>
      </c>
      <c r="L530" s="19">
        <f t="shared" si="25"/>
        <v>75034.07024793388</v>
      </c>
      <c r="M530" s="19">
        <f t="shared" si="26"/>
        <v>72309.913419913413</v>
      </c>
      <c r="N530" s="20">
        <f>(Table4[[#This Row],[Average male salary]]-Table4[[#This Row],[Average female salary]])/Table4[[#This Row],[Average male salary]]</f>
        <v>3.6305598497043789E-2</v>
      </c>
    </row>
    <row r="531" spans="1:14" x14ac:dyDescent="0.35">
      <c r="A531" s="9" t="s">
        <v>581</v>
      </c>
      <c r="B531" s="9" t="s">
        <v>27</v>
      </c>
      <c r="C531" s="9" t="s">
        <v>12</v>
      </c>
      <c r="D531" s="10">
        <v>75480</v>
      </c>
      <c r="E531" s="10" t="str">
        <f t="shared" si="24"/>
        <v>70000–79999</v>
      </c>
      <c r="F531" s="9" t="s">
        <v>33</v>
      </c>
      <c r="G531" s="9" t="s">
        <v>3</v>
      </c>
      <c r="H531" s="9" t="s">
        <v>978</v>
      </c>
      <c r="I531" s="9">
        <f>IFERROR(INDEX('Bonus Rules'!$B$2:$G$14,MATCH('Cleaned data'!$C531,'Bonus Rules'!$B$2:$B$14,0), MATCH('Cleaned data'!$G531, 'Bonus Rules'!$B$2:$G$2, 0)),0)</f>
        <v>3.2000000000000001E-2</v>
      </c>
      <c r="J531" s="11">
        <f>'Cleaned data'!$I531*'Cleaned data'!$D531</f>
        <v>2415.36</v>
      </c>
      <c r="K531" s="11">
        <f>'Cleaned data'!$D531+'Cleaned data'!$J531</f>
        <v>77895.360000000001</v>
      </c>
      <c r="L531" s="19">
        <f t="shared" si="25"/>
        <v>75034.07024793388</v>
      </c>
      <c r="M531" s="19">
        <f t="shared" si="26"/>
        <v>72309.913419913413</v>
      </c>
      <c r="N531" s="20">
        <f>(Table4[[#This Row],[Average male salary]]-Table4[[#This Row],[Average female salary]])/Table4[[#This Row],[Average male salary]]</f>
        <v>3.6305598497043789E-2</v>
      </c>
    </row>
    <row r="532" spans="1:14" x14ac:dyDescent="0.35">
      <c r="A532" s="6" t="s">
        <v>582</v>
      </c>
      <c r="B532" s="6" t="s">
        <v>24</v>
      </c>
      <c r="C532" s="6" t="s">
        <v>10</v>
      </c>
      <c r="D532" s="7">
        <v>93500</v>
      </c>
      <c r="E532" s="7" t="str">
        <f t="shared" si="24"/>
        <v>90000–99999</v>
      </c>
      <c r="F532" s="6" t="s">
        <v>30</v>
      </c>
      <c r="G532" s="6" t="s">
        <v>3</v>
      </c>
      <c r="H532" s="6" t="s">
        <v>979</v>
      </c>
      <c r="I532" s="6">
        <f>IFERROR(INDEX('Bonus Rules'!$B$2:$G$14,MATCH('Cleaned data'!$C532,'Bonus Rules'!$B$2:$B$14,0), MATCH('Cleaned data'!$G532, 'Bonus Rules'!$B$2:$G$2, 0)),0)</f>
        <v>2.7E-2</v>
      </c>
      <c r="J532" s="8">
        <f>'Cleaned data'!$I532*'Cleaned data'!$D532</f>
        <v>2524.5</v>
      </c>
      <c r="K532" s="8">
        <f>'Cleaned data'!$D532+'Cleaned data'!$J532</f>
        <v>96024.5</v>
      </c>
      <c r="L532" s="19">
        <f t="shared" si="25"/>
        <v>75034.07024793388</v>
      </c>
      <c r="M532" s="19">
        <f t="shared" si="26"/>
        <v>72309.913419913413</v>
      </c>
      <c r="N532" s="20">
        <f>(Table4[[#This Row],[Average male salary]]-Table4[[#This Row],[Average female salary]])/Table4[[#This Row],[Average male salary]]</f>
        <v>3.6305598497043789E-2</v>
      </c>
    </row>
    <row r="533" spans="1:14" x14ac:dyDescent="0.35">
      <c r="A533" s="9" t="s">
        <v>583</v>
      </c>
      <c r="B533" s="9" t="s">
        <v>27</v>
      </c>
      <c r="C533" s="9" t="s">
        <v>16</v>
      </c>
      <c r="D533" s="10">
        <v>98630</v>
      </c>
      <c r="E533" s="10" t="str">
        <f t="shared" si="24"/>
        <v>90000–99999</v>
      </c>
      <c r="F533" s="9" t="s">
        <v>25</v>
      </c>
      <c r="G533" s="9" t="s">
        <v>4</v>
      </c>
      <c r="H533" s="9" t="s">
        <v>979</v>
      </c>
      <c r="I533" s="9">
        <f>IFERROR(INDEX('Bonus Rules'!$B$2:$G$14,MATCH('Cleaned data'!$C533,'Bonus Rules'!$B$2:$B$14,0), MATCH('Cleaned data'!$G533, 'Bonus Rules'!$B$2:$G$2, 0)),0)</f>
        <v>5.2999999999999999E-2</v>
      </c>
      <c r="J533" s="11">
        <f>'Cleaned data'!$I533*'Cleaned data'!$D533</f>
        <v>5227.3899999999994</v>
      </c>
      <c r="K533" s="11">
        <f>'Cleaned data'!$D533+'Cleaned data'!$J533</f>
        <v>103857.39</v>
      </c>
      <c r="L533" s="19">
        <f t="shared" si="25"/>
        <v>75034.07024793388</v>
      </c>
      <c r="M533" s="19">
        <f t="shared" si="26"/>
        <v>72309.913419913413</v>
      </c>
      <c r="N533" s="20">
        <f>(Table4[[#This Row],[Average male salary]]-Table4[[#This Row],[Average female salary]])/Table4[[#This Row],[Average male salary]]</f>
        <v>3.6305598497043789E-2</v>
      </c>
    </row>
    <row r="534" spans="1:14" x14ac:dyDescent="0.35">
      <c r="A534" s="6" t="s">
        <v>584</v>
      </c>
      <c r="B534" s="6" t="s">
        <v>24</v>
      </c>
      <c r="C534" s="6" t="s">
        <v>16</v>
      </c>
      <c r="D534" s="7">
        <v>76390</v>
      </c>
      <c r="E534" s="7" t="str">
        <f t="shared" si="24"/>
        <v>70000–79999</v>
      </c>
      <c r="F534" s="6" t="s">
        <v>25</v>
      </c>
      <c r="G534" s="6" t="s">
        <v>3</v>
      </c>
      <c r="H534" s="6" t="s">
        <v>978</v>
      </c>
      <c r="I534" s="6">
        <f>IFERROR(INDEX('Bonus Rules'!$B$2:$G$14,MATCH('Cleaned data'!$C534,'Bonus Rules'!$B$2:$B$14,0), MATCH('Cleaned data'!$G534, 'Bonus Rules'!$B$2:$G$2, 0)),0)</f>
        <v>2.3E-2</v>
      </c>
      <c r="J534" s="8">
        <f>'Cleaned data'!$I534*'Cleaned data'!$D534</f>
        <v>1756.97</v>
      </c>
      <c r="K534" s="8">
        <f>'Cleaned data'!$D534+'Cleaned data'!$J534</f>
        <v>78146.97</v>
      </c>
      <c r="L534" s="19">
        <f t="shared" si="25"/>
        <v>75034.07024793388</v>
      </c>
      <c r="M534" s="19">
        <f t="shared" si="26"/>
        <v>72309.913419913413</v>
      </c>
      <c r="N534" s="20">
        <f>(Table4[[#This Row],[Average male salary]]-Table4[[#This Row],[Average female salary]])/Table4[[#This Row],[Average male salary]]</f>
        <v>3.6305598497043789E-2</v>
      </c>
    </row>
    <row r="535" spans="1:14" x14ac:dyDescent="0.35">
      <c r="A535" s="9" t="s">
        <v>585</v>
      </c>
      <c r="B535" s="9" t="s">
        <v>27</v>
      </c>
      <c r="C535" s="9" t="s">
        <v>17</v>
      </c>
      <c r="D535" s="10">
        <v>68010</v>
      </c>
      <c r="E535" s="10" t="str">
        <f t="shared" si="24"/>
        <v>60000–69999</v>
      </c>
      <c r="F535" s="9" t="s">
        <v>30</v>
      </c>
      <c r="G535" s="9" t="s">
        <v>3</v>
      </c>
      <c r="H535" s="9" t="s">
        <v>978</v>
      </c>
      <c r="I535" s="9">
        <f>IFERROR(INDEX('Bonus Rules'!$B$2:$G$14,MATCH('Cleaned data'!$C535,'Bonus Rules'!$B$2:$B$14,0), MATCH('Cleaned data'!$G535, 'Bonus Rules'!$B$2:$G$2, 0)),0)</f>
        <v>3.5000000000000003E-2</v>
      </c>
      <c r="J535" s="11">
        <f>'Cleaned data'!$I535*'Cleaned data'!$D535</f>
        <v>2380.3500000000004</v>
      </c>
      <c r="K535" s="11">
        <f>'Cleaned data'!$D535+'Cleaned data'!$J535</f>
        <v>70390.350000000006</v>
      </c>
      <c r="L535" s="19">
        <f t="shared" si="25"/>
        <v>75034.07024793388</v>
      </c>
      <c r="M535" s="19">
        <f t="shared" si="26"/>
        <v>72309.913419913413</v>
      </c>
      <c r="N535" s="20">
        <f>(Table4[[#This Row],[Average male salary]]-Table4[[#This Row],[Average female salary]])/Table4[[#This Row],[Average male salary]]</f>
        <v>3.6305598497043789E-2</v>
      </c>
    </row>
    <row r="536" spans="1:14" x14ac:dyDescent="0.35">
      <c r="A536" s="6" t="s">
        <v>586</v>
      </c>
      <c r="B536" s="6" t="s">
        <v>24</v>
      </c>
      <c r="C536" s="6" t="s">
        <v>10</v>
      </c>
      <c r="D536" s="7">
        <v>58030</v>
      </c>
      <c r="E536" s="7" t="str">
        <f t="shared" si="24"/>
        <v>50000–59999</v>
      </c>
      <c r="F536" s="6" t="s">
        <v>33</v>
      </c>
      <c r="G536" s="6" t="s">
        <v>4</v>
      </c>
      <c r="H536" s="6" t="s">
        <v>978</v>
      </c>
      <c r="I536" s="6">
        <f>IFERROR(INDEX('Bonus Rules'!$B$2:$G$14,MATCH('Cleaned data'!$C536,'Bonus Rules'!$B$2:$B$14,0), MATCH('Cleaned data'!$G536, 'Bonus Rules'!$B$2:$G$2, 0)),0)</f>
        <v>5.3999999999999999E-2</v>
      </c>
      <c r="J536" s="8">
        <f>'Cleaned data'!$I536*'Cleaned data'!$D536</f>
        <v>3133.62</v>
      </c>
      <c r="K536" s="8">
        <f>'Cleaned data'!$D536+'Cleaned data'!$J536</f>
        <v>61163.62</v>
      </c>
      <c r="L536" s="19">
        <f t="shared" si="25"/>
        <v>75034.07024793388</v>
      </c>
      <c r="M536" s="19">
        <f t="shared" si="26"/>
        <v>72309.913419913413</v>
      </c>
      <c r="N536" s="20">
        <f>(Table4[[#This Row],[Average male salary]]-Table4[[#This Row],[Average female salary]])/Table4[[#This Row],[Average male salary]]</f>
        <v>3.6305598497043789E-2</v>
      </c>
    </row>
    <row r="537" spans="1:14" x14ac:dyDescent="0.35">
      <c r="A537" s="9" t="s">
        <v>587</v>
      </c>
      <c r="B537" s="9" t="s">
        <v>24</v>
      </c>
      <c r="C537" s="9" t="s">
        <v>13</v>
      </c>
      <c r="D537" s="10">
        <v>59300</v>
      </c>
      <c r="E537" s="10" t="str">
        <f t="shared" si="24"/>
        <v>50000–59999</v>
      </c>
      <c r="F537" s="9" t="s">
        <v>33</v>
      </c>
      <c r="G537" s="9" t="s">
        <v>4</v>
      </c>
      <c r="H537" s="9" t="s">
        <v>978</v>
      </c>
      <c r="I537" s="9">
        <f>IFERROR(INDEX('Bonus Rules'!$B$2:$G$14,MATCH('Cleaned data'!$C537,'Bonus Rules'!$B$2:$B$14,0), MATCH('Cleaned data'!$G537, 'Bonus Rules'!$B$2:$G$2, 0)),0)</f>
        <v>5.8999999999999997E-2</v>
      </c>
      <c r="J537" s="11">
        <f>'Cleaned data'!$I537*'Cleaned data'!$D537</f>
        <v>3498.7</v>
      </c>
      <c r="K537" s="11">
        <f>'Cleaned data'!$D537+'Cleaned data'!$J537</f>
        <v>62798.7</v>
      </c>
      <c r="L537" s="19">
        <f t="shared" si="25"/>
        <v>75034.07024793388</v>
      </c>
      <c r="M537" s="19">
        <f t="shared" si="26"/>
        <v>72309.913419913413</v>
      </c>
      <c r="N537" s="20">
        <f>(Table4[[#This Row],[Average male salary]]-Table4[[#This Row],[Average female salary]])/Table4[[#This Row],[Average male salary]]</f>
        <v>3.6305598497043789E-2</v>
      </c>
    </row>
    <row r="538" spans="1:14" x14ac:dyDescent="0.35">
      <c r="A538" s="6" t="s">
        <v>588</v>
      </c>
      <c r="B538" s="6" t="s">
        <v>27</v>
      </c>
      <c r="C538" s="6" t="s">
        <v>12</v>
      </c>
      <c r="D538" s="7">
        <v>51800</v>
      </c>
      <c r="E538" s="7" t="str">
        <f t="shared" si="24"/>
        <v>50000–59999</v>
      </c>
      <c r="F538" s="6" t="s">
        <v>30</v>
      </c>
      <c r="G538" s="6" t="s">
        <v>3</v>
      </c>
      <c r="H538" s="6" t="s">
        <v>978</v>
      </c>
      <c r="I538" s="6">
        <f>IFERROR(INDEX('Bonus Rules'!$B$2:$G$14,MATCH('Cleaned data'!$C538,'Bonus Rules'!$B$2:$B$14,0), MATCH('Cleaned data'!$G538, 'Bonus Rules'!$B$2:$G$2, 0)),0)</f>
        <v>3.2000000000000001E-2</v>
      </c>
      <c r="J538" s="8">
        <f>'Cleaned data'!$I538*'Cleaned data'!$D538</f>
        <v>1657.6000000000001</v>
      </c>
      <c r="K538" s="8">
        <f>'Cleaned data'!$D538+'Cleaned data'!$J538</f>
        <v>53457.599999999999</v>
      </c>
      <c r="L538" s="19">
        <f t="shared" si="25"/>
        <v>75034.07024793388</v>
      </c>
      <c r="M538" s="19">
        <f t="shared" si="26"/>
        <v>72309.913419913413</v>
      </c>
      <c r="N538" s="20">
        <f>(Table4[[#This Row],[Average male salary]]-Table4[[#This Row],[Average female salary]])/Table4[[#This Row],[Average male salary]]</f>
        <v>3.6305598497043789E-2</v>
      </c>
    </row>
    <row r="539" spans="1:14" x14ac:dyDescent="0.35">
      <c r="A539" s="9" t="s">
        <v>589</v>
      </c>
      <c r="B539" s="9" t="s">
        <v>24</v>
      </c>
      <c r="C539" s="9" t="s">
        <v>15</v>
      </c>
      <c r="D539" s="10">
        <v>57930</v>
      </c>
      <c r="E539" s="10" t="str">
        <f t="shared" si="24"/>
        <v>50000–59999</v>
      </c>
      <c r="F539" s="9" t="s">
        <v>30</v>
      </c>
      <c r="G539" s="9" t="s">
        <v>5</v>
      </c>
      <c r="H539" s="9" t="s">
        <v>978</v>
      </c>
      <c r="I539" s="9">
        <f>IFERROR(INDEX('Bonus Rules'!$B$2:$G$14,MATCH('Cleaned data'!$C539,'Bonus Rules'!$B$2:$B$14,0), MATCH('Cleaned data'!$G539, 'Bonus Rules'!$B$2:$G$2, 0)),0)</f>
        <v>7.0999999999999994E-2</v>
      </c>
      <c r="J539" s="11">
        <f>'Cleaned data'!$I539*'Cleaned data'!$D539</f>
        <v>4113.03</v>
      </c>
      <c r="K539" s="11">
        <f>'Cleaned data'!$D539+'Cleaned data'!$J539</f>
        <v>62043.03</v>
      </c>
      <c r="L539" s="19">
        <f t="shared" si="25"/>
        <v>75034.07024793388</v>
      </c>
      <c r="M539" s="19">
        <f t="shared" si="26"/>
        <v>72309.913419913413</v>
      </c>
      <c r="N539" s="20">
        <f>(Table4[[#This Row],[Average male salary]]-Table4[[#This Row],[Average female salary]])/Table4[[#This Row],[Average male salary]]</f>
        <v>3.6305598497043789E-2</v>
      </c>
    </row>
    <row r="540" spans="1:14" x14ac:dyDescent="0.35">
      <c r="A540" s="6" t="s">
        <v>590</v>
      </c>
      <c r="B540" s="6" t="s">
        <v>24</v>
      </c>
      <c r="C540" s="6" t="s">
        <v>7</v>
      </c>
      <c r="D540" s="7">
        <v>40530</v>
      </c>
      <c r="E540" s="7" t="str">
        <f t="shared" si="24"/>
        <v>40000–49999</v>
      </c>
      <c r="F540" s="6" t="s">
        <v>25</v>
      </c>
      <c r="G540" s="6" t="s">
        <v>3</v>
      </c>
      <c r="H540" s="6" t="s">
        <v>978</v>
      </c>
      <c r="I540" s="6">
        <f>IFERROR(INDEX('Bonus Rules'!$B$2:$G$14,MATCH('Cleaned data'!$C540,'Bonus Rules'!$B$2:$B$14,0), MATCH('Cleaned data'!$G540, 'Bonus Rules'!$B$2:$G$2, 0)),0)</f>
        <v>3.5000000000000003E-2</v>
      </c>
      <c r="J540" s="8">
        <f>'Cleaned data'!$I540*'Cleaned data'!$D540</f>
        <v>1418.5500000000002</v>
      </c>
      <c r="K540" s="8">
        <f>'Cleaned data'!$D540+'Cleaned data'!$J540</f>
        <v>41948.55</v>
      </c>
      <c r="L540" s="19">
        <f t="shared" si="25"/>
        <v>75034.07024793388</v>
      </c>
      <c r="M540" s="19">
        <f t="shared" si="26"/>
        <v>72309.913419913413</v>
      </c>
      <c r="N540" s="20">
        <f>(Table4[[#This Row],[Average male salary]]-Table4[[#This Row],[Average female salary]])/Table4[[#This Row],[Average male salary]]</f>
        <v>3.6305598497043789E-2</v>
      </c>
    </row>
    <row r="541" spans="1:14" x14ac:dyDescent="0.35">
      <c r="A541" s="9" t="s">
        <v>591</v>
      </c>
      <c r="B541" s="9" t="s">
        <v>24</v>
      </c>
      <c r="C541" s="9" t="s">
        <v>14</v>
      </c>
      <c r="D541" s="10">
        <v>48290</v>
      </c>
      <c r="E541" s="10" t="str">
        <f t="shared" si="24"/>
        <v>40000–49999</v>
      </c>
      <c r="F541" s="9" t="s">
        <v>33</v>
      </c>
      <c r="G541" s="9" t="s">
        <v>3</v>
      </c>
      <c r="H541" s="9" t="s">
        <v>978</v>
      </c>
      <c r="I541" s="9">
        <f>IFERROR(INDEX('Bonus Rules'!$B$2:$G$14,MATCH('Cleaned data'!$C541,'Bonus Rules'!$B$2:$B$14,0), MATCH('Cleaned data'!$G541, 'Bonus Rules'!$B$2:$G$2, 0)),0)</f>
        <v>3.3000000000000002E-2</v>
      </c>
      <c r="J541" s="11">
        <f>'Cleaned data'!$I541*'Cleaned data'!$D541</f>
        <v>1593.5700000000002</v>
      </c>
      <c r="K541" s="11">
        <f>'Cleaned data'!$D541+'Cleaned data'!$J541</f>
        <v>49883.57</v>
      </c>
      <c r="L541" s="19">
        <f t="shared" si="25"/>
        <v>75034.07024793388</v>
      </c>
      <c r="M541" s="19">
        <f t="shared" si="26"/>
        <v>72309.913419913413</v>
      </c>
      <c r="N541" s="20">
        <f>(Table4[[#This Row],[Average male salary]]-Table4[[#This Row],[Average female salary]])/Table4[[#This Row],[Average male salary]]</f>
        <v>3.6305598497043789E-2</v>
      </c>
    </row>
    <row r="542" spans="1:14" x14ac:dyDescent="0.35">
      <c r="A542" s="6" t="s">
        <v>593</v>
      </c>
      <c r="B542" s="6" t="s">
        <v>24</v>
      </c>
      <c r="C542" s="6" t="s">
        <v>9</v>
      </c>
      <c r="D542" s="7">
        <v>63720</v>
      </c>
      <c r="E542" s="7" t="str">
        <f t="shared" si="24"/>
        <v>60000–69999</v>
      </c>
      <c r="F542" s="6" t="s">
        <v>33</v>
      </c>
      <c r="G542" s="6" t="s">
        <v>5</v>
      </c>
      <c r="H542" s="6" t="s">
        <v>978</v>
      </c>
      <c r="I542" s="6">
        <f>IFERROR(INDEX('Bonus Rules'!$B$2:$G$14,MATCH('Cleaned data'!$C542,'Bonus Rules'!$B$2:$B$14,0), MATCH('Cleaned data'!$G542, 'Bonus Rules'!$B$2:$G$2, 0)),0)</f>
        <v>7.5999999999999998E-2</v>
      </c>
      <c r="J542" s="8">
        <f>'Cleaned data'!$I542*'Cleaned data'!$D542</f>
        <v>4842.72</v>
      </c>
      <c r="K542" s="8">
        <f>'Cleaned data'!$D542+'Cleaned data'!$J542</f>
        <v>68562.720000000001</v>
      </c>
      <c r="L542" s="19">
        <f t="shared" si="25"/>
        <v>75034.07024793388</v>
      </c>
      <c r="M542" s="19">
        <f t="shared" si="26"/>
        <v>72309.913419913413</v>
      </c>
      <c r="N542" s="20">
        <f>(Table4[[#This Row],[Average male salary]]-Table4[[#This Row],[Average female salary]])/Table4[[#This Row],[Average male salary]]</f>
        <v>3.6305598497043789E-2</v>
      </c>
    </row>
    <row r="543" spans="1:14" x14ac:dyDescent="0.35">
      <c r="A543" s="9" t="s">
        <v>594</v>
      </c>
      <c r="B543" s="9" t="s">
        <v>24</v>
      </c>
      <c r="C543" s="9" t="s">
        <v>6</v>
      </c>
      <c r="D543" s="10">
        <v>84500</v>
      </c>
      <c r="E543" s="10" t="str">
        <f t="shared" si="24"/>
        <v>80000–89999</v>
      </c>
      <c r="F543" s="9" t="s">
        <v>33</v>
      </c>
      <c r="G543" s="9" t="s">
        <v>3</v>
      </c>
      <c r="H543" s="9" t="s">
        <v>978</v>
      </c>
      <c r="I543" s="9">
        <f>IFERROR(INDEX('Bonus Rules'!$B$2:$G$14,MATCH('Cleaned data'!$C543,'Bonus Rules'!$B$2:$B$14,0), MATCH('Cleaned data'!$G543, 'Bonus Rules'!$B$2:$G$2, 0)),0)</f>
        <v>2.1000000000000001E-2</v>
      </c>
      <c r="J543" s="11">
        <f>'Cleaned data'!$I543*'Cleaned data'!$D543</f>
        <v>1774.5</v>
      </c>
      <c r="K543" s="11">
        <f>'Cleaned data'!$D543+'Cleaned data'!$J543</f>
        <v>86274.5</v>
      </c>
      <c r="L543" s="19">
        <f t="shared" si="25"/>
        <v>75034.07024793388</v>
      </c>
      <c r="M543" s="19">
        <f t="shared" si="26"/>
        <v>72309.913419913413</v>
      </c>
      <c r="N543" s="20">
        <f>(Table4[[#This Row],[Average male salary]]-Table4[[#This Row],[Average female salary]])/Table4[[#This Row],[Average male salary]]</f>
        <v>3.6305598497043789E-2</v>
      </c>
    </row>
    <row r="544" spans="1:14" x14ac:dyDescent="0.35">
      <c r="A544" s="6" t="s">
        <v>595</v>
      </c>
      <c r="B544" s="6" t="s">
        <v>24</v>
      </c>
      <c r="C544" s="6" t="s">
        <v>15</v>
      </c>
      <c r="D544" s="7">
        <v>67430</v>
      </c>
      <c r="E544" s="7" t="str">
        <f t="shared" si="24"/>
        <v>60000–69999</v>
      </c>
      <c r="F544" s="6" t="s">
        <v>33</v>
      </c>
      <c r="G544" s="6" t="s">
        <v>3</v>
      </c>
      <c r="H544" s="6" t="s">
        <v>978</v>
      </c>
      <c r="I544" s="6">
        <f>IFERROR(INDEX('Bonus Rules'!$B$2:$G$14,MATCH('Cleaned data'!$C544,'Bonus Rules'!$B$2:$B$14,0), MATCH('Cleaned data'!$G544, 'Bonus Rules'!$B$2:$G$2, 0)),0)</f>
        <v>0.02</v>
      </c>
      <c r="J544" s="8">
        <f>'Cleaned data'!$I544*'Cleaned data'!$D544</f>
        <v>1348.6000000000001</v>
      </c>
      <c r="K544" s="8">
        <f>'Cleaned data'!$D544+'Cleaned data'!$J544</f>
        <v>68778.600000000006</v>
      </c>
      <c r="L544" s="19">
        <f t="shared" si="25"/>
        <v>75034.07024793388</v>
      </c>
      <c r="M544" s="19">
        <f t="shared" si="26"/>
        <v>72309.913419913413</v>
      </c>
      <c r="N544" s="20">
        <f>(Table4[[#This Row],[Average male salary]]-Table4[[#This Row],[Average female salary]])/Table4[[#This Row],[Average male salary]]</f>
        <v>3.6305598497043789E-2</v>
      </c>
    </row>
    <row r="545" spans="1:14" x14ac:dyDescent="0.35">
      <c r="A545" s="9" t="s">
        <v>596</v>
      </c>
      <c r="B545" s="9" t="s">
        <v>24</v>
      </c>
      <c r="C545" s="9" t="s">
        <v>9</v>
      </c>
      <c r="D545" s="10">
        <v>109120</v>
      </c>
      <c r="E545" s="10" t="str">
        <f t="shared" si="24"/>
        <v>100000–109999</v>
      </c>
      <c r="F545" s="9" t="s">
        <v>33</v>
      </c>
      <c r="G545" s="9" t="s">
        <v>31</v>
      </c>
      <c r="H545" s="9" t="s">
        <v>979</v>
      </c>
      <c r="I545" s="9">
        <f>IFERROR(INDEX('Bonus Rules'!$B$2:$G$14,MATCH('Cleaned data'!$C545,'Bonus Rules'!$B$2:$B$14,0), MATCH('Cleaned data'!$G545, 'Bonus Rules'!$B$2:$G$2, 0)),0)</f>
        <v>0</v>
      </c>
      <c r="J545" s="11">
        <f>'Cleaned data'!$I545*'Cleaned data'!$D545</f>
        <v>0</v>
      </c>
      <c r="K545" s="11">
        <f>'Cleaned data'!$D545+'Cleaned data'!$J545</f>
        <v>109120</v>
      </c>
      <c r="L545" s="19">
        <f t="shared" si="25"/>
        <v>75034.07024793388</v>
      </c>
      <c r="M545" s="19">
        <f t="shared" si="26"/>
        <v>72309.913419913413</v>
      </c>
      <c r="N545" s="20">
        <f>(Table4[[#This Row],[Average male salary]]-Table4[[#This Row],[Average female salary]])/Table4[[#This Row],[Average male salary]]</f>
        <v>3.6305598497043789E-2</v>
      </c>
    </row>
    <row r="546" spans="1:14" x14ac:dyDescent="0.35">
      <c r="A546" s="6" t="s">
        <v>597</v>
      </c>
      <c r="B546" s="6" t="s">
        <v>24</v>
      </c>
      <c r="C546" s="6" t="s">
        <v>11</v>
      </c>
      <c r="D546" s="7">
        <v>69760</v>
      </c>
      <c r="E546" s="7" t="str">
        <f t="shared" si="24"/>
        <v>60000–69999</v>
      </c>
      <c r="F546" s="6" t="s">
        <v>33</v>
      </c>
      <c r="G546" s="6" t="s">
        <v>3</v>
      </c>
      <c r="H546" s="6" t="s">
        <v>978</v>
      </c>
      <c r="I546" s="6">
        <f>IFERROR(INDEX('Bonus Rules'!$B$2:$G$14,MATCH('Cleaned data'!$C546,'Bonus Rules'!$B$2:$B$14,0), MATCH('Cleaned data'!$G546, 'Bonus Rules'!$B$2:$G$2, 0)),0)</f>
        <v>2.4E-2</v>
      </c>
      <c r="J546" s="8">
        <f>'Cleaned data'!$I546*'Cleaned data'!$D546</f>
        <v>1674.24</v>
      </c>
      <c r="K546" s="8">
        <f>'Cleaned data'!$D546+'Cleaned data'!$J546</f>
        <v>71434.240000000005</v>
      </c>
      <c r="L546" s="19">
        <f t="shared" si="25"/>
        <v>75034.07024793388</v>
      </c>
      <c r="M546" s="19">
        <f t="shared" si="26"/>
        <v>72309.913419913413</v>
      </c>
      <c r="N546" s="20">
        <f>(Table4[[#This Row],[Average male salary]]-Table4[[#This Row],[Average female salary]])/Table4[[#This Row],[Average male salary]]</f>
        <v>3.6305598497043789E-2</v>
      </c>
    </row>
    <row r="547" spans="1:14" x14ac:dyDescent="0.35">
      <c r="A547" s="9" t="s">
        <v>598</v>
      </c>
      <c r="B547" s="9" t="s">
        <v>27</v>
      </c>
      <c r="C547" s="9" t="s">
        <v>16</v>
      </c>
      <c r="D547" s="10">
        <v>45600</v>
      </c>
      <c r="E547" s="10" t="str">
        <f t="shared" si="24"/>
        <v>40000–49999</v>
      </c>
      <c r="F547" s="9" t="s">
        <v>33</v>
      </c>
      <c r="G547" s="9" t="s">
        <v>31</v>
      </c>
      <c r="H547" s="9" t="s">
        <v>978</v>
      </c>
      <c r="I547" s="9">
        <f>IFERROR(INDEX('Bonus Rules'!$B$2:$G$14,MATCH('Cleaned data'!$C547,'Bonus Rules'!$B$2:$B$14,0), MATCH('Cleaned data'!$G547, 'Bonus Rules'!$B$2:$G$2, 0)),0)</f>
        <v>0</v>
      </c>
      <c r="J547" s="11">
        <f>'Cleaned data'!$I547*'Cleaned data'!$D547</f>
        <v>0</v>
      </c>
      <c r="K547" s="11">
        <f>'Cleaned data'!$D547+'Cleaned data'!$J547</f>
        <v>45600</v>
      </c>
      <c r="L547" s="19">
        <f t="shared" si="25"/>
        <v>75034.07024793388</v>
      </c>
      <c r="M547" s="19">
        <f t="shared" si="26"/>
        <v>72309.913419913413</v>
      </c>
      <c r="N547" s="20">
        <f>(Table4[[#This Row],[Average male salary]]-Table4[[#This Row],[Average female salary]])/Table4[[#This Row],[Average male salary]]</f>
        <v>3.6305598497043789E-2</v>
      </c>
    </row>
    <row r="548" spans="1:14" x14ac:dyDescent="0.35">
      <c r="A548" s="6" t="s">
        <v>599</v>
      </c>
      <c r="B548" s="6" t="s">
        <v>27</v>
      </c>
      <c r="C548" s="6" t="s">
        <v>11</v>
      </c>
      <c r="D548" s="7">
        <v>33030</v>
      </c>
      <c r="E548" s="7" t="str">
        <f t="shared" si="24"/>
        <v>30000–39999</v>
      </c>
      <c r="F548" s="6" t="s">
        <v>25</v>
      </c>
      <c r="G548" s="6" t="s">
        <v>4</v>
      </c>
      <c r="H548" s="6" t="s">
        <v>978</v>
      </c>
      <c r="I548" s="6">
        <f>IFERROR(INDEX('Bonus Rules'!$B$2:$G$14,MATCH('Cleaned data'!$C548,'Bonus Rules'!$B$2:$B$14,0), MATCH('Cleaned data'!$G548, 'Bonus Rules'!$B$2:$G$2, 0)),0)</f>
        <v>0.05</v>
      </c>
      <c r="J548" s="8">
        <f>'Cleaned data'!$I548*'Cleaned data'!$D548</f>
        <v>1651.5</v>
      </c>
      <c r="K548" s="8">
        <f>'Cleaned data'!$D548+'Cleaned data'!$J548</f>
        <v>34681.5</v>
      </c>
      <c r="L548" s="19">
        <f t="shared" si="25"/>
        <v>75034.07024793388</v>
      </c>
      <c r="M548" s="19">
        <f t="shared" si="26"/>
        <v>72309.913419913413</v>
      </c>
      <c r="N548" s="20">
        <f>(Table4[[#This Row],[Average male salary]]-Table4[[#This Row],[Average female salary]])/Table4[[#This Row],[Average male salary]]</f>
        <v>3.6305598497043789E-2</v>
      </c>
    </row>
    <row r="549" spans="1:14" x14ac:dyDescent="0.35">
      <c r="A549" s="9" t="s">
        <v>600</v>
      </c>
      <c r="B549" s="9" t="s">
        <v>24</v>
      </c>
      <c r="C549" s="9" t="s">
        <v>11</v>
      </c>
      <c r="D549" s="10">
        <v>80170</v>
      </c>
      <c r="E549" s="10" t="str">
        <f t="shared" si="24"/>
        <v>80000–89999</v>
      </c>
      <c r="F549" s="9" t="s">
        <v>25</v>
      </c>
      <c r="G549" s="9" t="s">
        <v>3</v>
      </c>
      <c r="H549" s="9" t="s">
        <v>978</v>
      </c>
      <c r="I549" s="9">
        <f>IFERROR(INDEX('Bonus Rules'!$B$2:$G$14,MATCH('Cleaned data'!$C549,'Bonus Rules'!$B$2:$B$14,0), MATCH('Cleaned data'!$G549, 'Bonus Rules'!$B$2:$G$2, 0)),0)</f>
        <v>2.4E-2</v>
      </c>
      <c r="J549" s="11">
        <f>'Cleaned data'!$I549*'Cleaned data'!$D549</f>
        <v>1924.08</v>
      </c>
      <c r="K549" s="11">
        <f>'Cleaned data'!$D549+'Cleaned data'!$J549</f>
        <v>82094.080000000002</v>
      </c>
      <c r="L549" s="19">
        <f t="shared" si="25"/>
        <v>75034.07024793388</v>
      </c>
      <c r="M549" s="19">
        <f t="shared" si="26"/>
        <v>72309.913419913413</v>
      </c>
      <c r="N549" s="20">
        <f>(Table4[[#This Row],[Average male salary]]-Table4[[#This Row],[Average female salary]])/Table4[[#This Row],[Average male salary]]</f>
        <v>3.6305598497043789E-2</v>
      </c>
    </row>
    <row r="550" spans="1:14" x14ac:dyDescent="0.35">
      <c r="A550" s="6" t="s">
        <v>601</v>
      </c>
      <c r="B550" s="6" t="s">
        <v>24</v>
      </c>
      <c r="C550" s="6" t="s">
        <v>13</v>
      </c>
      <c r="D550" s="7">
        <v>43510</v>
      </c>
      <c r="E550" s="7" t="str">
        <f t="shared" si="24"/>
        <v>40000–49999</v>
      </c>
      <c r="F550" s="6" t="s">
        <v>33</v>
      </c>
      <c r="G550" s="6" t="s">
        <v>3</v>
      </c>
      <c r="H550" s="6" t="s">
        <v>978</v>
      </c>
      <c r="I550" s="6">
        <f>IFERROR(INDEX('Bonus Rules'!$B$2:$G$14,MATCH('Cleaned data'!$C550,'Bonus Rules'!$B$2:$B$14,0), MATCH('Cleaned data'!$G550, 'Bonus Rules'!$B$2:$G$2, 0)),0)</f>
        <v>0.04</v>
      </c>
      <c r="J550" s="8">
        <f>'Cleaned data'!$I550*'Cleaned data'!$D550</f>
        <v>1740.4</v>
      </c>
      <c r="K550" s="8">
        <f>'Cleaned data'!$D550+'Cleaned data'!$J550</f>
        <v>45250.400000000001</v>
      </c>
      <c r="L550" s="19">
        <f t="shared" si="25"/>
        <v>75034.07024793388</v>
      </c>
      <c r="M550" s="19">
        <f t="shared" si="26"/>
        <v>72309.913419913413</v>
      </c>
      <c r="N550" s="20">
        <f>(Table4[[#This Row],[Average male salary]]-Table4[[#This Row],[Average female salary]])/Table4[[#This Row],[Average male salary]]</f>
        <v>3.6305598497043789E-2</v>
      </c>
    </row>
    <row r="551" spans="1:14" x14ac:dyDescent="0.35">
      <c r="A551" s="9" t="s">
        <v>602</v>
      </c>
      <c r="B551" s="9" t="s">
        <v>27</v>
      </c>
      <c r="C551" s="9" t="s">
        <v>6</v>
      </c>
      <c r="D551" s="10">
        <v>49390</v>
      </c>
      <c r="E551" s="10" t="str">
        <f t="shared" si="24"/>
        <v>40000–49999</v>
      </c>
      <c r="F551" s="9" t="s">
        <v>25</v>
      </c>
      <c r="G551" s="9" t="s">
        <v>3</v>
      </c>
      <c r="H551" s="9" t="s">
        <v>978</v>
      </c>
      <c r="I551" s="9">
        <f>IFERROR(INDEX('Bonus Rules'!$B$2:$G$14,MATCH('Cleaned data'!$C551,'Bonus Rules'!$B$2:$B$14,0), MATCH('Cleaned data'!$G551, 'Bonus Rules'!$B$2:$G$2, 0)),0)</f>
        <v>2.1000000000000001E-2</v>
      </c>
      <c r="J551" s="11">
        <f>'Cleaned data'!$I551*'Cleaned data'!$D551</f>
        <v>1037.19</v>
      </c>
      <c r="K551" s="11">
        <f>'Cleaned data'!$D551+'Cleaned data'!$J551</f>
        <v>50427.19</v>
      </c>
      <c r="L551" s="19">
        <f t="shared" si="25"/>
        <v>75034.07024793388</v>
      </c>
      <c r="M551" s="19">
        <f t="shared" si="26"/>
        <v>72309.913419913413</v>
      </c>
      <c r="N551" s="20">
        <f>(Table4[[#This Row],[Average male salary]]-Table4[[#This Row],[Average female salary]])/Table4[[#This Row],[Average male salary]]</f>
        <v>3.6305598497043789E-2</v>
      </c>
    </row>
    <row r="552" spans="1:14" x14ac:dyDescent="0.35">
      <c r="A552" s="6" t="s">
        <v>603</v>
      </c>
      <c r="B552" s="6" t="s">
        <v>27</v>
      </c>
      <c r="C552" s="6" t="s">
        <v>14</v>
      </c>
      <c r="D552" s="7">
        <v>47910</v>
      </c>
      <c r="E552" s="7" t="str">
        <f t="shared" si="24"/>
        <v>40000–49999</v>
      </c>
      <c r="F552" s="6" t="s">
        <v>33</v>
      </c>
      <c r="G552" s="6" t="s">
        <v>3</v>
      </c>
      <c r="H552" s="6" t="s">
        <v>978</v>
      </c>
      <c r="I552" s="6">
        <f>IFERROR(INDEX('Bonus Rules'!$B$2:$G$14,MATCH('Cleaned data'!$C552,'Bonus Rules'!$B$2:$B$14,0), MATCH('Cleaned data'!$G552, 'Bonus Rules'!$B$2:$G$2, 0)),0)</f>
        <v>3.3000000000000002E-2</v>
      </c>
      <c r="J552" s="8">
        <f>'Cleaned data'!$I552*'Cleaned data'!$D552</f>
        <v>1581.03</v>
      </c>
      <c r="K552" s="8">
        <f>'Cleaned data'!$D552+'Cleaned data'!$J552</f>
        <v>49491.03</v>
      </c>
      <c r="L552" s="19">
        <f t="shared" si="25"/>
        <v>75034.07024793388</v>
      </c>
      <c r="M552" s="19">
        <f t="shared" si="26"/>
        <v>72309.913419913413</v>
      </c>
      <c r="N552" s="20">
        <f>(Table4[[#This Row],[Average male salary]]-Table4[[#This Row],[Average female salary]])/Table4[[#This Row],[Average male salary]]</f>
        <v>3.6305598497043789E-2</v>
      </c>
    </row>
    <row r="553" spans="1:14" x14ac:dyDescent="0.35">
      <c r="A553" s="9" t="s">
        <v>604</v>
      </c>
      <c r="B553" s="9" t="s">
        <v>24</v>
      </c>
      <c r="C553" s="9" t="s">
        <v>6</v>
      </c>
      <c r="D553" s="10">
        <v>35740</v>
      </c>
      <c r="E553" s="10" t="str">
        <f t="shared" si="24"/>
        <v>30000–39999</v>
      </c>
      <c r="F553" s="9" t="s">
        <v>33</v>
      </c>
      <c r="G553" s="9" t="s">
        <v>4</v>
      </c>
      <c r="H553" s="9" t="s">
        <v>978</v>
      </c>
      <c r="I553" s="9">
        <f>IFERROR(INDEX('Bonus Rules'!$B$2:$G$14,MATCH('Cleaned data'!$C553,'Bonus Rules'!$B$2:$B$14,0), MATCH('Cleaned data'!$G553, 'Bonus Rules'!$B$2:$G$2, 0)),0)</f>
        <v>5.0999999999999997E-2</v>
      </c>
      <c r="J553" s="11">
        <f>'Cleaned data'!$I553*'Cleaned data'!$D553</f>
        <v>1822.7399999999998</v>
      </c>
      <c r="K553" s="11">
        <f>'Cleaned data'!$D553+'Cleaned data'!$J553</f>
        <v>37562.74</v>
      </c>
      <c r="L553" s="19">
        <f t="shared" si="25"/>
        <v>75034.07024793388</v>
      </c>
      <c r="M553" s="19">
        <f t="shared" si="26"/>
        <v>72309.913419913413</v>
      </c>
      <c r="N553" s="20">
        <f>(Table4[[#This Row],[Average male salary]]-Table4[[#This Row],[Average female salary]])/Table4[[#This Row],[Average male salary]]</f>
        <v>3.6305598497043789E-2</v>
      </c>
    </row>
    <row r="554" spans="1:14" x14ac:dyDescent="0.35">
      <c r="A554" s="6" t="s">
        <v>605</v>
      </c>
      <c r="B554" s="6" t="s">
        <v>24</v>
      </c>
      <c r="C554" s="6" t="s">
        <v>9</v>
      </c>
      <c r="D554" s="7">
        <v>42240</v>
      </c>
      <c r="E554" s="7" t="str">
        <f t="shared" si="24"/>
        <v>40000–49999</v>
      </c>
      <c r="F554" s="6" t="s">
        <v>30</v>
      </c>
      <c r="G554" s="6" t="s">
        <v>5</v>
      </c>
      <c r="H554" s="6" t="s">
        <v>978</v>
      </c>
      <c r="I554" s="6">
        <f>IFERROR(INDEX('Bonus Rules'!$B$2:$G$14,MATCH('Cleaned data'!$C554,'Bonus Rules'!$B$2:$B$14,0), MATCH('Cleaned data'!$G554, 'Bonus Rules'!$B$2:$G$2, 0)),0)</f>
        <v>7.5999999999999998E-2</v>
      </c>
      <c r="J554" s="8">
        <f>'Cleaned data'!$I554*'Cleaned data'!$D554</f>
        <v>3210.24</v>
      </c>
      <c r="K554" s="8">
        <f>'Cleaned data'!$D554+'Cleaned data'!$J554</f>
        <v>45450.239999999998</v>
      </c>
      <c r="L554" s="19">
        <f t="shared" si="25"/>
        <v>75034.07024793388</v>
      </c>
      <c r="M554" s="19">
        <f t="shared" si="26"/>
        <v>72309.913419913413</v>
      </c>
      <c r="N554" s="20">
        <f>(Table4[[#This Row],[Average male salary]]-Table4[[#This Row],[Average female salary]])/Table4[[#This Row],[Average male salary]]</f>
        <v>3.6305598497043789E-2</v>
      </c>
    </row>
    <row r="555" spans="1:14" x14ac:dyDescent="0.35">
      <c r="A555" s="9" t="s">
        <v>606</v>
      </c>
      <c r="B555" s="9" t="s">
        <v>27</v>
      </c>
      <c r="C555" s="9" t="s">
        <v>16</v>
      </c>
      <c r="D555" s="10">
        <v>117150</v>
      </c>
      <c r="E555" s="10" t="str">
        <f t="shared" si="24"/>
        <v>110000–119999</v>
      </c>
      <c r="F555" s="9" t="s">
        <v>25</v>
      </c>
      <c r="G555" s="9" t="s">
        <v>3</v>
      </c>
      <c r="H555" s="9" t="s">
        <v>979</v>
      </c>
      <c r="I555" s="9">
        <f>IFERROR(INDEX('Bonus Rules'!$B$2:$G$14,MATCH('Cleaned data'!$C555,'Bonus Rules'!$B$2:$B$14,0), MATCH('Cleaned data'!$G555, 'Bonus Rules'!$B$2:$G$2, 0)),0)</f>
        <v>2.3E-2</v>
      </c>
      <c r="J555" s="11">
        <f>'Cleaned data'!$I555*'Cleaned data'!$D555</f>
        <v>2694.45</v>
      </c>
      <c r="K555" s="11">
        <f>'Cleaned data'!$D555+'Cleaned data'!$J555</f>
        <v>119844.45</v>
      </c>
      <c r="L555" s="19">
        <f t="shared" si="25"/>
        <v>75034.07024793388</v>
      </c>
      <c r="M555" s="19">
        <f t="shared" si="26"/>
        <v>72309.913419913413</v>
      </c>
      <c r="N555" s="20">
        <f>(Table4[[#This Row],[Average male salary]]-Table4[[#This Row],[Average female salary]])/Table4[[#This Row],[Average male salary]]</f>
        <v>3.6305598497043789E-2</v>
      </c>
    </row>
    <row r="556" spans="1:14" x14ac:dyDescent="0.35">
      <c r="A556" s="6" t="s">
        <v>607</v>
      </c>
      <c r="B556" s="6" t="s">
        <v>24</v>
      </c>
      <c r="C556" s="6" t="s">
        <v>7</v>
      </c>
      <c r="D556" s="7">
        <v>36540</v>
      </c>
      <c r="E556" s="7" t="str">
        <f t="shared" si="24"/>
        <v>30000–39999</v>
      </c>
      <c r="F556" s="6" t="s">
        <v>33</v>
      </c>
      <c r="G556" s="6" t="s">
        <v>4</v>
      </c>
      <c r="H556" s="6" t="s">
        <v>978</v>
      </c>
      <c r="I556" s="6">
        <f>IFERROR(INDEX('Bonus Rules'!$B$2:$G$14,MATCH('Cleaned data'!$C556,'Bonus Rules'!$B$2:$B$14,0), MATCH('Cleaned data'!$G556, 'Bonus Rules'!$B$2:$G$2, 0)),0)</f>
        <v>4.2999999999999997E-2</v>
      </c>
      <c r="J556" s="8">
        <f>'Cleaned data'!$I556*'Cleaned data'!$D556</f>
        <v>1571.2199999999998</v>
      </c>
      <c r="K556" s="8">
        <f>'Cleaned data'!$D556+'Cleaned data'!$J556</f>
        <v>38111.22</v>
      </c>
      <c r="L556" s="19">
        <f t="shared" si="25"/>
        <v>75034.07024793388</v>
      </c>
      <c r="M556" s="19">
        <f t="shared" si="26"/>
        <v>72309.913419913413</v>
      </c>
      <c r="N556" s="20">
        <f>(Table4[[#This Row],[Average male salary]]-Table4[[#This Row],[Average female salary]])/Table4[[#This Row],[Average male salary]]</f>
        <v>3.6305598497043789E-2</v>
      </c>
    </row>
    <row r="557" spans="1:14" x14ac:dyDescent="0.35">
      <c r="A557" s="9" t="s">
        <v>608</v>
      </c>
      <c r="B557" s="9" t="s">
        <v>24</v>
      </c>
      <c r="C557" s="9" t="s">
        <v>14</v>
      </c>
      <c r="D557" s="10">
        <v>87290</v>
      </c>
      <c r="E557" s="10" t="str">
        <f t="shared" si="24"/>
        <v>80000–89999</v>
      </c>
      <c r="F557" s="9" t="s">
        <v>33</v>
      </c>
      <c r="G557" s="9" t="s">
        <v>4</v>
      </c>
      <c r="H557" s="9" t="s">
        <v>978</v>
      </c>
      <c r="I557" s="9">
        <f>IFERROR(INDEX('Bonus Rules'!$B$2:$G$14,MATCH('Cleaned data'!$C557,'Bonus Rules'!$B$2:$B$14,0), MATCH('Cleaned data'!$G557, 'Bonus Rules'!$B$2:$G$2, 0)),0)</f>
        <v>5.3999999999999999E-2</v>
      </c>
      <c r="J557" s="11">
        <f>'Cleaned data'!$I557*'Cleaned data'!$D557</f>
        <v>4713.66</v>
      </c>
      <c r="K557" s="11">
        <f>'Cleaned data'!$D557+'Cleaned data'!$J557</f>
        <v>92003.66</v>
      </c>
      <c r="L557" s="19">
        <f t="shared" si="25"/>
        <v>75034.07024793388</v>
      </c>
      <c r="M557" s="19">
        <f t="shared" si="26"/>
        <v>72309.913419913413</v>
      </c>
      <c r="N557" s="20">
        <f>(Table4[[#This Row],[Average male salary]]-Table4[[#This Row],[Average female salary]])/Table4[[#This Row],[Average male salary]]</f>
        <v>3.6305598497043789E-2</v>
      </c>
    </row>
    <row r="558" spans="1:14" x14ac:dyDescent="0.35">
      <c r="A558" s="6" t="s">
        <v>609</v>
      </c>
      <c r="B558" s="6" t="s">
        <v>27</v>
      </c>
      <c r="C558" s="6" t="s">
        <v>14</v>
      </c>
      <c r="D558" s="7">
        <v>85720</v>
      </c>
      <c r="E558" s="7" t="str">
        <f t="shared" si="24"/>
        <v>80000–89999</v>
      </c>
      <c r="F558" s="6" t="s">
        <v>30</v>
      </c>
      <c r="G558" s="6" t="s">
        <v>3</v>
      </c>
      <c r="H558" s="6" t="s">
        <v>978</v>
      </c>
      <c r="I558" s="6">
        <f>IFERROR(INDEX('Bonus Rules'!$B$2:$G$14,MATCH('Cleaned data'!$C558,'Bonus Rules'!$B$2:$B$14,0), MATCH('Cleaned data'!$G558, 'Bonus Rules'!$B$2:$G$2, 0)),0)</f>
        <v>3.3000000000000002E-2</v>
      </c>
      <c r="J558" s="8">
        <f>'Cleaned data'!$I558*'Cleaned data'!$D558</f>
        <v>2828.76</v>
      </c>
      <c r="K558" s="8">
        <f>'Cleaned data'!$D558+'Cleaned data'!$J558</f>
        <v>88548.76</v>
      </c>
      <c r="L558" s="19">
        <f t="shared" si="25"/>
        <v>75034.07024793388</v>
      </c>
      <c r="M558" s="19">
        <f t="shared" si="26"/>
        <v>72309.913419913413</v>
      </c>
      <c r="N558" s="20">
        <f>(Table4[[#This Row],[Average male salary]]-Table4[[#This Row],[Average female salary]])/Table4[[#This Row],[Average male salary]]</f>
        <v>3.6305598497043789E-2</v>
      </c>
    </row>
    <row r="559" spans="1:14" x14ac:dyDescent="0.35">
      <c r="A559" s="9" t="s">
        <v>610</v>
      </c>
      <c r="B559" s="9" t="s">
        <v>27</v>
      </c>
      <c r="C559" s="9" t="s">
        <v>7</v>
      </c>
      <c r="D559" s="10">
        <v>34620</v>
      </c>
      <c r="E559" s="10" t="str">
        <f t="shared" si="24"/>
        <v>30000–39999</v>
      </c>
      <c r="F559" s="9" t="s">
        <v>33</v>
      </c>
      <c r="G559" s="9" t="s">
        <v>5</v>
      </c>
      <c r="H559" s="9" t="s">
        <v>978</v>
      </c>
      <c r="I559" s="9">
        <f>IFERROR(INDEX('Bonus Rules'!$B$2:$G$14,MATCH('Cleaned data'!$C559,'Bonus Rules'!$B$2:$B$14,0), MATCH('Cleaned data'!$G559, 'Bonus Rules'!$B$2:$G$2, 0)),0)</f>
        <v>6.0999999999999999E-2</v>
      </c>
      <c r="J559" s="11">
        <f>'Cleaned data'!$I559*'Cleaned data'!$D559</f>
        <v>2111.8200000000002</v>
      </c>
      <c r="K559" s="11">
        <f>'Cleaned data'!$D559+'Cleaned data'!$J559</f>
        <v>36731.82</v>
      </c>
      <c r="L559" s="19">
        <f t="shared" si="25"/>
        <v>75034.07024793388</v>
      </c>
      <c r="M559" s="19">
        <f t="shared" si="26"/>
        <v>72309.913419913413</v>
      </c>
      <c r="N559" s="20">
        <f>(Table4[[#This Row],[Average male salary]]-Table4[[#This Row],[Average female salary]])/Table4[[#This Row],[Average male salary]]</f>
        <v>3.6305598497043789E-2</v>
      </c>
    </row>
    <row r="560" spans="1:14" x14ac:dyDescent="0.35">
      <c r="A560" s="6" t="s">
        <v>611</v>
      </c>
      <c r="B560" s="6" t="s">
        <v>24</v>
      </c>
      <c r="C560" s="6" t="s">
        <v>13</v>
      </c>
      <c r="D560" s="7">
        <v>62690</v>
      </c>
      <c r="E560" s="7" t="str">
        <f t="shared" si="24"/>
        <v>60000–69999</v>
      </c>
      <c r="F560" s="6" t="s">
        <v>25</v>
      </c>
      <c r="G560" s="6" t="s">
        <v>2</v>
      </c>
      <c r="H560" s="6" t="s">
        <v>978</v>
      </c>
      <c r="I560" s="6">
        <f>IFERROR(INDEX('Bonus Rules'!$B$2:$G$14,MATCH('Cleaned data'!$C560,'Bonus Rules'!$B$2:$B$14,0), MATCH('Cleaned data'!$G560, 'Bonus Rules'!$B$2:$G$2, 0)),0)</f>
        <v>1.9E-2</v>
      </c>
      <c r="J560" s="8">
        <f>'Cleaned data'!$I560*'Cleaned data'!$D560</f>
        <v>1191.1099999999999</v>
      </c>
      <c r="K560" s="8">
        <f>'Cleaned data'!$D560+'Cleaned data'!$J560</f>
        <v>63881.11</v>
      </c>
      <c r="L560" s="19">
        <f t="shared" si="25"/>
        <v>75034.07024793388</v>
      </c>
      <c r="M560" s="19">
        <f t="shared" si="26"/>
        <v>72309.913419913413</v>
      </c>
      <c r="N560" s="20">
        <f>(Table4[[#This Row],[Average male salary]]-Table4[[#This Row],[Average female salary]])/Table4[[#This Row],[Average male salary]]</f>
        <v>3.6305598497043789E-2</v>
      </c>
    </row>
    <row r="561" spans="1:14" x14ac:dyDescent="0.35">
      <c r="A561" s="9" t="s">
        <v>483</v>
      </c>
      <c r="B561" s="9" t="s">
        <v>24</v>
      </c>
      <c r="C561" s="9" t="s">
        <v>6</v>
      </c>
      <c r="D561" s="10">
        <v>101390</v>
      </c>
      <c r="E561" s="10" t="str">
        <f t="shared" si="24"/>
        <v>100000–109999</v>
      </c>
      <c r="F561" s="9" t="s">
        <v>33</v>
      </c>
      <c r="G561" s="9" t="s">
        <v>3</v>
      </c>
      <c r="H561" s="9" t="s">
        <v>979</v>
      </c>
      <c r="I561" s="9">
        <f>IFERROR(INDEX('Bonus Rules'!$B$2:$G$14,MATCH('Cleaned data'!$C561,'Bonus Rules'!$B$2:$B$14,0), MATCH('Cleaned data'!$G561, 'Bonus Rules'!$B$2:$G$2, 0)),0)</f>
        <v>2.1000000000000001E-2</v>
      </c>
      <c r="J561" s="11">
        <f>'Cleaned data'!$I561*'Cleaned data'!$D561</f>
        <v>2129.19</v>
      </c>
      <c r="K561" s="11">
        <f>'Cleaned data'!$D561+'Cleaned data'!$J561</f>
        <v>103519.19</v>
      </c>
      <c r="L561" s="19">
        <f t="shared" si="25"/>
        <v>75034.07024793388</v>
      </c>
      <c r="M561" s="19">
        <f t="shared" si="26"/>
        <v>72309.913419913413</v>
      </c>
      <c r="N561" s="20">
        <f>(Table4[[#This Row],[Average male salary]]-Table4[[#This Row],[Average female salary]])/Table4[[#This Row],[Average male salary]]</f>
        <v>3.6305598497043789E-2</v>
      </c>
    </row>
    <row r="562" spans="1:14" x14ac:dyDescent="0.35">
      <c r="A562" s="6" t="s">
        <v>612</v>
      </c>
      <c r="B562" s="6" t="s">
        <v>27</v>
      </c>
      <c r="C562" s="6" t="s">
        <v>14</v>
      </c>
      <c r="D562" s="7">
        <v>30250</v>
      </c>
      <c r="E562" s="7" t="str">
        <f t="shared" si="24"/>
        <v>30000–39999</v>
      </c>
      <c r="F562" s="6" t="s">
        <v>33</v>
      </c>
      <c r="G562" s="6" t="s">
        <v>3</v>
      </c>
      <c r="H562" s="6" t="s">
        <v>978</v>
      </c>
      <c r="I562" s="6">
        <f>IFERROR(INDEX('Bonus Rules'!$B$2:$G$14,MATCH('Cleaned data'!$C562,'Bonus Rules'!$B$2:$B$14,0), MATCH('Cleaned data'!$G562, 'Bonus Rules'!$B$2:$G$2, 0)),0)</f>
        <v>3.3000000000000002E-2</v>
      </c>
      <c r="J562" s="8">
        <f>'Cleaned data'!$I562*'Cleaned data'!$D562</f>
        <v>998.25</v>
      </c>
      <c r="K562" s="8">
        <f>'Cleaned data'!$D562+'Cleaned data'!$J562</f>
        <v>31248.25</v>
      </c>
      <c r="L562" s="19">
        <f t="shared" si="25"/>
        <v>75034.07024793388</v>
      </c>
      <c r="M562" s="19">
        <f t="shared" si="26"/>
        <v>72309.913419913413</v>
      </c>
      <c r="N562" s="20">
        <f>(Table4[[#This Row],[Average male salary]]-Table4[[#This Row],[Average female salary]])/Table4[[#This Row],[Average male salary]]</f>
        <v>3.6305598497043789E-2</v>
      </c>
    </row>
    <row r="563" spans="1:14" x14ac:dyDescent="0.35">
      <c r="A563" s="9" t="s">
        <v>613</v>
      </c>
      <c r="B563" s="9" t="s">
        <v>24</v>
      </c>
      <c r="C563" s="9" t="s">
        <v>11</v>
      </c>
      <c r="D563" s="10">
        <v>29530</v>
      </c>
      <c r="E563" s="10" t="str">
        <f t="shared" si="24"/>
        <v>20000–29999</v>
      </c>
      <c r="F563" s="9" t="s">
        <v>25</v>
      </c>
      <c r="G563" s="9" t="s">
        <v>31</v>
      </c>
      <c r="H563" s="9" t="s">
        <v>978</v>
      </c>
      <c r="I563" s="9">
        <f>IFERROR(INDEX('Bonus Rules'!$B$2:$G$14,MATCH('Cleaned data'!$C563,'Bonus Rules'!$B$2:$B$14,0), MATCH('Cleaned data'!$G563, 'Bonus Rules'!$B$2:$G$2, 0)),0)</f>
        <v>0</v>
      </c>
      <c r="J563" s="11">
        <f>'Cleaned data'!$I563*'Cleaned data'!$D563</f>
        <v>0</v>
      </c>
      <c r="K563" s="11">
        <f>'Cleaned data'!$D563+'Cleaned data'!$J563</f>
        <v>29530</v>
      </c>
      <c r="L563" s="19">
        <f t="shared" si="25"/>
        <v>75034.07024793388</v>
      </c>
      <c r="M563" s="19">
        <f t="shared" si="26"/>
        <v>72309.913419913413</v>
      </c>
      <c r="N563" s="20">
        <f>(Table4[[#This Row],[Average male salary]]-Table4[[#This Row],[Average female salary]])/Table4[[#This Row],[Average male salary]]</f>
        <v>3.6305598497043789E-2</v>
      </c>
    </row>
    <row r="564" spans="1:14" x14ac:dyDescent="0.35">
      <c r="A564" s="6" t="s">
        <v>614</v>
      </c>
      <c r="B564" s="6" t="s">
        <v>24</v>
      </c>
      <c r="C564" s="6" t="s">
        <v>11</v>
      </c>
      <c r="D564" s="7">
        <v>103160</v>
      </c>
      <c r="E564" s="7" t="str">
        <f t="shared" si="24"/>
        <v>100000–109999</v>
      </c>
      <c r="F564" s="6" t="s">
        <v>33</v>
      </c>
      <c r="G564" s="6" t="s">
        <v>4</v>
      </c>
      <c r="H564" s="6" t="s">
        <v>979</v>
      </c>
      <c r="I564" s="6">
        <f>IFERROR(INDEX('Bonus Rules'!$B$2:$G$14,MATCH('Cleaned data'!$C564,'Bonus Rules'!$B$2:$B$14,0), MATCH('Cleaned data'!$G564, 'Bonus Rules'!$B$2:$G$2, 0)),0)</f>
        <v>0.05</v>
      </c>
      <c r="J564" s="8">
        <f>'Cleaned data'!$I564*'Cleaned data'!$D564</f>
        <v>5158</v>
      </c>
      <c r="K564" s="8">
        <f>'Cleaned data'!$D564+'Cleaned data'!$J564</f>
        <v>108318</v>
      </c>
      <c r="L564" s="19">
        <f t="shared" si="25"/>
        <v>75034.07024793388</v>
      </c>
      <c r="M564" s="19">
        <f t="shared" si="26"/>
        <v>72309.913419913413</v>
      </c>
      <c r="N564" s="20">
        <f>(Table4[[#This Row],[Average male salary]]-Table4[[#This Row],[Average female salary]])/Table4[[#This Row],[Average male salary]]</f>
        <v>3.6305598497043789E-2</v>
      </c>
    </row>
    <row r="565" spans="1:14" x14ac:dyDescent="0.35">
      <c r="A565" s="9" t="s">
        <v>615</v>
      </c>
      <c r="B565" s="9" t="s">
        <v>27</v>
      </c>
      <c r="C565" s="9" t="s">
        <v>8</v>
      </c>
      <c r="D565" s="10">
        <v>109790</v>
      </c>
      <c r="E565" s="10" t="str">
        <f t="shared" si="24"/>
        <v>100000–109999</v>
      </c>
      <c r="F565" s="9" t="s">
        <v>33</v>
      </c>
      <c r="G565" s="9" t="s">
        <v>3</v>
      </c>
      <c r="H565" s="9" t="s">
        <v>979</v>
      </c>
      <c r="I565" s="9">
        <f>IFERROR(INDEX('Bonus Rules'!$B$2:$G$14,MATCH('Cleaned data'!$C565,'Bonus Rules'!$B$2:$B$14,0), MATCH('Cleaned data'!$G565, 'Bonus Rules'!$B$2:$G$2, 0)),0)</f>
        <v>2.1000000000000001E-2</v>
      </c>
      <c r="J565" s="11">
        <f>'Cleaned data'!$I565*'Cleaned data'!$D565</f>
        <v>2305.59</v>
      </c>
      <c r="K565" s="11">
        <f>'Cleaned data'!$D565+'Cleaned data'!$J565</f>
        <v>112095.59</v>
      </c>
      <c r="L565" s="19">
        <f t="shared" si="25"/>
        <v>75034.07024793388</v>
      </c>
      <c r="M565" s="19">
        <f t="shared" si="26"/>
        <v>72309.913419913413</v>
      </c>
      <c r="N565" s="20">
        <f>(Table4[[#This Row],[Average male salary]]-Table4[[#This Row],[Average female salary]])/Table4[[#This Row],[Average male salary]]</f>
        <v>3.6305598497043789E-2</v>
      </c>
    </row>
    <row r="566" spans="1:14" x14ac:dyDescent="0.35">
      <c r="A566" s="6" t="s">
        <v>616</v>
      </c>
      <c r="B566" s="6" t="s">
        <v>27</v>
      </c>
      <c r="C566" s="6" t="s">
        <v>15</v>
      </c>
      <c r="D566" s="7">
        <v>33760</v>
      </c>
      <c r="E566" s="7" t="str">
        <f t="shared" si="24"/>
        <v>30000–39999</v>
      </c>
      <c r="F566" s="6" t="s">
        <v>30</v>
      </c>
      <c r="G566" s="6" t="s">
        <v>3</v>
      </c>
      <c r="H566" s="6" t="s">
        <v>978</v>
      </c>
      <c r="I566" s="6">
        <f>IFERROR(INDEX('Bonus Rules'!$B$2:$G$14,MATCH('Cleaned data'!$C566,'Bonus Rules'!$B$2:$B$14,0), MATCH('Cleaned data'!$G566, 'Bonus Rules'!$B$2:$G$2, 0)),0)</f>
        <v>0.02</v>
      </c>
      <c r="J566" s="8">
        <f>'Cleaned data'!$I566*'Cleaned data'!$D566</f>
        <v>675.2</v>
      </c>
      <c r="K566" s="8">
        <f>'Cleaned data'!$D566+'Cleaned data'!$J566</f>
        <v>34435.199999999997</v>
      </c>
      <c r="L566" s="19">
        <f t="shared" si="25"/>
        <v>75034.07024793388</v>
      </c>
      <c r="M566" s="19">
        <f t="shared" si="26"/>
        <v>72309.913419913413</v>
      </c>
      <c r="N566" s="20">
        <f>(Table4[[#This Row],[Average male salary]]-Table4[[#This Row],[Average female salary]])/Table4[[#This Row],[Average male salary]]</f>
        <v>3.6305598497043789E-2</v>
      </c>
    </row>
    <row r="567" spans="1:14" x14ac:dyDescent="0.35">
      <c r="A567" s="9" t="s">
        <v>617</v>
      </c>
      <c r="B567" s="9" t="s">
        <v>27</v>
      </c>
      <c r="C567" s="9" t="s">
        <v>8</v>
      </c>
      <c r="D567" s="10">
        <v>36740</v>
      </c>
      <c r="E567" s="10" t="str">
        <f t="shared" si="24"/>
        <v>30000–39999</v>
      </c>
      <c r="F567" s="9" t="s">
        <v>33</v>
      </c>
      <c r="G567" s="9" t="s">
        <v>3</v>
      </c>
      <c r="H567" s="9" t="s">
        <v>978</v>
      </c>
      <c r="I567" s="9">
        <f>IFERROR(INDEX('Bonus Rules'!$B$2:$G$14,MATCH('Cleaned data'!$C567,'Bonus Rules'!$B$2:$B$14,0), MATCH('Cleaned data'!$G567, 'Bonus Rules'!$B$2:$G$2, 0)),0)</f>
        <v>2.1000000000000001E-2</v>
      </c>
      <c r="J567" s="11">
        <f>'Cleaned data'!$I567*'Cleaned data'!$D567</f>
        <v>771.54000000000008</v>
      </c>
      <c r="K567" s="11">
        <f>'Cleaned data'!$D567+'Cleaned data'!$J567</f>
        <v>37511.54</v>
      </c>
      <c r="L567" s="19">
        <f t="shared" si="25"/>
        <v>75034.07024793388</v>
      </c>
      <c r="M567" s="19">
        <f t="shared" si="26"/>
        <v>72309.913419913413</v>
      </c>
      <c r="N567" s="20">
        <f>(Table4[[#This Row],[Average male salary]]-Table4[[#This Row],[Average female salary]])/Table4[[#This Row],[Average male salary]]</f>
        <v>3.6305598497043789E-2</v>
      </c>
    </row>
    <row r="568" spans="1:14" x14ac:dyDescent="0.35">
      <c r="A568" s="6" t="s">
        <v>488</v>
      </c>
      <c r="B568" s="6" t="s">
        <v>24</v>
      </c>
      <c r="C568" s="6" t="s">
        <v>12</v>
      </c>
      <c r="D568" s="7">
        <v>111910</v>
      </c>
      <c r="E568" s="7" t="str">
        <f t="shared" si="24"/>
        <v>110000–119999</v>
      </c>
      <c r="F568" s="6" t="s">
        <v>30</v>
      </c>
      <c r="G568" s="6" t="s">
        <v>31</v>
      </c>
      <c r="H568" s="6" t="s">
        <v>979</v>
      </c>
      <c r="I568" s="6">
        <f>IFERROR(INDEX('Bonus Rules'!$B$2:$G$14,MATCH('Cleaned data'!$C568,'Bonus Rules'!$B$2:$B$14,0), MATCH('Cleaned data'!$G568, 'Bonus Rules'!$B$2:$G$2, 0)),0)</f>
        <v>0</v>
      </c>
      <c r="J568" s="8">
        <f>'Cleaned data'!$I568*'Cleaned data'!$D568</f>
        <v>0</v>
      </c>
      <c r="K568" s="8">
        <f>'Cleaned data'!$D568+'Cleaned data'!$J568</f>
        <v>111910</v>
      </c>
      <c r="L568" s="19">
        <f t="shared" si="25"/>
        <v>75034.07024793388</v>
      </c>
      <c r="M568" s="19">
        <f t="shared" si="26"/>
        <v>72309.913419913413</v>
      </c>
      <c r="N568" s="20">
        <f>(Table4[[#This Row],[Average male salary]]-Table4[[#This Row],[Average female salary]])/Table4[[#This Row],[Average male salary]]</f>
        <v>3.6305598497043789E-2</v>
      </c>
    </row>
    <row r="569" spans="1:14" x14ac:dyDescent="0.35">
      <c r="A569" s="9" t="s">
        <v>618</v>
      </c>
      <c r="B569" s="9" t="s">
        <v>24</v>
      </c>
      <c r="C569" s="9" t="s">
        <v>12</v>
      </c>
      <c r="D569" s="10">
        <v>31240</v>
      </c>
      <c r="E569" s="10" t="str">
        <f t="shared" si="24"/>
        <v>30000–39999</v>
      </c>
      <c r="F569" s="9" t="s">
        <v>30</v>
      </c>
      <c r="G569" s="9" t="s">
        <v>2</v>
      </c>
      <c r="H569" s="9" t="s">
        <v>978</v>
      </c>
      <c r="I569" s="9">
        <f>IFERROR(INDEX('Bonus Rules'!$B$2:$G$14,MATCH('Cleaned data'!$C569,'Bonus Rules'!$B$2:$B$14,0), MATCH('Cleaned data'!$G569, 'Bonus Rules'!$B$2:$G$2, 0)),0)</f>
        <v>0.01</v>
      </c>
      <c r="J569" s="11">
        <f>'Cleaned data'!$I569*'Cleaned data'!$D569</f>
        <v>312.40000000000003</v>
      </c>
      <c r="K569" s="11">
        <f>'Cleaned data'!$D569+'Cleaned data'!$J569</f>
        <v>31552.400000000001</v>
      </c>
      <c r="L569" s="19">
        <f t="shared" si="25"/>
        <v>75034.07024793388</v>
      </c>
      <c r="M569" s="19">
        <f t="shared" si="26"/>
        <v>72309.913419913413</v>
      </c>
      <c r="N569" s="20">
        <f>(Table4[[#This Row],[Average male salary]]-Table4[[#This Row],[Average female salary]])/Table4[[#This Row],[Average male salary]]</f>
        <v>3.6305598497043789E-2</v>
      </c>
    </row>
    <row r="570" spans="1:14" x14ac:dyDescent="0.35">
      <c r="A570" s="6" t="s">
        <v>619</v>
      </c>
      <c r="B570" s="6" t="s">
        <v>27</v>
      </c>
      <c r="C570" s="6" t="s">
        <v>8</v>
      </c>
      <c r="D570" s="7">
        <v>75730</v>
      </c>
      <c r="E570" s="7" t="str">
        <f t="shared" si="24"/>
        <v>70000–79999</v>
      </c>
      <c r="F570" s="6" t="s">
        <v>33</v>
      </c>
      <c r="G570" s="6" t="s">
        <v>31</v>
      </c>
      <c r="H570" s="6" t="s">
        <v>978</v>
      </c>
      <c r="I570" s="6">
        <f>IFERROR(INDEX('Bonus Rules'!$B$2:$G$14,MATCH('Cleaned data'!$C570,'Bonus Rules'!$B$2:$B$14,0), MATCH('Cleaned data'!$G570, 'Bonus Rules'!$B$2:$G$2, 0)),0)</f>
        <v>0</v>
      </c>
      <c r="J570" s="8">
        <f>'Cleaned data'!$I570*'Cleaned data'!$D570</f>
        <v>0</v>
      </c>
      <c r="K570" s="8">
        <f>'Cleaned data'!$D570+'Cleaned data'!$J570</f>
        <v>75730</v>
      </c>
      <c r="L570" s="19">
        <f t="shared" si="25"/>
        <v>75034.07024793388</v>
      </c>
      <c r="M570" s="19">
        <f t="shared" si="26"/>
        <v>72309.913419913413</v>
      </c>
      <c r="N570" s="20">
        <f>(Table4[[#This Row],[Average male salary]]-Table4[[#This Row],[Average female salary]])/Table4[[#This Row],[Average male salary]]</f>
        <v>3.6305598497043789E-2</v>
      </c>
    </row>
    <row r="571" spans="1:14" x14ac:dyDescent="0.35">
      <c r="A571" s="9" t="s">
        <v>620</v>
      </c>
      <c r="B571" s="9" t="s">
        <v>24</v>
      </c>
      <c r="C571" s="9" t="s">
        <v>7</v>
      </c>
      <c r="D571" s="10">
        <v>50860</v>
      </c>
      <c r="E571" s="10" t="str">
        <f t="shared" si="24"/>
        <v>50000–59999</v>
      </c>
      <c r="F571" s="9" t="s">
        <v>30</v>
      </c>
      <c r="G571" s="9" t="s">
        <v>31</v>
      </c>
      <c r="H571" s="9" t="s">
        <v>978</v>
      </c>
      <c r="I571" s="9">
        <f>IFERROR(INDEX('Bonus Rules'!$B$2:$G$14,MATCH('Cleaned data'!$C571,'Bonus Rules'!$B$2:$B$14,0), MATCH('Cleaned data'!$G571, 'Bonus Rules'!$B$2:$G$2, 0)),0)</f>
        <v>0</v>
      </c>
      <c r="J571" s="11">
        <f>'Cleaned data'!$I571*'Cleaned data'!$D571</f>
        <v>0</v>
      </c>
      <c r="K571" s="11">
        <f>'Cleaned data'!$D571+'Cleaned data'!$J571</f>
        <v>50860</v>
      </c>
      <c r="L571" s="19">
        <f t="shared" si="25"/>
        <v>75034.07024793388</v>
      </c>
      <c r="M571" s="19">
        <f t="shared" si="26"/>
        <v>72309.913419913413</v>
      </c>
      <c r="N571" s="20">
        <f>(Table4[[#This Row],[Average male salary]]-Table4[[#This Row],[Average female salary]])/Table4[[#This Row],[Average male salary]]</f>
        <v>3.6305598497043789E-2</v>
      </c>
    </row>
    <row r="572" spans="1:14" x14ac:dyDescent="0.35">
      <c r="A572" s="6" t="s">
        <v>536</v>
      </c>
      <c r="B572" s="6" t="s">
        <v>27</v>
      </c>
      <c r="C572" s="6" t="s">
        <v>6</v>
      </c>
      <c r="D572" s="7">
        <v>99530</v>
      </c>
      <c r="E572" s="7" t="str">
        <f t="shared" si="24"/>
        <v>90000–99999</v>
      </c>
      <c r="F572" s="6" t="s">
        <v>25</v>
      </c>
      <c r="G572" s="6" t="s">
        <v>31</v>
      </c>
      <c r="H572" s="6" t="s">
        <v>979</v>
      </c>
      <c r="I572" s="6">
        <f>IFERROR(INDEX('Bonus Rules'!$B$2:$G$14,MATCH('Cleaned data'!$C572,'Bonus Rules'!$B$2:$B$14,0), MATCH('Cleaned data'!$G572, 'Bonus Rules'!$B$2:$G$2, 0)),0)</f>
        <v>0</v>
      </c>
      <c r="J572" s="8">
        <f>'Cleaned data'!$I572*'Cleaned data'!$D572</f>
        <v>0</v>
      </c>
      <c r="K572" s="8">
        <f>'Cleaned data'!$D572+'Cleaned data'!$J572</f>
        <v>99530</v>
      </c>
      <c r="L572" s="19">
        <f t="shared" si="25"/>
        <v>75034.07024793388</v>
      </c>
      <c r="M572" s="19">
        <f t="shared" si="26"/>
        <v>72309.913419913413</v>
      </c>
      <c r="N572" s="20">
        <f>(Table4[[#This Row],[Average male salary]]-Table4[[#This Row],[Average female salary]])/Table4[[#This Row],[Average male salary]]</f>
        <v>3.6305598497043789E-2</v>
      </c>
    </row>
    <row r="573" spans="1:14" x14ac:dyDescent="0.35">
      <c r="A573" s="9" t="s">
        <v>229</v>
      </c>
      <c r="B573" s="9" t="s">
        <v>27</v>
      </c>
      <c r="C573" s="9" t="s">
        <v>9</v>
      </c>
      <c r="D573" s="10">
        <v>43200</v>
      </c>
      <c r="E573" s="10" t="str">
        <f t="shared" si="24"/>
        <v>40000–49999</v>
      </c>
      <c r="F573" s="9" t="s">
        <v>30</v>
      </c>
      <c r="G573" s="9" t="s">
        <v>5</v>
      </c>
      <c r="H573" s="9" t="s">
        <v>978</v>
      </c>
      <c r="I573" s="9">
        <f>IFERROR(INDEX('Bonus Rules'!$B$2:$G$14,MATCH('Cleaned data'!$C573,'Bonus Rules'!$B$2:$B$14,0), MATCH('Cleaned data'!$G573, 'Bonus Rules'!$B$2:$G$2, 0)),0)</f>
        <v>7.5999999999999998E-2</v>
      </c>
      <c r="J573" s="11">
        <f>'Cleaned data'!$I573*'Cleaned data'!$D573</f>
        <v>3283.2</v>
      </c>
      <c r="K573" s="11">
        <f>'Cleaned data'!$D573+'Cleaned data'!$J573</f>
        <v>46483.199999999997</v>
      </c>
      <c r="L573" s="19">
        <f t="shared" si="25"/>
        <v>75034.07024793388</v>
      </c>
      <c r="M573" s="19">
        <f t="shared" si="26"/>
        <v>72309.913419913413</v>
      </c>
      <c r="N573" s="20">
        <f>(Table4[[#This Row],[Average male salary]]-Table4[[#This Row],[Average female salary]])/Table4[[#This Row],[Average male salary]]</f>
        <v>3.6305598497043789E-2</v>
      </c>
    </row>
    <row r="574" spans="1:14" x14ac:dyDescent="0.35">
      <c r="A574" s="6" t="s">
        <v>621</v>
      </c>
      <c r="B574" s="6" t="s">
        <v>27</v>
      </c>
      <c r="C574" s="6" t="s">
        <v>16</v>
      </c>
      <c r="D574" s="7">
        <v>84200</v>
      </c>
      <c r="E574" s="7" t="str">
        <f t="shared" si="24"/>
        <v>80000–89999</v>
      </c>
      <c r="F574" s="6" t="s">
        <v>30</v>
      </c>
      <c r="G574" s="6" t="s">
        <v>4</v>
      </c>
      <c r="H574" s="6" t="s">
        <v>978</v>
      </c>
      <c r="I574" s="6">
        <f>IFERROR(INDEX('Bonus Rules'!$B$2:$G$14,MATCH('Cleaned data'!$C574,'Bonus Rules'!$B$2:$B$14,0), MATCH('Cleaned data'!$G574, 'Bonus Rules'!$B$2:$G$2, 0)),0)</f>
        <v>5.2999999999999999E-2</v>
      </c>
      <c r="J574" s="8">
        <f>'Cleaned data'!$I574*'Cleaned data'!$D574</f>
        <v>4462.5999999999995</v>
      </c>
      <c r="K574" s="8">
        <f>'Cleaned data'!$D574+'Cleaned data'!$J574</f>
        <v>88662.6</v>
      </c>
      <c r="L574" s="19">
        <f t="shared" si="25"/>
        <v>75034.07024793388</v>
      </c>
      <c r="M574" s="19">
        <f t="shared" si="26"/>
        <v>72309.913419913413</v>
      </c>
      <c r="N574" s="20">
        <f>(Table4[[#This Row],[Average male salary]]-Table4[[#This Row],[Average female salary]])/Table4[[#This Row],[Average male salary]]</f>
        <v>3.6305598497043789E-2</v>
      </c>
    </row>
    <row r="575" spans="1:14" x14ac:dyDescent="0.35">
      <c r="A575" s="9" t="s">
        <v>622</v>
      </c>
      <c r="B575" s="9" t="s">
        <v>27</v>
      </c>
      <c r="C575" s="9" t="s">
        <v>8</v>
      </c>
      <c r="D575" s="10">
        <v>95980</v>
      </c>
      <c r="E575" s="10" t="str">
        <f t="shared" si="24"/>
        <v>90000–99999</v>
      </c>
      <c r="F575" s="9" t="s">
        <v>25</v>
      </c>
      <c r="G575" s="9" t="s">
        <v>3</v>
      </c>
      <c r="H575" s="9" t="s">
        <v>979</v>
      </c>
      <c r="I575" s="9">
        <f>IFERROR(INDEX('Bonus Rules'!$B$2:$G$14,MATCH('Cleaned data'!$C575,'Bonus Rules'!$B$2:$B$14,0), MATCH('Cleaned data'!$G575, 'Bonus Rules'!$B$2:$G$2, 0)),0)</f>
        <v>2.1000000000000001E-2</v>
      </c>
      <c r="J575" s="11">
        <f>'Cleaned data'!$I575*'Cleaned data'!$D575</f>
        <v>2015.5800000000002</v>
      </c>
      <c r="K575" s="11">
        <f>'Cleaned data'!$D575+'Cleaned data'!$J575</f>
        <v>97995.58</v>
      </c>
      <c r="L575" s="19">
        <f t="shared" si="25"/>
        <v>75034.07024793388</v>
      </c>
      <c r="M575" s="19">
        <f t="shared" si="26"/>
        <v>72309.913419913413</v>
      </c>
      <c r="N575" s="20">
        <f>(Table4[[#This Row],[Average male salary]]-Table4[[#This Row],[Average female salary]])/Table4[[#This Row],[Average male salary]]</f>
        <v>3.6305598497043789E-2</v>
      </c>
    </row>
    <row r="576" spans="1:14" x14ac:dyDescent="0.35">
      <c r="A576" s="6" t="s">
        <v>183</v>
      </c>
      <c r="B576" s="6" t="s">
        <v>27</v>
      </c>
      <c r="C576" s="6" t="s">
        <v>11</v>
      </c>
      <c r="D576" s="7">
        <v>69190</v>
      </c>
      <c r="E576" s="7" t="str">
        <f t="shared" si="24"/>
        <v>60000–69999</v>
      </c>
      <c r="F576" s="6" t="s">
        <v>33</v>
      </c>
      <c r="G576" s="6" t="s">
        <v>4</v>
      </c>
      <c r="H576" s="6" t="s">
        <v>978</v>
      </c>
      <c r="I576" s="6">
        <f>IFERROR(INDEX('Bonus Rules'!$B$2:$G$14,MATCH('Cleaned data'!$C576,'Bonus Rules'!$B$2:$B$14,0), MATCH('Cleaned data'!$G576, 'Bonus Rules'!$B$2:$G$2, 0)),0)</f>
        <v>0.05</v>
      </c>
      <c r="J576" s="8">
        <f>'Cleaned data'!$I576*'Cleaned data'!$D576</f>
        <v>3459.5</v>
      </c>
      <c r="K576" s="8">
        <f>'Cleaned data'!$D576+'Cleaned data'!$J576</f>
        <v>72649.5</v>
      </c>
      <c r="L576" s="19">
        <f t="shared" si="25"/>
        <v>75034.07024793388</v>
      </c>
      <c r="M576" s="19">
        <f t="shared" si="26"/>
        <v>72309.913419913413</v>
      </c>
      <c r="N576" s="20">
        <f>(Table4[[#This Row],[Average male salary]]-Table4[[#This Row],[Average female salary]])/Table4[[#This Row],[Average male salary]]</f>
        <v>3.6305598497043789E-2</v>
      </c>
    </row>
    <row r="577" spans="1:14" x14ac:dyDescent="0.35">
      <c r="A577" s="9" t="s">
        <v>623</v>
      </c>
      <c r="B577" s="9" t="s">
        <v>27</v>
      </c>
      <c r="C577" s="9" t="s">
        <v>12</v>
      </c>
      <c r="D577" s="10">
        <v>65920</v>
      </c>
      <c r="E577" s="10" t="str">
        <f t="shared" si="24"/>
        <v>60000–69999</v>
      </c>
      <c r="F577" s="9" t="s">
        <v>33</v>
      </c>
      <c r="G577" s="9" t="s">
        <v>4</v>
      </c>
      <c r="H577" s="9" t="s">
        <v>978</v>
      </c>
      <c r="I577" s="9">
        <f>IFERROR(INDEX('Bonus Rules'!$B$2:$G$14,MATCH('Cleaned data'!$C577,'Bonus Rules'!$B$2:$B$14,0), MATCH('Cleaned data'!$G577, 'Bonus Rules'!$B$2:$G$2, 0)),0)</f>
        <v>4.1000000000000002E-2</v>
      </c>
      <c r="J577" s="11">
        <f>'Cleaned data'!$I577*'Cleaned data'!$D577</f>
        <v>2702.7200000000003</v>
      </c>
      <c r="K577" s="11">
        <f>'Cleaned data'!$D577+'Cleaned data'!$J577</f>
        <v>68622.720000000001</v>
      </c>
      <c r="L577" s="19">
        <f t="shared" si="25"/>
        <v>75034.07024793388</v>
      </c>
      <c r="M577" s="19">
        <f t="shared" si="26"/>
        <v>72309.913419913413</v>
      </c>
      <c r="N577" s="20">
        <f>(Table4[[#This Row],[Average male salary]]-Table4[[#This Row],[Average female salary]])/Table4[[#This Row],[Average male salary]]</f>
        <v>3.6305598497043789E-2</v>
      </c>
    </row>
    <row r="578" spans="1:14" x14ac:dyDescent="0.35">
      <c r="A578" s="6" t="s">
        <v>624</v>
      </c>
      <c r="B578" s="6" t="s">
        <v>24</v>
      </c>
      <c r="C578" s="6" t="s">
        <v>8</v>
      </c>
      <c r="D578" s="7">
        <v>113620</v>
      </c>
      <c r="E578" s="7" t="str">
        <f t="shared" ref="E578:E641" si="27">INT(D578/10000)*10000 &amp; "–" &amp; INT(D578/10000)*10000 + 9999</f>
        <v>110000–119999</v>
      </c>
      <c r="F578" s="6" t="s">
        <v>25</v>
      </c>
      <c r="G578" s="6" t="s">
        <v>2</v>
      </c>
      <c r="H578" s="6" t="s">
        <v>979</v>
      </c>
      <c r="I578" s="6">
        <f>IFERROR(INDEX('Bonus Rules'!$B$2:$G$14,MATCH('Cleaned data'!$C578,'Bonus Rules'!$B$2:$B$14,0), MATCH('Cleaned data'!$G578, 'Bonus Rules'!$B$2:$G$2, 0)),0)</f>
        <v>1.9E-2</v>
      </c>
      <c r="J578" s="8">
        <f>'Cleaned data'!$I578*'Cleaned data'!$D578</f>
        <v>2158.7799999999997</v>
      </c>
      <c r="K578" s="8">
        <f>'Cleaned data'!$D578+'Cleaned data'!$J578</f>
        <v>115778.78</v>
      </c>
      <c r="L578" s="19">
        <f t="shared" ref="L578:L641" si="28">AVERAGEIFS($D$2:$D$947, $B$2:$B$947, "Male")</f>
        <v>75034.07024793388</v>
      </c>
      <c r="M578" s="19">
        <f t="shared" ref="M578:M641" si="29">AVERAGEIFS($D$2:$D$947, $B$2:$B$947, "Female")</f>
        <v>72309.913419913413</v>
      </c>
      <c r="N578" s="20">
        <f>(Table4[[#This Row],[Average male salary]]-Table4[[#This Row],[Average female salary]])/Table4[[#This Row],[Average male salary]]</f>
        <v>3.6305598497043789E-2</v>
      </c>
    </row>
    <row r="579" spans="1:14" x14ac:dyDescent="0.35">
      <c r="A579" s="9" t="s">
        <v>625</v>
      </c>
      <c r="B579" s="9" t="s">
        <v>24</v>
      </c>
      <c r="C579" s="9" t="s">
        <v>6</v>
      </c>
      <c r="D579" s="10">
        <v>60140</v>
      </c>
      <c r="E579" s="10" t="str">
        <f t="shared" si="27"/>
        <v>60000–69999</v>
      </c>
      <c r="F579" s="9" t="s">
        <v>30</v>
      </c>
      <c r="G579" s="9" t="s">
        <v>3</v>
      </c>
      <c r="H579" s="9" t="s">
        <v>978</v>
      </c>
      <c r="I579" s="9">
        <f>IFERROR(INDEX('Bonus Rules'!$B$2:$G$14,MATCH('Cleaned data'!$C579,'Bonus Rules'!$B$2:$B$14,0), MATCH('Cleaned data'!$G579, 'Bonus Rules'!$B$2:$G$2, 0)),0)</f>
        <v>2.1000000000000001E-2</v>
      </c>
      <c r="J579" s="11">
        <f>'Cleaned data'!$I579*'Cleaned data'!$D579</f>
        <v>1262.94</v>
      </c>
      <c r="K579" s="11">
        <f>'Cleaned data'!$D579+'Cleaned data'!$J579</f>
        <v>61402.94</v>
      </c>
      <c r="L579" s="19">
        <f t="shared" si="28"/>
        <v>75034.07024793388</v>
      </c>
      <c r="M579" s="19">
        <f t="shared" si="29"/>
        <v>72309.913419913413</v>
      </c>
      <c r="N579" s="20">
        <f>(Table4[[#This Row],[Average male salary]]-Table4[[#This Row],[Average female salary]])/Table4[[#This Row],[Average male salary]]</f>
        <v>3.6305598497043789E-2</v>
      </c>
    </row>
    <row r="580" spans="1:14" x14ac:dyDescent="0.35">
      <c r="A580" s="6" t="s">
        <v>626</v>
      </c>
      <c r="B580" s="6" t="s">
        <v>27</v>
      </c>
      <c r="C580" s="6" t="s">
        <v>14</v>
      </c>
      <c r="D580" s="7">
        <v>92450</v>
      </c>
      <c r="E580" s="7" t="str">
        <f t="shared" si="27"/>
        <v>90000–99999</v>
      </c>
      <c r="F580" s="6" t="s">
        <v>33</v>
      </c>
      <c r="G580" s="6" t="s">
        <v>31</v>
      </c>
      <c r="H580" s="6" t="s">
        <v>979</v>
      </c>
      <c r="I580" s="6">
        <f>IFERROR(INDEX('Bonus Rules'!$B$2:$G$14,MATCH('Cleaned data'!$C580,'Bonus Rules'!$B$2:$B$14,0), MATCH('Cleaned data'!$G580, 'Bonus Rules'!$B$2:$G$2, 0)),0)</f>
        <v>0</v>
      </c>
      <c r="J580" s="8">
        <f>'Cleaned data'!$I580*'Cleaned data'!$D580</f>
        <v>0</v>
      </c>
      <c r="K580" s="8">
        <f>'Cleaned data'!$D580+'Cleaned data'!$J580</f>
        <v>92450</v>
      </c>
      <c r="L580" s="19">
        <f t="shared" si="28"/>
        <v>75034.07024793388</v>
      </c>
      <c r="M580" s="19">
        <f t="shared" si="29"/>
        <v>72309.913419913413</v>
      </c>
      <c r="N580" s="20">
        <f>(Table4[[#This Row],[Average male salary]]-Table4[[#This Row],[Average female salary]])/Table4[[#This Row],[Average male salary]]</f>
        <v>3.6305598497043789E-2</v>
      </c>
    </row>
    <row r="581" spans="1:14" x14ac:dyDescent="0.35">
      <c r="A581" s="9" t="s">
        <v>627</v>
      </c>
      <c r="B581" s="9" t="s">
        <v>24</v>
      </c>
      <c r="C581" s="9" t="s">
        <v>10</v>
      </c>
      <c r="D581" s="10">
        <v>34650</v>
      </c>
      <c r="E581" s="10" t="str">
        <f t="shared" si="27"/>
        <v>30000–39999</v>
      </c>
      <c r="F581" s="9" t="s">
        <v>30</v>
      </c>
      <c r="G581" s="9" t="s">
        <v>3</v>
      </c>
      <c r="H581" s="9" t="s">
        <v>978</v>
      </c>
      <c r="I581" s="9">
        <f>IFERROR(INDEX('Bonus Rules'!$B$2:$G$14,MATCH('Cleaned data'!$C581,'Bonus Rules'!$B$2:$B$14,0), MATCH('Cleaned data'!$G581, 'Bonus Rules'!$B$2:$G$2, 0)),0)</f>
        <v>2.7E-2</v>
      </c>
      <c r="J581" s="11">
        <f>'Cleaned data'!$I581*'Cleaned data'!$D581</f>
        <v>935.55</v>
      </c>
      <c r="K581" s="11">
        <f>'Cleaned data'!$D581+'Cleaned data'!$J581</f>
        <v>35585.550000000003</v>
      </c>
      <c r="L581" s="19">
        <f t="shared" si="28"/>
        <v>75034.07024793388</v>
      </c>
      <c r="M581" s="19">
        <f t="shared" si="29"/>
        <v>72309.913419913413</v>
      </c>
      <c r="N581" s="20">
        <f>(Table4[[#This Row],[Average male salary]]-Table4[[#This Row],[Average female salary]])/Table4[[#This Row],[Average male salary]]</f>
        <v>3.6305598497043789E-2</v>
      </c>
    </row>
    <row r="582" spans="1:14" x14ac:dyDescent="0.35">
      <c r="A582" s="6" t="s">
        <v>628</v>
      </c>
      <c r="B582" s="6" t="s">
        <v>24</v>
      </c>
      <c r="C582" s="6" t="s">
        <v>16</v>
      </c>
      <c r="D582" s="7">
        <v>84740</v>
      </c>
      <c r="E582" s="7" t="str">
        <f t="shared" si="27"/>
        <v>80000–89999</v>
      </c>
      <c r="F582" s="6" t="s">
        <v>25</v>
      </c>
      <c r="G582" s="6" t="s">
        <v>3</v>
      </c>
      <c r="H582" s="6" t="s">
        <v>978</v>
      </c>
      <c r="I582" s="6">
        <f>IFERROR(INDEX('Bonus Rules'!$B$2:$G$14,MATCH('Cleaned data'!$C582,'Bonus Rules'!$B$2:$B$14,0), MATCH('Cleaned data'!$G582, 'Bonus Rules'!$B$2:$G$2, 0)),0)</f>
        <v>2.3E-2</v>
      </c>
      <c r="J582" s="8">
        <f>'Cleaned data'!$I582*'Cleaned data'!$D582</f>
        <v>1949.02</v>
      </c>
      <c r="K582" s="8">
        <f>'Cleaned data'!$D582+'Cleaned data'!$J582</f>
        <v>86689.02</v>
      </c>
      <c r="L582" s="19">
        <f t="shared" si="28"/>
        <v>75034.07024793388</v>
      </c>
      <c r="M582" s="19">
        <f t="shared" si="29"/>
        <v>72309.913419913413</v>
      </c>
      <c r="N582" s="20">
        <f>(Table4[[#This Row],[Average male salary]]-Table4[[#This Row],[Average female salary]])/Table4[[#This Row],[Average male salary]]</f>
        <v>3.6305598497043789E-2</v>
      </c>
    </row>
    <row r="583" spans="1:14" x14ac:dyDescent="0.35">
      <c r="A583" s="9" t="s">
        <v>629</v>
      </c>
      <c r="B583" s="9" t="s">
        <v>27</v>
      </c>
      <c r="C583" s="9" t="s">
        <v>11</v>
      </c>
      <c r="D583" s="10">
        <v>88360</v>
      </c>
      <c r="E583" s="10" t="str">
        <f t="shared" si="27"/>
        <v>80000–89999</v>
      </c>
      <c r="F583" s="9" t="s">
        <v>25</v>
      </c>
      <c r="G583" s="9" t="s">
        <v>3</v>
      </c>
      <c r="H583" s="9" t="s">
        <v>978</v>
      </c>
      <c r="I583" s="9">
        <f>IFERROR(INDEX('Bonus Rules'!$B$2:$G$14,MATCH('Cleaned data'!$C583,'Bonus Rules'!$B$2:$B$14,0), MATCH('Cleaned data'!$G583, 'Bonus Rules'!$B$2:$G$2, 0)),0)</f>
        <v>2.4E-2</v>
      </c>
      <c r="J583" s="11">
        <f>'Cleaned data'!$I583*'Cleaned data'!$D583</f>
        <v>2120.64</v>
      </c>
      <c r="K583" s="11">
        <f>'Cleaned data'!$D583+'Cleaned data'!$J583</f>
        <v>90480.639999999999</v>
      </c>
      <c r="L583" s="19">
        <f t="shared" si="28"/>
        <v>75034.07024793388</v>
      </c>
      <c r="M583" s="19">
        <f t="shared" si="29"/>
        <v>72309.913419913413</v>
      </c>
      <c r="N583" s="20">
        <f>(Table4[[#This Row],[Average male salary]]-Table4[[#This Row],[Average female salary]])/Table4[[#This Row],[Average male salary]]</f>
        <v>3.6305598497043789E-2</v>
      </c>
    </row>
    <row r="584" spans="1:14" x14ac:dyDescent="0.35">
      <c r="A584" s="6" t="s">
        <v>630</v>
      </c>
      <c r="B584" s="6" t="s">
        <v>27</v>
      </c>
      <c r="C584" s="6" t="s">
        <v>16</v>
      </c>
      <c r="D584" s="7">
        <v>116220</v>
      </c>
      <c r="E584" s="7" t="str">
        <f t="shared" si="27"/>
        <v>110000–119999</v>
      </c>
      <c r="F584" s="6" t="s">
        <v>25</v>
      </c>
      <c r="G584" s="6" t="s">
        <v>2</v>
      </c>
      <c r="H584" s="6" t="s">
        <v>979</v>
      </c>
      <c r="I584" s="6">
        <f>IFERROR(INDEX('Bonus Rules'!$B$2:$G$14,MATCH('Cleaned data'!$C584,'Bonus Rules'!$B$2:$B$14,0), MATCH('Cleaned data'!$G584, 'Bonus Rules'!$B$2:$G$2, 0)),0)</f>
        <v>1.4999999999999999E-2</v>
      </c>
      <c r="J584" s="8">
        <f>'Cleaned data'!$I584*'Cleaned data'!$D584</f>
        <v>1743.3</v>
      </c>
      <c r="K584" s="8">
        <f>'Cleaned data'!$D584+'Cleaned data'!$J584</f>
        <v>117963.3</v>
      </c>
      <c r="L584" s="19">
        <f t="shared" si="28"/>
        <v>75034.07024793388</v>
      </c>
      <c r="M584" s="19">
        <f t="shared" si="29"/>
        <v>72309.913419913413</v>
      </c>
      <c r="N584" s="20">
        <f>(Table4[[#This Row],[Average male salary]]-Table4[[#This Row],[Average female salary]])/Table4[[#This Row],[Average male salary]]</f>
        <v>3.6305598497043789E-2</v>
      </c>
    </row>
    <row r="585" spans="1:14" x14ac:dyDescent="0.35">
      <c r="A585" s="9" t="s">
        <v>466</v>
      </c>
      <c r="B585" s="9" t="s">
        <v>27</v>
      </c>
      <c r="C585" s="9" t="s">
        <v>16</v>
      </c>
      <c r="D585" s="10">
        <v>45060</v>
      </c>
      <c r="E585" s="10" t="str">
        <f t="shared" si="27"/>
        <v>40000–49999</v>
      </c>
      <c r="F585" s="9" t="s">
        <v>25</v>
      </c>
      <c r="G585" s="9" t="s">
        <v>3</v>
      </c>
      <c r="H585" s="9" t="s">
        <v>978</v>
      </c>
      <c r="I585" s="9">
        <f>IFERROR(INDEX('Bonus Rules'!$B$2:$G$14,MATCH('Cleaned data'!$C585,'Bonus Rules'!$B$2:$B$14,0), MATCH('Cleaned data'!$G585, 'Bonus Rules'!$B$2:$G$2, 0)),0)</f>
        <v>2.3E-2</v>
      </c>
      <c r="J585" s="11">
        <f>'Cleaned data'!$I585*'Cleaned data'!$D585</f>
        <v>1036.3799999999999</v>
      </c>
      <c r="K585" s="11">
        <f>'Cleaned data'!$D585+'Cleaned data'!$J585</f>
        <v>46096.38</v>
      </c>
      <c r="L585" s="19">
        <f t="shared" si="28"/>
        <v>75034.07024793388</v>
      </c>
      <c r="M585" s="19">
        <f t="shared" si="29"/>
        <v>72309.913419913413</v>
      </c>
      <c r="N585" s="20">
        <f>(Table4[[#This Row],[Average male salary]]-Table4[[#This Row],[Average female salary]])/Table4[[#This Row],[Average male salary]]</f>
        <v>3.6305598497043789E-2</v>
      </c>
    </row>
    <row r="586" spans="1:14" x14ac:dyDescent="0.35">
      <c r="A586" s="6" t="s">
        <v>631</v>
      </c>
      <c r="B586" s="6" t="s">
        <v>24</v>
      </c>
      <c r="C586" s="6" t="s">
        <v>16</v>
      </c>
      <c r="D586" s="7">
        <v>106890</v>
      </c>
      <c r="E586" s="7" t="str">
        <f t="shared" si="27"/>
        <v>100000–109999</v>
      </c>
      <c r="F586" s="6" t="s">
        <v>33</v>
      </c>
      <c r="G586" s="6" t="s">
        <v>3</v>
      </c>
      <c r="H586" s="6" t="s">
        <v>979</v>
      </c>
      <c r="I586" s="6">
        <f>IFERROR(INDEX('Bonus Rules'!$B$2:$G$14,MATCH('Cleaned data'!$C586,'Bonus Rules'!$B$2:$B$14,0), MATCH('Cleaned data'!$G586, 'Bonus Rules'!$B$2:$G$2, 0)),0)</f>
        <v>2.3E-2</v>
      </c>
      <c r="J586" s="8">
        <f>'Cleaned data'!$I586*'Cleaned data'!$D586</f>
        <v>2458.4699999999998</v>
      </c>
      <c r="K586" s="8">
        <f>'Cleaned data'!$D586+'Cleaned data'!$J586</f>
        <v>109348.47</v>
      </c>
      <c r="L586" s="19">
        <f t="shared" si="28"/>
        <v>75034.07024793388</v>
      </c>
      <c r="M586" s="19">
        <f t="shared" si="29"/>
        <v>72309.913419913413</v>
      </c>
      <c r="N586" s="20">
        <f>(Table4[[#This Row],[Average male salary]]-Table4[[#This Row],[Average female salary]])/Table4[[#This Row],[Average male salary]]</f>
        <v>3.6305598497043789E-2</v>
      </c>
    </row>
    <row r="587" spans="1:14" x14ac:dyDescent="0.35">
      <c r="A587" s="9" t="s">
        <v>90</v>
      </c>
      <c r="B587" s="9" t="s">
        <v>24</v>
      </c>
      <c r="C587" s="9" t="s">
        <v>8</v>
      </c>
      <c r="D587" s="10">
        <v>28480</v>
      </c>
      <c r="E587" s="10" t="str">
        <f t="shared" si="27"/>
        <v>20000–29999</v>
      </c>
      <c r="F587" s="9" t="s">
        <v>33</v>
      </c>
      <c r="G587" s="9" t="s">
        <v>2</v>
      </c>
      <c r="H587" s="9" t="s">
        <v>978</v>
      </c>
      <c r="I587" s="9">
        <f>IFERROR(INDEX('Bonus Rules'!$B$2:$G$14,MATCH('Cleaned data'!$C587,'Bonus Rules'!$B$2:$B$14,0), MATCH('Cleaned data'!$G587, 'Bonus Rules'!$B$2:$G$2, 0)),0)</f>
        <v>1.9E-2</v>
      </c>
      <c r="J587" s="11">
        <f>'Cleaned data'!$I587*'Cleaned data'!$D587</f>
        <v>541.12</v>
      </c>
      <c r="K587" s="11">
        <f>'Cleaned data'!$D587+'Cleaned data'!$J587</f>
        <v>29021.119999999999</v>
      </c>
      <c r="L587" s="19">
        <f t="shared" si="28"/>
        <v>75034.07024793388</v>
      </c>
      <c r="M587" s="19">
        <f t="shared" si="29"/>
        <v>72309.913419913413</v>
      </c>
      <c r="N587" s="20">
        <f>(Table4[[#This Row],[Average male salary]]-Table4[[#This Row],[Average female salary]])/Table4[[#This Row],[Average male salary]]</f>
        <v>3.6305598497043789E-2</v>
      </c>
    </row>
    <row r="588" spans="1:14" x14ac:dyDescent="0.35">
      <c r="A588" s="6" t="s">
        <v>633</v>
      </c>
      <c r="B588" s="6" t="s">
        <v>27</v>
      </c>
      <c r="C588" s="6" t="s">
        <v>17</v>
      </c>
      <c r="D588" s="7">
        <v>107440</v>
      </c>
      <c r="E588" s="7" t="str">
        <f t="shared" si="27"/>
        <v>100000–109999</v>
      </c>
      <c r="F588" s="6" t="s">
        <v>33</v>
      </c>
      <c r="G588" s="6" t="s">
        <v>2</v>
      </c>
      <c r="H588" s="6" t="s">
        <v>979</v>
      </c>
      <c r="I588" s="6">
        <f>IFERROR(INDEX('Bonus Rules'!$B$2:$G$14,MATCH('Cleaned data'!$C588,'Bonus Rules'!$B$2:$B$14,0), MATCH('Cleaned data'!$G588, 'Bonus Rules'!$B$2:$G$2, 0)),0)</f>
        <v>1.2999999999999999E-2</v>
      </c>
      <c r="J588" s="8">
        <f>'Cleaned data'!$I588*'Cleaned data'!$D588</f>
        <v>1396.72</v>
      </c>
      <c r="K588" s="8">
        <f>'Cleaned data'!$D588+'Cleaned data'!$J588</f>
        <v>108836.72</v>
      </c>
      <c r="L588" s="19">
        <f t="shared" si="28"/>
        <v>75034.07024793388</v>
      </c>
      <c r="M588" s="19">
        <f t="shared" si="29"/>
        <v>72309.913419913413</v>
      </c>
      <c r="N588" s="20">
        <f>(Table4[[#This Row],[Average male salary]]-Table4[[#This Row],[Average female salary]])/Table4[[#This Row],[Average male salary]]</f>
        <v>3.6305598497043789E-2</v>
      </c>
    </row>
    <row r="589" spans="1:14" x14ac:dyDescent="0.35">
      <c r="A589" s="9" t="s">
        <v>493</v>
      </c>
      <c r="B589" s="9" t="s">
        <v>24</v>
      </c>
      <c r="C589" s="9" t="s">
        <v>8</v>
      </c>
      <c r="D589" s="10">
        <v>57620</v>
      </c>
      <c r="E589" s="10" t="str">
        <f t="shared" si="27"/>
        <v>50000–59999</v>
      </c>
      <c r="F589" s="9" t="s">
        <v>30</v>
      </c>
      <c r="G589" s="9" t="s">
        <v>4</v>
      </c>
      <c r="H589" s="9" t="s">
        <v>978</v>
      </c>
      <c r="I589" s="9">
        <f>IFERROR(INDEX('Bonus Rules'!$B$2:$G$14,MATCH('Cleaned data'!$C589,'Bonus Rules'!$B$2:$B$14,0), MATCH('Cleaned data'!$G589, 'Bonus Rules'!$B$2:$G$2, 0)),0)</f>
        <v>5.3999999999999999E-2</v>
      </c>
      <c r="J589" s="11">
        <f>'Cleaned data'!$I589*'Cleaned data'!$D589</f>
        <v>3111.48</v>
      </c>
      <c r="K589" s="11">
        <f>'Cleaned data'!$D589+'Cleaned data'!$J589</f>
        <v>60731.48</v>
      </c>
      <c r="L589" s="19">
        <f t="shared" si="28"/>
        <v>75034.07024793388</v>
      </c>
      <c r="M589" s="19">
        <f t="shared" si="29"/>
        <v>72309.913419913413</v>
      </c>
      <c r="N589" s="20">
        <f>(Table4[[#This Row],[Average male salary]]-Table4[[#This Row],[Average female salary]])/Table4[[#This Row],[Average male salary]]</f>
        <v>3.6305598497043789E-2</v>
      </c>
    </row>
    <row r="590" spans="1:14" x14ac:dyDescent="0.35">
      <c r="A590" s="6" t="s">
        <v>634</v>
      </c>
      <c r="B590" s="6" t="s">
        <v>27</v>
      </c>
      <c r="C590" s="6" t="s">
        <v>10</v>
      </c>
      <c r="D590" s="7">
        <v>29810</v>
      </c>
      <c r="E590" s="7" t="str">
        <f t="shared" si="27"/>
        <v>20000–29999</v>
      </c>
      <c r="F590" s="6" t="s">
        <v>33</v>
      </c>
      <c r="G590" s="6" t="s">
        <v>3</v>
      </c>
      <c r="H590" s="6" t="s">
        <v>978</v>
      </c>
      <c r="I590" s="6">
        <f>IFERROR(INDEX('Bonus Rules'!$B$2:$G$14,MATCH('Cleaned data'!$C590,'Bonus Rules'!$B$2:$B$14,0), MATCH('Cleaned data'!$G590, 'Bonus Rules'!$B$2:$G$2, 0)),0)</f>
        <v>2.7E-2</v>
      </c>
      <c r="J590" s="8">
        <f>'Cleaned data'!$I590*'Cleaned data'!$D590</f>
        <v>804.87</v>
      </c>
      <c r="K590" s="8">
        <f>'Cleaned data'!$D590+'Cleaned data'!$J590</f>
        <v>30614.87</v>
      </c>
      <c r="L590" s="19">
        <f t="shared" si="28"/>
        <v>75034.07024793388</v>
      </c>
      <c r="M590" s="19">
        <f t="shared" si="29"/>
        <v>72309.913419913413</v>
      </c>
      <c r="N590" s="20">
        <f>(Table4[[#This Row],[Average male salary]]-Table4[[#This Row],[Average female salary]])/Table4[[#This Row],[Average male salary]]</f>
        <v>3.6305598497043789E-2</v>
      </c>
    </row>
    <row r="591" spans="1:14" x14ac:dyDescent="0.35">
      <c r="A591" s="9" t="s">
        <v>635</v>
      </c>
      <c r="B591" s="9" t="s">
        <v>24</v>
      </c>
      <c r="C591" s="9" t="s">
        <v>13</v>
      </c>
      <c r="D591" s="10">
        <v>105330</v>
      </c>
      <c r="E591" s="10" t="str">
        <f t="shared" si="27"/>
        <v>100000–109999</v>
      </c>
      <c r="F591" s="9" t="s">
        <v>25</v>
      </c>
      <c r="G591" s="9" t="s">
        <v>2</v>
      </c>
      <c r="H591" s="9" t="s">
        <v>979</v>
      </c>
      <c r="I591" s="9">
        <f>IFERROR(INDEX('Bonus Rules'!$B$2:$G$14,MATCH('Cleaned data'!$C591,'Bonus Rules'!$B$2:$B$14,0), MATCH('Cleaned data'!$G591, 'Bonus Rules'!$B$2:$G$2, 0)),0)</f>
        <v>1.9E-2</v>
      </c>
      <c r="J591" s="11">
        <f>'Cleaned data'!$I591*'Cleaned data'!$D591</f>
        <v>2001.27</v>
      </c>
      <c r="K591" s="11">
        <f>'Cleaned data'!$D591+'Cleaned data'!$J591</f>
        <v>107331.27</v>
      </c>
      <c r="L591" s="19">
        <f t="shared" si="28"/>
        <v>75034.07024793388</v>
      </c>
      <c r="M591" s="19">
        <f t="shared" si="29"/>
        <v>72309.913419913413</v>
      </c>
      <c r="N591" s="20">
        <f>(Table4[[#This Row],[Average male salary]]-Table4[[#This Row],[Average female salary]])/Table4[[#This Row],[Average male salary]]</f>
        <v>3.6305598497043789E-2</v>
      </c>
    </row>
    <row r="592" spans="1:14" x14ac:dyDescent="0.35">
      <c r="A592" s="6" t="s">
        <v>636</v>
      </c>
      <c r="B592" s="6" t="s">
        <v>27</v>
      </c>
      <c r="C592" s="6" t="s">
        <v>8</v>
      </c>
      <c r="D592" s="7">
        <v>43110</v>
      </c>
      <c r="E592" s="7" t="str">
        <f t="shared" si="27"/>
        <v>40000–49999</v>
      </c>
      <c r="F592" s="6" t="s">
        <v>25</v>
      </c>
      <c r="G592" s="6" t="s">
        <v>3</v>
      </c>
      <c r="H592" s="6" t="s">
        <v>978</v>
      </c>
      <c r="I592" s="6">
        <f>IFERROR(INDEX('Bonus Rules'!$B$2:$G$14,MATCH('Cleaned data'!$C592,'Bonus Rules'!$B$2:$B$14,0), MATCH('Cleaned data'!$G592, 'Bonus Rules'!$B$2:$G$2, 0)),0)</f>
        <v>2.1000000000000001E-2</v>
      </c>
      <c r="J592" s="8">
        <f>'Cleaned data'!$I592*'Cleaned data'!$D592</f>
        <v>905.31000000000006</v>
      </c>
      <c r="K592" s="8">
        <f>'Cleaned data'!$D592+'Cleaned data'!$J592</f>
        <v>44015.31</v>
      </c>
      <c r="L592" s="19">
        <f t="shared" si="28"/>
        <v>75034.07024793388</v>
      </c>
      <c r="M592" s="19">
        <f t="shared" si="29"/>
        <v>72309.913419913413</v>
      </c>
      <c r="N592" s="20">
        <f>(Table4[[#This Row],[Average male salary]]-Table4[[#This Row],[Average female salary]])/Table4[[#This Row],[Average male salary]]</f>
        <v>3.6305598497043789E-2</v>
      </c>
    </row>
    <row r="593" spans="1:14" x14ac:dyDescent="0.35">
      <c r="A593" s="9" t="s">
        <v>637</v>
      </c>
      <c r="B593" s="9" t="s">
        <v>24</v>
      </c>
      <c r="C593" s="9" t="s">
        <v>9</v>
      </c>
      <c r="D593" s="10">
        <v>52630</v>
      </c>
      <c r="E593" s="10" t="str">
        <f t="shared" si="27"/>
        <v>50000–59999</v>
      </c>
      <c r="F593" s="9" t="s">
        <v>30</v>
      </c>
      <c r="G593" s="9" t="s">
        <v>3</v>
      </c>
      <c r="H593" s="9" t="s">
        <v>978</v>
      </c>
      <c r="I593" s="9">
        <f>IFERROR(INDEX('Bonus Rules'!$B$2:$G$14,MATCH('Cleaned data'!$C593,'Bonus Rules'!$B$2:$B$14,0), MATCH('Cleaned data'!$G593, 'Bonus Rules'!$B$2:$G$2, 0)),0)</f>
        <v>2.8000000000000001E-2</v>
      </c>
      <c r="J593" s="11">
        <f>'Cleaned data'!$I593*'Cleaned data'!$D593</f>
        <v>1473.64</v>
      </c>
      <c r="K593" s="11">
        <f>'Cleaned data'!$D593+'Cleaned data'!$J593</f>
        <v>54103.64</v>
      </c>
      <c r="L593" s="19">
        <f t="shared" si="28"/>
        <v>75034.07024793388</v>
      </c>
      <c r="M593" s="19">
        <f t="shared" si="29"/>
        <v>72309.913419913413</v>
      </c>
      <c r="N593" s="20">
        <f>(Table4[[#This Row],[Average male salary]]-Table4[[#This Row],[Average female salary]])/Table4[[#This Row],[Average male salary]]</f>
        <v>3.6305598497043789E-2</v>
      </c>
    </row>
    <row r="594" spans="1:14" x14ac:dyDescent="0.35">
      <c r="A594" s="6" t="s">
        <v>638</v>
      </c>
      <c r="B594" s="6" t="s">
        <v>24</v>
      </c>
      <c r="C594" s="6" t="s">
        <v>6</v>
      </c>
      <c r="D594" s="7">
        <v>46350</v>
      </c>
      <c r="E594" s="7" t="str">
        <f t="shared" si="27"/>
        <v>40000–49999</v>
      </c>
      <c r="F594" s="6" t="s">
        <v>33</v>
      </c>
      <c r="G594" s="6" t="s">
        <v>3</v>
      </c>
      <c r="H594" s="6" t="s">
        <v>978</v>
      </c>
      <c r="I594" s="6">
        <f>IFERROR(INDEX('Bonus Rules'!$B$2:$G$14,MATCH('Cleaned data'!$C594,'Bonus Rules'!$B$2:$B$14,0), MATCH('Cleaned data'!$G594, 'Bonus Rules'!$B$2:$G$2, 0)),0)</f>
        <v>2.1000000000000001E-2</v>
      </c>
      <c r="J594" s="8">
        <f>'Cleaned data'!$I594*'Cleaned data'!$D594</f>
        <v>973.35</v>
      </c>
      <c r="K594" s="8">
        <f>'Cleaned data'!$D594+'Cleaned data'!$J594</f>
        <v>47323.35</v>
      </c>
      <c r="L594" s="19">
        <f t="shared" si="28"/>
        <v>75034.07024793388</v>
      </c>
      <c r="M594" s="19">
        <f t="shared" si="29"/>
        <v>72309.913419913413</v>
      </c>
      <c r="N594" s="20">
        <f>(Table4[[#This Row],[Average male salary]]-Table4[[#This Row],[Average female salary]])/Table4[[#This Row],[Average male salary]]</f>
        <v>3.6305598497043789E-2</v>
      </c>
    </row>
    <row r="595" spans="1:14" x14ac:dyDescent="0.35">
      <c r="A595" s="9" t="s">
        <v>640</v>
      </c>
      <c r="B595" s="9" t="s">
        <v>24</v>
      </c>
      <c r="C595" s="9" t="s">
        <v>10</v>
      </c>
      <c r="D595" s="10">
        <v>108170</v>
      </c>
      <c r="E595" s="10" t="str">
        <f t="shared" si="27"/>
        <v>100000–109999</v>
      </c>
      <c r="F595" s="9" t="s">
        <v>33</v>
      </c>
      <c r="G595" s="9" t="s">
        <v>31</v>
      </c>
      <c r="H595" s="9" t="s">
        <v>979</v>
      </c>
      <c r="I595" s="9">
        <f>IFERROR(INDEX('Bonus Rules'!$B$2:$G$14,MATCH('Cleaned data'!$C595,'Bonus Rules'!$B$2:$B$14,0), MATCH('Cleaned data'!$G595, 'Bonus Rules'!$B$2:$G$2, 0)),0)</f>
        <v>0</v>
      </c>
      <c r="J595" s="11">
        <f>'Cleaned data'!$I595*'Cleaned data'!$D595</f>
        <v>0</v>
      </c>
      <c r="K595" s="11">
        <f>'Cleaned data'!$D595+'Cleaned data'!$J595</f>
        <v>108170</v>
      </c>
      <c r="L595" s="19">
        <f t="shared" si="28"/>
        <v>75034.07024793388</v>
      </c>
      <c r="M595" s="19">
        <f t="shared" si="29"/>
        <v>72309.913419913413</v>
      </c>
      <c r="N595" s="20">
        <f>(Table4[[#This Row],[Average male salary]]-Table4[[#This Row],[Average female salary]])/Table4[[#This Row],[Average male salary]]</f>
        <v>3.6305598497043789E-2</v>
      </c>
    </row>
    <row r="596" spans="1:14" x14ac:dyDescent="0.35">
      <c r="A596" s="6" t="s">
        <v>641</v>
      </c>
      <c r="B596" s="6" t="s">
        <v>24</v>
      </c>
      <c r="C596" s="6" t="s">
        <v>16</v>
      </c>
      <c r="D596" s="7">
        <v>69730</v>
      </c>
      <c r="E596" s="7" t="str">
        <f t="shared" si="27"/>
        <v>60000–69999</v>
      </c>
      <c r="F596" s="6" t="s">
        <v>33</v>
      </c>
      <c r="G596" s="6" t="s">
        <v>1</v>
      </c>
      <c r="H596" s="6" t="s">
        <v>978</v>
      </c>
      <c r="I596" s="6">
        <f>IFERROR(INDEX('Bonus Rules'!$B$2:$G$14,MATCH('Cleaned data'!$C596,'Bonus Rules'!$B$2:$B$14,0), MATCH('Cleaned data'!$G596, 'Bonus Rules'!$B$2:$G$2, 0)),0)</f>
        <v>5.0000000000000001E-3</v>
      </c>
      <c r="J596" s="8">
        <f>'Cleaned data'!$I596*'Cleaned data'!$D596</f>
        <v>348.65000000000003</v>
      </c>
      <c r="K596" s="8">
        <f>'Cleaned data'!$D596+'Cleaned data'!$J596</f>
        <v>70078.649999999994</v>
      </c>
      <c r="L596" s="19">
        <f t="shared" si="28"/>
        <v>75034.07024793388</v>
      </c>
      <c r="M596" s="19">
        <f t="shared" si="29"/>
        <v>72309.913419913413</v>
      </c>
      <c r="N596" s="20">
        <f>(Table4[[#This Row],[Average male salary]]-Table4[[#This Row],[Average female salary]])/Table4[[#This Row],[Average male salary]]</f>
        <v>3.6305598497043789E-2</v>
      </c>
    </row>
    <row r="597" spans="1:14" x14ac:dyDescent="0.35">
      <c r="A597" s="9" t="s">
        <v>642</v>
      </c>
      <c r="B597" s="9" t="s">
        <v>24</v>
      </c>
      <c r="C597" s="9" t="s">
        <v>12</v>
      </c>
      <c r="D597" s="10">
        <v>110200</v>
      </c>
      <c r="E597" s="10" t="str">
        <f t="shared" si="27"/>
        <v>110000–119999</v>
      </c>
      <c r="F597" s="9" t="s">
        <v>30</v>
      </c>
      <c r="G597" s="9" t="s">
        <v>3</v>
      </c>
      <c r="H597" s="9" t="s">
        <v>979</v>
      </c>
      <c r="I597" s="9">
        <f>IFERROR(INDEX('Bonus Rules'!$B$2:$G$14,MATCH('Cleaned data'!$C597,'Bonus Rules'!$B$2:$B$14,0), MATCH('Cleaned data'!$G597, 'Bonus Rules'!$B$2:$G$2, 0)),0)</f>
        <v>3.2000000000000001E-2</v>
      </c>
      <c r="J597" s="11">
        <f>'Cleaned data'!$I597*'Cleaned data'!$D597</f>
        <v>3526.4</v>
      </c>
      <c r="K597" s="11">
        <f>'Cleaned data'!$D597+'Cleaned data'!$J597</f>
        <v>113726.39999999999</v>
      </c>
      <c r="L597" s="19">
        <f t="shared" si="28"/>
        <v>75034.07024793388</v>
      </c>
      <c r="M597" s="19">
        <f t="shared" si="29"/>
        <v>72309.913419913413</v>
      </c>
      <c r="N597" s="20">
        <f>(Table4[[#This Row],[Average male salary]]-Table4[[#This Row],[Average female salary]])/Table4[[#This Row],[Average male salary]]</f>
        <v>3.6305598497043789E-2</v>
      </c>
    </row>
    <row r="598" spans="1:14" x14ac:dyDescent="0.35">
      <c r="A598" s="6" t="s">
        <v>643</v>
      </c>
      <c r="B598" s="6" t="s">
        <v>24</v>
      </c>
      <c r="C598" s="6" t="s">
        <v>8</v>
      </c>
      <c r="D598" s="7">
        <v>116090</v>
      </c>
      <c r="E598" s="7" t="str">
        <f t="shared" si="27"/>
        <v>110000–119999</v>
      </c>
      <c r="F598" s="6" t="s">
        <v>33</v>
      </c>
      <c r="G598" s="6" t="s">
        <v>31</v>
      </c>
      <c r="H598" s="6" t="s">
        <v>979</v>
      </c>
      <c r="I598" s="6">
        <f>IFERROR(INDEX('Bonus Rules'!$B$2:$G$14,MATCH('Cleaned data'!$C598,'Bonus Rules'!$B$2:$B$14,0), MATCH('Cleaned data'!$G598, 'Bonus Rules'!$B$2:$G$2, 0)),0)</f>
        <v>0</v>
      </c>
      <c r="J598" s="8">
        <f>'Cleaned data'!$I598*'Cleaned data'!$D598</f>
        <v>0</v>
      </c>
      <c r="K598" s="8">
        <f>'Cleaned data'!$D598+'Cleaned data'!$J598</f>
        <v>116090</v>
      </c>
      <c r="L598" s="19">
        <f t="shared" si="28"/>
        <v>75034.07024793388</v>
      </c>
      <c r="M598" s="19">
        <f t="shared" si="29"/>
        <v>72309.913419913413</v>
      </c>
      <c r="N598" s="20">
        <f>(Table4[[#This Row],[Average male salary]]-Table4[[#This Row],[Average female salary]])/Table4[[#This Row],[Average male salary]]</f>
        <v>3.6305598497043789E-2</v>
      </c>
    </row>
    <row r="599" spans="1:14" x14ac:dyDescent="0.35">
      <c r="A599" s="9" t="s">
        <v>644</v>
      </c>
      <c r="B599" s="9" t="s">
        <v>24</v>
      </c>
      <c r="C599" s="9" t="s">
        <v>11</v>
      </c>
      <c r="D599" s="10">
        <v>52140</v>
      </c>
      <c r="E599" s="10" t="str">
        <f t="shared" si="27"/>
        <v>50000–59999</v>
      </c>
      <c r="F599" s="9" t="s">
        <v>30</v>
      </c>
      <c r="G599" s="9" t="s">
        <v>3</v>
      </c>
      <c r="H599" s="9" t="s">
        <v>978</v>
      </c>
      <c r="I599" s="9">
        <f>IFERROR(INDEX('Bonus Rules'!$B$2:$G$14,MATCH('Cleaned data'!$C599,'Bonus Rules'!$B$2:$B$14,0), MATCH('Cleaned data'!$G599, 'Bonus Rules'!$B$2:$G$2, 0)),0)</f>
        <v>2.4E-2</v>
      </c>
      <c r="J599" s="11">
        <f>'Cleaned data'!$I599*'Cleaned data'!$D599</f>
        <v>1251.3600000000001</v>
      </c>
      <c r="K599" s="11">
        <f>'Cleaned data'!$D599+'Cleaned data'!$J599</f>
        <v>53391.360000000001</v>
      </c>
      <c r="L599" s="19">
        <f t="shared" si="28"/>
        <v>75034.07024793388</v>
      </c>
      <c r="M599" s="19">
        <f t="shared" si="29"/>
        <v>72309.913419913413</v>
      </c>
      <c r="N599" s="20">
        <f>(Table4[[#This Row],[Average male salary]]-Table4[[#This Row],[Average female salary]])/Table4[[#This Row],[Average male salary]]</f>
        <v>3.6305598497043789E-2</v>
      </c>
    </row>
    <row r="600" spans="1:14" x14ac:dyDescent="0.35">
      <c r="A600" s="6" t="s">
        <v>645</v>
      </c>
      <c r="B600" s="6" t="s">
        <v>24</v>
      </c>
      <c r="C600" s="6" t="s">
        <v>7</v>
      </c>
      <c r="D600" s="7">
        <v>32810</v>
      </c>
      <c r="E600" s="7" t="str">
        <f t="shared" si="27"/>
        <v>30000–39999</v>
      </c>
      <c r="F600" s="6" t="s">
        <v>33</v>
      </c>
      <c r="G600" s="6" t="s">
        <v>3</v>
      </c>
      <c r="H600" s="6" t="s">
        <v>978</v>
      </c>
      <c r="I600" s="6">
        <f>IFERROR(INDEX('Bonus Rules'!$B$2:$G$14,MATCH('Cleaned data'!$C600,'Bonus Rules'!$B$2:$B$14,0), MATCH('Cleaned data'!$G600, 'Bonus Rules'!$B$2:$G$2, 0)),0)</f>
        <v>3.5000000000000003E-2</v>
      </c>
      <c r="J600" s="8">
        <f>'Cleaned data'!$I600*'Cleaned data'!$D600</f>
        <v>1148.3500000000001</v>
      </c>
      <c r="K600" s="8">
        <f>'Cleaned data'!$D600+'Cleaned data'!$J600</f>
        <v>33958.35</v>
      </c>
      <c r="L600" s="19">
        <f t="shared" si="28"/>
        <v>75034.07024793388</v>
      </c>
      <c r="M600" s="19">
        <f t="shared" si="29"/>
        <v>72309.913419913413</v>
      </c>
      <c r="N600" s="20">
        <f>(Table4[[#This Row],[Average male salary]]-Table4[[#This Row],[Average female salary]])/Table4[[#This Row],[Average male salary]]</f>
        <v>3.6305598497043789E-2</v>
      </c>
    </row>
    <row r="601" spans="1:14" x14ac:dyDescent="0.35">
      <c r="A601" s="9" t="s">
        <v>646</v>
      </c>
      <c r="B601" s="9" t="s">
        <v>24</v>
      </c>
      <c r="C601" s="9" t="s">
        <v>6</v>
      </c>
      <c r="D601" s="10">
        <v>59430</v>
      </c>
      <c r="E601" s="10" t="str">
        <f t="shared" si="27"/>
        <v>50000–59999</v>
      </c>
      <c r="F601" s="9" t="s">
        <v>25</v>
      </c>
      <c r="G601" s="9" t="s">
        <v>3</v>
      </c>
      <c r="H601" s="9" t="s">
        <v>978</v>
      </c>
      <c r="I601" s="9">
        <f>IFERROR(INDEX('Bonus Rules'!$B$2:$G$14,MATCH('Cleaned data'!$C601,'Bonus Rules'!$B$2:$B$14,0), MATCH('Cleaned data'!$G601, 'Bonus Rules'!$B$2:$G$2, 0)),0)</f>
        <v>2.1000000000000001E-2</v>
      </c>
      <c r="J601" s="11">
        <f>'Cleaned data'!$I601*'Cleaned data'!$D601</f>
        <v>1248.03</v>
      </c>
      <c r="K601" s="11">
        <f>'Cleaned data'!$D601+'Cleaned data'!$J601</f>
        <v>60678.03</v>
      </c>
      <c r="L601" s="19">
        <f t="shared" si="28"/>
        <v>75034.07024793388</v>
      </c>
      <c r="M601" s="19">
        <f t="shared" si="29"/>
        <v>72309.913419913413</v>
      </c>
      <c r="N601" s="20">
        <f>(Table4[[#This Row],[Average male salary]]-Table4[[#This Row],[Average female salary]])/Table4[[#This Row],[Average male salary]]</f>
        <v>3.6305598497043789E-2</v>
      </c>
    </row>
    <row r="602" spans="1:14" x14ac:dyDescent="0.35">
      <c r="A602" s="6" t="s">
        <v>647</v>
      </c>
      <c r="B602" s="6" t="s">
        <v>24</v>
      </c>
      <c r="C602" s="6" t="s">
        <v>8</v>
      </c>
      <c r="D602" s="7">
        <v>46990</v>
      </c>
      <c r="E602" s="7" t="str">
        <f t="shared" si="27"/>
        <v>40000–49999</v>
      </c>
      <c r="F602" s="6" t="s">
        <v>33</v>
      </c>
      <c r="G602" s="6" t="s">
        <v>3</v>
      </c>
      <c r="H602" s="6" t="s">
        <v>978</v>
      </c>
      <c r="I602" s="6">
        <f>IFERROR(INDEX('Bonus Rules'!$B$2:$G$14,MATCH('Cleaned data'!$C602,'Bonus Rules'!$B$2:$B$14,0), MATCH('Cleaned data'!$G602, 'Bonus Rules'!$B$2:$G$2, 0)),0)</f>
        <v>2.1000000000000001E-2</v>
      </c>
      <c r="J602" s="8">
        <f>'Cleaned data'!$I602*'Cleaned data'!$D602</f>
        <v>986.79000000000008</v>
      </c>
      <c r="K602" s="8">
        <f>'Cleaned data'!$D602+'Cleaned data'!$J602</f>
        <v>47976.79</v>
      </c>
      <c r="L602" s="19">
        <f t="shared" si="28"/>
        <v>75034.07024793388</v>
      </c>
      <c r="M602" s="19">
        <f t="shared" si="29"/>
        <v>72309.913419913413</v>
      </c>
      <c r="N602" s="20">
        <f>(Table4[[#This Row],[Average male salary]]-Table4[[#This Row],[Average female salary]])/Table4[[#This Row],[Average male salary]]</f>
        <v>3.6305598497043789E-2</v>
      </c>
    </row>
    <row r="603" spans="1:14" x14ac:dyDescent="0.35">
      <c r="A603" s="9" t="s">
        <v>648</v>
      </c>
      <c r="B603" s="9" t="s">
        <v>24</v>
      </c>
      <c r="C603" s="9" t="s">
        <v>6</v>
      </c>
      <c r="D603" s="10">
        <v>33560</v>
      </c>
      <c r="E603" s="10" t="str">
        <f t="shared" si="27"/>
        <v>30000–39999</v>
      </c>
      <c r="F603" s="9" t="s">
        <v>33</v>
      </c>
      <c r="G603" s="9" t="s">
        <v>3</v>
      </c>
      <c r="H603" s="9" t="s">
        <v>978</v>
      </c>
      <c r="I603" s="9">
        <f>IFERROR(INDEX('Bonus Rules'!$B$2:$G$14,MATCH('Cleaned data'!$C603,'Bonus Rules'!$B$2:$B$14,0), MATCH('Cleaned data'!$G603, 'Bonus Rules'!$B$2:$G$2, 0)),0)</f>
        <v>2.1000000000000001E-2</v>
      </c>
      <c r="J603" s="11">
        <f>'Cleaned data'!$I603*'Cleaned data'!$D603</f>
        <v>704.76</v>
      </c>
      <c r="K603" s="11">
        <f>'Cleaned data'!$D603+'Cleaned data'!$J603</f>
        <v>34264.76</v>
      </c>
      <c r="L603" s="19">
        <f t="shared" si="28"/>
        <v>75034.07024793388</v>
      </c>
      <c r="M603" s="19">
        <f t="shared" si="29"/>
        <v>72309.913419913413</v>
      </c>
      <c r="N603" s="20">
        <f>(Table4[[#This Row],[Average male salary]]-Table4[[#This Row],[Average female salary]])/Table4[[#This Row],[Average male salary]]</f>
        <v>3.6305598497043789E-2</v>
      </c>
    </row>
    <row r="604" spans="1:14" x14ac:dyDescent="0.35">
      <c r="A604" s="6" t="s">
        <v>649</v>
      </c>
      <c r="B604" s="6" t="s">
        <v>24</v>
      </c>
      <c r="C604" s="6" t="s">
        <v>6</v>
      </c>
      <c r="D604" s="7">
        <v>33890</v>
      </c>
      <c r="E604" s="7" t="str">
        <f t="shared" si="27"/>
        <v>30000–39999</v>
      </c>
      <c r="F604" s="6" t="s">
        <v>30</v>
      </c>
      <c r="G604" s="6" t="s">
        <v>3</v>
      </c>
      <c r="H604" s="6" t="s">
        <v>978</v>
      </c>
      <c r="I604" s="6">
        <f>IFERROR(INDEX('Bonus Rules'!$B$2:$G$14,MATCH('Cleaned data'!$C604,'Bonus Rules'!$B$2:$B$14,0), MATCH('Cleaned data'!$G604, 'Bonus Rules'!$B$2:$G$2, 0)),0)</f>
        <v>2.1000000000000001E-2</v>
      </c>
      <c r="J604" s="8">
        <f>'Cleaned data'!$I604*'Cleaned data'!$D604</f>
        <v>711.69</v>
      </c>
      <c r="K604" s="8">
        <f>'Cleaned data'!$D604+'Cleaned data'!$J604</f>
        <v>34601.69</v>
      </c>
      <c r="L604" s="19">
        <f t="shared" si="28"/>
        <v>75034.07024793388</v>
      </c>
      <c r="M604" s="19">
        <f t="shared" si="29"/>
        <v>72309.913419913413</v>
      </c>
      <c r="N604" s="20">
        <f>(Table4[[#This Row],[Average male salary]]-Table4[[#This Row],[Average female salary]])/Table4[[#This Row],[Average male salary]]</f>
        <v>3.6305598497043789E-2</v>
      </c>
    </row>
    <row r="605" spans="1:14" x14ac:dyDescent="0.35">
      <c r="A605" s="9" t="s">
        <v>650</v>
      </c>
      <c r="B605" s="9" t="s">
        <v>24</v>
      </c>
      <c r="C605" s="9" t="s">
        <v>13</v>
      </c>
      <c r="D605" s="10">
        <v>51740</v>
      </c>
      <c r="E605" s="10" t="str">
        <f t="shared" si="27"/>
        <v>50000–59999</v>
      </c>
      <c r="F605" s="9" t="s">
        <v>33</v>
      </c>
      <c r="G605" s="9" t="s">
        <v>2</v>
      </c>
      <c r="H605" s="9" t="s">
        <v>978</v>
      </c>
      <c r="I605" s="9">
        <f>IFERROR(INDEX('Bonus Rules'!$B$2:$G$14,MATCH('Cleaned data'!$C605,'Bonus Rules'!$B$2:$B$14,0), MATCH('Cleaned data'!$G605, 'Bonus Rules'!$B$2:$G$2, 0)),0)</f>
        <v>1.9E-2</v>
      </c>
      <c r="J605" s="11">
        <f>'Cleaned data'!$I605*'Cleaned data'!$D605</f>
        <v>983.06</v>
      </c>
      <c r="K605" s="11">
        <f>'Cleaned data'!$D605+'Cleaned data'!$J605</f>
        <v>52723.06</v>
      </c>
      <c r="L605" s="19">
        <f t="shared" si="28"/>
        <v>75034.07024793388</v>
      </c>
      <c r="M605" s="19">
        <f t="shared" si="29"/>
        <v>72309.913419913413</v>
      </c>
      <c r="N605" s="20">
        <f>(Table4[[#This Row],[Average male salary]]-Table4[[#This Row],[Average female salary]])/Table4[[#This Row],[Average male salary]]</f>
        <v>3.6305598497043789E-2</v>
      </c>
    </row>
    <row r="606" spans="1:14" x14ac:dyDescent="0.35">
      <c r="A606" s="6" t="s">
        <v>651</v>
      </c>
      <c r="B606" s="6" t="s">
        <v>27</v>
      </c>
      <c r="C606" s="6" t="s">
        <v>15</v>
      </c>
      <c r="D606" s="7">
        <v>51650</v>
      </c>
      <c r="E606" s="7" t="str">
        <f t="shared" si="27"/>
        <v>50000–59999</v>
      </c>
      <c r="F606" s="6" t="s">
        <v>30</v>
      </c>
      <c r="G606" s="6" t="s">
        <v>4</v>
      </c>
      <c r="H606" s="6" t="s">
        <v>978</v>
      </c>
      <c r="I606" s="6">
        <f>IFERROR(INDEX('Bonus Rules'!$B$2:$G$14,MATCH('Cleaned data'!$C606,'Bonus Rules'!$B$2:$B$14,0), MATCH('Cleaned data'!$G606, 'Bonus Rules'!$B$2:$G$2, 0)),0)</f>
        <v>5.8000000000000003E-2</v>
      </c>
      <c r="J606" s="8">
        <f>'Cleaned data'!$I606*'Cleaned data'!$D606</f>
        <v>2995.7000000000003</v>
      </c>
      <c r="K606" s="8">
        <f>'Cleaned data'!$D606+'Cleaned data'!$J606</f>
        <v>54645.7</v>
      </c>
      <c r="L606" s="19">
        <f t="shared" si="28"/>
        <v>75034.07024793388</v>
      </c>
      <c r="M606" s="19">
        <f t="shared" si="29"/>
        <v>72309.913419913413</v>
      </c>
      <c r="N606" s="20">
        <f>(Table4[[#This Row],[Average male salary]]-Table4[[#This Row],[Average female salary]])/Table4[[#This Row],[Average male salary]]</f>
        <v>3.6305598497043789E-2</v>
      </c>
    </row>
    <row r="607" spans="1:14" x14ac:dyDescent="0.35">
      <c r="A607" s="9" t="s">
        <v>652</v>
      </c>
      <c r="B607" s="9" t="s">
        <v>27</v>
      </c>
      <c r="C607" s="9" t="s">
        <v>14</v>
      </c>
      <c r="D607" s="10">
        <v>115980</v>
      </c>
      <c r="E607" s="10" t="str">
        <f t="shared" si="27"/>
        <v>110000–119999</v>
      </c>
      <c r="F607" s="9" t="s">
        <v>30</v>
      </c>
      <c r="G607" s="9" t="s">
        <v>4</v>
      </c>
      <c r="H607" s="9" t="s">
        <v>979</v>
      </c>
      <c r="I607" s="9">
        <f>IFERROR(INDEX('Bonus Rules'!$B$2:$G$14,MATCH('Cleaned data'!$C607,'Bonus Rules'!$B$2:$B$14,0), MATCH('Cleaned data'!$G607, 'Bonus Rules'!$B$2:$G$2, 0)),0)</f>
        <v>5.3999999999999999E-2</v>
      </c>
      <c r="J607" s="11">
        <f>'Cleaned data'!$I607*'Cleaned data'!$D607</f>
        <v>6262.92</v>
      </c>
      <c r="K607" s="11">
        <f>'Cleaned data'!$D607+'Cleaned data'!$J607</f>
        <v>122242.92</v>
      </c>
      <c r="L607" s="19">
        <f t="shared" si="28"/>
        <v>75034.07024793388</v>
      </c>
      <c r="M607" s="19">
        <f t="shared" si="29"/>
        <v>72309.913419913413</v>
      </c>
      <c r="N607" s="20">
        <f>(Table4[[#This Row],[Average male salary]]-Table4[[#This Row],[Average female salary]])/Table4[[#This Row],[Average male salary]]</f>
        <v>3.6305598497043789E-2</v>
      </c>
    </row>
    <row r="608" spans="1:14" x14ac:dyDescent="0.35">
      <c r="A608" s="6" t="s">
        <v>653</v>
      </c>
      <c r="B608" s="6" t="s">
        <v>27</v>
      </c>
      <c r="C608" s="6" t="s">
        <v>6</v>
      </c>
      <c r="D608" s="7">
        <v>58370</v>
      </c>
      <c r="E608" s="7" t="str">
        <f t="shared" si="27"/>
        <v>50000–59999</v>
      </c>
      <c r="F608" s="6" t="s">
        <v>33</v>
      </c>
      <c r="G608" s="6" t="s">
        <v>4</v>
      </c>
      <c r="H608" s="6" t="s">
        <v>978</v>
      </c>
      <c r="I608" s="6">
        <f>IFERROR(INDEX('Bonus Rules'!$B$2:$G$14,MATCH('Cleaned data'!$C608,'Bonus Rules'!$B$2:$B$14,0), MATCH('Cleaned data'!$G608, 'Bonus Rules'!$B$2:$G$2, 0)),0)</f>
        <v>5.0999999999999997E-2</v>
      </c>
      <c r="J608" s="8">
        <f>'Cleaned data'!$I608*'Cleaned data'!$D608</f>
        <v>2976.87</v>
      </c>
      <c r="K608" s="8">
        <f>'Cleaned data'!$D608+'Cleaned data'!$J608</f>
        <v>61346.87</v>
      </c>
      <c r="L608" s="19">
        <f t="shared" si="28"/>
        <v>75034.07024793388</v>
      </c>
      <c r="M608" s="19">
        <f t="shared" si="29"/>
        <v>72309.913419913413</v>
      </c>
      <c r="N608" s="20">
        <f>(Table4[[#This Row],[Average male salary]]-Table4[[#This Row],[Average female salary]])/Table4[[#This Row],[Average male salary]]</f>
        <v>3.6305598497043789E-2</v>
      </c>
    </row>
    <row r="609" spans="1:14" x14ac:dyDescent="0.35">
      <c r="A609" s="9" t="s">
        <v>543</v>
      </c>
      <c r="B609" s="9" t="s">
        <v>27</v>
      </c>
      <c r="C609" s="9" t="s">
        <v>14</v>
      </c>
      <c r="D609" s="10">
        <v>59430</v>
      </c>
      <c r="E609" s="10" t="str">
        <f t="shared" si="27"/>
        <v>50000–59999</v>
      </c>
      <c r="F609" s="9" t="s">
        <v>30</v>
      </c>
      <c r="G609" s="9" t="s">
        <v>3</v>
      </c>
      <c r="H609" s="9" t="s">
        <v>978</v>
      </c>
      <c r="I609" s="9">
        <f>IFERROR(INDEX('Bonus Rules'!$B$2:$G$14,MATCH('Cleaned data'!$C609,'Bonus Rules'!$B$2:$B$14,0), MATCH('Cleaned data'!$G609, 'Bonus Rules'!$B$2:$G$2, 0)),0)</f>
        <v>3.3000000000000002E-2</v>
      </c>
      <c r="J609" s="11">
        <f>'Cleaned data'!$I609*'Cleaned data'!$D609</f>
        <v>1961.19</v>
      </c>
      <c r="K609" s="11">
        <f>'Cleaned data'!$D609+'Cleaned data'!$J609</f>
        <v>61391.19</v>
      </c>
      <c r="L609" s="19">
        <f t="shared" si="28"/>
        <v>75034.07024793388</v>
      </c>
      <c r="M609" s="19">
        <f t="shared" si="29"/>
        <v>72309.913419913413</v>
      </c>
      <c r="N609" s="20">
        <f>(Table4[[#This Row],[Average male salary]]-Table4[[#This Row],[Average female salary]])/Table4[[#This Row],[Average male salary]]</f>
        <v>3.6305598497043789E-2</v>
      </c>
    </row>
    <row r="610" spans="1:14" x14ac:dyDescent="0.35">
      <c r="A610" s="6" t="s">
        <v>654</v>
      </c>
      <c r="B610" s="6" t="s">
        <v>27</v>
      </c>
      <c r="C610" s="6" t="s">
        <v>12</v>
      </c>
      <c r="D610" s="7">
        <v>106670</v>
      </c>
      <c r="E610" s="7" t="str">
        <f t="shared" si="27"/>
        <v>100000–109999</v>
      </c>
      <c r="F610" s="6" t="s">
        <v>25</v>
      </c>
      <c r="G610" s="6" t="s">
        <v>3</v>
      </c>
      <c r="H610" s="6" t="s">
        <v>979</v>
      </c>
      <c r="I610" s="6">
        <f>IFERROR(INDEX('Bonus Rules'!$B$2:$G$14,MATCH('Cleaned data'!$C610,'Bonus Rules'!$B$2:$B$14,0), MATCH('Cleaned data'!$G610, 'Bonus Rules'!$B$2:$G$2, 0)),0)</f>
        <v>3.2000000000000001E-2</v>
      </c>
      <c r="J610" s="8">
        <f>'Cleaned data'!$I610*'Cleaned data'!$D610</f>
        <v>3413.44</v>
      </c>
      <c r="K610" s="8">
        <f>'Cleaned data'!$D610+'Cleaned data'!$J610</f>
        <v>110083.44</v>
      </c>
      <c r="L610" s="19">
        <f t="shared" si="28"/>
        <v>75034.07024793388</v>
      </c>
      <c r="M610" s="19">
        <f t="shared" si="29"/>
        <v>72309.913419913413</v>
      </c>
      <c r="N610" s="20">
        <f>(Table4[[#This Row],[Average male salary]]-Table4[[#This Row],[Average female salary]])/Table4[[#This Row],[Average male salary]]</f>
        <v>3.6305598497043789E-2</v>
      </c>
    </row>
    <row r="611" spans="1:14" x14ac:dyDescent="0.35">
      <c r="A611" s="9" t="s">
        <v>655</v>
      </c>
      <c r="B611" s="9" t="s">
        <v>27</v>
      </c>
      <c r="C611" s="9" t="s">
        <v>15</v>
      </c>
      <c r="D611" s="10">
        <v>44850</v>
      </c>
      <c r="E611" s="10" t="str">
        <f t="shared" si="27"/>
        <v>40000–49999</v>
      </c>
      <c r="F611" s="9" t="s">
        <v>33</v>
      </c>
      <c r="G611" s="9" t="s">
        <v>5</v>
      </c>
      <c r="H611" s="9" t="s">
        <v>978</v>
      </c>
      <c r="I611" s="9">
        <f>IFERROR(INDEX('Bonus Rules'!$B$2:$G$14,MATCH('Cleaned data'!$C611,'Bonus Rules'!$B$2:$B$14,0), MATCH('Cleaned data'!$G611, 'Bonus Rules'!$B$2:$G$2, 0)),0)</f>
        <v>7.0999999999999994E-2</v>
      </c>
      <c r="J611" s="11">
        <f>'Cleaned data'!$I611*'Cleaned data'!$D611</f>
        <v>3184.35</v>
      </c>
      <c r="K611" s="11">
        <f>'Cleaned data'!$D611+'Cleaned data'!$J611</f>
        <v>48034.35</v>
      </c>
      <c r="L611" s="19">
        <f t="shared" si="28"/>
        <v>75034.07024793388</v>
      </c>
      <c r="M611" s="19">
        <f t="shared" si="29"/>
        <v>72309.913419913413</v>
      </c>
      <c r="N611" s="20">
        <f>(Table4[[#This Row],[Average male salary]]-Table4[[#This Row],[Average female salary]])/Table4[[#This Row],[Average male salary]]</f>
        <v>3.6305598497043789E-2</v>
      </c>
    </row>
    <row r="612" spans="1:14" x14ac:dyDescent="0.35">
      <c r="A612" s="6" t="s">
        <v>656</v>
      </c>
      <c r="B612" s="6" t="s">
        <v>24</v>
      </c>
      <c r="C612" s="6" t="s">
        <v>15</v>
      </c>
      <c r="D612" s="7">
        <v>75600</v>
      </c>
      <c r="E612" s="7" t="str">
        <f t="shared" si="27"/>
        <v>70000–79999</v>
      </c>
      <c r="F612" s="6" t="s">
        <v>30</v>
      </c>
      <c r="G612" s="6" t="s">
        <v>3</v>
      </c>
      <c r="H612" s="6" t="s">
        <v>978</v>
      </c>
      <c r="I612" s="6">
        <f>IFERROR(INDEX('Bonus Rules'!$B$2:$G$14,MATCH('Cleaned data'!$C612,'Bonus Rules'!$B$2:$B$14,0), MATCH('Cleaned data'!$G612, 'Bonus Rules'!$B$2:$G$2, 0)),0)</f>
        <v>0.02</v>
      </c>
      <c r="J612" s="8">
        <f>'Cleaned data'!$I612*'Cleaned data'!$D612</f>
        <v>1512</v>
      </c>
      <c r="K612" s="8">
        <f>'Cleaned data'!$D612+'Cleaned data'!$J612</f>
        <v>77112</v>
      </c>
      <c r="L612" s="19">
        <f t="shared" si="28"/>
        <v>75034.07024793388</v>
      </c>
      <c r="M612" s="19">
        <f t="shared" si="29"/>
        <v>72309.913419913413</v>
      </c>
      <c r="N612" s="20">
        <f>(Table4[[#This Row],[Average male salary]]-Table4[[#This Row],[Average female salary]])/Table4[[#This Row],[Average male salary]]</f>
        <v>3.6305598497043789E-2</v>
      </c>
    </row>
    <row r="613" spans="1:14" x14ac:dyDescent="0.35">
      <c r="A613" s="9" t="s">
        <v>657</v>
      </c>
      <c r="B613" s="9" t="s">
        <v>24</v>
      </c>
      <c r="C613" s="9" t="s">
        <v>12</v>
      </c>
      <c r="D613" s="10">
        <v>69120</v>
      </c>
      <c r="E613" s="10" t="str">
        <f t="shared" si="27"/>
        <v>60000–69999</v>
      </c>
      <c r="F613" s="9" t="s">
        <v>30</v>
      </c>
      <c r="G613" s="9" t="s">
        <v>3</v>
      </c>
      <c r="H613" s="9" t="s">
        <v>978</v>
      </c>
      <c r="I613" s="9">
        <f>IFERROR(INDEX('Bonus Rules'!$B$2:$G$14,MATCH('Cleaned data'!$C613,'Bonus Rules'!$B$2:$B$14,0), MATCH('Cleaned data'!$G613, 'Bonus Rules'!$B$2:$G$2, 0)),0)</f>
        <v>3.2000000000000001E-2</v>
      </c>
      <c r="J613" s="11">
        <f>'Cleaned data'!$I613*'Cleaned data'!$D613</f>
        <v>2211.84</v>
      </c>
      <c r="K613" s="11">
        <f>'Cleaned data'!$D613+'Cleaned data'!$J613</f>
        <v>71331.839999999997</v>
      </c>
      <c r="L613" s="19">
        <f t="shared" si="28"/>
        <v>75034.07024793388</v>
      </c>
      <c r="M613" s="19">
        <f t="shared" si="29"/>
        <v>72309.913419913413</v>
      </c>
      <c r="N613" s="20">
        <f>(Table4[[#This Row],[Average male salary]]-Table4[[#This Row],[Average female salary]])/Table4[[#This Row],[Average male salary]]</f>
        <v>3.6305598497043789E-2</v>
      </c>
    </row>
    <row r="614" spans="1:14" x14ac:dyDescent="0.35">
      <c r="A614" s="6" t="s">
        <v>658</v>
      </c>
      <c r="B614" s="6" t="s">
        <v>27</v>
      </c>
      <c r="C614" s="6" t="s">
        <v>10</v>
      </c>
      <c r="D614" s="7">
        <v>31200</v>
      </c>
      <c r="E614" s="7" t="str">
        <f t="shared" si="27"/>
        <v>30000–39999</v>
      </c>
      <c r="F614" s="6" t="s">
        <v>30</v>
      </c>
      <c r="G614" s="6" t="s">
        <v>1</v>
      </c>
      <c r="H614" s="6" t="s">
        <v>978</v>
      </c>
      <c r="I614" s="6">
        <f>IFERROR(INDEX('Bonus Rules'!$B$2:$G$14,MATCH('Cleaned data'!$C614,'Bonus Rules'!$B$2:$B$14,0), MATCH('Cleaned data'!$G614, 'Bonus Rules'!$B$2:$G$2, 0)),0)</f>
        <v>5.0000000000000001E-3</v>
      </c>
      <c r="J614" s="8">
        <f>'Cleaned data'!$I614*'Cleaned data'!$D614</f>
        <v>156</v>
      </c>
      <c r="K614" s="8">
        <f>'Cleaned data'!$D614+'Cleaned data'!$J614</f>
        <v>31356</v>
      </c>
      <c r="L614" s="19">
        <f t="shared" si="28"/>
        <v>75034.07024793388</v>
      </c>
      <c r="M614" s="19">
        <f t="shared" si="29"/>
        <v>72309.913419913413</v>
      </c>
      <c r="N614" s="20">
        <f>(Table4[[#This Row],[Average male salary]]-Table4[[#This Row],[Average female salary]])/Table4[[#This Row],[Average male salary]]</f>
        <v>3.6305598497043789E-2</v>
      </c>
    </row>
    <row r="615" spans="1:14" x14ac:dyDescent="0.35">
      <c r="A615" s="9" t="s">
        <v>659</v>
      </c>
      <c r="B615" s="9" t="s">
        <v>27</v>
      </c>
      <c r="C615" s="9" t="s">
        <v>16</v>
      </c>
      <c r="D615" s="10">
        <v>42160</v>
      </c>
      <c r="E615" s="10" t="str">
        <f t="shared" si="27"/>
        <v>40000–49999</v>
      </c>
      <c r="F615" s="9" t="s">
        <v>25</v>
      </c>
      <c r="G615" s="9" t="s">
        <v>5</v>
      </c>
      <c r="H615" s="9" t="s">
        <v>978</v>
      </c>
      <c r="I615" s="9">
        <f>IFERROR(INDEX('Bonus Rules'!$B$2:$G$14,MATCH('Cleaned data'!$C615,'Bonus Rules'!$B$2:$B$14,0), MATCH('Cleaned data'!$G615, 'Bonus Rules'!$B$2:$G$2, 0)),0)</f>
        <v>7.1999999999999995E-2</v>
      </c>
      <c r="J615" s="11">
        <f>'Cleaned data'!$I615*'Cleaned data'!$D615</f>
        <v>3035.52</v>
      </c>
      <c r="K615" s="11">
        <f>'Cleaned data'!$D615+'Cleaned data'!$J615</f>
        <v>45195.519999999997</v>
      </c>
      <c r="L615" s="19">
        <f t="shared" si="28"/>
        <v>75034.07024793388</v>
      </c>
      <c r="M615" s="19">
        <f t="shared" si="29"/>
        <v>72309.913419913413</v>
      </c>
      <c r="N615" s="20">
        <f>(Table4[[#This Row],[Average male salary]]-Table4[[#This Row],[Average female salary]])/Table4[[#This Row],[Average male salary]]</f>
        <v>3.6305598497043789E-2</v>
      </c>
    </row>
    <row r="616" spans="1:14" x14ac:dyDescent="0.35">
      <c r="A616" s="6" t="s">
        <v>660</v>
      </c>
      <c r="B616" s="6" t="s">
        <v>24</v>
      </c>
      <c r="C616" s="6" t="s">
        <v>16</v>
      </c>
      <c r="D616" s="7">
        <v>110830</v>
      </c>
      <c r="E616" s="7" t="str">
        <f t="shared" si="27"/>
        <v>110000–119999</v>
      </c>
      <c r="F616" s="6" t="s">
        <v>33</v>
      </c>
      <c r="G616" s="6" t="s">
        <v>3</v>
      </c>
      <c r="H616" s="6" t="s">
        <v>979</v>
      </c>
      <c r="I616" s="6">
        <f>IFERROR(INDEX('Bonus Rules'!$B$2:$G$14,MATCH('Cleaned data'!$C616,'Bonus Rules'!$B$2:$B$14,0), MATCH('Cleaned data'!$G616, 'Bonus Rules'!$B$2:$G$2, 0)),0)</f>
        <v>2.3E-2</v>
      </c>
      <c r="J616" s="8">
        <f>'Cleaned data'!$I616*'Cleaned data'!$D616</f>
        <v>2549.09</v>
      </c>
      <c r="K616" s="8">
        <f>'Cleaned data'!$D616+'Cleaned data'!$J616</f>
        <v>113379.09</v>
      </c>
      <c r="L616" s="19">
        <f t="shared" si="28"/>
        <v>75034.07024793388</v>
      </c>
      <c r="M616" s="19">
        <f t="shared" si="29"/>
        <v>72309.913419913413</v>
      </c>
      <c r="N616" s="20">
        <f>(Table4[[#This Row],[Average male salary]]-Table4[[#This Row],[Average female salary]])/Table4[[#This Row],[Average male salary]]</f>
        <v>3.6305598497043789E-2</v>
      </c>
    </row>
    <row r="617" spans="1:14" x14ac:dyDescent="0.35">
      <c r="A617" s="9" t="s">
        <v>661</v>
      </c>
      <c r="B617" s="9" t="s">
        <v>27</v>
      </c>
      <c r="C617" s="9" t="s">
        <v>17</v>
      </c>
      <c r="D617" s="10">
        <v>83180</v>
      </c>
      <c r="E617" s="10" t="str">
        <f t="shared" si="27"/>
        <v>80000–89999</v>
      </c>
      <c r="F617" s="9" t="s">
        <v>33</v>
      </c>
      <c r="G617" s="9" t="s">
        <v>3</v>
      </c>
      <c r="H617" s="9" t="s">
        <v>978</v>
      </c>
      <c r="I617" s="9">
        <f>IFERROR(INDEX('Bonus Rules'!$B$2:$G$14,MATCH('Cleaned data'!$C617,'Bonus Rules'!$B$2:$B$14,0), MATCH('Cleaned data'!$G617, 'Bonus Rules'!$B$2:$G$2, 0)),0)</f>
        <v>3.5000000000000003E-2</v>
      </c>
      <c r="J617" s="11">
        <f>'Cleaned data'!$I617*'Cleaned data'!$D617</f>
        <v>2911.3</v>
      </c>
      <c r="K617" s="11">
        <f>'Cleaned data'!$D617+'Cleaned data'!$J617</f>
        <v>86091.3</v>
      </c>
      <c r="L617" s="19">
        <f t="shared" si="28"/>
        <v>75034.07024793388</v>
      </c>
      <c r="M617" s="19">
        <f t="shared" si="29"/>
        <v>72309.913419913413</v>
      </c>
      <c r="N617" s="20">
        <f>(Table4[[#This Row],[Average male salary]]-Table4[[#This Row],[Average female salary]])/Table4[[#This Row],[Average male salary]]</f>
        <v>3.6305598497043789E-2</v>
      </c>
    </row>
    <row r="618" spans="1:14" x14ac:dyDescent="0.35">
      <c r="A618" s="6" t="s">
        <v>576</v>
      </c>
      <c r="B618" s="6" t="s">
        <v>27</v>
      </c>
      <c r="C618" s="6" t="s">
        <v>14</v>
      </c>
      <c r="D618" s="7">
        <v>87620</v>
      </c>
      <c r="E618" s="7" t="str">
        <f t="shared" si="27"/>
        <v>80000–89999</v>
      </c>
      <c r="F618" s="6" t="s">
        <v>30</v>
      </c>
      <c r="G618" s="6" t="s">
        <v>5</v>
      </c>
      <c r="H618" s="6" t="s">
        <v>978</v>
      </c>
      <c r="I618" s="6">
        <f>IFERROR(INDEX('Bonus Rules'!$B$2:$G$14,MATCH('Cleaned data'!$C618,'Bonus Rules'!$B$2:$B$14,0), MATCH('Cleaned data'!$G618, 'Bonus Rules'!$B$2:$G$2, 0)),0)</f>
        <v>8.4000000000000005E-2</v>
      </c>
      <c r="J618" s="8">
        <f>'Cleaned data'!$I618*'Cleaned data'!$D618</f>
        <v>7360.0800000000008</v>
      </c>
      <c r="K618" s="8">
        <f>'Cleaned data'!$D618+'Cleaned data'!$J618</f>
        <v>94980.08</v>
      </c>
      <c r="L618" s="19">
        <f t="shared" si="28"/>
        <v>75034.07024793388</v>
      </c>
      <c r="M618" s="19">
        <f t="shared" si="29"/>
        <v>72309.913419913413</v>
      </c>
      <c r="N618" s="20">
        <f>(Table4[[#This Row],[Average male salary]]-Table4[[#This Row],[Average female salary]])/Table4[[#This Row],[Average male salary]]</f>
        <v>3.6305598497043789E-2</v>
      </c>
    </row>
    <row r="619" spans="1:14" x14ac:dyDescent="0.35">
      <c r="A619" s="9" t="s">
        <v>662</v>
      </c>
      <c r="B619" s="9" t="s">
        <v>27</v>
      </c>
      <c r="C619" s="9" t="s">
        <v>14</v>
      </c>
      <c r="D619" s="10">
        <v>46750</v>
      </c>
      <c r="E619" s="10" t="str">
        <f t="shared" si="27"/>
        <v>40000–49999</v>
      </c>
      <c r="F619" s="9" t="s">
        <v>30</v>
      </c>
      <c r="G619" s="9" t="s">
        <v>4</v>
      </c>
      <c r="H619" s="9" t="s">
        <v>978</v>
      </c>
      <c r="I619" s="9">
        <f>IFERROR(INDEX('Bonus Rules'!$B$2:$G$14,MATCH('Cleaned data'!$C619,'Bonus Rules'!$B$2:$B$14,0), MATCH('Cleaned data'!$G619, 'Bonus Rules'!$B$2:$G$2, 0)),0)</f>
        <v>5.3999999999999999E-2</v>
      </c>
      <c r="J619" s="11">
        <f>'Cleaned data'!$I619*'Cleaned data'!$D619</f>
        <v>2524.5</v>
      </c>
      <c r="K619" s="11">
        <f>'Cleaned data'!$D619+'Cleaned data'!$J619</f>
        <v>49274.5</v>
      </c>
      <c r="L619" s="19">
        <f t="shared" si="28"/>
        <v>75034.07024793388</v>
      </c>
      <c r="M619" s="19">
        <f t="shared" si="29"/>
        <v>72309.913419913413</v>
      </c>
      <c r="N619" s="20">
        <f>(Table4[[#This Row],[Average male salary]]-Table4[[#This Row],[Average female salary]])/Table4[[#This Row],[Average male salary]]</f>
        <v>3.6305598497043789E-2</v>
      </c>
    </row>
    <row r="620" spans="1:14" x14ac:dyDescent="0.35">
      <c r="A620" s="6" t="s">
        <v>663</v>
      </c>
      <c r="B620" s="6" t="s">
        <v>27</v>
      </c>
      <c r="C620" s="6" t="s">
        <v>11</v>
      </c>
      <c r="D620" s="7">
        <v>78540</v>
      </c>
      <c r="E620" s="7" t="str">
        <f t="shared" si="27"/>
        <v>70000–79999</v>
      </c>
      <c r="F620" s="6" t="s">
        <v>33</v>
      </c>
      <c r="G620" s="6" t="s">
        <v>3</v>
      </c>
      <c r="H620" s="6" t="s">
        <v>978</v>
      </c>
      <c r="I620" s="6">
        <f>IFERROR(INDEX('Bonus Rules'!$B$2:$G$14,MATCH('Cleaned data'!$C620,'Bonus Rules'!$B$2:$B$14,0), MATCH('Cleaned data'!$G620, 'Bonus Rules'!$B$2:$G$2, 0)),0)</f>
        <v>2.4E-2</v>
      </c>
      <c r="J620" s="8">
        <f>'Cleaned data'!$I620*'Cleaned data'!$D620</f>
        <v>1884.96</v>
      </c>
      <c r="K620" s="8">
        <f>'Cleaned data'!$D620+'Cleaned data'!$J620</f>
        <v>80424.960000000006</v>
      </c>
      <c r="L620" s="19">
        <f t="shared" si="28"/>
        <v>75034.07024793388</v>
      </c>
      <c r="M620" s="19">
        <f t="shared" si="29"/>
        <v>72309.913419913413</v>
      </c>
      <c r="N620" s="20">
        <f>(Table4[[#This Row],[Average male salary]]-Table4[[#This Row],[Average female salary]])/Table4[[#This Row],[Average male salary]]</f>
        <v>3.6305598497043789E-2</v>
      </c>
    </row>
    <row r="621" spans="1:14" x14ac:dyDescent="0.35">
      <c r="A621" s="9" t="s">
        <v>664</v>
      </c>
      <c r="B621" s="9" t="s">
        <v>24</v>
      </c>
      <c r="C621" s="9" t="s">
        <v>10</v>
      </c>
      <c r="D621" s="10">
        <v>106930</v>
      </c>
      <c r="E621" s="10" t="str">
        <f t="shared" si="27"/>
        <v>100000–109999</v>
      </c>
      <c r="F621" s="9" t="s">
        <v>30</v>
      </c>
      <c r="G621" s="9" t="s">
        <v>1</v>
      </c>
      <c r="H621" s="9" t="s">
        <v>979</v>
      </c>
      <c r="I621" s="9">
        <f>IFERROR(INDEX('Bonus Rules'!$B$2:$G$14,MATCH('Cleaned data'!$C621,'Bonus Rules'!$B$2:$B$14,0), MATCH('Cleaned data'!$G621, 'Bonus Rules'!$B$2:$G$2, 0)),0)</f>
        <v>5.0000000000000001E-3</v>
      </c>
      <c r="J621" s="11">
        <f>'Cleaned data'!$I621*'Cleaned data'!$D621</f>
        <v>534.65</v>
      </c>
      <c r="K621" s="11">
        <f>'Cleaned data'!$D621+'Cleaned data'!$J621</f>
        <v>107464.65</v>
      </c>
      <c r="L621" s="19">
        <f t="shared" si="28"/>
        <v>75034.07024793388</v>
      </c>
      <c r="M621" s="19">
        <f t="shared" si="29"/>
        <v>72309.913419913413</v>
      </c>
      <c r="N621" s="20">
        <f>(Table4[[#This Row],[Average male salary]]-Table4[[#This Row],[Average female salary]])/Table4[[#This Row],[Average male salary]]</f>
        <v>3.6305598497043789E-2</v>
      </c>
    </row>
    <row r="622" spans="1:14" x14ac:dyDescent="0.35">
      <c r="A622" s="6" t="s">
        <v>665</v>
      </c>
      <c r="B622" s="6" t="s">
        <v>27</v>
      </c>
      <c r="C622" s="6" t="s">
        <v>14</v>
      </c>
      <c r="D622" s="7">
        <v>77000</v>
      </c>
      <c r="E622" s="7" t="str">
        <f t="shared" si="27"/>
        <v>70000–79999</v>
      </c>
      <c r="F622" s="6" t="s">
        <v>25</v>
      </c>
      <c r="G622" s="6" t="s">
        <v>3</v>
      </c>
      <c r="H622" s="6" t="s">
        <v>978</v>
      </c>
      <c r="I622" s="6">
        <f>IFERROR(INDEX('Bonus Rules'!$B$2:$G$14,MATCH('Cleaned data'!$C622,'Bonus Rules'!$B$2:$B$14,0), MATCH('Cleaned data'!$G622, 'Bonus Rules'!$B$2:$G$2, 0)),0)</f>
        <v>3.3000000000000002E-2</v>
      </c>
      <c r="J622" s="8">
        <f>'Cleaned data'!$I622*'Cleaned data'!$D622</f>
        <v>2541</v>
      </c>
      <c r="K622" s="8">
        <f>'Cleaned data'!$D622+'Cleaned data'!$J622</f>
        <v>79541</v>
      </c>
      <c r="L622" s="19">
        <f t="shared" si="28"/>
        <v>75034.07024793388</v>
      </c>
      <c r="M622" s="19">
        <f t="shared" si="29"/>
        <v>72309.913419913413</v>
      </c>
      <c r="N622" s="20">
        <f>(Table4[[#This Row],[Average male salary]]-Table4[[#This Row],[Average female salary]])/Table4[[#This Row],[Average male salary]]</f>
        <v>3.6305598497043789E-2</v>
      </c>
    </row>
    <row r="623" spans="1:14" x14ac:dyDescent="0.35">
      <c r="A623" s="9" t="s">
        <v>666</v>
      </c>
      <c r="B623" s="9" t="s">
        <v>24</v>
      </c>
      <c r="C623" s="9" t="s">
        <v>12</v>
      </c>
      <c r="D623" s="10">
        <v>74920</v>
      </c>
      <c r="E623" s="10" t="str">
        <f t="shared" si="27"/>
        <v>70000–79999</v>
      </c>
      <c r="F623" s="9" t="s">
        <v>25</v>
      </c>
      <c r="G623" s="9" t="s">
        <v>3</v>
      </c>
      <c r="H623" s="9" t="s">
        <v>978</v>
      </c>
      <c r="I623" s="9">
        <f>IFERROR(INDEX('Bonus Rules'!$B$2:$G$14,MATCH('Cleaned data'!$C623,'Bonus Rules'!$B$2:$B$14,0), MATCH('Cleaned data'!$G623, 'Bonus Rules'!$B$2:$G$2, 0)),0)</f>
        <v>3.2000000000000001E-2</v>
      </c>
      <c r="J623" s="11">
        <f>'Cleaned data'!$I623*'Cleaned data'!$D623</f>
        <v>2397.44</v>
      </c>
      <c r="K623" s="11">
        <f>'Cleaned data'!$D623+'Cleaned data'!$J623</f>
        <v>77317.440000000002</v>
      </c>
      <c r="L623" s="19">
        <f t="shared" si="28"/>
        <v>75034.07024793388</v>
      </c>
      <c r="M623" s="19">
        <f t="shared" si="29"/>
        <v>72309.913419913413</v>
      </c>
      <c r="N623" s="20">
        <f>(Table4[[#This Row],[Average male salary]]-Table4[[#This Row],[Average female salary]])/Table4[[#This Row],[Average male salary]]</f>
        <v>3.6305598497043789E-2</v>
      </c>
    </row>
    <row r="624" spans="1:14" x14ac:dyDescent="0.35">
      <c r="A624" s="6" t="s">
        <v>667</v>
      </c>
      <c r="B624" s="6" t="s">
        <v>24</v>
      </c>
      <c r="C624" s="6" t="s">
        <v>15</v>
      </c>
      <c r="D624" s="7">
        <v>36550</v>
      </c>
      <c r="E624" s="7" t="str">
        <f t="shared" si="27"/>
        <v>30000–39999</v>
      </c>
      <c r="F624" s="6" t="s">
        <v>33</v>
      </c>
      <c r="G624" s="6" t="s">
        <v>3</v>
      </c>
      <c r="H624" s="6" t="s">
        <v>978</v>
      </c>
      <c r="I624" s="6">
        <f>IFERROR(INDEX('Bonus Rules'!$B$2:$G$14,MATCH('Cleaned data'!$C624,'Bonus Rules'!$B$2:$B$14,0), MATCH('Cleaned data'!$G624, 'Bonus Rules'!$B$2:$G$2, 0)),0)</f>
        <v>0.02</v>
      </c>
      <c r="J624" s="8">
        <f>'Cleaned data'!$I624*'Cleaned data'!$D624</f>
        <v>731</v>
      </c>
      <c r="K624" s="8">
        <f>'Cleaned data'!$D624+'Cleaned data'!$J624</f>
        <v>37281</v>
      </c>
      <c r="L624" s="19">
        <f t="shared" si="28"/>
        <v>75034.07024793388</v>
      </c>
      <c r="M624" s="19">
        <f t="shared" si="29"/>
        <v>72309.913419913413</v>
      </c>
      <c r="N624" s="20">
        <f>(Table4[[#This Row],[Average male salary]]-Table4[[#This Row],[Average female salary]])/Table4[[#This Row],[Average male salary]]</f>
        <v>3.6305598497043789E-2</v>
      </c>
    </row>
    <row r="625" spans="1:14" x14ac:dyDescent="0.35">
      <c r="A625" s="9" t="s">
        <v>668</v>
      </c>
      <c r="B625" s="9" t="s">
        <v>24</v>
      </c>
      <c r="C625" s="9" t="s">
        <v>15</v>
      </c>
      <c r="D625" s="10">
        <v>95950</v>
      </c>
      <c r="E625" s="10" t="str">
        <f t="shared" si="27"/>
        <v>90000–99999</v>
      </c>
      <c r="F625" s="9" t="s">
        <v>30</v>
      </c>
      <c r="G625" s="9" t="s">
        <v>3</v>
      </c>
      <c r="H625" s="9" t="s">
        <v>979</v>
      </c>
      <c r="I625" s="9">
        <f>IFERROR(INDEX('Bonus Rules'!$B$2:$G$14,MATCH('Cleaned data'!$C625,'Bonus Rules'!$B$2:$B$14,0), MATCH('Cleaned data'!$G625, 'Bonus Rules'!$B$2:$G$2, 0)),0)</f>
        <v>0.02</v>
      </c>
      <c r="J625" s="11">
        <f>'Cleaned data'!$I625*'Cleaned data'!$D625</f>
        <v>1919</v>
      </c>
      <c r="K625" s="11">
        <f>'Cleaned data'!$D625+'Cleaned data'!$J625</f>
        <v>97869</v>
      </c>
      <c r="L625" s="19">
        <f t="shared" si="28"/>
        <v>75034.07024793388</v>
      </c>
      <c r="M625" s="19">
        <f t="shared" si="29"/>
        <v>72309.913419913413</v>
      </c>
      <c r="N625" s="20">
        <f>(Table4[[#This Row],[Average male salary]]-Table4[[#This Row],[Average female salary]])/Table4[[#This Row],[Average male salary]]</f>
        <v>3.6305598497043789E-2</v>
      </c>
    </row>
    <row r="626" spans="1:14" x14ac:dyDescent="0.35">
      <c r="A626" s="6" t="s">
        <v>669</v>
      </c>
      <c r="B626" s="6" t="s">
        <v>24</v>
      </c>
      <c r="C626" s="6" t="s">
        <v>16</v>
      </c>
      <c r="D626" s="7">
        <v>85880</v>
      </c>
      <c r="E626" s="7" t="str">
        <f t="shared" si="27"/>
        <v>80000–89999</v>
      </c>
      <c r="F626" s="6" t="s">
        <v>25</v>
      </c>
      <c r="G626" s="6" t="s">
        <v>5</v>
      </c>
      <c r="H626" s="6" t="s">
        <v>978</v>
      </c>
      <c r="I626" s="6">
        <f>IFERROR(INDEX('Bonus Rules'!$B$2:$G$14,MATCH('Cleaned data'!$C626,'Bonus Rules'!$B$2:$B$14,0), MATCH('Cleaned data'!$G626, 'Bonus Rules'!$B$2:$G$2, 0)),0)</f>
        <v>7.1999999999999995E-2</v>
      </c>
      <c r="J626" s="8">
        <f>'Cleaned data'!$I626*'Cleaned data'!$D626</f>
        <v>6183.36</v>
      </c>
      <c r="K626" s="8">
        <f>'Cleaned data'!$D626+'Cleaned data'!$J626</f>
        <v>92063.360000000001</v>
      </c>
      <c r="L626" s="19">
        <f t="shared" si="28"/>
        <v>75034.07024793388</v>
      </c>
      <c r="M626" s="19">
        <f t="shared" si="29"/>
        <v>72309.913419913413</v>
      </c>
      <c r="N626" s="20">
        <f>(Table4[[#This Row],[Average male salary]]-Table4[[#This Row],[Average female salary]])/Table4[[#This Row],[Average male salary]]</f>
        <v>3.6305598497043789E-2</v>
      </c>
    </row>
    <row r="627" spans="1:14" x14ac:dyDescent="0.35">
      <c r="A627" s="9" t="s">
        <v>670</v>
      </c>
      <c r="B627" s="9" t="s">
        <v>24</v>
      </c>
      <c r="C627" s="9" t="s">
        <v>6</v>
      </c>
      <c r="D627" s="10">
        <v>77910</v>
      </c>
      <c r="E627" s="10" t="str">
        <f t="shared" si="27"/>
        <v>70000–79999</v>
      </c>
      <c r="F627" s="9" t="s">
        <v>33</v>
      </c>
      <c r="G627" s="9" t="s">
        <v>3</v>
      </c>
      <c r="H627" s="9" t="s">
        <v>978</v>
      </c>
      <c r="I627" s="9">
        <f>IFERROR(INDEX('Bonus Rules'!$B$2:$G$14,MATCH('Cleaned data'!$C627,'Bonus Rules'!$B$2:$B$14,0), MATCH('Cleaned data'!$G627, 'Bonus Rules'!$B$2:$G$2, 0)),0)</f>
        <v>2.1000000000000001E-2</v>
      </c>
      <c r="J627" s="11">
        <f>'Cleaned data'!$I627*'Cleaned data'!$D627</f>
        <v>1636.1100000000001</v>
      </c>
      <c r="K627" s="11">
        <f>'Cleaned data'!$D627+'Cleaned data'!$J627</f>
        <v>79546.11</v>
      </c>
      <c r="L627" s="19">
        <f t="shared" si="28"/>
        <v>75034.07024793388</v>
      </c>
      <c r="M627" s="19">
        <f t="shared" si="29"/>
        <v>72309.913419913413</v>
      </c>
      <c r="N627" s="20">
        <f>(Table4[[#This Row],[Average male salary]]-Table4[[#This Row],[Average female salary]])/Table4[[#This Row],[Average male salary]]</f>
        <v>3.6305598497043789E-2</v>
      </c>
    </row>
    <row r="628" spans="1:14" x14ac:dyDescent="0.35">
      <c r="A628" s="6" t="s">
        <v>671</v>
      </c>
      <c r="B628" s="6" t="s">
        <v>24</v>
      </c>
      <c r="C628" s="6" t="s">
        <v>10</v>
      </c>
      <c r="D628" s="7">
        <v>116670</v>
      </c>
      <c r="E628" s="7" t="str">
        <f t="shared" si="27"/>
        <v>110000–119999</v>
      </c>
      <c r="F628" s="6" t="s">
        <v>33</v>
      </c>
      <c r="G628" s="6" t="s">
        <v>3</v>
      </c>
      <c r="H628" s="6" t="s">
        <v>979</v>
      </c>
      <c r="I628" s="6">
        <f>IFERROR(INDEX('Bonus Rules'!$B$2:$G$14,MATCH('Cleaned data'!$C628,'Bonus Rules'!$B$2:$B$14,0), MATCH('Cleaned data'!$G628, 'Bonus Rules'!$B$2:$G$2, 0)),0)</f>
        <v>2.7E-2</v>
      </c>
      <c r="J628" s="8">
        <f>'Cleaned data'!$I628*'Cleaned data'!$D628</f>
        <v>3150.09</v>
      </c>
      <c r="K628" s="8">
        <f>'Cleaned data'!$D628+'Cleaned data'!$J628</f>
        <v>119820.09</v>
      </c>
      <c r="L628" s="19">
        <f t="shared" si="28"/>
        <v>75034.07024793388</v>
      </c>
      <c r="M628" s="19">
        <f t="shared" si="29"/>
        <v>72309.913419913413</v>
      </c>
      <c r="N628" s="20">
        <f>(Table4[[#This Row],[Average male salary]]-Table4[[#This Row],[Average female salary]])/Table4[[#This Row],[Average male salary]]</f>
        <v>3.6305598497043789E-2</v>
      </c>
    </row>
    <row r="629" spans="1:14" x14ac:dyDescent="0.35">
      <c r="A629" s="9" t="s">
        <v>338</v>
      </c>
      <c r="B629" s="9" t="s">
        <v>24</v>
      </c>
      <c r="C629" s="9" t="s">
        <v>9</v>
      </c>
      <c r="D629" s="10">
        <v>92190</v>
      </c>
      <c r="E629" s="10" t="str">
        <f t="shared" si="27"/>
        <v>90000–99999</v>
      </c>
      <c r="F629" s="9" t="s">
        <v>33</v>
      </c>
      <c r="G629" s="9" t="s">
        <v>31</v>
      </c>
      <c r="H629" s="9" t="s">
        <v>979</v>
      </c>
      <c r="I629" s="9">
        <f>IFERROR(INDEX('Bonus Rules'!$B$2:$G$14,MATCH('Cleaned data'!$C629,'Bonus Rules'!$B$2:$B$14,0), MATCH('Cleaned data'!$G629, 'Bonus Rules'!$B$2:$G$2, 0)),0)</f>
        <v>0</v>
      </c>
      <c r="J629" s="11">
        <f>'Cleaned data'!$I629*'Cleaned data'!$D629</f>
        <v>0</v>
      </c>
      <c r="K629" s="11">
        <f>'Cleaned data'!$D629+'Cleaned data'!$J629</f>
        <v>92190</v>
      </c>
      <c r="L629" s="19">
        <f t="shared" si="28"/>
        <v>75034.07024793388</v>
      </c>
      <c r="M629" s="19">
        <f t="shared" si="29"/>
        <v>72309.913419913413</v>
      </c>
      <c r="N629" s="20">
        <f>(Table4[[#This Row],[Average male salary]]-Table4[[#This Row],[Average female salary]])/Table4[[#This Row],[Average male salary]]</f>
        <v>3.6305598497043789E-2</v>
      </c>
    </row>
    <row r="630" spans="1:14" x14ac:dyDescent="0.35">
      <c r="A630" s="6" t="s">
        <v>672</v>
      </c>
      <c r="B630" s="6" t="s">
        <v>27</v>
      </c>
      <c r="C630" s="6" t="s">
        <v>9</v>
      </c>
      <c r="D630" s="7">
        <v>71920</v>
      </c>
      <c r="E630" s="7" t="str">
        <f t="shared" si="27"/>
        <v>70000–79999</v>
      </c>
      <c r="F630" s="6" t="s">
        <v>30</v>
      </c>
      <c r="G630" s="6" t="s">
        <v>2</v>
      </c>
      <c r="H630" s="6" t="s">
        <v>978</v>
      </c>
      <c r="I630" s="6">
        <f>IFERROR(INDEX('Bonus Rules'!$B$2:$G$14,MATCH('Cleaned data'!$C630,'Bonus Rules'!$B$2:$B$14,0), MATCH('Cleaned data'!$G630, 'Bonus Rules'!$B$2:$G$2, 0)),0)</f>
        <v>0.01</v>
      </c>
      <c r="J630" s="8">
        <f>'Cleaned data'!$I630*'Cleaned data'!$D630</f>
        <v>719.2</v>
      </c>
      <c r="K630" s="8">
        <f>'Cleaned data'!$D630+'Cleaned data'!$J630</f>
        <v>72639.199999999997</v>
      </c>
      <c r="L630" s="19">
        <f t="shared" si="28"/>
        <v>75034.07024793388</v>
      </c>
      <c r="M630" s="19">
        <f t="shared" si="29"/>
        <v>72309.913419913413</v>
      </c>
      <c r="N630" s="20">
        <f>(Table4[[#This Row],[Average male salary]]-Table4[[#This Row],[Average female salary]])/Table4[[#This Row],[Average male salary]]</f>
        <v>3.6305598497043789E-2</v>
      </c>
    </row>
    <row r="631" spans="1:14" x14ac:dyDescent="0.35">
      <c r="A631" s="9" t="s">
        <v>467</v>
      </c>
      <c r="B631" s="9" t="s">
        <v>24</v>
      </c>
      <c r="C631" s="9" t="s">
        <v>12</v>
      </c>
      <c r="D631" s="10">
        <v>66370</v>
      </c>
      <c r="E631" s="10" t="str">
        <f t="shared" si="27"/>
        <v>60000–69999</v>
      </c>
      <c r="F631" s="9" t="s">
        <v>30</v>
      </c>
      <c r="G631" s="9" t="s">
        <v>3</v>
      </c>
      <c r="H631" s="9" t="s">
        <v>978</v>
      </c>
      <c r="I631" s="9">
        <f>IFERROR(INDEX('Bonus Rules'!$B$2:$G$14,MATCH('Cleaned data'!$C631,'Bonus Rules'!$B$2:$B$14,0), MATCH('Cleaned data'!$G631, 'Bonus Rules'!$B$2:$G$2, 0)),0)</f>
        <v>3.2000000000000001E-2</v>
      </c>
      <c r="J631" s="11">
        <f>'Cleaned data'!$I631*'Cleaned data'!$D631</f>
        <v>2123.84</v>
      </c>
      <c r="K631" s="11">
        <f>'Cleaned data'!$D631+'Cleaned data'!$J631</f>
        <v>68493.84</v>
      </c>
      <c r="L631" s="19">
        <f t="shared" si="28"/>
        <v>75034.07024793388</v>
      </c>
      <c r="M631" s="19">
        <f t="shared" si="29"/>
        <v>72309.913419913413</v>
      </c>
      <c r="N631" s="20">
        <f>(Table4[[#This Row],[Average male salary]]-Table4[[#This Row],[Average female salary]])/Table4[[#This Row],[Average male salary]]</f>
        <v>3.6305598497043789E-2</v>
      </c>
    </row>
    <row r="632" spans="1:14" x14ac:dyDescent="0.35">
      <c r="A632" s="6" t="s">
        <v>673</v>
      </c>
      <c r="B632" s="6" t="s">
        <v>27</v>
      </c>
      <c r="C632" s="6" t="s">
        <v>6</v>
      </c>
      <c r="D632" s="7">
        <v>39340</v>
      </c>
      <c r="E632" s="7" t="str">
        <f t="shared" si="27"/>
        <v>30000–39999</v>
      </c>
      <c r="F632" s="6" t="s">
        <v>33</v>
      </c>
      <c r="G632" s="6" t="s">
        <v>4</v>
      </c>
      <c r="H632" s="6" t="s">
        <v>978</v>
      </c>
      <c r="I632" s="6">
        <f>IFERROR(INDEX('Bonus Rules'!$B$2:$G$14,MATCH('Cleaned data'!$C632,'Bonus Rules'!$B$2:$B$14,0), MATCH('Cleaned data'!$G632, 'Bonus Rules'!$B$2:$G$2, 0)),0)</f>
        <v>5.0999999999999997E-2</v>
      </c>
      <c r="J632" s="8">
        <f>'Cleaned data'!$I632*'Cleaned data'!$D632</f>
        <v>2006.34</v>
      </c>
      <c r="K632" s="8">
        <f>'Cleaned data'!$D632+'Cleaned data'!$J632</f>
        <v>41346.339999999997</v>
      </c>
      <c r="L632" s="19">
        <f t="shared" si="28"/>
        <v>75034.07024793388</v>
      </c>
      <c r="M632" s="19">
        <f t="shared" si="29"/>
        <v>72309.913419913413</v>
      </c>
      <c r="N632" s="20">
        <f>(Table4[[#This Row],[Average male salary]]-Table4[[#This Row],[Average female salary]])/Table4[[#This Row],[Average male salary]]</f>
        <v>3.6305598497043789E-2</v>
      </c>
    </row>
    <row r="633" spans="1:14" x14ac:dyDescent="0.35">
      <c r="A633" s="9" t="s">
        <v>675</v>
      </c>
      <c r="B633" s="9" t="s">
        <v>24</v>
      </c>
      <c r="C633" s="9" t="s">
        <v>10</v>
      </c>
      <c r="D633" s="10">
        <v>103490</v>
      </c>
      <c r="E633" s="10" t="str">
        <f t="shared" si="27"/>
        <v>100000–109999</v>
      </c>
      <c r="F633" s="9" t="s">
        <v>30</v>
      </c>
      <c r="G633" s="9" t="s">
        <v>4</v>
      </c>
      <c r="H633" s="9" t="s">
        <v>979</v>
      </c>
      <c r="I633" s="9">
        <f>IFERROR(INDEX('Bonus Rules'!$B$2:$G$14,MATCH('Cleaned data'!$C633,'Bonus Rules'!$B$2:$B$14,0), MATCH('Cleaned data'!$G633, 'Bonus Rules'!$B$2:$G$2, 0)),0)</f>
        <v>5.3999999999999999E-2</v>
      </c>
      <c r="J633" s="11">
        <f>'Cleaned data'!$I633*'Cleaned data'!$D633</f>
        <v>5588.46</v>
      </c>
      <c r="K633" s="11">
        <f>'Cleaned data'!$D633+'Cleaned data'!$J633</f>
        <v>109078.46</v>
      </c>
      <c r="L633" s="19">
        <f t="shared" si="28"/>
        <v>75034.07024793388</v>
      </c>
      <c r="M633" s="19">
        <f t="shared" si="29"/>
        <v>72309.913419913413</v>
      </c>
      <c r="N633" s="20">
        <f>(Table4[[#This Row],[Average male salary]]-Table4[[#This Row],[Average female salary]])/Table4[[#This Row],[Average male salary]]</f>
        <v>3.6305598497043789E-2</v>
      </c>
    </row>
    <row r="634" spans="1:14" x14ac:dyDescent="0.35">
      <c r="A634" s="6" t="s">
        <v>676</v>
      </c>
      <c r="B634" s="6" t="s">
        <v>27</v>
      </c>
      <c r="C634" s="6" t="s">
        <v>8</v>
      </c>
      <c r="D634" s="7">
        <v>87740</v>
      </c>
      <c r="E634" s="7" t="str">
        <f t="shared" si="27"/>
        <v>80000–89999</v>
      </c>
      <c r="F634" s="6" t="s">
        <v>33</v>
      </c>
      <c r="G634" s="6" t="s">
        <v>3</v>
      </c>
      <c r="H634" s="6" t="s">
        <v>978</v>
      </c>
      <c r="I634" s="6">
        <f>IFERROR(INDEX('Bonus Rules'!$B$2:$G$14,MATCH('Cleaned data'!$C634,'Bonus Rules'!$B$2:$B$14,0), MATCH('Cleaned data'!$G634, 'Bonus Rules'!$B$2:$G$2, 0)),0)</f>
        <v>2.1000000000000001E-2</v>
      </c>
      <c r="J634" s="8">
        <f>'Cleaned data'!$I634*'Cleaned data'!$D634</f>
        <v>1842.5400000000002</v>
      </c>
      <c r="K634" s="8">
        <f>'Cleaned data'!$D634+'Cleaned data'!$J634</f>
        <v>89582.54</v>
      </c>
      <c r="L634" s="19">
        <f t="shared" si="28"/>
        <v>75034.07024793388</v>
      </c>
      <c r="M634" s="19">
        <f t="shared" si="29"/>
        <v>72309.913419913413</v>
      </c>
      <c r="N634" s="20">
        <f>(Table4[[#This Row],[Average male salary]]-Table4[[#This Row],[Average female salary]])/Table4[[#This Row],[Average male salary]]</f>
        <v>3.6305598497043789E-2</v>
      </c>
    </row>
    <row r="635" spans="1:14" x14ac:dyDescent="0.35">
      <c r="A635" s="9" t="s">
        <v>677</v>
      </c>
      <c r="B635" s="9" t="s">
        <v>27</v>
      </c>
      <c r="C635" s="9" t="s">
        <v>17</v>
      </c>
      <c r="D635" s="10">
        <v>113980</v>
      </c>
      <c r="E635" s="10" t="str">
        <f t="shared" si="27"/>
        <v>110000–119999</v>
      </c>
      <c r="F635" s="9" t="s">
        <v>25</v>
      </c>
      <c r="G635" s="9" t="s">
        <v>2</v>
      </c>
      <c r="H635" s="9" t="s">
        <v>979</v>
      </c>
      <c r="I635" s="9">
        <f>IFERROR(INDEX('Bonus Rules'!$B$2:$G$14,MATCH('Cleaned data'!$C635,'Bonus Rules'!$B$2:$B$14,0), MATCH('Cleaned data'!$G635, 'Bonus Rules'!$B$2:$G$2, 0)),0)</f>
        <v>1.2999999999999999E-2</v>
      </c>
      <c r="J635" s="11">
        <f>'Cleaned data'!$I635*'Cleaned data'!$D635</f>
        <v>1481.74</v>
      </c>
      <c r="K635" s="11">
        <f>'Cleaned data'!$D635+'Cleaned data'!$J635</f>
        <v>115461.74</v>
      </c>
      <c r="L635" s="19">
        <f t="shared" si="28"/>
        <v>75034.07024793388</v>
      </c>
      <c r="M635" s="19">
        <f t="shared" si="29"/>
        <v>72309.913419913413</v>
      </c>
      <c r="N635" s="20">
        <f>(Table4[[#This Row],[Average male salary]]-Table4[[#This Row],[Average female salary]])/Table4[[#This Row],[Average male salary]]</f>
        <v>3.6305598497043789E-2</v>
      </c>
    </row>
    <row r="636" spans="1:14" x14ac:dyDescent="0.35">
      <c r="A636" s="6" t="s">
        <v>679</v>
      </c>
      <c r="B636" s="6" t="s">
        <v>27</v>
      </c>
      <c r="C636" s="6" t="s">
        <v>7</v>
      </c>
      <c r="D636" s="7">
        <v>41600</v>
      </c>
      <c r="E636" s="7" t="str">
        <f t="shared" si="27"/>
        <v>40000–49999</v>
      </c>
      <c r="F636" s="6" t="s">
        <v>30</v>
      </c>
      <c r="G636" s="6" t="s">
        <v>4</v>
      </c>
      <c r="H636" s="6" t="s">
        <v>978</v>
      </c>
      <c r="I636" s="6">
        <f>IFERROR(INDEX('Bonus Rules'!$B$2:$G$14,MATCH('Cleaned data'!$C636,'Bonus Rules'!$B$2:$B$14,0), MATCH('Cleaned data'!$G636, 'Bonus Rules'!$B$2:$G$2, 0)),0)</f>
        <v>4.2999999999999997E-2</v>
      </c>
      <c r="J636" s="8">
        <f>'Cleaned data'!$I636*'Cleaned data'!$D636</f>
        <v>1788.8</v>
      </c>
      <c r="K636" s="8">
        <f>'Cleaned data'!$D636+'Cleaned data'!$J636</f>
        <v>43388.800000000003</v>
      </c>
      <c r="L636" s="19">
        <f t="shared" si="28"/>
        <v>75034.07024793388</v>
      </c>
      <c r="M636" s="19">
        <f t="shared" si="29"/>
        <v>72309.913419913413</v>
      </c>
      <c r="N636" s="20">
        <f>(Table4[[#This Row],[Average male salary]]-Table4[[#This Row],[Average female salary]])/Table4[[#This Row],[Average male salary]]</f>
        <v>3.6305598497043789E-2</v>
      </c>
    </row>
    <row r="637" spans="1:14" x14ac:dyDescent="0.35">
      <c r="A637" s="9" t="s">
        <v>281</v>
      </c>
      <c r="B637" s="9" t="s">
        <v>27</v>
      </c>
      <c r="C637" s="9" t="s">
        <v>15</v>
      </c>
      <c r="D637" s="10">
        <v>76300</v>
      </c>
      <c r="E637" s="10" t="str">
        <f t="shared" si="27"/>
        <v>70000–79999</v>
      </c>
      <c r="F637" s="9" t="s">
        <v>33</v>
      </c>
      <c r="G637" s="9" t="s">
        <v>4</v>
      </c>
      <c r="H637" s="9" t="s">
        <v>978</v>
      </c>
      <c r="I637" s="9">
        <f>IFERROR(INDEX('Bonus Rules'!$B$2:$G$14,MATCH('Cleaned data'!$C637,'Bonus Rules'!$B$2:$B$14,0), MATCH('Cleaned data'!$G637, 'Bonus Rules'!$B$2:$G$2, 0)),0)</f>
        <v>5.8000000000000003E-2</v>
      </c>
      <c r="J637" s="11">
        <f>'Cleaned data'!$I637*'Cleaned data'!$D637</f>
        <v>4425.4000000000005</v>
      </c>
      <c r="K637" s="11">
        <f>'Cleaned data'!$D637+'Cleaned data'!$J637</f>
        <v>80725.399999999994</v>
      </c>
      <c r="L637" s="19">
        <f t="shared" si="28"/>
        <v>75034.07024793388</v>
      </c>
      <c r="M637" s="19">
        <f t="shared" si="29"/>
        <v>72309.913419913413</v>
      </c>
      <c r="N637" s="20">
        <f>(Table4[[#This Row],[Average male salary]]-Table4[[#This Row],[Average female salary]])/Table4[[#This Row],[Average male salary]]</f>
        <v>3.6305598497043789E-2</v>
      </c>
    </row>
    <row r="638" spans="1:14" x14ac:dyDescent="0.35">
      <c r="A638" s="6" t="s">
        <v>680</v>
      </c>
      <c r="B638" s="6" t="s">
        <v>24</v>
      </c>
      <c r="C638" s="6" t="s">
        <v>7</v>
      </c>
      <c r="D638" s="7">
        <v>114470</v>
      </c>
      <c r="E638" s="7" t="str">
        <f t="shared" si="27"/>
        <v>110000–119999</v>
      </c>
      <c r="F638" s="6" t="s">
        <v>25</v>
      </c>
      <c r="G638" s="6" t="s">
        <v>5</v>
      </c>
      <c r="H638" s="6" t="s">
        <v>979</v>
      </c>
      <c r="I638" s="6">
        <f>IFERROR(INDEX('Bonus Rules'!$B$2:$G$14,MATCH('Cleaned data'!$C638,'Bonus Rules'!$B$2:$B$14,0), MATCH('Cleaned data'!$G638, 'Bonus Rules'!$B$2:$G$2, 0)),0)</f>
        <v>6.0999999999999999E-2</v>
      </c>
      <c r="J638" s="8">
        <f>'Cleaned data'!$I638*'Cleaned data'!$D638</f>
        <v>6982.67</v>
      </c>
      <c r="K638" s="8">
        <f>'Cleaned data'!$D638+'Cleaned data'!$J638</f>
        <v>121452.67</v>
      </c>
      <c r="L638" s="19">
        <f t="shared" si="28"/>
        <v>75034.07024793388</v>
      </c>
      <c r="M638" s="19">
        <f t="shared" si="29"/>
        <v>72309.913419913413</v>
      </c>
      <c r="N638" s="20">
        <f>(Table4[[#This Row],[Average male salary]]-Table4[[#This Row],[Average female salary]])/Table4[[#This Row],[Average male salary]]</f>
        <v>3.6305598497043789E-2</v>
      </c>
    </row>
    <row r="639" spans="1:14" x14ac:dyDescent="0.35">
      <c r="A639" s="9" t="s">
        <v>681</v>
      </c>
      <c r="B639" s="9" t="s">
        <v>27</v>
      </c>
      <c r="C639" s="9" t="s">
        <v>17</v>
      </c>
      <c r="D639" s="10">
        <v>31050</v>
      </c>
      <c r="E639" s="10" t="str">
        <f t="shared" si="27"/>
        <v>30000–39999</v>
      </c>
      <c r="F639" s="9" t="s">
        <v>33</v>
      </c>
      <c r="G639" s="9" t="s">
        <v>4</v>
      </c>
      <c r="H639" s="9" t="s">
        <v>978</v>
      </c>
      <c r="I639" s="9">
        <f>IFERROR(INDEX('Bonus Rules'!$B$2:$G$14,MATCH('Cleaned data'!$C639,'Bonus Rules'!$B$2:$B$14,0), MATCH('Cleaned data'!$G639, 'Bonus Rules'!$B$2:$G$2, 0)),0)</f>
        <v>5.8000000000000003E-2</v>
      </c>
      <c r="J639" s="11">
        <f>'Cleaned data'!$I639*'Cleaned data'!$D639</f>
        <v>1800.9</v>
      </c>
      <c r="K639" s="11">
        <f>'Cleaned data'!$D639+'Cleaned data'!$J639</f>
        <v>32850.9</v>
      </c>
      <c r="L639" s="19">
        <f t="shared" si="28"/>
        <v>75034.07024793388</v>
      </c>
      <c r="M639" s="19">
        <f t="shared" si="29"/>
        <v>72309.913419913413</v>
      </c>
      <c r="N639" s="20">
        <f>(Table4[[#This Row],[Average male salary]]-Table4[[#This Row],[Average female salary]])/Table4[[#This Row],[Average male salary]]</f>
        <v>3.6305598497043789E-2</v>
      </c>
    </row>
    <row r="640" spans="1:14" x14ac:dyDescent="0.35">
      <c r="A640" s="6" t="s">
        <v>682</v>
      </c>
      <c r="B640" s="6" t="s">
        <v>27</v>
      </c>
      <c r="C640" s="6" t="s">
        <v>13</v>
      </c>
      <c r="D640" s="7">
        <v>76620</v>
      </c>
      <c r="E640" s="7" t="str">
        <f t="shared" si="27"/>
        <v>70000–79999</v>
      </c>
      <c r="F640" s="6" t="s">
        <v>30</v>
      </c>
      <c r="G640" s="6" t="s">
        <v>3</v>
      </c>
      <c r="H640" s="6" t="s">
        <v>978</v>
      </c>
      <c r="I640" s="6">
        <f>IFERROR(INDEX('Bonus Rules'!$B$2:$G$14,MATCH('Cleaned data'!$C640,'Bonus Rules'!$B$2:$B$14,0), MATCH('Cleaned data'!$G640, 'Bonus Rules'!$B$2:$G$2, 0)),0)</f>
        <v>0.04</v>
      </c>
      <c r="J640" s="8">
        <f>'Cleaned data'!$I640*'Cleaned data'!$D640</f>
        <v>3064.8</v>
      </c>
      <c r="K640" s="8">
        <f>'Cleaned data'!$D640+'Cleaned data'!$J640</f>
        <v>79684.800000000003</v>
      </c>
      <c r="L640" s="19">
        <f t="shared" si="28"/>
        <v>75034.07024793388</v>
      </c>
      <c r="M640" s="19">
        <f t="shared" si="29"/>
        <v>72309.913419913413</v>
      </c>
      <c r="N640" s="20">
        <f>(Table4[[#This Row],[Average male salary]]-Table4[[#This Row],[Average female salary]])/Table4[[#This Row],[Average male salary]]</f>
        <v>3.6305598497043789E-2</v>
      </c>
    </row>
    <row r="641" spans="1:14" x14ac:dyDescent="0.35">
      <c r="A641" s="9" t="s">
        <v>683</v>
      </c>
      <c r="B641" s="9" t="s">
        <v>24</v>
      </c>
      <c r="C641" s="9" t="s">
        <v>7</v>
      </c>
      <c r="D641" s="10">
        <v>76190</v>
      </c>
      <c r="E641" s="10" t="str">
        <f t="shared" si="27"/>
        <v>70000–79999</v>
      </c>
      <c r="F641" s="9" t="s">
        <v>30</v>
      </c>
      <c r="G641" s="9" t="s">
        <v>2</v>
      </c>
      <c r="H641" s="9" t="s">
        <v>978</v>
      </c>
      <c r="I641" s="9">
        <f>IFERROR(INDEX('Bonus Rules'!$B$2:$G$14,MATCH('Cleaned data'!$C641,'Bonus Rules'!$B$2:$B$14,0), MATCH('Cleaned data'!$G641, 'Bonus Rules'!$B$2:$G$2, 0)),0)</f>
        <v>1.0999999999999999E-2</v>
      </c>
      <c r="J641" s="11">
        <f>'Cleaned data'!$I641*'Cleaned data'!$D641</f>
        <v>838.08999999999992</v>
      </c>
      <c r="K641" s="11">
        <f>'Cleaned data'!$D641+'Cleaned data'!$J641</f>
        <v>77028.09</v>
      </c>
      <c r="L641" s="19">
        <f t="shared" si="28"/>
        <v>75034.07024793388</v>
      </c>
      <c r="M641" s="19">
        <f t="shared" si="29"/>
        <v>72309.913419913413</v>
      </c>
      <c r="N641" s="20">
        <f>(Table4[[#This Row],[Average male salary]]-Table4[[#This Row],[Average female salary]])/Table4[[#This Row],[Average male salary]]</f>
        <v>3.6305598497043789E-2</v>
      </c>
    </row>
    <row r="642" spans="1:14" x14ac:dyDescent="0.35">
      <c r="A642" s="6" t="s">
        <v>684</v>
      </c>
      <c r="B642" s="6" t="s">
        <v>27</v>
      </c>
      <c r="C642" s="6" t="s">
        <v>14</v>
      </c>
      <c r="D642" s="7">
        <v>50450</v>
      </c>
      <c r="E642" s="7" t="str">
        <f t="shared" ref="E642:E705" si="30">INT(D642/10000)*10000 &amp; "–" &amp; INT(D642/10000)*10000 + 9999</f>
        <v>50000–59999</v>
      </c>
      <c r="F642" s="6" t="s">
        <v>25</v>
      </c>
      <c r="G642" s="6" t="s">
        <v>3</v>
      </c>
      <c r="H642" s="6" t="s">
        <v>978</v>
      </c>
      <c r="I642" s="6">
        <f>IFERROR(INDEX('Bonus Rules'!$B$2:$G$14,MATCH('Cleaned data'!$C642,'Bonus Rules'!$B$2:$B$14,0), MATCH('Cleaned data'!$G642, 'Bonus Rules'!$B$2:$G$2, 0)),0)</f>
        <v>3.3000000000000002E-2</v>
      </c>
      <c r="J642" s="8">
        <f>'Cleaned data'!$I642*'Cleaned data'!$D642</f>
        <v>1664.8500000000001</v>
      </c>
      <c r="K642" s="8">
        <f>'Cleaned data'!$D642+'Cleaned data'!$J642</f>
        <v>52114.85</v>
      </c>
      <c r="L642" s="19">
        <f t="shared" ref="L642:L705" si="31">AVERAGEIFS($D$2:$D$947, $B$2:$B$947, "Male")</f>
        <v>75034.07024793388</v>
      </c>
      <c r="M642" s="19">
        <f t="shared" ref="M642:M705" si="32">AVERAGEIFS($D$2:$D$947, $B$2:$B$947, "Female")</f>
        <v>72309.913419913413</v>
      </c>
      <c r="N642" s="20">
        <f>(Table4[[#This Row],[Average male salary]]-Table4[[#This Row],[Average female salary]])/Table4[[#This Row],[Average male salary]]</f>
        <v>3.6305598497043789E-2</v>
      </c>
    </row>
    <row r="643" spans="1:14" x14ac:dyDescent="0.35">
      <c r="A643" s="9" t="s">
        <v>685</v>
      </c>
      <c r="B643" s="9" t="s">
        <v>24</v>
      </c>
      <c r="C643" s="9" t="s">
        <v>16</v>
      </c>
      <c r="D643" s="10">
        <v>29330</v>
      </c>
      <c r="E643" s="10" t="str">
        <f t="shared" si="30"/>
        <v>20000–29999</v>
      </c>
      <c r="F643" s="9" t="s">
        <v>33</v>
      </c>
      <c r="G643" s="9" t="s">
        <v>3</v>
      </c>
      <c r="H643" s="9" t="s">
        <v>978</v>
      </c>
      <c r="I643" s="9">
        <f>IFERROR(INDEX('Bonus Rules'!$B$2:$G$14,MATCH('Cleaned data'!$C643,'Bonus Rules'!$B$2:$B$14,0), MATCH('Cleaned data'!$G643, 'Bonus Rules'!$B$2:$G$2, 0)),0)</f>
        <v>2.3E-2</v>
      </c>
      <c r="J643" s="11">
        <f>'Cleaned data'!$I643*'Cleaned data'!$D643</f>
        <v>674.59</v>
      </c>
      <c r="K643" s="11">
        <f>'Cleaned data'!$D643+'Cleaned data'!$J643</f>
        <v>30004.59</v>
      </c>
      <c r="L643" s="19">
        <f t="shared" si="31"/>
        <v>75034.07024793388</v>
      </c>
      <c r="M643" s="19">
        <f t="shared" si="32"/>
        <v>72309.913419913413</v>
      </c>
      <c r="N643" s="20">
        <f>(Table4[[#This Row],[Average male salary]]-Table4[[#This Row],[Average female salary]])/Table4[[#This Row],[Average male salary]]</f>
        <v>3.6305598497043789E-2</v>
      </c>
    </row>
    <row r="644" spans="1:14" x14ac:dyDescent="0.35">
      <c r="A644" s="6" t="s">
        <v>686</v>
      </c>
      <c r="B644" s="6" t="s">
        <v>24</v>
      </c>
      <c r="C644" s="6" t="s">
        <v>17</v>
      </c>
      <c r="D644" s="7">
        <v>76930</v>
      </c>
      <c r="E644" s="7" t="str">
        <f t="shared" si="30"/>
        <v>70000–79999</v>
      </c>
      <c r="F644" s="6" t="s">
        <v>30</v>
      </c>
      <c r="G644" s="6" t="s">
        <v>3</v>
      </c>
      <c r="H644" s="6" t="s">
        <v>978</v>
      </c>
      <c r="I644" s="6">
        <f>IFERROR(INDEX('Bonus Rules'!$B$2:$G$14,MATCH('Cleaned data'!$C644,'Bonus Rules'!$B$2:$B$14,0), MATCH('Cleaned data'!$G644, 'Bonus Rules'!$B$2:$G$2, 0)),0)</f>
        <v>3.5000000000000003E-2</v>
      </c>
      <c r="J644" s="8">
        <f>'Cleaned data'!$I644*'Cleaned data'!$D644</f>
        <v>2692.55</v>
      </c>
      <c r="K644" s="8">
        <f>'Cleaned data'!$D644+'Cleaned data'!$J644</f>
        <v>79622.55</v>
      </c>
      <c r="L644" s="19">
        <f t="shared" si="31"/>
        <v>75034.07024793388</v>
      </c>
      <c r="M644" s="19">
        <f t="shared" si="32"/>
        <v>72309.913419913413</v>
      </c>
      <c r="N644" s="20">
        <f>(Table4[[#This Row],[Average male salary]]-Table4[[#This Row],[Average female salary]])/Table4[[#This Row],[Average male salary]]</f>
        <v>3.6305598497043789E-2</v>
      </c>
    </row>
    <row r="645" spans="1:14" x14ac:dyDescent="0.35">
      <c r="A645" s="9" t="s">
        <v>687</v>
      </c>
      <c r="B645" s="9" t="s">
        <v>27</v>
      </c>
      <c r="C645" s="9" t="s">
        <v>10</v>
      </c>
      <c r="D645" s="10">
        <v>33800</v>
      </c>
      <c r="E645" s="10" t="str">
        <f t="shared" si="30"/>
        <v>30000–39999</v>
      </c>
      <c r="F645" s="9" t="s">
        <v>30</v>
      </c>
      <c r="G645" s="9" t="s">
        <v>3</v>
      </c>
      <c r="H645" s="9" t="s">
        <v>978</v>
      </c>
      <c r="I645" s="9">
        <f>IFERROR(INDEX('Bonus Rules'!$B$2:$G$14,MATCH('Cleaned data'!$C645,'Bonus Rules'!$B$2:$B$14,0), MATCH('Cleaned data'!$G645, 'Bonus Rules'!$B$2:$G$2, 0)),0)</f>
        <v>2.7E-2</v>
      </c>
      <c r="J645" s="11">
        <f>'Cleaned data'!$I645*'Cleaned data'!$D645</f>
        <v>912.6</v>
      </c>
      <c r="K645" s="11">
        <f>'Cleaned data'!$D645+'Cleaned data'!$J645</f>
        <v>34712.6</v>
      </c>
      <c r="L645" s="19">
        <f t="shared" si="31"/>
        <v>75034.07024793388</v>
      </c>
      <c r="M645" s="19">
        <f t="shared" si="32"/>
        <v>72309.913419913413</v>
      </c>
      <c r="N645" s="20">
        <f>(Table4[[#This Row],[Average male salary]]-Table4[[#This Row],[Average female salary]])/Table4[[#This Row],[Average male salary]]</f>
        <v>3.6305598497043789E-2</v>
      </c>
    </row>
    <row r="646" spans="1:14" x14ac:dyDescent="0.35">
      <c r="A646" s="6" t="s">
        <v>688</v>
      </c>
      <c r="B646" s="6" t="s">
        <v>27</v>
      </c>
      <c r="C646" s="6" t="s">
        <v>17</v>
      </c>
      <c r="D646" s="7">
        <v>44820</v>
      </c>
      <c r="E646" s="7" t="str">
        <f t="shared" si="30"/>
        <v>40000–49999</v>
      </c>
      <c r="F646" s="6" t="s">
        <v>30</v>
      </c>
      <c r="G646" s="6" t="s">
        <v>3</v>
      </c>
      <c r="H646" s="6" t="s">
        <v>978</v>
      </c>
      <c r="I646" s="6">
        <f>IFERROR(INDEX('Bonus Rules'!$B$2:$G$14,MATCH('Cleaned data'!$C646,'Bonus Rules'!$B$2:$B$14,0), MATCH('Cleaned data'!$G646, 'Bonus Rules'!$B$2:$G$2, 0)),0)</f>
        <v>3.5000000000000003E-2</v>
      </c>
      <c r="J646" s="8">
        <f>'Cleaned data'!$I646*'Cleaned data'!$D646</f>
        <v>1568.7</v>
      </c>
      <c r="K646" s="8">
        <f>'Cleaned data'!$D646+'Cleaned data'!$J646</f>
        <v>46388.7</v>
      </c>
      <c r="L646" s="19">
        <f t="shared" si="31"/>
        <v>75034.07024793388</v>
      </c>
      <c r="M646" s="19">
        <f t="shared" si="32"/>
        <v>72309.913419913413</v>
      </c>
      <c r="N646" s="20">
        <f>(Table4[[#This Row],[Average male salary]]-Table4[[#This Row],[Average female salary]])/Table4[[#This Row],[Average male salary]]</f>
        <v>3.6305598497043789E-2</v>
      </c>
    </row>
    <row r="647" spans="1:14" x14ac:dyDescent="0.35">
      <c r="A647" s="9" t="s">
        <v>352</v>
      </c>
      <c r="B647" s="9" t="s">
        <v>27</v>
      </c>
      <c r="C647" s="9" t="s">
        <v>7</v>
      </c>
      <c r="D647" s="10">
        <v>67010</v>
      </c>
      <c r="E647" s="10" t="str">
        <f t="shared" si="30"/>
        <v>60000–69999</v>
      </c>
      <c r="F647" s="9" t="s">
        <v>30</v>
      </c>
      <c r="G647" s="9" t="s">
        <v>4</v>
      </c>
      <c r="H647" s="9" t="s">
        <v>978</v>
      </c>
      <c r="I647" s="9">
        <f>IFERROR(INDEX('Bonus Rules'!$B$2:$G$14,MATCH('Cleaned data'!$C647,'Bonus Rules'!$B$2:$B$14,0), MATCH('Cleaned data'!$G647, 'Bonus Rules'!$B$2:$G$2, 0)),0)</f>
        <v>4.2999999999999997E-2</v>
      </c>
      <c r="J647" s="11">
        <f>'Cleaned data'!$I647*'Cleaned data'!$D647</f>
        <v>2881.43</v>
      </c>
      <c r="K647" s="11">
        <f>'Cleaned data'!$D647+'Cleaned data'!$J647</f>
        <v>69891.429999999993</v>
      </c>
      <c r="L647" s="19">
        <f t="shared" si="31"/>
        <v>75034.07024793388</v>
      </c>
      <c r="M647" s="19">
        <f t="shared" si="32"/>
        <v>72309.913419913413</v>
      </c>
      <c r="N647" s="20">
        <f>(Table4[[#This Row],[Average male salary]]-Table4[[#This Row],[Average female salary]])/Table4[[#This Row],[Average male salary]]</f>
        <v>3.6305598497043789E-2</v>
      </c>
    </row>
    <row r="648" spans="1:14" x14ac:dyDescent="0.35">
      <c r="A648" s="6" t="s">
        <v>689</v>
      </c>
      <c r="B648" s="6" t="s">
        <v>27</v>
      </c>
      <c r="C648" s="6" t="s">
        <v>14</v>
      </c>
      <c r="D648" s="7">
        <v>84310</v>
      </c>
      <c r="E648" s="7" t="str">
        <f t="shared" si="30"/>
        <v>80000–89999</v>
      </c>
      <c r="F648" s="6" t="s">
        <v>25</v>
      </c>
      <c r="G648" s="6" t="s">
        <v>3</v>
      </c>
      <c r="H648" s="6" t="s">
        <v>978</v>
      </c>
      <c r="I648" s="6">
        <f>IFERROR(INDEX('Bonus Rules'!$B$2:$G$14,MATCH('Cleaned data'!$C648,'Bonus Rules'!$B$2:$B$14,0), MATCH('Cleaned data'!$G648, 'Bonus Rules'!$B$2:$G$2, 0)),0)</f>
        <v>3.3000000000000002E-2</v>
      </c>
      <c r="J648" s="8">
        <f>'Cleaned data'!$I648*'Cleaned data'!$D648</f>
        <v>2782.23</v>
      </c>
      <c r="K648" s="8">
        <f>'Cleaned data'!$D648+'Cleaned data'!$J648</f>
        <v>87092.23</v>
      </c>
      <c r="L648" s="19">
        <f t="shared" si="31"/>
        <v>75034.07024793388</v>
      </c>
      <c r="M648" s="19">
        <f t="shared" si="32"/>
        <v>72309.913419913413</v>
      </c>
      <c r="N648" s="20">
        <f>(Table4[[#This Row],[Average male salary]]-Table4[[#This Row],[Average female salary]])/Table4[[#This Row],[Average male salary]]</f>
        <v>3.6305598497043789E-2</v>
      </c>
    </row>
    <row r="649" spans="1:14" x14ac:dyDescent="0.35">
      <c r="A649" s="9" t="s">
        <v>690</v>
      </c>
      <c r="B649" s="9" t="s">
        <v>24</v>
      </c>
      <c r="C649" s="9" t="s">
        <v>8</v>
      </c>
      <c r="D649" s="10">
        <v>108600</v>
      </c>
      <c r="E649" s="10" t="str">
        <f t="shared" si="30"/>
        <v>100000–109999</v>
      </c>
      <c r="F649" s="9" t="s">
        <v>30</v>
      </c>
      <c r="G649" s="9" t="s">
        <v>5</v>
      </c>
      <c r="H649" s="9" t="s">
        <v>979</v>
      </c>
      <c r="I649" s="9">
        <f>IFERROR(INDEX('Bonus Rules'!$B$2:$G$14,MATCH('Cleaned data'!$C649,'Bonus Rules'!$B$2:$B$14,0), MATCH('Cleaned data'!$G649, 'Bonus Rules'!$B$2:$G$2, 0)),0)</f>
        <v>6.4000000000000001E-2</v>
      </c>
      <c r="J649" s="11">
        <f>'Cleaned data'!$I649*'Cleaned data'!$D649</f>
        <v>6950.4000000000005</v>
      </c>
      <c r="K649" s="11">
        <f>'Cleaned data'!$D649+'Cleaned data'!$J649</f>
        <v>115550.39999999999</v>
      </c>
      <c r="L649" s="19">
        <f t="shared" si="31"/>
        <v>75034.07024793388</v>
      </c>
      <c r="M649" s="19">
        <f t="shared" si="32"/>
        <v>72309.913419913413</v>
      </c>
      <c r="N649" s="20">
        <f>(Table4[[#This Row],[Average male salary]]-Table4[[#This Row],[Average female salary]])/Table4[[#This Row],[Average male salary]]</f>
        <v>3.6305598497043789E-2</v>
      </c>
    </row>
    <row r="650" spans="1:14" x14ac:dyDescent="0.35">
      <c r="A650" s="6" t="s">
        <v>691</v>
      </c>
      <c r="B650" s="6" t="s">
        <v>24</v>
      </c>
      <c r="C650" s="6" t="s">
        <v>12</v>
      </c>
      <c r="D650" s="7">
        <v>47000</v>
      </c>
      <c r="E650" s="7" t="str">
        <f t="shared" si="30"/>
        <v>40000–49999</v>
      </c>
      <c r="F650" s="6" t="s">
        <v>30</v>
      </c>
      <c r="G650" s="6" t="s">
        <v>4</v>
      </c>
      <c r="H650" s="6" t="s">
        <v>978</v>
      </c>
      <c r="I650" s="6">
        <f>IFERROR(INDEX('Bonus Rules'!$B$2:$G$14,MATCH('Cleaned data'!$C650,'Bonus Rules'!$B$2:$B$14,0), MATCH('Cleaned data'!$G650, 'Bonus Rules'!$B$2:$G$2, 0)),0)</f>
        <v>4.1000000000000002E-2</v>
      </c>
      <c r="J650" s="8">
        <f>'Cleaned data'!$I650*'Cleaned data'!$D650</f>
        <v>1927</v>
      </c>
      <c r="K650" s="8">
        <f>'Cleaned data'!$D650+'Cleaned data'!$J650</f>
        <v>48927</v>
      </c>
      <c r="L650" s="19">
        <f t="shared" si="31"/>
        <v>75034.07024793388</v>
      </c>
      <c r="M650" s="19">
        <f t="shared" si="32"/>
        <v>72309.913419913413</v>
      </c>
      <c r="N650" s="20">
        <f>(Table4[[#This Row],[Average male salary]]-Table4[[#This Row],[Average female salary]])/Table4[[#This Row],[Average male salary]]</f>
        <v>3.6305598497043789E-2</v>
      </c>
    </row>
    <row r="651" spans="1:14" x14ac:dyDescent="0.35">
      <c r="A651" s="9" t="s">
        <v>692</v>
      </c>
      <c r="B651" s="9" t="s">
        <v>24</v>
      </c>
      <c r="C651" s="9" t="s">
        <v>12</v>
      </c>
      <c r="D651" s="10">
        <v>59810</v>
      </c>
      <c r="E651" s="10" t="str">
        <f t="shared" si="30"/>
        <v>50000–59999</v>
      </c>
      <c r="F651" s="9" t="s">
        <v>25</v>
      </c>
      <c r="G651" s="9" t="s">
        <v>3</v>
      </c>
      <c r="H651" s="9" t="s">
        <v>978</v>
      </c>
      <c r="I651" s="9">
        <f>IFERROR(INDEX('Bonus Rules'!$B$2:$G$14,MATCH('Cleaned data'!$C651,'Bonus Rules'!$B$2:$B$14,0), MATCH('Cleaned data'!$G651, 'Bonus Rules'!$B$2:$G$2, 0)),0)</f>
        <v>3.2000000000000001E-2</v>
      </c>
      <c r="J651" s="11">
        <f>'Cleaned data'!$I651*'Cleaned data'!$D651</f>
        <v>1913.92</v>
      </c>
      <c r="K651" s="11">
        <f>'Cleaned data'!$D651+'Cleaned data'!$J651</f>
        <v>61723.92</v>
      </c>
      <c r="L651" s="19">
        <f t="shared" si="31"/>
        <v>75034.07024793388</v>
      </c>
      <c r="M651" s="19">
        <f t="shared" si="32"/>
        <v>72309.913419913413</v>
      </c>
      <c r="N651" s="20">
        <f>(Table4[[#This Row],[Average male salary]]-Table4[[#This Row],[Average female salary]])/Table4[[#This Row],[Average male salary]]</f>
        <v>3.6305598497043789E-2</v>
      </c>
    </row>
    <row r="652" spans="1:14" x14ac:dyDescent="0.35">
      <c r="A652" s="6" t="s">
        <v>693</v>
      </c>
      <c r="B652" s="6" t="s">
        <v>24</v>
      </c>
      <c r="C652" s="6" t="s">
        <v>8</v>
      </c>
      <c r="D652" s="7">
        <v>90340</v>
      </c>
      <c r="E652" s="7" t="str">
        <f t="shared" si="30"/>
        <v>90000–99999</v>
      </c>
      <c r="F652" s="6" t="s">
        <v>33</v>
      </c>
      <c r="G652" s="6" t="s">
        <v>3</v>
      </c>
      <c r="H652" s="6" t="s">
        <v>979</v>
      </c>
      <c r="I652" s="6">
        <f>IFERROR(INDEX('Bonus Rules'!$B$2:$G$14,MATCH('Cleaned data'!$C652,'Bonus Rules'!$B$2:$B$14,0), MATCH('Cleaned data'!$G652, 'Bonus Rules'!$B$2:$G$2, 0)),0)</f>
        <v>2.1000000000000001E-2</v>
      </c>
      <c r="J652" s="8">
        <f>'Cleaned data'!$I652*'Cleaned data'!$D652</f>
        <v>1897.14</v>
      </c>
      <c r="K652" s="8">
        <f>'Cleaned data'!$D652+'Cleaned data'!$J652</f>
        <v>92237.14</v>
      </c>
      <c r="L652" s="19">
        <f t="shared" si="31"/>
        <v>75034.07024793388</v>
      </c>
      <c r="M652" s="19">
        <f t="shared" si="32"/>
        <v>72309.913419913413</v>
      </c>
      <c r="N652" s="20">
        <f>(Table4[[#This Row],[Average male salary]]-Table4[[#This Row],[Average female salary]])/Table4[[#This Row],[Average male salary]]</f>
        <v>3.6305598497043789E-2</v>
      </c>
    </row>
    <row r="653" spans="1:14" x14ac:dyDescent="0.35">
      <c r="A653" s="9" t="s">
        <v>287</v>
      </c>
      <c r="B653" s="9" t="s">
        <v>27</v>
      </c>
      <c r="C653" s="9" t="s">
        <v>13</v>
      </c>
      <c r="D653" s="10">
        <v>41600</v>
      </c>
      <c r="E653" s="10" t="str">
        <f t="shared" si="30"/>
        <v>40000–49999</v>
      </c>
      <c r="F653" s="9" t="s">
        <v>33</v>
      </c>
      <c r="G653" s="9" t="s">
        <v>2</v>
      </c>
      <c r="H653" s="9" t="s">
        <v>978</v>
      </c>
      <c r="I653" s="9">
        <f>IFERROR(INDEX('Bonus Rules'!$B$2:$G$14,MATCH('Cleaned data'!$C653,'Bonus Rules'!$B$2:$B$14,0), MATCH('Cleaned data'!$G653, 'Bonus Rules'!$B$2:$G$2, 0)),0)</f>
        <v>1.9E-2</v>
      </c>
      <c r="J653" s="11">
        <f>'Cleaned data'!$I653*'Cleaned data'!$D653</f>
        <v>790.4</v>
      </c>
      <c r="K653" s="11">
        <f>'Cleaned data'!$D653+'Cleaned data'!$J653</f>
        <v>42390.400000000001</v>
      </c>
      <c r="L653" s="19">
        <f t="shared" si="31"/>
        <v>75034.07024793388</v>
      </c>
      <c r="M653" s="19">
        <f t="shared" si="32"/>
        <v>72309.913419913413</v>
      </c>
      <c r="N653" s="20">
        <f>(Table4[[#This Row],[Average male salary]]-Table4[[#This Row],[Average female salary]])/Table4[[#This Row],[Average male salary]]</f>
        <v>3.6305598497043789E-2</v>
      </c>
    </row>
    <row r="654" spans="1:14" x14ac:dyDescent="0.35">
      <c r="A654" s="6" t="s">
        <v>444</v>
      </c>
      <c r="B654" s="6" t="s">
        <v>27</v>
      </c>
      <c r="C654" s="6" t="s">
        <v>6</v>
      </c>
      <c r="D654" s="7">
        <v>72350</v>
      </c>
      <c r="E654" s="7" t="str">
        <f t="shared" si="30"/>
        <v>70000–79999</v>
      </c>
      <c r="F654" s="6" t="s">
        <v>33</v>
      </c>
      <c r="G654" s="6" t="s">
        <v>2</v>
      </c>
      <c r="H654" s="6" t="s">
        <v>978</v>
      </c>
      <c r="I654" s="6">
        <f>IFERROR(INDEX('Bonus Rules'!$B$2:$G$14,MATCH('Cleaned data'!$C654,'Bonus Rules'!$B$2:$B$14,0), MATCH('Cleaned data'!$G654, 'Bonus Rules'!$B$2:$G$2, 0)),0)</f>
        <v>1.2E-2</v>
      </c>
      <c r="J654" s="8">
        <f>'Cleaned data'!$I654*'Cleaned data'!$D654</f>
        <v>868.2</v>
      </c>
      <c r="K654" s="8">
        <f>'Cleaned data'!$D654+'Cleaned data'!$J654</f>
        <v>73218.2</v>
      </c>
      <c r="L654" s="19">
        <f t="shared" si="31"/>
        <v>75034.07024793388</v>
      </c>
      <c r="M654" s="19">
        <f t="shared" si="32"/>
        <v>72309.913419913413</v>
      </c>
      <c r="N654" s="20">
        <f>(Table4[[#This Row],[Average male salary]]-Table4[[#This Row],[Average female salary]])/Table4[[#This Row],[Average male salary]]</f>
        <v>3.6305598497043789E-2</v>
      </c>
    </row>
    <row r="655" spans="1:14" x14ac:dyDescent="0.35">
      <c r="A655" s="9" t="s">
        <v>694</v>
      </c>
      <c r="B655" s="9" t="s">
        <v>24</v>
      </c>
      <c r="C655" s="9" t="s">
        <v>8</v>
      </c>
      <c r="D655" s="10">
        <v>64270</v>
      </c>
      <c r="E655" s="10" t="str">
        <f t="shared" si="30"/>
        <v>60000–69999</v>
      </c>
      <c r="F655" s="9" t="s">
        <v>30</v>
      </c>
      <c r="G655" s="9" t="s">
        <v>3</v>
      </c>
      <c r="H655" s="9" t="s">
        <v>978</v>
      </c>
      <c r="I655" s="9">
        <f>IFERROR(INDEX('Bonus Rules'!$B$2:$G$14,MATCH('Cleaned data'!$C655,'Bonus Rules'!$B$2:$B$14,0), MATCH('Cleaned data'!$G655, 'Bonus Rules'!$B$2:$G$2, 0)),0)</f>
        <v>2.1000000000000001E-2</v>
      </c>
      <c r="J655" s="11">
        <f>'Cleaned data'!$I655*'Cleaned data'!$D655</f>
        <v>1349.67</v>
      </c>
      <c r="K655" s="11">
        <f>'Cleaned data'!$D655+'Cleaned data'!$J655</f>
        <v>65619.67</v>
      </c>
      <c r="L655" s="19">
        <f t="shared" si="31"/>
        <v>75034.07024793388</v>
      </c>
      <c r="M655" s="19">
        <f t="shared" si="32"/>
        <v>72309.913419913413</v>
      </c>
      <c r="N655" s="20">
        <f>(Table4[[#This Row],[Average male salary]]-Table4[[#This Row],[Average female salary]])/Table4[[#This Row],[Average male salary]]</f>
        <v>3.6305598497043789E-2</v>
      </c>
    </row>
    <row r="656" spans="1:14" x14ac:dyDescent="0.35">
      <c r="A656" s="6" t="s">
        <v>695</v>
      </c>
      <c r="B656" s="6" t="s">
        <v>27</v>
      </c>
      <c r="C656" s="6" t="s">
        <v>15</v>
      </c>
      <c r="D656" s="7">
        <v>103990</v>
      </c>
      <c r="E656" s="7" t="str">
        <f t="shared" si="30"/>
        <v>100000–109999</v>
      </c>
      <c r="F656" s="6" t="s">
        <v>33</v>
      </c>
      <c r="G656" s="6" t="s">
        <v>5</v>
      </c>
      <c r="H656" s="6" t="s">
        <v>979</v>
      </c>
      <c r="I656" s="6">
        <f>IFERROR(INDEX('Bonus Rules'!$B$2:$G$14,MATCH('Cleaned data'!$C656,'Bonus Rules'!$B$2:$B$14,0), MATCH('Cleaned data'!$G656, 'Bonus Rules'!$B$2:$G$2, 0)),0)</f>
        <v>7.0999999999999994E-2</v>
      </c>
      <c r="J656" s="8">
        <f>'Cleaned data'!$I656*'Cleaned data'!$D656</f>
        <v>7383.2899999999991</v>
      </c>
      <c r="K656" s="8">
        <f>'Cleaned data'!$D656+'Cleaned data'!$J656</f>
        <v>111373.29</v>
      </c>
      <c r="L656" s="19">
        <f t="shared" si="31"/>
        <v>75034.07024793388</v>
      </c>
      <c r="M656" s="19">
        <f t="shared" si="32"/>
        <v>72309.913419913413</v>
      </c>
      <c r="N656" s="20">
        <f>(Table4[[#This Row],[Average male salary]]-Table4[[#This Row],[Average female salary]])/Table4[[#This Row],[Average male salary]]</f>
        <v>3.6305598497043789E-2</v>
      </c>
    </row>
    <row r="657" spans="1:14" x14ac:dyDescent="0.35">
      <c r="A657" s="9" t="s">
        <v>696</v>
      </c>
      <c r="B657" s="9" t="s">
        <v>24</v>
      </c>
      <c r="C657" s="9" t="s">
        <v>6</v>
      </c>
      <c r="D657" s="10">
        <v>70380</v>
      </c>
      <c r="E657" s="10" t="str">
        <f t="shared" si="30"/>
        <v>70000–79999</v>
      </c>
      <c r="F657" s="9" t="s">
        <v>25</v>
      </c>
      <c r="G657" s="9" t="s">
        <v>4</v>
      </c>
      <c r="H657" s="9" t="s">
        <v>978</v>
      </c>
      <c r="I657" s="9">
        <f>IFERROR(INDEX('Bonus Rules'!$B$2:$G$14,MATCH('Cleaned data'!$C657,'Bonus Rules'!$B$2:$B$14,0), MATCH('Cleaned data'!$G657, 'Bonus Rules'!$B$2:$G$2, 0)),0)</f>
        <v>5.0999999999999997E-2</v>
      </c>
      <c r="J657" s="11">
        <f>'Cleaned data'!$I657*'Cleaned data'!$D657</f>
        <v>3589.3799999999997</v>
      </c>
      <c r="K657" s="11">
        <f>'Cleaned data'!$D657+'Cleaned data'!$J657</f>
        <v>73969.38</v>
      </c>
      <c r="L657" s="19">
        <f t="shared" si="31"/>
        <v>75034.07024793388</v>
      </c>
      <c r="M657" s="19">
        <f t="shared" si="32"/>
        <v>72309.913419913413</v>
      </c>
      <c r="N657" s="20">
        <f>(Table4[[#This Row],[Average male salary]]-Table4[[#This Row],[Average female salary]])/Table4[[#This Row],[Average male salary]]</f>
        <v>3.6305598497043789E-2</v>
      </c>
    </row>
    <row r="658" spans="1:14" x14ac:dyDescent="0.35">
      <c r="A658" s="6" t="s">
        <v>697</v>
      </c>
      <c r="B658" s="6" t="s">
        <v>24</v>
      </c>
      <c r="C658" s="6" t="s">
        <v>8</v>
      </c>
      <c r="D658" s="7">
        <v>89020</v>
      </c>
      <c r="E658" s="7" t="str">
        <f t="shared" si="30"/>
        <v>80000–89999</v>
      </c>
      <c r="F658" s="6" t="s">
        <v>25</v>
      </c>
      <c r="G658" s="6" t="s">
        <v>3</v>
      </c>
      <c r="H658" s="6" t="s">
        <v>978</v>
      </c>
      <c r="I658" s="6">
        <f>IFERROR(INDEX('Bonus Rules'!$B$2:$G$14,MATCH('Cleaned data'!$C658,'Bonus Rules'!$B$2:$B$14,0), MATCH('Cleaned data'!$G658, 'Bonus Rules'!$B$2:$G$2, 0)),0)</f>
        <v>2.1000000000000001E-2</v>
      </c>
      <c r="J658" s="8">
        <f>'Cleaned data'!$I658*'Cleaned data'!$D658</f>
        <v>1869.42</v>
      </c>
      <c r="K658" s="8">
        <f>'Cleaned data'!$D658+'Cleaned data'!$J658</f>
        <v>90889.42</v>
      </c>
      <c r="L658" s="19">
        <f t="shared" si="31"/>
        <v>75034.07024793388</v>
      </c>
      <c r="M658" s="19">
        <f t="shared" si="32"/>
        <v>72309.913419913413</v>
      </c>
      <c r="N658" s="20">
        <f>(Table4[[#This Row],[Average male salary]]-Table4[[#This Row],[Average female salary]])/Table4[[#This Row],[Average male salary]]</f>
        <v>3.6305598497043789E-2</v>
      </c>
    </row>
    <row r="659" spans="1:14" x14ac:dyDescent="0.35">
      <c r="A659" s="9" t="s">
        <v>698</v>
      </c>
      <c r="B659" s="9" t="s">
        <v>24</v>
      </c>
      <c r="C659" s="9" t="s">
        <v>8</v>
      </c>
      <c r="D659" s="10">
        <v>113750</v>
      </c>
      <c r="E659" s="10" t="str">
        <f t="shared" si="30"/>
        <v>110000–119999</v>
      </c>
      <c r="F659" s="9" t="s">
        <v>33</v>
      </c>
      <c r="G659" s="9" t="s">
        <v>3</v>
      </c>
      <c r="H659" s="9" t="s">
        <v>979</v>
      </c>
      <c r="I659" s="9">
        <f>IFERROR(INDEX('Bonus Rules'!$B$2:$G$14,MATCH('Cleaned data'!$C659,'Bonus Rules'!$B$2:$B$14,0), MATCH('Cleaned data'!$G659, 'Bonus Rules'!$B$2:$G$2, 0)),0)</f>
        <v>2.1000000000000001E-2</v>
      </c>
      <c r="J659" s="11">
        <f>'Cleaned data'!$I659*'Cleaned data'!$D659</f>
        <v>2388.75</v>
      </c>
      <c r="K659" s="11">
        <f>'Cleaned data'!$D659+'Cleaned data'!$J659</f>
        <v>116138.75</v>
      </c>
      <c r="L659" s="19">
        <f t="shared" si="31"/>
        <v>75034.07024793388</v>
      </c>
      <c r="M659" s="19">
        <f t="shared" si="32"/>
        <v>72309.913419913413</v>
      </c>
      <c r="N659" s="20">
        <f>(Table4[[#This Row],[Average male salary]]-Table4[[#This Row],[Average female salary]])/Table4[[#This Row],[Average male salary]]</f>
        <v>3.6305598497043789E-2</v>
      </c>
    </row>
    <row r="660" spans="1:14" x14ac:dyDescent="0.35">
      <c r="A660" s="6" t="s">
        <v>700</v>
      </c>
      <c r="B660" s="6" t="s">
        <v>27</v>
      </c>
      <c r="C660" s="6" t="s">
        <v>7</v>
      </c>
      <c r="D660" s="7">
        <v>32720</v>
      </c>
      <c r="E660" s="7" t="str">
        <f t="shared" si="30"/>
        <v>30000–39999</v>
      </c>
      <c r="F660" s="6" t="s">
        <v>33</v>
      </c>
      <c r="G660" s="6" t="s">
        <v>3</v>
      </c>
      <c r="H660" s="6" t="s">
        <v>978</v>
      </c>
      <c r="I660" s="6">
        <f>IFERROR(INDEX('Bonus Rules'!$B$2:$G$14,MATCH('Cleaned data'!$C660,'Bonus Rules'!$B$2:$B$14,0), MATCH('Cleaned data'!$G660, 'Bonus Rules'!$B$2:$G$2, 0)),0)</f>
        <v>3.5000000000000003E-2</v>
      </c>
      <c r="J660" s="8">
        <f>'Cleaned data'!$I660*'Cleaned data'!$D660</f>
        <v>1145.2</v>
      </c>
      <c r="K660" s="8">
        <f>'Cleaned data'!$D660+'Cleaned data'!$J660</f>
        <v>33865.199999999997</v>
      </c>
      <c r="L660" s="19">
        <f t="shared" si="31"/>
        <v>75034.07024793388</v>
      </c>
      <c r="M660" s="19">
        <f t="shared" si="32"/>
        <v>72309.913419913413</v>
      </c>
      <c r="N660" s="20">
        <f>(Table4[[#This Row],[Average male salary]]-Table4[[#This Row],[Average female salary]])/Table4[[#This Row],[Average male salary]]</f>
        <v>3.6305598497043789E-2</v>
      </c>
    </row>
    <row r="661" spans="1:14" x14ac:dyDescent="0.35">
      <c r="A661" s="9" t="s">
        <v>701</v>
      </c>
      <c r="B661" s="9" t="s">
        <v>24</v>
      </c>
      <c r="C661" s="9" t="s">
        <v>16</v>
      </c>
      <c r="D661" s="10">
        <v>61920</v>
      </c>
      <c r="E661" s="10" t="str">
        <f t="shared" si="30"/>
        <v>60000–69999</v>
      </c>
      <c r="F661" s="9" t="s">
        <v>33</v>
      </c>
      <c r="G661" s="9" t="s">
        <v>3</v>
      </c>
      <c r="H661" s="9" t="s">
        <v>978</v>
      </c>
      <c r="I661" s="9">
        <f>IFERROR(INDEX('Bonus Rules'!$B$2:$G$14,MATCH('Cleaned data'!$C661,'Bonus Rules'!$B$2:$B$14,0), MATCH('Cleaned data'!$G661, 'Bonus Rules'!$B$2:$G$2, 0)),0)</f>
        <v>2.3E-2</v>
      </c>
      <c r="J661" s="11">
        <f>'Cleaned data'!$I661*'Cleaned data'!$D661</f>
        <v>1424.16</v>
      </c>
      <c r="K661" s="11">
        <f>'Cleaned data'!$D661+'Cleaned data'!$J661</f>
        <v>63344.160000000003</v>
      </c>
      <c r="L661" s="19">
        <f t="shared" si="31"/>
        <v>75034.07024793388</v>
      </c>
      <c r="M661" s="19">
        <f t="shared" si="32"/>
        <v>72309.913419913413</v>
      </c>
      <c r="N661" s="20">
        <f>(Table4[[#This Row],[Average male salary]]-Table4[[#This Row],[Average female salary]])/Table4[[#This Row],[Average male salary]]</f>
        <v>3.6305598497043789E-2</v>
      </c>
    </row>
    <row r="662" spans="1:14" x14ac:dyDescent="0.35">
      <c r="A662" s="6" t="s">
        <v>702</v>
      </c>
      <c r="B662" s="6" t="s">
        <v>27</v>
      </c>
      <c r="C662" s="6" t="s">
        <v>17</v>
      </c>
      <c r="D662" s="7">
        <v>74600</v>
      </c>
      <c r="E662" s="7" t="str">
        <f t="shared" si="30"/>
        <v>70000–79999</v>
      </c>
      <c r="F662" s="6" t="s">
        <v>25</v>
      </c>
      <c r="G662" s="6" t="s">
        <v>5</v>
      </c>
      <c r="H662" s="6" t="s">
        <v>978</v>
      </c>
      <c r="I662" s="6">
        <f>IFERROR(INDEX('Bonus Rules'!$B$2:$G$14,MATCH('Cleaned data'!$C662,'Bonus Rules'!$B$2:$B$14,0), MATCH('Cleaned data'!$G662, 'Bonus Rules'!$B$2:$G$2, 0)),0)</f>
        <v>9.9000000000000005E-2</v>
      </c>
      <c r="J662" s="8">
        <f>'Cleaned data'!$I662*'Cleaned data'!$D662</f>
        <v>7385.4000000000005</v>
      </c>
      <c r="K662" s="8">
        <f>'Cleaned data'!$D662+'Cleaned data'!$J662</f>
        <v>81985.399999999994</v>
      </c>
      <c r="L662" s="19">
        <f t="shared" si="31"/>
        <v>75034.07024793388</v>
      </c>
      <c r="M662" s="19">
        <f t="shared" si="32"/>
        <v>72309.913419913413</v>
      </c>
      <c r="N662" s="20">
        <f>(Table4[[#This Row],[Average male salary]]-Table4[[#This Row],[Average female salary]])/Table4[[#This Row],[Average male salary]]</f>
        <v>3.6305598497043789E-2</v>
      </c>
    </row>
    <row r="663" spans="1:14" x14ac:dyDescent="0.35">
      <c r="A663" s="9" t="s">
        <v>703</v>
      </c>
      <c r="B663" s="9" t="s">
        <v>24</v>
      </c>
      <c r="C663" s="9" t="s">
        <v>13</v>
      </c>
      <c r="D663" s="10">
        <v>38030</v>
      </c>
      <c r="E663" s="10" t="str">
        <f t="shared" si="30"/>
        <v>30000–39999</v>
      </c>
      <c r="F663" s="9" t="s">
        <v>30</v>
      </c>
      <c r="G663" s="9" t="s">
        <v>3</v>
      </c>
      <c r="H663" s="9" t="s">
        <v>978</v>
      </c>
      <c r="I663" s="9">
        <f>IFERROR(INDEX('Bonus Rules'!$B$2:$G$14,MATCH('Cleaned data'!$C663,'Bonus Rules'!$B$2:$B$14,0), MATCH('Cleaned data'!$G663, 'Bonus Rules'!$B$2:$G$2, 0)),0)</f>
        <v>0.04</v>
      </c>
      <c r="J663" s="11">
        <f>'Cleaned data'!$I663*'Cleaned data'!$D663</f>
        <v>1521.2</v>
      </c>
      <c r="K663" s="11">
        <f>'Cleaned data'!$D663+'Cleaned data'!$J663</f>
        <v>39551.199999999997</v>
      </c>
      <c r="L663" s="19">
        <f t="shared" si="31"/>
        <v>75034.07024793388</v>
      </c>
      <c r="M663" s="19">
        <f t="shared" si="32"/>
        <v>72309.913419913413</v>
      </c>
      <c r="N663" s="20">
        <f>(Table4[[#This Row],[Average male salary]]-Table4[[#This Row],[Average female salary]])/Table4[[#This Row],[Average male salary]]</f>
        <v>3.6305598497043789E-2</v>
      </c>
    </row>
    <row r="664" spans="1:14" x14ac:dyDescent="0.35">
      <c r="A664" s="6" t="s">
        <v>704</v>
      </c>
      <c r="B664" s="6" t="s">
        <v>27</v>
      </c>
      <c r="C664" s="6" t="s">
        <v>16</v>
      </c>
      <c r="D664" s="7">
        <v>30940</v>
      </c>
      <c r="E664" s="7" t="str">
        <f t="shared" si="30"/>
        <v>30000–39999</v>
      </c>
      <c r="F664" s="6" t="s">
        <v>33</v>
      </c>
      <c r="G664" s="6" t="s">
        <v>1</v>
      </c>
      <c r="H664" s="6" t="s">
        <v>978</v>
      </c>
      <c r="I664" s="6">
        <f>IFERROR(INDEX('Bonus Rules'!$B$2:$G$14,MATCH('Cleaned data'!$C664,'Bonus Rules'!$B$2:$B$14,0), MATCH('Cleaned data'!$G664, 'Bonus Rules'!$B$2:$G$2, 0)),0)</f>
        <v>5.0000000000000001E-3</v>
      </c>
      <c r="J664" s="8">
        <f>'Cleaned data'!$I664*'Cleaned data'!$D664</f>
        <v>154.70000000000002</v>
      </c>
      <c r="K664" s="8">
        <f>'Cleaned data'!$D664+'Cleaned data'!$J664</f>
        <v>31094.7</v>
      </c>
      <c r="L664" s="19">
        <f t="shared" si="31"/>
        <v>75034.07024793388</v>
      </c>
      <c r="M664" s="19">
        <f t="shared" si="32"/>
        <v>72309.913419913413</v>
      </c>
      <c r="N664" s="20">
        <f>(Table4[[#This Row],[Average male salary]]-Table4[[#This Row],[Average female salary]])/Table4[[#This Row],[Average male salary]]</f>
        <v>3.6305598497043789E-2</v>
      </c>
    </row>
    <row r="665" spans="1:14" x14ac:dyDescent="0.35">
      <c r="A665" s="9" t="s">
        <v>705</v>
      </c>
      <c r="B665" s="9" t="s">
        <v>24</v>
      </c>
      <c r="C665" s="9" t="s">
        <v>16</v>
      </c>
      <c r="D665" s="10">
        <v>28870</v>
      </c>
      <c r="E665" s="10" t="str">
        <f t="shared" si="30"/>
        <v>20000–29999</v>
      </c>
      <c r="F665" s="9" t="s">
        <v>33</v>
      </c>
      <c r="G665" s="9" t="s">
        <v>3</v>
      </c>
      <c r="H665" s="9" t="s">
        <v>978</v>
      </c>
      <c r="I665" s="9">
        <f>IFERROR(INDEX('Bonus Rules'!$B$2:$G$14,MATCH('Cleaned data'!$C665,'Bonus Rules'!$B$2:$B$14,0), MATCH('Cleaned data'!$G665, 'Bonus Rules'!$B$2:$G$2, 0)),0)</f>
        <v>2.3E-2</v>
      </c>
      <c r="J665" s="11">
        <f>'Cleaned data'!$I665*'Cleaned data'!$D665</f>
        <v>664.01</v>
      </c>
      <c r="K665" s="11">
        <f>'Cleaned data'!$D665+'Cleaned data'!$J665</f>
        <v>29534.01</v>
      </c>
      <c r="L665" s="19">
        <f t="shared" si="31"/>
        <v>75034.07024793388</v>
      </c>
      <c r="M665" s="19">
        <f t="shared" si="32"/>
        <v>72309.913419913413</v>
      </c>
      <c r="N665" s="20">
        <f>(Table4[[#This Row],[Average male salary]]-Table4[[#This Row],[Average female salary]])/Table4[[#This Row],[Average male salary]]</f>
        <v>3.6305598497043789E-2</v>
      </c>
    </row>
    <row r="666" spans="1:14" x14ac:dyDescent="0.35">
      <c r="A666" s="6" t="s">
        <v>706</v>
      </c>
      <c r="B666" s="6" t="s">
        <v>27</v>
      </c>
      <c r="C666" s="6" t="s">
        <v>17</v>
      </c>
      <c r="D666" s="7">
        <v>71210</v>
      </c>
      <c r="E666" s="7" t="str">
        <f t="shared" si="30"/>
        <v>70000–79999</v>
      </c>
      <c r="F666" s="6" t="s">
        <v>30</v>
      </c>
      <c r="G666" s="6" t="s">
        <v>5</v>
      </c>
      <c r="H666" s="6" t="s">
        <v>978</v>
      </c>
      <c r="I666" s="6">
        <f>IFERROR(INDEX('Bonus Rules'!$B$2:$G$14,MATCH('Cleaned data'!$C666,'Bonus Rules'!$B$2:$B$14,0), MATCH('Cleaned data'!$G666, 'Bonus Rules'!$B$2:$G$2, 0)),0)</f>
        <v>9.9000000000000005E-2</v>
      </c>
      <c r="J666" s="8">
        <f>'Cleaned data'!$I666*'Cleaned data'!$D666</f>
        <v>7049.79</v>
      </c>
      <c r="K666" s="8">
        <f>'Cleaned data'!$D666+'Cleaned data'!$J666</f>
        <v>78259.789999999994</v>
      </c>
      <c r="L666" s="19">
        <f t="shared" si="31"/>
        <v>75034.07024793388</v>
      </c>
      <c r="M666" s="19">
        <f t="shared" si="32"/>
        <v>72309.913419913413</v>
      </c>
      <c r="N666" s="20">
        <f>(Table4[[#This Row],[Average male salary]]-Table4[[#This Row],[Average female salary]])/Table4[[#This Row],[Average male salary]]</f>
        <v>3.6305598497043789E-2</v>
      </c>
    </row>
    <row r="667" spans="1:14" x14ac:dyDescent="0.35">
      <c r="A667" s="9" t="s">
        <v>707</v>
      </c>
      <c r="B667" s="9" t="s">
        <v>24</v>
      </c>
      <c r="C667" s="9" t="s">
        <v>13</v>
      </c>
      <c r="D667" s="10">
        <v>63450</v>
      </c>
      <c r="E667" s="10" t="str">
        <f t="shared" si="30"/>
        <v>60000–69999</v>
      </c>
      <c r="F667" s="9" t="s">
        <v>33</v>
      </c>
      <c r="G667" s="9" t="s">
        <v>4</v>
      </c>
      <c r="H667" s="9" t="s">
        <v>978</v>
      </c>
      <c r="I667" s="9">
        <f>IFERROR(INDEX('Bonus Rules'!$B$2:$G$14,MATCH('Cleaned data'!$C667,'Bonus Rules'!$B$2:$B$14,0), MATCH('Cleaned data'!$G667, 'Bonus Rules'!$B$2:$G$2, 0)),0)</f>
        <v>5.8999999999999997E-2</v>
      </c>
      <c r="J667" s="11">
        <f>'Cleaned data'!$I667*'Cleaned data'!$D667</f>
        <v>3743.5499999999997</v>
      </c>
      <c r="K667" s="11">
        <f>'Cleaned data'!$D667+'Cleaned data'!$J667</f>
        <v>67193.55</v>
      </c>
      <c r="L667" s="19">
        <f t="shared" si="31"/>
        <v>75034.07024793388</v>
      </c>
      <c r="M667" s="19">
        <f t="shared" si="32"/>
        <v>72309.913419913413</v>
      </c>
      <c r="N667" s="20">
        <f>(Table4[[#This Row],[Average male salary]]-Table4[[#This Row],[Average female salary]])/Table4[[#This Row],[Average male salary]]</f>
        <v>3.6305598497043789E-2</v>
      </c>
    </row>
    <row r="668" spans="1:14" x14ac:dyDescent="0.35">
      <c r="A668" s="6" t="s">
        <v>708</v>
      </c>
      <c r="B668" s="6" t="s">
        <v>27</v>
      </c>
      <c r="C668" s="6" t="s">
        <v>16</v>
      </c>
      <c r="D668" s="7">
        <v>87930</v>
      </c>
      <c r="E668" s="7" t="str">
        <f t="shared" si="30"/>
        <v>80000–89999</v>
      </c>
      <c r="F668" s="6" t="s">
        <v>30</v>
      </c>
      <c r="G668" s="6" t="s">
        <v>1</v>
      </c>
      <c r="H668" s="6" t="s">
        <v>978</v>
      </c>
      <c r="I668" s="6">
        <f>IFERROR(INDEX('Bonus Rules'!$B$2:$G$14,MATCH('Cleaned data'!$C668,'Bonus Rules'!$B$2:$B$14,0), MATCH('Cleaned data'!$G668, 'Bonus Rules'!$B$2:$G$2, 0)),0)</f>
        <v>5.0000000000000001E-3</v>
      </c>
      <c r="J668" s="8">
        <f>'Cleaned data'!$I668*'Cleaned data'!$D668</f>
        <v>439.65000000000003</v>
      </c>
      <c r="K668" s="8">
        <f>'Cleaned data'!$D668+'Cleaned data'!$J668</f>
        <v>88369.65</v>
      </c>
      <c r="L668" s="19">
        <f t="shared" si="31"/>
        <v>75034.07024793388</v>
      </c>
      <c r="M668" s="19">
        <f t="shared" si="32"/>
        <v>72309.913419913413</v>
      </c>
      <c r="N668" s="20">
        <f>(Table4[[#This Row],[Average male salary]]-Table4[[#This Row],[Average female salary]])/Table4[[#This Row],[Average male salary]]</f>
        <v>3.6305598497043789E-2</v>
      </c>
    </row>
    <row r="669" spans="1:14" x14ac:dyDescent="0.35">
      <c r="A669" s="9" t="s">
        <v>62</v>
      </c>
      <c r="B669" s="9" t="s">
        <v>24</v>
      </c>
      <c r="C669" s="9" t="s">
        <v>14</v>
      </c>
      <c r="D669" s="10">
        <v>69070</v>
      </c>
      <c r="E669" s="10" t="str">
        <f t="shared" si="30"/>
        <v>60000–69999</v>
      </c>
      <c r="F669" s="9" t="s">
        <v>30</v>
      </c>
      <c r="G669" s="9" t="s">
        <v>3</v>
      </c>
      <c r="H669" s="9" t="s">
        <v>978</v>
      </c>
      <c r="I669" s="9">
        <f>IFERROR(INDEX('Bonus Rules'!$B$2:$G$14,MATCH('Cleaned data'!$C669,'Bonus Rules'!$B$2:$B$14,0), MATCH('Cleaned data'!$G669, 'Bonus Rules'!$B$2:$G$2, 0)),0)</f>
        <v>3.3000000000000002E-2</v>
      </c>
      <c r="J669" s="11">
        <f>'Cleaned data'!$I669*'Cleaned data'!$D669</f>
        <v>2279.31</v>
      </c>
      <c r="K669" s="11">
        <f>'Cleaned data'!$D669+'Cleaned data'!$J669</f>
        <v>71349.31</v>
      </c>
      <c r="L669" s="19">
        <f t="shared" si="31"/>
        <v>75034.07024793388</v>
      </c>
      <c r="M669" s="19">
        <f t="shared" si="32"/>
        <v>72309.913419913413</v>
      </c>
      <c r="N669" s="20">
        <f>(Table4[[#This Row],[Average male salary]]-Table4[[#This Row],[Average female salary]])/Table4[[#This Row],[Average male salary]]</f>
        <v>3.6305598497043789E-2</v>
      </c>
    </row>
    <row r="670" spans="1:14" x14ac:dyDescent="0.35">
      <c r="A670" s="6" t="s">
        <v>709</v>
      </c>
      <c r="B670" s="6" t="s">
        <v>24</v>
      </c>
      <c r="C670" s="6" t="s">
        <v>11</v>
      </c>
      <c r="D670" s="7">
        <v>101610</v>
      </c>
      <c r="E670" s="7" t="str">
        <f t="shared" si="30"/>
        <v>100000–109999</v>
      </c>
      <c r="F670" s="6" t="s">
        <v>33</v>
      </c>
      <c r="G670" s="6" t="s">
        <v>3</v>
      </c>
      <c r="H670" s="6" t="s">
        <v>979</v>
      </c>
      <c r="I670" s="6">
        <f>IFERROR(INDEX('Bonus Rules'!$B$2:$G$14,MATCH('Cleaned data'!$C670,'Bonus Rules'!$B$2:$B$14,0), MATCH('Cleaned data'!$G670, 'Bonus Rules'!$B$2:$G$2, 0)),0)</f>
        <v>2.4E-2</v>
      </c>
      <c r="J670" s="8">
        <f>'Cleaned data'!$I670*'Cleaned data'!$D670</f>
        <v>2438.64</v>
      </c>
      <c r="K670" s="8">
        <f>'Cleaned data'!$D670+'Cleaned data'!$J670</f>
        <v>104048.64</v>
      </c>
      <c r="L670" s="19">
        <f t="shared" si="31"/>
        <v>75034.07024793388</v>
      </c>
      <c r="M670" s="19">
        <f t="shared" si="32"/>
        <v>72309.913419913413</v>
      </c>
      <c r="N670" s="20">
        <f>(Table4[[#This Row],[Average male salary]]-Table4[[#This Row],[Average female salary]])/Table4[[#This Row],[Average male salary]]</f>
        <v>3.6305598497043789E-2</v>
      </c>
    </row>
    <row r="671" spans="1:14" x14ac:dyDescent="0.35">
      <c r="A671" s="9" t="s">
        <v>710</v>
      </c>
      <c r="B671" s="9" t="s">
        <v>27</v>
      </c>
      <c r="C671" s="9" t="s">
        <v>16</v>
      </c>
      <c r="D671" s="10">
        <v>28310</v>
      </c>
      <c r="E671" s="10" t="str">
        <f t="shared" si="30"/>
        <v>20000–29999</v>
      </c>
      <c r="F671" s="9" t="s">
        <v>30</v>
      </c>
      <c r="G671" s="9" t="s">
        <v>3</v>
      </c>
      <c r="H671" s="9" t="s">
        <v>978</v>
      </c>
      <c r="I671" s="9">
        <f>IFERROR(INDEX('Bonus Rules'!$B$2:$G$14,MATCH('Cleaned data'!$C671,'Bonus Rules'!$B$2:$B$14,0), MATCH('Cleaned data'!$G671, 'Bonus Rules'!$B$2:$G$2, 0)),0)</f>
        <v>2.3E-2</v>
      </c>
      <c r="J671" s="11">
        <f>'Cleaned data'!$I671*'Cleaned data'!$D671</f>
        <v>651.13</v>
      </c>
      <c r="K671" s="11">
        <f>'Cleaned data'!$D671+'Cleaned data'!$J671</f>
        <v>28961.13</v>
      </c>
      <c r="L671" s="19">
        <f t="shared" si="31"/>
        <v>75034.07024793388</v>
      </c>
      <c r="M671" s="19">
        <f t="shared" si="32"/>
        <v>72309.913419913413</v>
      </c>
      <c r="N671" s="20">
        <f>(Table4[[#This Row],[Average male salary]]-Table4[[#This Row],[Average female salary]])/Table4[[#This Row],[Average male salary]]</f>
        <v>3.6305598497043789E-2</v>
      </c>
    </row>
    <row r="672" spans="1:14" x14ac:dyDescent="0.35">
      <c r="A672" s="6" t="s">
        <v>711</v>
      </c>
      <c r="B672" s="6" t="s">
        <v>24</v>
      </c>
      <c r="C672" s="6" t="s">
        <v>8</v>
      </c>
      <c r="D672" s="7">
        <v>89840</v>
      </c>
      <c r="E672" s="7" t="str">
        <f t="shared" si="30"/>
        <v>80000–89999</v>
      </c>
      <c r="F672" s="6" t="s">
        <v>30</v>
      </c>
      <c r="G672" s="6" t="s">
        <v>5</v>
      </c>
      <c r="H672" s="6" t="s">
        <v>978</v>
      </c>
      <c r="I672" s="6">
        <f>IFERROR(INDEX('Bonus Rules'!$B$2:$G$14,MATCH('Cleaned data'!$C672,'Bonus Rules'!$B$2:$B$14,0), MATCH('Cleaned data'!$G672, 'Bonus Rules'!$B$2:$G$2, 0)),0)</f>
        <v>6.4000000000000001E-2</v>
      </c>
      <c r="J672" s="8">
        <f>'Cleaned data'!$I672*'Cleaned data'!$D672</f>
        <v>5749.76</v>
      </c>
      <c r="K672" s="8">
        <f>'Cleaned data'!$D672+'Cleaned data'!$J672</f>
        <v>95589.759999999995</v>
      </c>
      <c r="L672" s="19">
        <f t="shared" si="31"/>
        <v>75034.07024793388</v>
      </c>
      <c r="M672" s="19">
        <f t="shared" si="32"/>
        <v>72309.913419913413</v>
      </c>
      <c r="N672" s="20">
        <f>(Table4[[#This Row],[Average male salary]]-Table4[[#This Row],[Average female salary]])/Table4[[#This Row],[Average male salary]]</f>
        <v>3.6305598497043789E-2</v>
      </c>
    </row>
    <row r="673" spans="1:14" x14ac:dyDescent="0.35">
      <c r="A673" s="9" t="s">
        <v>712</v>
      </c>
      <c r="B673" s="9" t="s">
        <v>24</v>
      </c>
      <c r="C673" s="9" t="s">
        <v>9</v>
      </c>
      <c r="D673" s="10">
        <v>96250</v>
      </c>
      <c r="E673" s="10" t="str">
        <f t="shared" si="30"/>
        <v>90000–99999</v>
      </c>
      <c r="F673" s="9" t="s">
        <v>25</v>
      </c>
      <c r="G673" s="9" t="s">
        <v>3</v>
      </c>
      <c r="H673" s="9" t="s">
        <v>979</v>
      </c>
      <c r="I673" s="9">
        <f>IFERROR(INDEX('Bonus Rules'!$B$2:$G$14,MATCH('Cleaned data'!$C673,'Bonus Rules'!$B$2:$B$14,0), MATCH('Cleaned data'!$G673, 'Bonus Rules'!$B$2:$G$2, 0)),0)</f>
        <v>2.8000000000000001E-2</v>
      </c>
      <c r="J673" s="11">
        <f>'Cleaned data'!$I673*'Cleaned data'!$D673</f>
        <v>2695</v>
      </c>
      <c r="K673" s="11">
        <f>'Cleaned data'!$D673+'Cleaned data'!$J673</f>
        <v>98945</v>
      </c>
      <c r="L673" s="19">
        <f t="shared" si="31"/>
        <v>75034.07024793388</v>
      </c>
      <c r="M673" s="19">
        <f t="shared" si="32"/>
        <v>72309.913419913413</v>
      </c>
      <c r="N673" s="20">
        <f>(Table4[[#This Row],[Average male salary]]-Table4[[#This Row],[Average female salary]])/Table4[[#This Row],[Average male salary]]</f>
        <v>3.6305598497043789E-2</v>
      </c>
    </row>
    <row r="674" spans="1:14" x14ac:dyDescent="0.35">
      <c r="A674" s="6" t="s">
        <v>713</v>
      </c>
      <c r="B674" s="6" t="s">
        <v>24</v>
      </c>
      <c r="C674" s="6" t="s">
        <v>12</v>
      </c>
      <c r="D674" s="7">
        <v>112460</v>
      </c>
      <c r="E674" s="7" t="str">
        <f t="shared" si="30"/>
        <v>110000–119999</v>
      </c>
      <c r="F674" s="6" t="s">
        <v>33</v>
      </c>
      <c r="G674" s="6" t="s">
        <v>2</v>
      </c>
      <c r="H674" s="6" t="s">
        <v>979</v>
      </c>
      <c r="I674" s="6">
        <f>IFERROR(INDEX('Bonus Rules'!$B$2:$G$14,MATCH('Cleaned data'!$C674,'Bonus Rules'!$B$2:$B$14,0), MATCH('Cleaned data'!$G674, 'Bonus Rules'!$B$2:$G$2, 0)),0)</f>
        <v>0.01</v>
      </c>
      <c r="J674" s="8">
        <f>'Cleaned data'!$I674*'Cleaned data'!$D674</f>
        <v>1124.6000000000001</v>
      </c>
      <c r="K674" s="8">
        <f>'Cleaned data'!$D674+'Cleaned data'!$J674</f>
        <v>113584.6</v>
      </c>
      <c r="L674" s="19">
        <f t="shared" si="31"/>
        <v>75034.07024793388</v>
      </c>
      <c r="M674" s="19">
        <f t="shared" si="32"/>
        <v>72309.913419913413</v>
      </c>
      <c r="N674" s="20">
        <f>(Table4[[#This Row],[Average male salary]]-Table4[[#This Row],[Average female salary]])/Table4[[#This Row],[Average male salary]]</f>
        <v>3.6305598497043789E-2</v>
      </c>
    </row>
    <row r="675" spans="1:14" x14ac:dyDescent="0.35">
      <c r="A675" s="9" t="s">
        <v>714</v>
      </c>
      <c r="B675" s="9" t="s">
        <v>24</v>
      </c>
      <c r="C675" s="9" t="s">
        <v>10</v>
      </c>
      <c r="D675" s="10">
        <v>115440</v>
      </c>
      <c r="E675" s="10" t="str">
        <f t="shared" si="30"/>
        <v>110000–119999</v>
      </c>
      <c r="F675" s="9" t="s">
        <v>30</v>
      </c>
      <c r="G675" s="9" t="s">
        <v>3</v>
      </c>
      <c r="H675" s="9" t="s">
        <v>979</v>
      </c>
      <c r="I675" s="9">
        <f>IFERROR(INDEX('Bonus Rules'!$B$2:$G$14,MATCH('Cleaned data'!$C675,'Bonus Rules'!$B$2:$B$14,0), MATCH('Cleaned data'!$G675, 'Bonus Rules'!$B$2:$G$2, 0)),0)</f>
        <v>2.7E-2</v>
      </c>
      <c r="J675" s="11">
        <f>'Cleaned data'!$I675*'Cleaned data'!$D675</f>
        <v>3116.88</v>
      </c>
      <c r="K675" s="11">
        <f>'Cleaned data'!$D675+'Cleaned data'!$J675</f>
        <v>118556.88</v>
      </c>
      <c r="L675" s="19">
        <f t="shared" si="31"/>
        <v>75034.07024793388</v>
      </c>
      <c r="M675" s="19">
        <f t="shared" si="32"/>
        <v>72309.913419913413</v>
      </c>
      <c r="N675" s="20">
        <f>(Table4[[#This Row],[Average male salary]]-Table4[[#This Row],[Average female salary]])/Table4[[#This Row],[Average male salary]]</f>
        <v>3.6305598497043789E-2</v>
      </c>
    </row>
    <row r="676" spans="1:14" x14ac:dyDescent="0.35">
      <c r="A676" s="6" t="s">
        <v>715</v>
      </c>
      <c r="B676" s="6" t="s">
        <v>27</v>
      </c>
      <c r="C676" s="6" t="s">
        <v>13</v>
      </c>
      <c r="D676" s="7">
        <v>33920</v>
      </c>
      <c r="E676" s="7" t="str">
        <f t="shared" si="30"/>
        <v>30000–39999</v>
      </c>
      <c r="F676" s="6" t="s">
        <v>33</v>
      </c>
      <c r="G676" s="6" t="s">
        <v>3</v>
      </c>
      <c r="H676" s="6" t="s">
        <v>978</v>
      </c>
      <c r="I676" s="6">
        <f>IFERROR(INDEX('Bonus Rules'!$B$2:$G$14,MATCH('Cleaned data'!$C676,'Bonus Rules'!$B$2:$B$14,0), MATCH('Cleaned data'!$G676, 'Bonus Rules'!$B$2:$G$2, 0)),0)</f>
        <v>0.04</v>
      </c>
      <c r="J676" s="8">
        <f>'Cleaned data'!$I676*'Cleaned data'!$D676</f>
        <v>1356.8</v>
      </c>
      <c r="K676" s="8">
        <f>'Cleaned data'!$D676+'Cleaned data'!$J676</f>
        <v>35276.800000000003</v>
      </c>
      <c r="L676" s="19">
        <f t="shared" si="31"/>
        <v>75034.07024793388</v>
      </c>
      <c r="M676" s="19">
        <f t="shared" si="32"/>
        <v>72309.913419913413</v>
      </c>
      <c r="N676" s="20">
        <f>(Table4[[#This Row],[Average male salary]]-Table4[[#This Row],[Average female salary]])/Table4[[#This Row],[Average male salary]]</f>
        <v>3.6305598497043789E-2</v>
      </c>
    </row>
    <row r="677" spans="1:14" x14ac:dyDescent="0.35">
      <c r="A677" s="9" t="s">
        <v>716</v>
      </c>
      <c r="B677" s="9" t="s">
        <v>24</v>
      </c>
      <c r="C677" s="9" t="s">
        <v>9</v>
      </c>
      <c r="D677" s="10">
        <v>46280</v>
      </c>
      <c r="E677" s="10" t="str">
        <f t="shared" si="30"/>
        <v>40000–49999</v>
      </c>
      <c r="F677" s="9" t="s">
        <v>25</v>
      </c>
      <c r="G677" s="9" t="s">
        <v>3</v>
      </c>
      <c r="H677" s="9" t="s">
        <v>978</v>
      </c>
      <c r="I677" s="9">
        <f>IFERROR(INDEX('Bonus Rules'!$B$2:$G$14,MATCH('Cleaned data'!$C677,'Bonus Rules'!$B$2:$B$14,0), MATCH('Cleaned data'!$G677, 'Bonus Rules'!$B$2:$G$2, 0)),0)</f>
        <v>2.8000000000000001E-2</v>
      </c>
      <c r="J677" s="11">
        <f>'Cleaned data'!$I677*'Cleaned data'!$D677</f>
        <v>1295.8399999999999</v>
      </c>
      <c r="K677" s="11">
        <f>'Cleaned data'!$D677+'Cleaned data'!$J677</f>
        <v>47575.839999999997</v>
      </c>
      <c r="L677" s="19">
        <f t="shared" si="31"/>
        <v>75034.07024793388</v>
      </c>
      <c r="M677" s="19">
        <f t="shared" si="32"/>
        <v>72309.913419913413</v>
      </c>
      <c r="N677" s="20">
        <f>(Table4[[#This Row],[Average male salary]]-Table4[[#This Row],[Average female salary]])/Table4[[#This Row],[Average male salary]]</f>
        <v>3.6305598497043789E-2</v>
      </c>
    </row>
    <row r="678" spans="1:14" x14ac:dyDescent="0.35">
      <c r="A678" s="6" t="s">
        <v>717</v>
      </c>
      <c r="B678" s="6" t="s">
        <v>27</v>
      </c>
      <c r="C678" s="6" t="s">
        <v>9</v>
      </c>
      <c r="D678" s="7">
        <v>58940</v>
      </c>
      <c r="E678" s="7" t="str">
        <f t="shared" si="30"/>
        <v>50000–59999</v>
      </c>
      <c r="F678" s="6" t="s">
        <v>33</v>
      </c>
      <c r="G678" s="6" t="s">
        <v>3</v>
      </c>
      <c r="H678" s="6" t="s">
        <v>978</v>
      </c>
      <c r="I678" s="6">
        <f>IFERROR(INDEX('Bonus Rules'!$B$2:$G$14,MATCH('Cleaned data'!$C678,'Bonus Rules'!$B$2:$B$14,0), MATCH('Cleaned data'!$G678, 'Bonus Rules'!$B$2:$G$2, 0)),0)</f>
        <v>2.8000000000000001E-2</v>
      </c>
      <c r="J678" s="8">
        <f>'Cleaned data'!$I678*'Cleaned data'!$D678</f>
        <v>1650.32</v>
      </c>
      <c r="K678" s="8">
        <f>'Cleaned data'!$D678+'Cleaned data'!$J678</f>
        <v>60590.32</v>
      </c>
      <c r="L678" s="19">
        <f t="shared" si="31"/>
        <v>75034.07024793388</v>
      </c>
      <c r="M678" s="19">
        <f t="shared" si="32"/>
        <v>72309.913419913413</v>
      </c>
      <c r="N678" s="20">
        <f>(Table4[[#This Row],[Average male salary]]-Table4[[#This Row],[Average female salary]])/Table4[[#This Row],[Average male salary]]</f>
        <v>3.6305598497043789E-2</v>
      </c>
    </row>
    <row r="679" spans="1:14" x14ac:dyDescent="0.35">
      <c r="A679" s="9" t="s">
        <v>718</v>
      </c>
      <c r="B679" s="9" t="s">
        <v>27</v>
      </c>
      <c r="C679" s="9" t="s">
        <v>17</v>
      </c>
      <c r="D679" s="10">
        <v>118980</v>
      </c>
      <c r="E679" s="10" t="str">
        <f t="shared" si="30"/>
        <v>110000–119999</v>
      </c>
      <c r="F679" s="9" t="s">
        <v>30</v>
      </c>
      <c r="G679" s="9" t="s">
        <v>31</v>
      </c>
      <c r="H679" s="9" t="s">
        <v>979</v>
      </c>
      <c r="I679" s="9">
        <f>IFERROR(INDEX('Bonus Rules'!$B$2:$G$14,MATCH('Cleaned data'!$C679,'Bonus Rules'!$B$2:$B$14,0), MATCH('Cleaned data'!$G679, 'Bonus Rules'!$B$2:$G$2, 0)),0)</f>
        <v>0</v>
      </c>
      <c r="J679" s="11">
        <f>'Cleaned data'!$I679*'Cleaned data'!$D679</f>
        <v>0</v>
      </c>
      <c r="K679" s="11">
        <f>'Cleaned data'!$D679+'Cleaned data'!$J679</f>
        <v>118980</v>
      </c>
      <c r="L679" s="19">
        <f t="shared" si="31"/>
        <v>75034.07024793388</v>
      </c>
      <c r="M679" s="19">
        <f t="shared" si="32"/>
        <v>72309.913419913413</v>
      </c>
      <c r="N679" s="20">
        <f>(Table4[[#This Row],[Average male salary]]-Table4[[#This Row],[Average female salary]])/Table4[[#This Row],[Average male salary]]</f>
        <v>3.6305598497043789E-2</v>
      </c>
    </row>
    <row r="680" spans="1:14" x14ac:dyDescent="0.35">
      <c r="A680" s="6" t="s">
        <v>719</v>
      </c>
      <c r="B680" s="6" t="s">
        <v>24</v>
      </c>
      <c r="C680" s="6" t="s">
        <v>6</v>
      </c>
      <c r="D680" s="7">
        <v>96750</v>
      </c>
      <c r="E680" s="7" t="str">
        <f t="shared" si="30"/>
        <v>90000–99999</v>
      </c>
      <c r="F680" s="6" t="s">
        <v>33</v>
      </c>
      <c r="G680" s="6" t="s">
        <v>3</v>
      </c>
      <c r="H680" s="6" t="s">
        <v>979</v>
      </c>
      <c r="I680" s="6">
        <f>IFERROR(INDEX('Bonus Rules'!$B$2:$G$14,MATCH('Cleaned data'!$C680,'Bonus Rules'!$B$2:$B$14,0), MATCH('Cleaned data'!$G680, 'Bonus Rules'!$B$2:$G$2, 0)),0)</f>
        <v>2.1000000000000001E-2</v>
      </c>
      <c r="J680" s="8">
        <f>'Cleaned data'!$I680*'Cleaned data'!$D680</f>
        <v>2031.7500000000002</v>
      </c>
      <c r="K680" s="8">
        <f>'Cleaned data'!$D680+'Cleaned data'!$J680</f>
        <v>98781.75</v>
      </c>
      <c r="L680" s="19">
        <f t="shared" si="31"/>
        <v>75034.07024793388</v>
      </c>
      <c r="M680" s="19">
        <f t="shared" si="32"/>
        <v>72309.913419913413</v>
      </c>
      <c r="N680" s="20">
        <f>(Table4[[#This Row],[Average male salary]]-Table4[[#This Row],[Average female salary]])/Table4[[#This Row],[Average male salary]]</f>
        <v>3.6305598497043789E-2</v>
      </c>
    </row>
    <row r="681" spans="1:14" x14ac:dyDescent="0.35">
      <c r="A681" s="9" t="s">
        <v>720</v>
      </c>
      <c r="B681" s="9" t="s">
        <v>24</v>
      </c>
      <c r="C681" s="9" t="s">
        <v>8</v>
      </c>
      <c r="D681" s="10">
        <v>101220</v>
      </c>
      <c r="E681" s="10" t="str">
        <f t="shared" si="30"/>
        <v>100000–109999</v>
      </c>
      <c r="F681" s="9" t="s">
        <v>33</v>
      </c>
      <c r="G681" s="9" t="s">
        <v>4</v>
      </c>
      <c r="H681" s="9" t="s">
        <v>979</v>
      </c>
      <c r="I681" s="9">
        <f>IFERROR(INDEX('Bonus Rules'!$B$2:$G$14,MATCH('Cleaned data'!$C681,'Bonus Rules'!$B$2:$B$14,0), MATCH('Cleaned data'!$G681, 'Bonus Rules'!$B$2:$G$2, 0)),0)</f>
        <v>5.3999999999999999E-2</v>
      </c>
      <c r="J681" s="11">
        <f>'Cleaned data'!$I681*'Cleaned data'!$D681</f>
        <v>5465.88</v>
      </c>
      <c r="K681" s="11">
        <f>'Cleaned data'!$D681+'Cleaned data'!$J681</f>
        <v>106685.88</v>
      </c>
      <c r="L681" s="19">
        <f t="shared" si="31"/>
        <v>75034.07024793388</v>
      </c>
      <c r="M681" s="19">
        <f t="shared" si="32"/>
        <v>72309.913419913413</v>
      </c>
      <c r="N681" s="20">
        <f>(Table4[[#This Row],[Average male salary]]-Table4[[#This Row],[Average female salary]])/Table4[[#This Row],[Average male salary]]</f>
        <v>3.6305598497043789E-2</v>
      </c>
    </row>
    <row r="682" spans="1:14" x14ac:dyDescent="0.35">
      <c r="A682" s="6" t="s">
        <v>721</v>
      </c>
      <c r="B682" s="6" t="s">
        <v>24</v>
      </c>
      <c r="C682" s="6" t="s">
        <v>12</v>
      </c>
      <c r="D682" s="7">
        <v>63020</v>
      </c>
      <c r="E682" s="7" t="str">
        <f t="shared" si="30"/>
        <v>60000–69999</v>
      </c>
      <c r="F682" s="6" t="s">
        <v>30</v>
      </c>
      <c r="G682" s="6" t="s">
        <v>3</v>
      </c>
      <c r="H682" s="6" t="s">
        <v>978</v>
      </c>
      <c r="I682" s="6">
        <f>IFERROR(INDEX('Bonus Rules'!$B$2:$G$14,MATCH('Cleaned data'!$C682,'Bonus Rules'!$B$2:$B$14,0), MATCH('Cleaned data'!$G682, 'Bonus Rules'!$B$2:$G$2, 0)),0)</f>
        <v>3.2000000000000001E-2</v>
      </c>
      <c r="J682" s="8">
        <f>'Cleaned data'!$I682*'Cleaned data'!$D682</f>
        <v>2016.64</v>
      </c>
      <c r="K682" s="8">
        <f>'Cleaned data'!$D682+'Cleaned data'!$J682</f>
        <v>65036.639999999999</v>
      </c>
      <c r="L682" s="19">
        <f t="shared" si="31"/>
        <v>75034.07024793388</v>
      </c>
      <c r="M682" s="19">
        <f t="shared" si="32"/>
        <v>72309.913419913413</v>
      </c>
      <c r="N682" s="20">
        <f>(Table4[[#This Row],[Average male salary]]-Table4[[#This Row],[Average female salary]])/Table4[[#This Row],[Average male salary]]</f>
        <v>3.6305598497043789E-2</v>
      </c>
    </row>
    <row r="683" spans="1:14" x14ac:dyDescent="0.35">
      <c r="A683" s="9" t="s">
        <v>722</v>
      </c>
      <c r="B683" s="9" t="s">
        <v>24</v>
      </c>
      <c r="C683" s="9" t="s">
        <v>11</v>
      </c>
      <c r="D683" s="10">
        <v>75920</v>
      </c>
      <c r="E683" s="10" t="str">
        <f t="shared" si="30"/>
        <v>70000–79999</v>
      </c>
      <c r="F683" s="9" t="s">
        <v>33</v>
      </c>
      <c r="G683" s="9" t="s">
        <v>4</v>
      </c>
      <c r="H683" s="9" t="s">
        <v>978</v>
      </c>
      <c r="I683" s="9">
        <f>IFERROR(INDEX('Bonus Rules'!$B$2:$G$14,MATCH('Cleaned data'!$C683,'Bonus Rules'!$B$2:$B$14,0), MATCH('Cleaned data'!$G683, 'Bonus Rules'!$B$2:$G$2, 0)),0)</f>
        <v>0.05</v>
      </c>
      <c r="J683" s="11">
        <f>'Cleaned data'!$I683*'Cleaned data'!$D683</f>
        <v>3796</v>
      </c>
      <c r="K683" s="11">
        <f>'Cleaned data'!$D683+'Cleaned data'!$J683</f>
        <v>79716</v>
      </c>
      <c r="L683" s="19">
        <f t="shared" si="31"/>
        <v>75034.07024793388</v>
      </c>
      <c r="M683" s="19">
        <f t="shared" si="32"/>
        <v>72309.913419913413</v>
      </c>
      <c r="N683" s="20">
        <f>(Table4[[#This Row],[Average male salary]]-Table4[[#This Row],[Average female salary]])/Table4[[#This Row],[Average male salary]]</f>
        <v>3.6305598497043789E-2</v>
      </c>
    </row>
    <row r="684" spans="1:14" x14ac:dyDescent="0.35">
      <c r="A684" s="6" t="s">
        <v>723</v>
      </c>
      <c r="B684" s="6" t="s">
        <v>24</v>
      </c>
      <c r="C684" s="6" t="s">
        <v>8</v>
      </c>
      <c r="D684" s="7">
        <v>93080</v>
      </c>
      <c r="E684" s="7" t="str">
        <f t="shared" si="30"/>
        <v>90000–99999</v>
      </c>
      <c r="F684" s="6" t="s">
        <v>25</v>
      </c>
      <c r="G684" s="6" t="s">
        <v>3</v>
      </c>
      <c r="H684" s="6" t="s">
        <v>979</v>
      </c>
      <c r="I684" s="6">
        <f>IFERROR(INDEX('Bonus Rules'!$B$2:$G$14,MATCH('Cleaned data'!$C684,'Bonus Rules'!$B$2:$B$14,0), MATCH('Cleaned data'!$G684, 'Bonus Rules'!$B$2:$G$2, 0)),0)</f>
        <v>2.1000000000000001E-2</v>
      </c>
      <c r="J684" s="8">
        <f>'Cleaned data'!$I684*'Cleaned data'!$D684</f>
        <v>1954.68</v>
      </c>
      <c r="K684" s="8">
        <f>'Cleaned data'!$D684+'Cleaned data'!$J684</f>
        <v>95034.68</v>
      </c>
      <c r="L684" s="19">
        <f t="shared" si="31"/>
        <v>75034.07024793388</v>
      </c>
      <c r="M684" s="19">
        <f t="shared" si="32"/>
        <v>72309.913419913413</v>
      </c>
      <c r="N684" s="20">
        <f>(Table4[[#This Row],[Average male salary]]-Table4[[#This Row],[Average female salary]])/Table4[[#This Row],[Average male salary]]</f>
        <v>3.6305598497043789E-2</v>
      </c>
    </row>
    <row r="685" spans="1:14" x14ac:dyDescent="0.35">
      <c r="A685" s="9" t="s">
        <v>724</v>
      </c>
      <c r="B685" s="9" t="s">
        <v>24</v>
      </c>
      <c r="C685" s="9" t="s">
        <v>6</v>
      </c>
      <c r="D685" s="10">
        <v>68860</v>
      </c>
      <c r="E685" s="10" t="str">
        <f t="shared" si="30"/>
        <v>60000–69999</v>
      </c>
      <c r="F685" s="9" t="s">
        <v>25</v>
      </c>
      <c r="G685" s="9" t="s">
        <v>4</v>
      </c>
      <c r="H685" s="9" t="s">
        <v>978</v>
      </c>
      <c r="I685" s="9">
        <f>IFERROR(INDEX('Bonus Rules'!$B$2:$G$14,MATCH('Cleaned data'!$C685,'Bonus Rules'!$B$2:$B$14,0), MATCH('Cleaned data'!$G685, 'Bonus Rules'!$B$2:$G$2, 0)),0)</f>
        <v>5.0999999999999997E-2</v>
      </c>
      <c r="J685" s="11">
        <f>'Cleaned data'!$I685*'Cleaned data'!$D685</f>
        <v>3511.8599999999997</v>
      </c>
      <c r="K685" s="11">
        <f>'Cleaned data'!$D685+'Cleaned data'!$J685</f>
        <v>72371.86</v>
      </c>
      <c r="L685" s="19">
        <f t="shared" si="31"/>
        <v>75034.07024793388</v>
      </c>
      <c r="M685" s="19">
        <f t="shared" si="32"/>
        <v>72309.913419913413</v>
      </c>
      <c r="N685" s="20">
        <f>(Table4[[#This Row],[Average male salary]]-Table4[[#This Row],[Average female salary]])/Table4[[#This Row],[Average male salary]]</f>
        <v>3.6305598497043789E-2</v>
      </c>
    </row>
    <row r="686" spans="1:14" x14ac:dyDescent="0.35">
      <c r="A686" s="6" t="s">
        <v>725</v>
      </c>
      <c r="B686" s="6" t="s">
        <v>24</v>
      </c>
      <c r="C686" s="6" t="s">
        <v>7</v>
      </c>
      <c r="D686" s="7">
        <v>118980</v>
      </c>
      <c r="E686" s="7" t="str">
        <f t="shared" si="30"/>
        <v>110000–119999</v>
      </c>
      <c r="F686" s="6" t="s">
        <v>30</v>
      </c>
      <c r="G686" s="6" t="s">
        <v>2</v>
      </c>
      <c r="H686" s="6" t="s">
        <v>979</v>
      </c>
      <c r="I686" s="6">
        <f>IFERROR(INDEX('Bonus Rules'!$B$2:$G$14,MATCH('Cleaned data'!$C686,'Bonus Rules'!$B$2:$B$14,0), MATCH('Cleaned data'!$G686, 'Bonus Rules'!$B$2:$G$2, 0)),0)</f>
        <v>1.0999999999999999E-2</v>
      </c>
      <c r="J686" s="8">
        <f>'Cleaned data'!$I686*'Cleaned data'!$D686</f>
        <v>1308.78</v>
      </c>
      <c r="K686" s="8">
        <f>'Cleaned data'!$D686+'Cleaned data'!$J686</f>
        <v>120288.78</v>
      </c>
      <c r="L686" s="19">
        <f t="shared" si="31"/>
        <v>75034.07024793388</v>
      </c>
      <c r="M686" s="19">
        <f t="shared" si="32"/>
        <v>72309.913419913413</v>
      </c>
      <c r="N686" s="20">
        <f>(Table4[[#This Row],[Average male salary]]-Table4[[#This Row],[Average female salary]])/Table4[[#This Row],[Average male salary]]</f>
        <v>3.6305598497043789E-2</v>
      </c>
    </row>
    <row r="687" spans="1:14" x14ac:dyDescent="0.35">
      <c r="A687" s="9" t="s">
        <v>726</v>
      </c>
      <c r="B687" s="9" t="s">
        <v>27</v>
      </c>
      <c r="C687" s="9" t="s">
        <v>8</v>
      </c>
      <c r="D687" s="10">
        <v>106460</v>
      </c>
      <c r="E687" s="10" t="str">
        <f t="shared" si="30"/>
        <v>100000–109999</v>
      </c>
      <c r="F687" s="9" t="s">
        <v>25</v>
      </c>
      <c r="G687" s="9" t="s">
        <v>4</v>
      </c>
      <c r="H687" s="9" t="s">
        <v>979</v>
      </c>
      <c r="I687" s="9">
        <f>IFERROR(INDEX('Bonus Rules'!$B$2:$G$14,MATCH('Cleaned data'!$C687,'Bonus Rules'!$B$2:$B$14,0), MATCH('Cleaned data'!$G687, 'Bonus Rules'!$B$2:$G$2, 0)),0)</f>
        <v>5.3999999999999999E-2</v>
      </c>
      <c r="J687" s="11">
        <f>'Cleaned data'!$I687*'Cleaned data'!$D687</f>
        <v>5748.84</v>
      </c>
      <c r="K687" s="11">
        <f>'Cleaned data'!$D687+'Cleaned data'!$J687</f>
        <v>112208.84</v>
      </c>
      <c r="L687" s="19">
        <f t="shared" si="31"/>
        <v>75034.07024793388</v>
      </c>
      <c r="M687" s="19">
        <f t="shared" si="32"/>
        <v>72309.913419913413</v>
      </c>
      <c r="N687" s="20">
        <f>(Table4[[#This Row],[Average male salary]]-Table4[[#This Row],[Average female salary]])/Table4[[#This Row],[Average male salary]]</f>
        <v>3.6305598497043789E-2</v>
      </c>
    </row>
    <row r="688" spans="1:14" x14ac:dyDescent="0.35">
      <c r="A688" s="6" t="s">
        <v>727</v>
      </c>
      <c r="B688" s="6" t="s">
        <v>27</v>
      </c>
      <c r="C688" s="6" t="s">
        <v>11</v>
      </c>
      <c r="D688" s="7">
        <v>70650</v>
      </c>
      <c r="E688" s="7" t="str">
        <f t="shared" si="30"/>
        <v>70000–79999</v>
      </c>
      <c r="F688" s="6" t="s">
        <v>33</v>
      </c>
      <c r="G688" s="6" t="s">
        <v>4</v>
      </c>
      <c r="H688" s="6" t="s">
        <v>978</v>
      </c>
      <c r="I688" s="6">
        <f>IFERROR(INDEX('Bonus Rules'!$B$2:$G$14,MATCH('Cleaned data'!$C688,'Bonus Rules'!$B$2:$B$14,0), MATCH('Cleaned data'!$G688, 'Bonus Rules'!$B$2:$G$2, 0)),0)</f>
        <v>0.05</v>
      </c>
      <c r="J688" s="8">
        <f>'Cleaned data'!$I688*'Cleaned data'!$D688</f>
        <v>3532.5</v>
      </c>
      <c r="K688" s="8">
        <f>'Cleaned data'!$D688+'Cleaned data'!$J688</f>
        <v>74182.5</v>
      </c>
      <c r="L688" s="19">
        <f t="shared" si="31"/>
        <v>75034.07024793388</v>
      </c>
      <c r="M688" s="19">
        <f t="shared" si="32"/>
        <v>72309.913419913413</v>
      </c>
      <c r="N688" s="20">
        <f>(Table4[[#This Row],[Average male salary]]-Table4[[#This Row],[Average female salary]])/Table4[[#This Row],[Average male salary]]</f>
        <v>3.6305598497043789E-2</v>
      </c>
    </row>
    <row r="689" spans="1:14" x14ac:dyDescent="0.35">
      <c r="A689" s="9" t="s">
        <v>729</v>
      </c>
      <c r="B689" s="9" t="s">
        <v>27</v>
      </c>
      <c r="C689" s="9" t="s">
        <v>6</v>
      </c>
      <c r="D689" s="10">
        <v>77050</v>
      </c>
      <c r="E689" s="10" t="str">
        <f t="shared" si="30"/>
        <v>70000–79999</v>
      </c>
      <c r="F689" s="9" t="s">
        <v>30</v>
      </c>
      <c r="G689" s="9" t="s">
        <v>4</v>
      </c>
      <c r="H689" s="9" t="s">
        <v>978</v>
      </c>
      <c r="I689" s="9">
        <f>IFERROR(INDEX('Bonus Rules'!$B$2:$G$14,MATCH('Cleaned data'!$C689,'Bonus Rules'!$B$2:$B$14,0), MATCH('Cleaned data'!$G689, 'Bonus Rules'!$B$2:$G$2, 0)),0)</f>
        <v>5.0999999999999997E-2</v>
      </c>
      <c r="J689" s="11">
        <f>'Cleaned data'!$I689*'Cleaned data'!$D689</f>
        <v>3929.5499999999997</v>
      </c>
      <c r="K689" s="11">
        <f>'Cleaned data'!$D689+'Cleaned data'!$J689</f>
        <v>80979.55</v>
      </c>
      <c r="L689" s="19">
        <f t="shared" si="31"/>
        <v>75034.07024793388</v>
      </c>
      <c r="M689" s="19">
        <f t="shared" si="32"/>
        <v>72309.913419913413</v>
      </c>
      <c r="N689" s="20">
        <f>(Table4[[#This Row],[Average male salary]]-Table4[[#This Row],[Average female salary]])/Table4[[#This Row],[Average male salary]]</f>
        <v>3.6305598497043789E-2</v>
      </c>
    </row>
    <row r="690" spans="1:14" x14ac:dyDescent="0.35">
      <c r="A690" s="6" t="s">
        <v>293</v>
      </c>
      <c r="B690" s="6" t="s">
        <v>27</v>
      </c>
      <c r="C690" s="6" t="s">
        <v>6</v>
      </c>
      <c r="D690" s="7">
        <v>41930</v>
      </c>
      <c r="E690" s="7" t="str">
        <f t="shared" si="30"/>
        <v>40000–49999</v>
      </c>
      <c r="F690" s="6" t="s">
        <v>30</v>
      </c>
      <c r="G690" s="6" t="s">
        <v>2</v>
      </c>
      <c r="H690" s="6" t="s">
        <v>978</v>
      </c>
      <c r="I690" s="6">
        <f>IFERROR(INDEX('Bonus Rules'!$B$2:$G$14,MATCH('Cleaned data'!$C690,'Bonus Rules'!$B$2:$B$14,0), MATCH('Cleaned data'!$G690, 'Bonus Rules'!$B$2:$G$2, 0)),0)</f>
        <v>1.2E-2</v>
      </c>
      <c r="J690" s="8">
        <f>'Cleaned data'!$I690*'Cleaned data'!$D690</f>
        <v>503.16</v>
      </c>
      <c r="K690" s="8">
        <f>'Cleaned data'!$D690+'Cleaned data'!$J690</f>
        <v>42433.16</v>
      </c>
      <c r="L690" s="19">
        <f t="shared" si="31"/>
        <v>75034.07024793388</v>
      </c>
      <c r="M690" s="19">
        <f t="shared" si="32"/>
        <v>72309.913419913413</v>
      </c>
      <c r="N690" s="20">
        <f>(Table4[[#This Row],[Average male salary]]-Table4[[#This Row],[Average female salary]])/Table4[[#This Row],[Average male salary]]</f>
        <v>3.6305598497043789E-2</v>
      </c>
    </row>
    <row r="691" spans="1:14" x14ac:dyDescent="0.35">
      <c r="A691" s="9" t="s">
        <v>730</v>
      </c>
      <c r="B691" s="9" t="s">
        <v>27</v>
      </c>
      <c r="C691" s="9" t="s">
        <v>8</v>
      </c>
      <c r="D691" s="10">
        <v>89360</v>
      </c>
      <c r="E691" s="10" t="str">
        <f t="shared" si="30"/>
        <v>80000–89999</v>
      </c>
      <c r="F691" s="9" t="s">
        <v>30</v>
      </c>
      <c r="G691" s="9" t="s">
        <v>4</v>
      </c>
      <c r="H691" s="9" t="s">
        <v>978</v>
      </c>
      <c r="I691" s="9">
        <f>IFERROR(INDEX('Bonus Rules'!$B$2:$G$14,MATCH('Cleaned data'!$C691,'Bonus Rules'!$B$2:$B$14,0), MATCH('Cleaned data'!$G691, 'Bonus Rules'!$B$2:$G$2, 0)),0)</f>
        <v>5.3999999999999999E-2</v>
      </c>
      <c r="J691" s="11">
        <f>'Cleaned data'!$I691*'Cleaned data'!$D691</f>
        <v>4825.4399999999996</v>
      </c>
      <c r="K691" s="11">
        <f>'Cleaned data'!$D691+'Cleaned data'!$J691</f>
        <v>94185.44</v>
      </c>
      <c r="L691" s="19">
        <f t="shared" si="31"/>
        <v>75034.07024793388</v>
      </c>
      <c r="M691" s="19">
        <f t="shared" si="32"/>
        <v>72309.913419913413</v>
      </c>
      <c r="N691" s="20">
        <f>(Table4[[#This Row],[Average male salary]]-Table4[[#This Row],[Average female salary]])/Table4[[#This Row],[Average male salary]]</f>
        <v>3.6305598497043789E-2</v>
      </c>
    </row>
    <row r="692" spans="1:14" x14ac:dyDescent="0.35">
      <c r="A692" s="6" t="s">
        <v>731</v>
      </c>
      <c r="B692" s="6" t="s">
        <v>27</v>
      </c>
      <c r="C692" s="6" t="s">
        <v>8</v>
      </c>
      <c r="D692" s="7">
        <v>37840</v>
      </c>
      <c r="E692" s="7" t="str">
        <f t="shared" si="30"/>
        <v>30000–39999</v>
      </c>
      <c r="F692" s="6" t="s">
        <v>33</v>
      </c>
      <c r="G692" s="6" t="s">
        <v>2</v>
      </c>
      <c r="H692" s="6" t="s">
        <v>978</v>
      </c>
      <c r="I692" s="6">
        <f>IFERROR(INDEX('Bonus Rules'!$B$2:$G$14,MATCH('Cleaned data'!$C692,'Bonus Rules'!$B$2:$B$14,0), MATCH('Cleaned data'!$G692, 'Bonus Rules'!$B$2:$G$2, 0)),0)</f>
        <v>1.9E-2</v>
      </c>
      <c r="J692" s="8">
        <f>'Cleaned data'!$I692*'Cleaned data'!$D692</f>
        <v>718.96</v>
      </c>
      <c r="K692" s="8">
        <f>'Cleaned data'!$D692+'Cleaned data'!$J692</f>
        <v>38558.959999999999</v>
      </c>
      <c r="L692" s="19">
        <f t="shared" si="31"/>
        <v>75034.07024793388</v>
      </c>
      <c r="M692" s="19">
        <f t="shared" si="32"/>
        <v>72309.913419913413</v>
      </c>
      <c r="N692" s="20">
        <f>(Table4[[#This Row],[Average male salary]]-Table4[[#This Row],[Average female salary]])/Table4[[#This Row],[Average male salary]]</f>
        <v>3.6305598497043789E-2</v>
      </c>
    </row>
    <row r="693" spans="1:14" x14ac:dyDescent="0.35">
      <c r="A693" s="9" t="s">
        <v>732</v>
      </c>
      <c r="B693" s="9" t="s">
        <v>24</v>
      </c>
      <c r="C693" s="9" t="s">
        <v>11</v>
      </c>
      <c r="D693" s="10">
        <v>89160</v>
      </c>
      <c r="E693" s="10" t="str">
        <f t="shared" si="30"/>
        <v>80000–89999</v>
      </c>
      <c r="F693" s="9" t="s">
        <v>30</v>
      </c>
      <c r="G693" s="9" t="s">
        <v>3</v>
      </c>
      <c r="H693" s="9" t="s">
        <v>978</v>
      </c>
      <c r="I693" s="9">
        <f>IFERROR(INDEX('Bonus Rules'!$B$2:$G$14,MATCH('Cleaned data'!$C693,'Bonus Rules'!$B$2:$B$14,0), MATCH('Cleaned data'!$G693, 'Bonus Rules'!$B$2:$G$2, 0)),0)</f>
        <v>2.4E-2</v>
      </c>
      <c r="J693" s="11">
        <f>'Cleaned data'!$I693*'Cleaned data'!$D693</f>
        <v>2139.84</v>
      </c>
      <c r="K693" s="11">
        <f>'Cleaned data'!$D693+'Cleaned data'!$J693</f>
        <v>91299.839999999997</v>
      </c>
      <c r="L693" s="19">
        <f t="shared" si="31"/>
        <v>75034.07024793388</v>
      </c>
      <c r="M693" s="19">
        <f t="shared" si="32"/>
        <v>72309.913419913413</v>
      </c>
      <c r="N693" s="20">
        <f>(Table4[[#This Row],[Average male salary]]-Table4[[#This Row],[Average female salary]])/Table4[[#This Row],[Average male salary]]</f>
        <v>3.6305598497043789E-2</v>
      </c>
    </row>
    <row r="694" spans="1:14" x14ac:dyDescent="0.35">
      <c r="A694" s="6" t="s">
        <v>733</v>
      </c>
      <c r="B694" s="6" t="s">
        <v>27</v>
      </c>
      <c r="C694" s="6" t="s">
        <v>13</v>
      </c>
      <c r="D694" s="7">
        <v>74110</v>
      </c>
      <c r="E694" s="7" t="str">
        <f t="shared" si="30"/>
        <v>70000–79999</v>
      </c>
      <c r="F694" s="6" t="s">
        <v>33</v>
      </c>
      <c r="G694" s="6" t="s">
        <v>5</v>
      </c>
      <c r="H694" s="6" t="s">
        <v>978</v>
      </c>
      <c r="I694" s="6">
        <f>IFERROR(INDEX('Bonus Rules'!$B$2:$G$14,MATCH('Cleaned data'!$C694,'Bonus Rules'!$B$2:$B$14,0), MATCH('Cleaned data'!$G694, 'Bonus Rules'!$B$2:$G$2, 0)),0)</f>
        <v>6.3E-2</v>
      </c>
      <c r="J694" s="8">
        <f>'Cleaned data'!$I694*'Cleaned data'!$D694</f>
        <v>4668.93</v>
      </c>
      <c r="K694" s="8">
        <f>'Cleaned data'!$D694+'Cleaned data'!$J694</f>
        <v>78778.929999999993</v>
      </c>
      <c r="L694" s="19">
        <f t="shared" si="31"/>
        <v>75034.07024793388</v>
      </c>
      <c r="M694" s="19">
        <f t="shared" si="32"/>
        <v>72309.913419913413</v>
      </c>
      <c r="N694" s="20">
        <f>(Table4[[#This Row],[Average male salary]]-Table4[[#This Row],[Average female salary]])/Table4[[#This Row],[Average male salary]]</f>
        <v>3.6305598497043789E-2</v>
      </c>
    </row>
    <row r="695" spans="1:14" x14ac:dyDescent="0.35">
      <c r="A695" s="9" t="s">
        <v>734</v>
      </c>
      <c r="B695" s="9" t="s">
        <v>24</v>
      </c>
      <c r="C695" s="9" t="s">
        <v>16</v>
      </c>
      <c r="D695" s="10">
        <v>31630</v>
      </c>
      <c r="E695" s="10" t="str">
        <f t="shared" si="30"/>
        <v>30000–39999</v>
      </c>
      <c r="F695" s="9" t="s">
        <v>33</v>
      </c>
      <c r="G695" s="9" t="s">
        <v>2</v>
      </c>
      <c r="H695" s="9" t="s">
        <v>978</v>
      </c>
      <c r="I695" s="9">
        <f>IFERROR(INDEX('Bonus Rules'!$B$2:$G$14,MATCH('Cleaned data'!$C695,'Bonus Rules'!$B$2:$B$14,0), MATCH('Cleaned data'!$G695, 'Bonus Rules'!$B$2:$G$2, 0)),0)</f>
        <v>1.4999999999999999E-2</v>
      </c>
      <c r="J695" s="11">
        <f>'Cleaned data'!$I695*'Cleaned data'!$D695</f>
        <v>474.45</v>
      </c>
      <c r="K695" s="11">
        <f>'Cleaned data'!$D695+'Cleaned data'!$J695</f>
        <v>32104.45</v>
      </c>
      <c r="L695" s="19">
        <f t="shared" si="31"/>
        <v>75034.07024793388</v>
      </c>
      <c r="M695" s="19">
        <f t="shared" si="32"/>
        <v>72309.913419913413</v>
      </c>
      <c r="N695" s="20">
        <f>(Table4[[#This Row],[Average male salary]]-Table4[[#This Row],[Average female salary]])/Table4[[#This Row],[Average male salary]]</f>
        <v>3.6305598497043789E-2</v>
      </c>
    </row>
    <row r="696" spans="1:14" x14ac:dyDescent="0.35">
      <c r="A696" s="6" t="s">
        <v>735</v>
      </c>
      <c r="B696" s="6" t="s">
        <v>27</v>
      </c>
      <c r="C696" s="6" t="s">
        <v>14</v>
      </c>
      <c r="D696" s="7">
        <v>40910</v>
      </c>
      <c r="E696" s="7" t="str">
        <f t="shared" si="30"/>
        <v>40000–49999</v>
      </c>
      <c r="F696" s="6" t="s">
        <v>30</v>
      </c>
      <c r="G696" s="6" t="s">
        <v>2</v>
      </c>
      <c r="H696" s="6" t="s">
        <v>978</v>
      </c>
      <c r="I696" s="6">
        <f>IFERROR(INDEX('Bonus Rules'!$B$2:$G$14,MATCH('Cleaned data'!$C696,'Bonus Rules'!$B$2:$B$14,0), MATCH('Cleaned data'!$G696, 'Bonus Rules'!$B$2:$G$2, 0)),0)</f>
        <v>0.02</v>
      </c>
      <c r="J696" s="8">
        <f>'Cleaned data'!$I696*'Cleaned data'!$D696</f>
        <v>818.2</v>
      </c>
      <c r="K696" s="8">
        <f>'Cleaned data'!$D696+'Cleaned data'!$J696</f>
        <v>41728.199999999997</v>
      </c>
      <c r="L696" s="19">
        <f t="shared" si="31"/>
        <v>75034.07024793388</v>
      </c>
      <c r="M696" s="19">
        <f t="shared" si="32"/>
        <v>72309.913419913413</v>
      </c>
      <c r="N696" s="20">
        <f>(Table4[[#This Row],[Average male salary]]-Table4[[#This Row],[Average female salary]])/Table4[[#This Row],[Average male salary]]</f>
        <v>3.6305598497043789E-2</v>
      </c>
    </row>
    <row r="697" spans="1:14" x14ac:dyDescent="0.35">
      <c r="A697" s="9" t="s">
        <v>736</v>
      </c>
      <c r="B697" s="9" t="s">
        <v>24</v>
      </c>
      <c r="C697" s="9" t="s">
        <v>6</v>
      </c>
      <c r="D697" s="10">
        <v>32190</v>
      </c>
      <c r="E697" s="10" t="str">
        <f t="shared" si="30"/>
        <v>30000–39999</v>
      </c>
      <c r="F697" s="9" t="s">
        <v>33</v>
      </c>
      <c r="G697" s="9" t="s">
        <v>3</v>
      </c>
      <c r="H697" s="9" t="s">
        <v>978</v>
      </c>
      <c r="I697" s="9">
        <f>IFERROR(INDEX('Bonus Rules'!$B$2:$G$14,MATCH('Cleaned data'!$C697,'Bonus Rules'!$B$2:$B$14,0), MATCH('Cleaned data'!$G697, 'Bonus Rules'!$B$2:$G$2, 0)),0)</f>
        <v>2.1000000000000001E-2</v>
      </c>
      <c r="J697" s="11">
        <f>'Cleaned data'!$I697*'Cleaned data'!$D697</f>
        <v>675.99</v>
      </c>
      <c r="K697" s="11">
        <f>'Cleaned data'!$D697+'Cleaned data'!$J697</f>
        <v>32865.99</v>
      </c>
      <c r="L697" s="19">
        <f t="shared" si="31"/>
        <v>75034.07024793388</v>
      </c>
      <c r="M697" s="19">
        <f t="shared" si="32"/>
        <v>72309.913419913413</v>
      </c>
      <c r="N697" s="20">
        <f>(Table4[[#This Row],[Average male salary]]-Table4[[#This Row],[Average female salary]])/Table4[[#This Row],[Average male salary]]</f>
        <v>3.6305598497043789E-2</v>
      </c>
    </row>
    <row r="698" spans="1:14" x14ac:dyDescent="0.35">
      <c r="A698" s="6" t="s">
        <v>737</v>
      </c>
      <c r="B698" s="6" t="s">
        <v>27</v>
      </c>
      <c r="C698" s="6" t="s">
        <v>10</v>
      </c>
      <c r="D698" s="7">
        <v>73490</v>
      </c>
      <c r="E698" s="7" t="str">
        <f t="shared" si="30"/>
        <v>70000–79999</v>
      </c>
      <c r="F698" s="6" t="s">
        <v>33</v>
      </c>
      <c r="G698" s="6" t="s">
        <v>2</v>
      </c>
      <c r="H698" s="6" t="s">
        <v>978</v>
      </c>
      <c r="I698" s="6">
        <f>IFERROR(INDEX('Bonus Rules'!$B$2:$G$14,MATCH('Cleaned data'!$C698,'Bonus Rules'!$B$2:$B$14,0), MATCH('Cleaned data'!$G698, 'Bonus Rules'!$B$2:$G$2, 0)),0)</f>
        <v>1.2999999999999999E-2</v>
      </c>
      <c r="J698" s="8">
        <f>'Cleaned data'!$I698*'Cleaned data'!$D698</f>
        <v>955.37</v>
      </c>
      <c r="K698" s="8">
        <f>'Cleaned data'!$D698+'Cleaned data'!$J698</f>
        <v>74445.37</v>
      </c>
      <c r="L698" s="19">
        <f t="shared" si="31"/>
        <v>75034.07024793388</v>
      </c>
      <c r="M698" s="19">
        <f t="shared" si="32"/>
        <v>72309.913419913413</v>
      </c>
      <c r="N698" s="20">
        <f>(Table4[[#This Row],[Average male salary]]-Table4[[#This Row],[Average female salary]])/Table4[[#This Row],[Average male salary]]</f>
        <v>3.6305598497043789E-2</v>
      </c>
    </row>
    <row r="699" spans="1:14" x14ac:dyDescent="0.35">
      <c r="A699" s="9" t="s">
        <v>738</v>
      </c>
      <c r="B699" s="9" t="s">
        <v>24</v>
      </c>
      <c r="C699" s="9" t="s">
        <v>12</v>
      </c>
      <c r="D699" s="10">
        <v>52220</v>
      </c>
      <c r="E699" s="10" t="str">
        <f t="shared" si="30"/>
        <v>50000–59999</v>
      </c>
      <c r="F699" s="9" t="s">
        <v>33</v>
      </c>
      <c r="G699" s="9" t="s">
        <v>3</v>
      </c>
      <c r="H699" s="9" t="s">
        <v>978</v>
      </c>
      <c r="I699" s="9">
        <f>IFERROR(INDEX('Bonus Rules'!$B$2:$G$14,MATCH('Cleaned data'!$C699,'Bonus Rules'!$B$2:$B$14,0), MATCH('Cleaned data'!$G699, 'Bonus Rules'!$B$2:$G$2, 0)),0)</f>
        <v>3.2000000000000001E-2</v>
      </c>
      <c r="J699" s="11">
        <f>'Cleaned data'!$I699*'Cleaned data'!$D699</f>
        <v>1671.04</v>
      </c>
      <c r="K699" s="11">
        <f>'Cleaned data'!$D699+'Cleaned data'!$J699</f>
        <v>53891.040000000001</v>
      </c>
      <c r="L699" s="19">
        <f t="shared" si="31"/>
        <v>75034.07024793388</v>
      </c>
      <c r="M699" s="19">
        <f t="shared" si="32"/>
        <v>72309.913419913413</v>
      </c>
      <c r="N699" s="20">
        <f>(Table4[[#This Row],[Average male salary]]-Table4[[#This Row],[Average female salary]])/Table4[[#This Row],[Average male salary]]</f>
        <v>3.6305598497043789E-2</v>
      </c>
    </row>
    <row r="700" spans="1:14" x14ac:dyDescent="0.35">
      <c r="A700" s="6" t="s">
        <v>739</v>
      </c>
      <c r="B700" s="6" t="s">
        <v>27</v>
      </c>
      <c r="C700" s="6" t="s">
        <v>9</v>
      </c>
      <c r="D700" s="7">
        <v>68900</v>
      </c>
      <c r="E700" s="7" t="str">
        <f t="shared" si="30"/>
        <v>60000–69999</v>
      </c>
      <c r="F700" s="6" t="s">
        <v>30</v>
      </c>
      <c r="G700" s="6" t="s">
        <v>3</v>
      </c>
      <c r="H700" s="6" t="s">
        <v>978</v>
      </c>
      <c r="I700" s="6">
        <f>IFERROR(INDEX('Bonus Rules'!$B$2:$G$14,MATCH('Cleaned data'!$C700,'Bonus Rules'!$B$2:$B$14,0), MATCH('Cleaned data'!$G700, 'Bonus Rules'!$B$2:$G$2, 0)),0)</f>
        <v>2.8000000000000001E-2</v>
      </c>
      <c r="J700" s="8">
        <f>'Cleaned data'!$I700*'Cleaned data'!$D700</f>
        <v>1929.2</v>
      </c>
      <c r="K700" s="8">
        <f>'Cleaned data'!$D700+'Cleaned data'!$J700</f>
        <v>70829.2</v>
      </c>
      <c r="L700" s="19">
        <f t="shared" si="31"/>
        <v>75034.07024793388</v>
      </c>
      <c r="M700" s="19">
        <f t="shared" si="32"/>
        <v>72309.913419913413</v>
      </c>
      <c r="N700" s="20">
        <f>(Table4[[#This Row],[Average male salary]]-Table4[[#This Row],[Average female salary]])/Table4[[#This Row],[Average male salary]]</f>
        <v>3.6305598497043789E-2</v>
      </c>
    </row>
    <row r="701" spans="1:14" x14ac:dyDescent="0.35">
      <c r="A701" s="9" t="s">
        <v>740</v>
      </c>
      <c r="B701" s="9" t="s">
        <v>27</v>
      </c>
      <c r="C701" s="9" t="s">
        <v>6</v>
      </c>
      <c r="D701" s="10">
        <v>83750</v>
      </c>
      <c r="E701" s="10" t="str">
        <f t="shared" si="30"/>
        <v>80000–89999</v>
      </c>
      <c r="F701" s="9" t="s">
        <v>30</v>
      </c>
      <c r="G701" s="9" t="s">
        <v>3</v>
      </c>
      <c r="H701" s="9" t="s">
        <v>978</v>
      </c>
      <c r="I701" s="9">
        <f>IFERROR(INDEX('Bonus Rules'!$B$2:$G$14,MATCH('Cleaned data'!$C701,'Bonus Rules'!$B$2:$B$14,0), MATCH('Cleaned data'!$G701, 'Bonus Rules'!$B$2:$G$2, 0)),0)</f>
        <v>2.1000000000000001E-2</v>
      </c>
      <c r="J701" s="11">
        <f>'Cleaned data'!$I701*'Cleaned data'!$D701</f>
        <v>1758.75</v>
      </c>
      <c r="K701" s="11">
        <f>'Cleaned data'!$D701+'Cleaned data'!$J701</f>
        <v>85508.75</v>
      </c>
      <c r="L701" s="19">
        <f t="shared" si="31"/>
        <v>75034.07024793388</v>
      </c>
      <c r="M701" s="19">
        <f t="shared" si="32"/>
        <v>72309.913419913413</v>
      </c>
      <c r="N701" s="20">
        <f>(Table4[[#This Row],[Average male salary]]-Table4[[#This Row],[Average female salary]])/Table4[[#This Row],[Average male salary]]</f>
        <v>3.6305598497043789E-2</v>
      </c>
    </row>
    <row r="702" spans="1:14" x14ac:dyDescent="0.35">
      <c r="A702" s="6" t="s">
        <v>741</v>
      </c>
      <c r="B702" s="6" t="s">
        <v>24</v>
      </c>
      <c r="C702" s="6" t="s">
        <v>9</v>
      </c>
      <c r="D702" s="7">
        <v>110970</v>
      </c>
      <c r="E702" s="7" t="str">
        <f t="shared" si="30"/>
        <v>110000–119999</v>
      </c>
      <c r="F702" s="6" t="s">
        <v>33</v>
      </c>
      <c r="G702" s="6" t="s">
        <v>31</v>
      </c>
      <c r="H702" s="6" t="s">
        <v>979</v>
      </c>
      <c r="I702" s="6">
        <f>IFERROR(INDEX('Bonus Rules'!$B$2:$G$14,MATCH('Cleaned data'!$C702,'Bonus Rules'!$B$2:$B$14,0), MATCH('Cleaned data'!$G702, 'Bonus Rules'!$B$2:$G$2, 0)),0)</f>
        <v>0</v>
      </c>
      <c r="J702" s="8">
        <f>'Cleaned data'!$I702*'Cleaned data'!$D702</f>
        <v>0</v>
      </c>
      <c r="K702" s="8">
        <f>'Cleaned data'!$D702+'Cleaned data'!$J702</f>
        <v>110970</v>
      </c>
      <c r="L702" s="19">
        <f t="shared" si="31"/>
        <v>75034.07024793388</v>
      </c>
      <c r="M702" s="19">
        <f t="shared" si="32"/>
        <v>72309.913419913413</v>
      </c>
      <c r="N702" s="20">
        <f>(Table4[[#This Row],[Average male salary]]-Table4[[#This Row],[Average female salary]])/Table4[[#This Row],[Average male salary]]</f>
        <v>3.6305598497043789E-2</v>
      </c>
    </row>
    <row r="703" spans="1:14" x14ac:dyDescent="0.35">
      <c r="A703" s="9" t="s">
        <v>742</v>
      </c>
      <c r="B703" s="9" t="s">
        <v>27</v>
      </c>
      <c r="C703" s="9" t="s">
        <v>11</v>
      </c>
      <c r="D703" s="10">
        <v>49520</v>
      </c>
      <c r="E703" s="10" t="str">
        <f t="shared" si="30"/>
        <v>40000–49999</v>
      </c>
      <c r="F703" s="9" t="s">
        <v>30</v>
      </c>
      <c r="G703" s="9" t="s">
        <v>3</v>
      </c>
      <c r="H703" s="9" t="s">
        <v>978</v>
      </c>
      <c r="I703" s="9">
        <f>IFERROR(INDEX('Bonus Rules'!$B$2:$G$14,MATCH('Cleaned data'!$C703,'Bonus Rules'!$B$2:$B$14,0), MATCH('Cleaned data'!$G703, 'Bonus Rules'!$B$2:$G$2, 0)),0)</f>
        <v>2.4E-2</v>
      </c>
      <c r="J703" s="11">
        <f>'Cleaned data'!$I703*'Cleaned data'!$D703</f>
        <v>1188.48</v>
      </c>
      <c r="K703" s="11">
        <f>'Cleaned data'!$D703+'Cleaned data'!$J703</f>
        <v>50708.480000000003</v>
      </c>
      <c r="L703" s="19">
        <f t="shared" si="31"/>
        <v>75034.07024793388</v>
      </c>
      <c r="M703" s="19">
        <f t="shared" si="32"/>
        <v>72309.913419913413</v>
      </c>
      <c r="N703" s="20">
        <f>(Table4[[#This Row],[Average male salary]]-Table4[[#This Row],[Average female salary]])/Table4[[#This Row],[Average male salary]]</f>
        <v>3.6305598497043789E-2</v>
      </c>
    </row>
    <row r="704" spans="1:14" x14ac:dyDescent="0.35">
      <c r="A704" s="6" t="s">
        <v>743</v>
      </c>
      <c r="B704" s="6" t="s">
        <v>27</v>
      </c>
      <c r="C704" s="6" t="s">
        <v>11</v>
      </c>
      <c r="D704" s="7">
        <v>86560</v>
      </c>
      <c r="E704" s="7" t="str">
        <f t="shared" si="30"/>
        <v>80000–89999</v>
      </c>
      <c r="F704" s="6" t="s">
        <v>33</v>
      </c>
      <c r="G704" s="6" t="s">
        <v>3</v>
      </c>
      <c r="H704" s="6" t="s">
        <v>978</v>
      </c>
      <c r="I704" s="6">
        <f>IFERROR(INDEX('Bonus Rules'!$B$2:$G$14,MATCH('Cleaned data'!$C704,'Bonus Rules'!$B$2:$B$14,0), MATCH('Cleaned data'!$G704, 'Bonus Rules'!$B$2:$G$2, 0)),0)</f>
        <v>2.4E-2</v>
      </c>
      <c r="J704" s="8">
        <f>'Cleaned data'!$I704*'Cleaned data'!$D704</f>
        <v>2077.44</v>
      </c>
      <c r="K704" s="8">
        <f>'Cleaned data'!$D704+'Cleaned data'!$J704</f>
        <v>88637.440000000002</v>
      </c>
      <c r="L704" s="19">
        <f t="shared" si="31"/>
        <v>75034.07024793388</v>
      </c>
      <c r="M704" s="19">
        <f t="shared" si="32"/>
        <v>72309.913419913413</v>
      </c>
      <c r="N704" s="20">
        <f>(Table4[[#This Row],[Average male salary]]-Table4[[#This Row],[Average female salary]])/Table4[[#This Row],[Average male salary]]</f>
        <v>3.6305598497043789E-2</v>
      </c>
    </row>
    <row r="705" spans="1:14" x14ac:dyDescent="0.35">
      <c r="A705" s="9" t="s">
        <v>744</v>
      </c>
      <c r="B705" s="9" t="s">
        <v>27</v>
      </c>
      <c r="C705" s="9" t="s">
        <v>9</v>
      </c>
      <c r="D705" s="10">
        <v>35830</v>
      </c>
      <c r="E705" s="10" t="str">
        <f t="shared" si="30"/>
        <v>30000–39999</v>
      </c>
      <c r="F705" s="9" t="s">
        <v>33</v>
      </c>
      <c r="G705" s="9" t="s">
        <v>3</v>
      </c>
      <c r="H705" s="9" t="s">
        <v>978</v>
      </c>
      <c r="I705" s="9">
        <f>IFERROR(INDEX('Bonus Rules'!$B$2:$G$14,MATCH('Cleaned data'!$C705,'Bonus Rules'!$B$2:$B$14,0), MATCH('Cleaned data'!$G705, 'Bonus Rules'!$B$2:$G$2, 0)),0)</f>
        <v>2.8000000000000001E-2</v>
      </c>
      <c r="J705" s="11">
        <f>'Cleaned data'!$I705*'Cleaned data'!$D705</f>
        <v>1003.24</v>
      </c>
      <c r="K705" s="11">
        <f>'Cleaned data'!$D705+'Cleaned data'!$J705</f>
        <v>36833.24</v>
      </c>
      <c r="L705" s="19">
        <f t="shared" si="31"/>
        <v>75034.07024793388</v>
      </c>
      <c r="M705" s="19">
        <f t="shared" si="32"/>
        <v>72309.913419913413</v>
      </c>
      <c r="N705" s="20">
        <f>(Table4[[#This Row],[Average male salary]]-Table4[[#This Row],[Average female salary]])/Table4[[#This Row],[Average male salary]]</f>
        <v>3.6305598497043789E-2</v>
      </c>
    </row>
    <row r="706" spans="1:14" x14ac:dyDescent="0.35">
      <c r="A706" s="6" t="s">
        <v>745</v>
      </c>
      <c r="B706" s="6" t="s">
        <v>27</v>
      </c>
      <c r="C706" s="6" t="s">
        <v>9</v>
      </c>
      <c r="D706" s="7">
        <v>53910</v>
      </c>
      <c r="E706" s="7" t="str">
        <f t="shared" ref="E706:E769" si="33">INT(D706/10000)*10000 &amp; "–" &amp; INT(D706/10000)*10000 + 9999</f>
        <v>50000–59999</v>
      </c>
      <c r="F706" s="6" t="s">
        <v>33</v>
      </c>
      <c r="G706" s="6" t="s">
        <v>4</v>
      </c>
      <c r="H706" s="6" t="s">
        <v>978</v>
      </c>
      <c r="I706" s="6">
        <f>IFERROR(INDEX('Bonus Rules'!$B$2:$G$14,MATCH('Cleaned data'!$C706,'Bonus Rules'!$B$2:$B$14,0), MATCH('Cleaned data'!$G706, 'Bonus Rules'!$B$2:$G$2, 0)),0)</f>
        <v>4.9000000000000002E-2</v>
      </c>
      <c r="J706" s="8">
        <f>'Cleaned data'!$I706*'Cleaned data'!$D706</f>
        <v>2641.59</v>
      </c>
      <c r="K706" s="8">
        <f>'Cleaned data'!$D706+'Cleaned data'!$J706</f>
        <v>56551.59</v>
      </c>
      <c r="L706" s="19">
        <f t="shared" ref="L706:L769" si="34">AVERAGEIFS($D$2:$D$947, $B$2:$B$947, "Male")</f>
        <v>75034.07024793388</v>
      </c>
      <c r="M706" s="19">
        <f t="shared" ref="M706:M769" si="35">AVERAGEIFS($D$2:$D$947, $B$2:$B$947, "Female")</f>
        <v>72309.913419913413</v>
      </c>
      <c r="N706" s="20">
        <f>(Table4[[#This Row],[Average male salary]]-Table4[[#This Row],[Average female salary]])/Table4[[#This Row],[Average male salary]]</f>
        <v>3.6305598497043789E-2</v>
      </c>
    </row>
    <row r="707" spans="1:14" x14ac:dyDescent="0.35">
      <c r="A707" s="9" t="s">
        <v>746</v>
      </c>
      <c r="B707" s="9" t="s">
        <v>27</v>
      </c>
      <c r="C707" s="9" t="s">
        <v>7</v>
      </c>
      <c r="D707" s="10">
        <v>109870</v>
      </c>
      <c r="E707" s="10" t="str">
        <f t="shared" si="33"/>
        <v>100000–109999</v>
      </c>
      <c r="F707" s="9" t="s">
        <v>33</v>
      </c>
      <c r="G707" s="9" t="s">
        <v>3</v>
      </c>
      <c r="H707" s="9" t="s">
        <v>979</v>
      </c>
      <c r="I707" s="9">
        <f>IFERROR(INDEX('Bonus Rules'!$B$2:$G$14,MATCH('Cleaned data'!$C707,'Bonus Rules'!$B$2:$B$14,0), MATCH('Cleaned data'!$G707, 'Bonus Rules'!$B$2:$G$2, 0)),0)</f>
        <v>3.5000000000000003E-2</v>
      </c>
      <c r="J707" s="11">
        <f>'Cleaned data'!$I707*'Cleaned data'!$D707</f>
        <v>3845.4500000000003</v>
      </c>
      <c r="K707" s="11">
        <f>'Cleaned data'!$D707+'Cleaned data'!$J707</f>
        <v>113715.45</v>
      </c>
      <c r="L707" s="19">
        <f t="shared" si="34"/>
        <v>75034.07024793388</v>
      </c>
      <c r="M707" s="19">
        <f t="shared" si="35"/>
        <v>72309.913419913413</v>
      </c>
      <c r="N707" s="20">
        <f>(Table4[[#This Row],[Average male salary]]-Table4[[#This Row],[Average female salary]])/Table4[[#This Row],[Average male salary]]</f>
        <v>3.6305598497043789E-2</v>
      </c>
    </row>
    <row r="708" spans="1:14" x14ac:dyDescent="0.35">
      <c r="A708" s="6" t="s">
        <v>747</v>
      </c>
      <c r="B708" s="6" t="s">
        <v>24</v>
      </c>
      <c r="C708" s="6" t="s">
        <v>7</v>
      </c>
      <c r="D708" s="7">
        <v>61620</v>
      </c>
      <c r="E708" s="7" t="str">
        <f t="shared" si="33"/>
        <v>60000–69999</v>
      </c>
      <c r="F708" s="6" t="s">
        <v>30</v>
      </c>
      <c r="G708" s="6" t="s">
        <v>3</v>
      </c>
      <c r="H708" s="6" t="s">
        <v>978</v>
      </c>
      <c r="I708" s="6">
        <f>IFERROR(INDEX('Bonus Rules'!$B$2:$G$14,MATCH('Cleaned data'!$C708,'Bonus Rules'!$B$2:$B$14,0), MATCH('Cleaned data'!$G708, 'Bonus Rules'!$B$2:$G$2, 0)),0)</f>
        <v>3.5000000000000003E-2</v>
      </c>
      <c r="J708" s="8">
        <f>'Cleaned data'!$I708*'Cleaned data'!$D708</f>
        <v>2156.7000000000003</v>
      </c>
      <c r="K708" s="8">
        <f>'Cleaned data'!$D708+'Cleaned data'!$J708</f>
        <v>63776.7</v>
      </c>
      <c r="L708" s="19">
        <f t="shared" si="34"/>
        <v>75034.07024793388</v>
      </c>
      <c r="M708" s="19">
        <f t="shared" si="35"/>
        <v>72309.913419913413</v>
      </c>
      <c r="N708" s="20">
        <f>(Table4[[#This Row],[Average male salary]]-Table4[[#This Row],[Average female salary]])/Table4[[#This Row],[Average male salary]]</f>
        <v>3.6305598497043789E-2</v>
      </c>
    </row>
    <row r="709" spans="1:14" x14ac:dyDescent="0.35">
      <c r="A709" s="9" t="s">
        <v>748</v>
      </c>
      <c r="B709" s="9" t="s">
        <v>27</v>
      </c>
      <c r="C709" s="9" t="s">
        <v>10</v>
      </c>
      <c r="D709" s="10">
        <v>67960</v>
      </c>
      <c r="E709" s="10" t="str">
        <f t="shared" si="33"/>
        <v>60000–69999</v>
      </c>
      <c r="F709" s="9" t="s">
        <v>30</v>
      </c>
      <c r="G709" s="9" t="s">
        <v>3</v>
      </c>
      <c r="H709" s="9" t="s">
        <v>978</v>
      </c>
      <c r="I709" s="9">
        <f>IFERROR(INDEX('Bonus Rules'!$B$2:$G$14,MATCH('Cleaned data'!$C709,'Bonus Rules'!$B$2:$B$14,0), MATCH('Cleaned data'!$G709, 'Bonus Rules'!$B$2:$G$2, 0)),0)</f>
        <v>2.7E-2</v>
      </c>
      <c r="J709" s="11">
        <f>'Cleaned data'!$I709*'Cleaned data'!$D709</f>
        <v>1834.92</v>
      </c>
      <c r="K709" s="11">
        <f>'Cleaned data'!$D709+'Cleaned data'!$J709</f>
        <v>69794.92</v>
      </c>
      <c r="L709" s="19">
        <f t="shared" si="34"/>
        <v>75034.07024793388</v>
      </c>
      <c r="M709" s="19">
        <f t="shared" si="35"/>
        <v>72309.913419913413</v>
      </c>
      <c r="N709" s="20">
        <f>(Table4[[#This Row],[Average male salary]]-Table4[[#This Row],[Average female salary]])/Table4[[#This Row],[Average male salary]]</f>
        <v>3.6305598497043789E-2</v>
      </c>
    </row>
    <row r="710" spans="1:14" x14ac:dyDescent="0.35">
      <c r="A710" s="6" t="s">
        <v>749</v>
      </c>
      <c r="B710" s="6" t="s">
        <v>27</v>
      </c>
      <c r="C710" s="6" t="s">
        <v>13</v>
      </c>
      <c r="D710" s="7">
        <v>57000</v>
      </c>
      <c r="E710" s="7" t="str">
        <f t="shared" si="33"/>
        <v>50000–59999</v>
      </c>
      <c r="F710" s="6" t="s">
        <v>30</v>
      </c>
      <c r="G710" s="6" t="s">
        <v>1</v>
      </c>
      <c r="H710" s="6" t="s">
        <v>978</v>
      </c>
      <c r="I710" s="6">
        <f>IFERROR(INDEX('Bonus Rules'!$B$2:$G$14,MATCH('Cleaned data'!$C710,'Bonus Rules'!$B$2:$B$14,0), MATCH('Cleaned data'!$G710, 'Bonus Rules'!$B$2:$G$2, 0)),0)</f>
        <v>5.0000000000000001E-3</v>
      </c>
      <c r="J710" s="8">
        <f>'Cleaned data'!$I710*'Cleaned data'!$D710</f>
        <v>285</v>
      </c>
      <c r="K710" s="8">
        <f>'Cleaned data'!$D710+'Cleaned data'!$J710</f>
        <v>57285</v>
      </c>
      <c r="L710" s="19">
        <f t="shared" si="34"/>
        <v>75034.07024793388</v>
      </c>
      <c r="M710" s="19">
        <f t="shared" si="35"/>
        <v>72309.913419913413</v>
      </c>
      <c r="N710" s="20">
        <f>(Table4[[#This Row],[Average male salary]]-Table4[[#This Row],[Average female salary]])/Table4[[#This Row],[Average male salary]]</f>
        <v>3.6305598497043789E-2</v>
      </c>
    </row>
    <row r="711" spans="1:14" x14ac:dyDescent="0.35">
      <c r="A711" s="9" t="s">
        <v>750</v>
      </c>
      <c r="B711" s="9" t="s">
        <v>24</v>
      </c>
      <c r="C711" s="9" t="s">
        <v>6</v>
      </c>
      <c r="D711" s="10">
        <v>70610</v>
      </c>
      <c r="E711" s="10" t="str">
        <f t="shared" si="33"/>
        <v>70000–79999</v>
      </c>
      <c r="F711" s="9" t="s">
        <v>25</v>
      </c>
      <c r="G711" s="9" t="s">
        <v>3</v>
      </c>
      <c r="H711" s="9" t="s">
        <v>978</v>
      </c>
      <c r="I711" s="9">
        <f>IFERROR(INDEX('Bonus Rules'!$B$2:$G$14,MATCH('Cleaned data'!$C711,'Bonus Rules'!$B$2:$B$14,0), MATCH('Cleaned data'!$G711, 'Bonus Rules'!$B$2:$G$2, 0)),0)</f>
        <v>2.1000000000000001E-2</v>
      </c>
      <c r="J711" s="11">
        <f>'Cleaned data'!$I711*'Cleaned data'!$D711</f>
        <v>1482.8100000000002</v>
      </c>
      <c r="K711" s="11">
        <f>'Cleaned data'!$D711+'Cleaned data'!$J711</f>
        <v>72092.81</v>
      </c>
      <c r="L711" s="19">
        <f t="shared" si="34"/>
        <v>75034.07024793388</v>
      </c>
      <c r="M711" s="19">
        <f t="shared" si="35"/>
        <v>72309.913419913413</v>
      </c>
      <c r="N711" s="20">
        <f>(Table4[[#This Row],[Average male salary]]-Table4[[#This Row],[Average female salary]])/Table4[[#This Row],[Average male salary]]</f>
        <v>3.6305598497043789E-2</v>
      </c>
    </row>
    <row r="712" spans="1:14" x14ac:dyDescent="0.35">
      <c r="A712" s="6" t="s">
        <v>751</v>
      </c>
      <c r="B712" s="6" t="s">
        <v>27</v>
      </c>
      <c r="C712" s="6" t="s">
        <v>13</v>
      </c>
      <c r="D712" s="7">
        <v>51860</v>
      </c>
      <c r="E712" s="7" t="str">
        <f t="shared" si="33"/>
        <v>50000–59999</v>
      </c>
      <c r="F712" s="6" t="s">
        <v>30</v>
      </c>
      <c r="G712" s="6" t="s">
        <v>4</v>
      </c>
      <c r="H712" s="6" t="s">
        <v>978</v>
      </c>
      <c r="I712" s="6">
        <f>IFERROR(INDEX('Bonus Rules'!$B$2:$G$14,MATCH('Cleaned data'!$C712,'Bonus Rules'!$B$2:$B$14,0), MATCH('Cleaned data'!$G712, 'Bonus Rules'!$B$2:$G$2, 0)),0)</f>
        <v>5.8999999999999997E-2</v>
      </c>
      <c r="J712" s="8">
        <f>'Cleaned data'!$I712*'Cleaned data'!$D712</f>
        <v>3059.74</v>
      </c>
      <c r="K712" s="8">
        <f>'Cleaned data'!$D712+'Cleaned data'!$J712</f>
        <v>54919.74</v>
      </c>
      <c r="L712" s="19">
        <f t="shared" si="34"/>
        <v>75034.07024793388</v>
      </c>
      <c r="M712" s="19">
        <f t="shared" si="35"/>
        <v>72309.913419913413</v>
      </c>
      <c r="N712" s="20">
        <f>(Table4[[#This Row],[Average male salary]]-Table4[[#This Row],[Average female salary]])/Table4[[#This Row],[Average male salary]]</f>
        <v>3.6305598497043789E-2</v>
      </c>
    </row>
    <row r="713" spans="1:14" x14ac:dyDescent="0.35">
      <c r="A713" s="9" t="s">
        <v>752</v>
      </c>
      <c r="B713" s="9" t="s">
        <v>27</v>
      </c>
      <c r="C713" s="9" t="s">
        <v>7</v>
      </c>
      <c r="D713" s="10">
        <v>60130</v>
      </c>
      <c r="E713" s="10" t="str">
        <f t="shared" si="33"/>
        <v>60000–69999</v>
      </c>
      <c r="F713" s="9" t="s">
        <v>30</v>
      </c>
      <c r="G713" s="9" t="s">
        <v>3</v>
      </c>
      <c r="H713" s="9" t="s">
        <v>978</v>
      </c>
      <c r="I713" s="9">
        <f>IFERROR(INDEX('Bonus Rules'!$B$2:$G$14,MATCH('Cleaned data'!$C713,'Bonus Rules'!$B$2:$B$14,0), MATCH('Cleaned data'!$G713, 'Bonus Rules'!$B$2:$G$2, 0)),0)</f>
        <v>3.5000000000000003E-2</v>
      </c>
      <c r="J713" s="11">
        <f>'Cleaned data'!$I713*'Cleaned data'!$D713</f>
        <v>2104.5500000000002</v>
      </c>
      <c r="K713" s="11">
        <f>'Cleaned data'!$D713+'Cleaned data'!$J713</f>
        <v>62234.55</v>
      </c>
      <c r="L713" s="19">
        <f t="shared" si="34"/>
        <v>75034.07024793388</v>
      </c>
      <c r="M713" s="19">
        <f t="shared" si="35"/>
        <v>72309.913419913413</v>
      </c>
      <c r="N713" s="20">
        <f>(Table4[[#This Row],[Average male salary]]-Table4[[#This Row],[Average female salary]])/Table4[[#This Row],[Average male salary]]</f>
        <v>3.6305598497043789E-2</v>
      </c>
    </row>
    <row r="714" spans="1:14" x14ac:dyDescent="0.35">
      <c r="A714" s="6" t="s">
        <v>753</v>
      </c>
      <c r="B714" s="6" t="s">
        <v>24</v>
      </c>
      <c r="C714" s="6" t="s">
        <v>14</v>
      </c>
      <c r="D714" s="7">
        <v>72040</v>
      </c>
      <c r="E714" s="7" t="str">
        <f t="shared" si="33"/>
        <v>70000–79999</v>
      </c>
      <c r="F714" s="6" t="s">
        <v>33</v>
      </c>
      <c r="G714" s="6" t="s">
        <v>2</v>
      </c>
      <c r="H714" s="6" t="s">
        <v>978</v>
      </c>
      <c r="I714" s="6">
        <f>IFERROR(INDEX('Bonus Rules'!$B$2:$G$14,MATCH('Cleaned data'!$C714,'Bonus Rules'!$B$2:$B$14,0), MATCH('Cleaned data'!$G714, 'Bonus Rules'!$B$2:$G$2, 0)),0)</f>
        <v>0.02</v>
      </c>
      <c r="J714" s="8">
        <f>'Cleaned data'!$I714*'Cleaned data'!$D714</f>
        <v>1440.8</v>
      </c>
      <c r="K714" s="8">
        <f>'Cleaned data'!$D714+'Cleaned data'!$J714</f>
        <v>73480.800000000003</v>
      </c>
      <c r="L714" s="19">
        <f t="shared" si="34"/>
        <v>75034.07024793388</v>
      </c>
      <c r="M714" s="19">
        <f t="shared" si="35"/>
        <v>72309.913419913413</v>
      </c>
      <c r="N714" s="20">
        <f>(Table4[[#This Row],[Average male salary]]-Table4[[#This Row],[Average female salary]])/Table4[[#This Row],[Average male salary]]</f>
        <v>3.6305598497043789E-2</v>
      </c>
    </row>
    <row r="715" spans="1:14" x14ac:dyDescent="0.35">
      <c r="A715" s="9" t="s">
        <v>754</v>
      </c>
      <c r="B715" s="9" t="s">
        <v>27</v>
      </c>
      <c r="C715" s="9" t="s">
        <v>12</v>
      </c>
      <c r="D715" s="10">
        <v>108450</v>
      </c>
      <c r="E715" s="10" t="str">
        <f t="shared" si="33"/>
        <v>100000–109999</v>
      </c>
      <c r="F715" s="9" t="s">
        <v>25</v>
      </c>
      <c r="G715" s="9" t="s">
        <v>4</v>
      </c>
      <c r="H715" s="9" t="s">
        <v>979</v>
      </c>
      <c r="I715" s="9">
        <f>IFERROR(INDEX('Bonus Rules'!$B$2:$G$14,MATCH('Cleaned data'!$C715,'Bonus Rules'!$B$2:$B$14,0), MATCH('Cleaned data'!$G715, 'Bonus Rules'!$B$2:$G$2, 0)),0)</f>
        <v>4.1000000000000002E-2</v>
      </c>
      <c r="J715" s="11">
        <f>'Cleaned data'!$I715*'Cleaned data'!$D715</f>
        <v>4446.45</v>
      </c>
      <c r="K715" s="11">
        <f>'Cleaned data'!$D715+'Cleaned data'!$J715</f>
        <v>112896.45</v>
      </c>
      <c r="L715" s="19">
        <f t="shared" si="34"/>
        <v>75034.07024793388</v>
      </c>
      <c r="M715" s="19">
        <f t="shared" si="35"/>
        <v>72309.913419913413</v>
      </c>
      <c r="N715" s="20">
        <f>(Table4[[#This Row],[Average male salary]]-Table4[[#This Row],[Average female salary]])/Table4[[#This Row],[Average male salary]]</f>
        <v>3.6305598497043789E-2</v>
      </c>
    </row>
    <row r="716" spans="1:14" x14ac:dyDescent="0.35">
      <c r="A716" s="6" t="s">
        <v>755</v>
      </c>
      <c r="B716" s="6" t="s">
        <v>24</v>
      </c>
      <c r="C716" s="6" t="s">
        <v>17</v>
      </c>
      <c r="D716" s="7">
        <v>58260</v>
      </c>
      <c r="E716" s="7" t="str">
        <f t="shared" si="33"/>
        <v>50000–59999</v>
      </c>
      <c r="F716" s="6" t="s">
        <v>30</v>
      </c>
      <c r="G716" s="6" t="s">
        <v>3</v>
      </c>
      <c r="H716" s="6" t="s">
        <v>978</v>
      </c>
      <c r="I716" s="6">
        <f>IFERROR(INDEX('Bonus Rules'!$B$2:$G$14,MATCH('Cleaned data'!$C716,'Bonus Rules'!$B$2:$B$14,0), MATCH('Cleaned data'!$G716, 'Bonus Rules'!$B$2:$G$2, 0)),0)</f>
        <v>3.5000000000000003E-2</v>
      </c>
      <c r="J716" s="8">
        <f>'Cleaned data'!$I716*'Cleaned data'!$D716</f>
        <v>2039.1000000000001</v>
      </c>
      <c r="K716" s="8">
        <f>'Cleaned data'!$D716+'Cleaned data'!$J716</f>
        <v>60299.1</v>
      </c>
      <c r="L716" s="19">
        <f t="shared" si="34"/>
        <v>75034.07024793388</v>
      </c>
      <c r="M716" s="19">
        <f t="shared" si="35"/>
        <v>72309.913419913413</v>
      </c>
      <c r="N716" s="20">
        <f>(Table4[[#This Row],[Average male salary]]-Table4[[#This Row],[Average female salary]])/Table4[[#This Row],[Average male salary]]</f>
        <v>3.6305598497043789E-2</v>
      </c>
    </row>
    <row r="717" spans="1:14" x14ac:dyDescent="0.35">
      <c r="A717" s="9" t="s">
        <v>664</v>
      </c>
      <c r="B717" s="9" t="s">
        <v>24</v>
      </c>
      <c r="C717" s="9" t="s">
        <v>10</v>
      </c>
      <c r="D717" s="10">
        <v>106930</v>
      </c>
      <c r="E717" s="10" t="str">
        <f t="shared" si="33"/>
        <v>100000–109999</v>
      </c>
      <c r="F717" s="9" t="s">
        <v>33</v>
      </c>
      <c r="G717" s="9" t="s">
        <v>3</v>
      </c>
      <c r="H717" s="9" t="s">
        <v>979</v>
      </c>
      <c r="I717" s="9">
        <f>IFERROR(INDEX('Bonus Rules'!$B$2:$G$14,MATCH('Cleaned data'!$C717,'Bonus Rules'!$B$2:$B$14,0), MATCH('Cleaned data'!$G717, 'Bonus Rules'!$B$2:$G$2, 0)),0)</f>
        <v>2.7E-2</v>
      </c>
      <c r="J717" s="11">
        <f>'Cleaned data'!$I717*'Cleaned data'!$D717</f>
        <v>2887.11</v>
      </c>
      <c r="K717" s="11">
        <f>'Cleaned data'!$D717+'Cleaned data'!$J717</f>
        <v>109817.11</v>
      </c>
      <c r="L717" s="19">
        <f t="shared" si="34"/>
        <v>75034.07024793388</v>
      </c>
      <c r="M717" s="19">
        <f t="shared" si="35"/>
        <v>72309.913419913413</v>
      </c>
      <c r="N717" s="20">
        <f>(Table4[[#This Row],[Average male salary]]-Table4[[#This Row],[Average female salary]])/Table4[[#This Row],[Average male salary]]</f>
        <v>3.6305598497043789E-2</v>
      </c>
    </row>
    <row r="718" spans="1:14" x14ac:dyDescent="0.35">
      <c r="A718" s="6" t="s">
        <v>756</v>
      </c>
      <c r="B718" s="6" t="s">
        <v>27</v>
      </c>
      <c r="C718" s="6" t="s">
        <v>14</v>
      </c>
      <c r="D718" s="7">
        <v>70020</v>
      </c>
      <c r="E718" s="7" t="str">
        <f t="shared" si="33"/>
        <v>70000–79999</v>
      </c>
      <c r="F718" s="6" t="s">
        <v>30</v>
      </c>
      <c r="G718" s="6" t="s">
        <v>3</v>
      </c>
      <c r="H718" s="6" t="s">
        <v>978</v>
      </c>
      <c r="I718" s="6">
        <f>IFERROR(INDEX('Bonus Rules'!$B$2:$G$14,MATCH('Cleaned data'!$C718,'Bonus Rules'!$B$2:$B$14,0), MATCH('Cleaned data'!$G718, 'Bonus Rules'!$B$2:$G$2, 0)),0)</f>
        <v>3.3000000000000002E-2</v>
      </c>
      <c r="J718" s="8">
        <f>'Cleaned data'!$I718*'Cleaned data'!$D718</f>
        <v>2310.6600000000003</v>
      </c>
      <c r="K718" s="8">
        <f>'Cleaned data'!$D718+'Cleaned data'!$J718</f>
        <v>72330.66</v>
      </c>
      <c r="L718" s="19">
        <f t="shared" si="34"/>
        <v>75034.07024793388</v>
      </c>
      <c r="M718" s="19">
        <f t="shared" si="35"/>
        <v>72309.913419913413</v>
      </c>
      <c r="N718" s="20">
        <f>(Table4[[#This Row],[Average male salary]]-Table4[[#This Row],[Average female salary]])/Table4[[#This Row],[Average male salary]]</f>
        <v>3.6305598497043789E-2</v>
      </c>
    </row>
    <row r="719" spans="1:14" x14ac:dyDescent="0.35">
      <c r="A719" s="9" t="s">
        <v>758</v>
      </c>
      <c r="B719" s="9" t="s">
        <v>27</v>
      </c>
      <c r="C719" s="9" t="s">
        <v>10</v>
      </c>
      <c r="D719" s="10">
        <v>35670</v>
      </c>
      <c r="E719" s="10" t="str">
        <f t="shared" si="33"/>
        <v>30000–39999</v>
      </c>
      <c r="F719" s="9" t="s">
        <v>33</v>
      </c>
      <c r="G719" s="9" t="s">
        <v>3</v>
      </c>
      <c r="H719" s="9" t="s">
        <v>978</v>
      </c>
      <c r="I719" s="9">
        <f>IFERROR(INDEX('Bonus Rules'!$B$2:$G$14,MATCH('Cleaned data'!$C719,'Bonus Rules'!$B$2:$B$14,0), MATCH('Cleaned data'!$G719, 'Bonus Rules'!$B$2:$G$2, 0)),0)</f>
        <v>2.7E-2</v>
      </c>
      <c r="J719" s="11">
        <f>'Cleaned data'!$I719*'Cleaned data'!$D719</f>
        <v>963.09</v>
      </c>
      <c r="K719" s="11">
        <f>'Cleaned data'!$D719+'Cleaned data'!$J719</f>
        <v>36633.089999999997</v>
      </c>
      <c r="L719" s="19">
        <f t="shared" si="34"/>
        <v>75034.07024793388</v>
      </c>
      <c r="M719" s="19">
        <f t="shared" si="35"/>
        <v>72309.913419913413</v>
      </c>
      <c r="N719" s="20">
        <f>(Table4[[#This Row],[Average male salary]]-Table4[[#This Row],[Average female salary]])/Table4[[#This Row],[Average male salary]]</f>
        <v>3.6305598497043789E-2</v>
      </c>
    </row>
    <row r="720" spans="1:14" x14ac:dyDescent="0.35">
      <c r="A720" s="6" t="s">
        <v>760</v>
      </c>
      <c r="B720" s="6" t="s">
        <v>24</v>
      </c>
      <c r="C720" s="6" t="s">
        <v>15</v>
      </c>
      <c r="D720" s="7">
        <v>67630</v>
      </c>
      <c r="E720" s="7" t="str">
        <f t="shared" si="33"/>
        <v>60000–69999</v>
      </c>
      <c r="F720" s="6" t="s">
        <v>30</v>
      </c>
      <c r="G720" s="6" t="s">
        <v>3</v>
      </c>
      <c r="H720" s="6" t="s">
        <v>978</v>
      </c>
      <c r="I720" s="6">
        <f>IFERROR(INDEX('Bonus Rules'!$B$2:$G$14,MATCH('Cleaned data'!$C720,'Bonus Rules'!$B$2:$B$14,0), MATCH('Cleaned data'!$G720, 'Bonus Rules'!$B$2:$G$2, 0)),0)</f>
        <v>0.02</v>
      </c>
      <c r="J720" s="8">
        <f>'Cleaned data'!$I720*'Cleaned data'!$D720</f>
        <v>1352.6000000000001</v>
      </c>
      <c r="K720" s="8">
        <f>'Cleaned data'!$D720+'Cleaned data'!$J720</f>
        <v>68982.600000000006</v>
      </c>
      <c r="L720" s="19">
        <f t="shared" si="34"/>
        <v>75034.07024793388</v>
      </c>
      <c r="M720" s="19">
        <f t="shared" si="35"/>
        <v>72309.913419913413</v>
      </c>
      <c r="N720" s="20">
        <f>(Table4[[#This Row],[Average male salary]]-Table4[[#This Row],[Average female salary]])/Table4[[#This Row],[Average male salary]]</f>
        <v>3.6305598497043789E-2</v>
      </c>
    </row>
    <row r="721" spans="1:14" x14ac:dyDescent="0.35">
      <c r="A721" s="9" t="s">
        <v>761</v>
      </c>
      <c r="B721" s="9" t="s">
        <v>27</v>
      </c>
      <c r="C721" s="9" t="s">
        <v>10</v>
      </c>
      <c r="D721" s="10">
        <v>82300</v>
      </c>
      <c r="E721" s="10" t="str">
        <f t="shared" si="33"/>
        <v>80000–89999</v>
      </c>
      <c r="F721" s="9" t="s">
        <v>33</v>
      </c>
      <c r="G721" s="9" t="s">
        <v>31</v>
      </c>
      <c r="H721" s="9" t="s">
        <v>978</v>
      </c>
      <c r="I721" s="9">
        <f>IFERROR(INDEX('Bonus Rules'!$B$2:$G$14,MATCH('Cleaned data'!$C721,'Bonus Rules'!$B$2:$B$14,0), MATCH('Cleaned data'!$G721, 'Bonus Rules'!$B$2:$G$2, 0)),0)</f>
        <v>0</v>
      </c>
      <c r="J721" s="11">
        <f>'Cleaned data'!$I721*'Cleaned data'!$D721</f>
        <v>0</v>
      </c>
      <c r="K721" s="11">
        <f>'Cleaned data'!$D721+'Cleaned data'!$J721</f>
        <v>82300</v>
      </c>
      <c r="L721" s="19">
        <f t="shared" si="34"/>
        <v>75034.07024793388</v>
      </c>
      <c r="M721" s="19">
        <f t="shared" si="35"/>
        <v>72309.913419913413</v>
      </c>
      <c r="N721" s="20">
        <f>(Table4[[#This Row],[Average male salary]]-Table4[[#This Row],[Average female salary]])/Table4[[#This Row],[Average male salary]]</f>
        <v>3.6305598497043789E-2</v>
      </c>
    </row>
    <row r="722" spans="1:14" x14ac:dyDescent="0.35">
      <c r="A722" s="6" t="s">
        <v>762</v>
      </c>
      <c r="B722" s="6" t="s">
        <v>27</v>
      </c>
      <c r="C722" s="6" t="s">
        <v>11</v>
      </c>
      <c r="D722" s="7">
        <v>114870</v>
      </c>
      <c r="E722" s="7" t="str">
        <f t="shared" si="33"/>
        <v>110000–119999</v>
      </c>
      <c r="F722" s="6" t="s">
        <v>25</v>
      </c>
      <c r="G722" s="6" t="s">
        <v>31</v>
      </c>
      <c r="H722" s="6" t="s">
        <v>979</v>
      </c>
      <c r="I722" s="6">
        <f>IFERROR(INDEX('Bonus Rules'!$B$2:$G$14,MATCH('Cleaned data'!$C722,'Bonus Rules'!$B$2:$B$14,0), MATCH('Cleaned data'!$G722, 'Bonus Rules'!$B$2:$G$2, 0)),0)</f>
        <v>0</v>
      </c>
      <c r="J722" s="8">
        <f>'Cleaned data'!$I722*'Cleaned data'!$D722</f>
        <v>0</v>
      </c>
      <c r="K722" s="8">
        <f>'Cleaned data'!$D722+'Cleaned data'!$J722</f>
        <v>114870</v>
      </c>
      <c r="L722" s="19">
        <f t="shared" si="34"/>
        <v>75034.07024793388</v>
      </c>
      <c r="M722" s="19">
        <f t="shared" si="35"/>
        <v>72309.913419913413</v>
      </c>
      <c r="N722" s="20">
        <f>(Table4[[#This Row],[Average male salary]]-Table4[[#This Row],[Average female salary]])/Table4[[#This Row],[Average male salary]]</f>
        <v>3.6305598497043789E-2</v>
      </c>
    </row>
    <row r="723" spans="1:14" x14ac:dyDescent="0.35">
      <c r="A723" s="9" t="s">
        <v>763</v>
      </c>
      <c r="B723" s="9" t="s">
        <v>24</v>
      </c>
      <c r="C723" s="9" t="s">
        <v>6</v>
      </c>
      <c r="D723" s="10">
        <v>71030</v>
      </c>
      <c r="E723" s="10" t="str">
        <f t="shared" si="33"/>
        <v>70000–79999</v>
      </c>
      <c r="F723" s="9" t="s">
        <v>25</v>
      </c>
      <c r="G723" s="9" t="s">
        <v>3</v>
      </c>
      <c r="H723" s="9" t="s">
        <v>978</v>
      </c>
      <c r="I723" s="9">
        <f>IFERROR(INDEX('Bonus Rules'!$B$2:$G$14,MATCH('Cleaned data'!$C723,'Bonus Rules'!$B$2:$B$14,0), MATCH('Cleaned data'!$G723, 'Bonus Rules'!$B$2:$G$2, 0)),0)</f>
        <v>2.1000000000000001E-2</v>
      </c>
      <c r="J723" s="11">
        <f>'Cleaned data'!$I723*'Cleaned data'!$D723</f>
        <v>1491.63</v>
      </c>
      <c r="K723" s="11">
        <f>'Cleaned data'!$D723+'Cleaned data'!$J723</f>
        <v>72521.63</v>
      </c>
      <c r="L723" s="19">
        <f t="shared" si="34"/>
        <v>75034.07024793388</v>
      </c>
      <c r="M723" s="19">
        <f t="shared" si="35"/>
        <v>72309.913419913413</v>
      </c>
      <c r="N723" s="20">
        <f>(Table4[[#This Row],[Average male salary]]-Table4[[#This Row],[Average female salary]])/Table4[[#This Row],[Average male salary]]</f>
        <v>3.6305598497043789E-2</v>
      </c>
    </row>
    <row r="724" spans="1:14" x14ac:dyDescent="0.35">
      <c r="A724" s="6" t="s">
        <v>513</v>
      </c>
      <c r="B724" s="6" t="s">
        <v>24</v>
      </c>
      <c r="C724" s="6" t="s">
        <v>14</v>
      </c>
      <c r="D724" s="7">
        <v>52750</v>
      </c>
      <c r="E724" s="7" t="str">
        <f t="shared" si="33"/>
        <v>50000–59999</v>
      </c>
      <c r="F724" s="6" t="s">
        <v>30</v>
      </c>
      <c r="G724" s="6" t="s">
        <v>3</v>
      </c>
      <c r="H724" s="6" t="s">
        <v>978</v>
      </c>
      <c r="I724" s="6">
        <f>IFERROR(INDEX('Bonus Rules'!$B$2:$G$14,MATCH('Cleaned data'!$C724,'Bonus Rules'!$B$2:$B$14,0), MATCH('Cleaned data'!$G724, 'Bonus Rules'!$B$2:$G$2, 0)),0)</f>
        <v>3.3000000000000002E-2</v>
      </c>
      <c r="J724" s="8">
        <f>'Cleaned data'!$I724*'Cleaned data'!$D724</f>
        <v>1740.75</v>
      </c>
      <c r="K724" s="8">
        <f>'Cleaned data'!$D724+'Cleaned data'!$J724</f>
        <v>54490.75</v>
      </c>
      <c r="L724" s="19">
        <f t="shared" si="34"/>
        <v>75034.07024793388</v>
      </c>
      <c r="M724" s="19">
        <f t="shared" si="35"/>
        <v>72309.913419913413</v>
      </c>
      <c r="N724" s="20">
        <f>(Table4[[#This Row],[Average male salary]]-Table4[[#This Row],[Average female salary]])/Table4[[#This Row],[Average male salary]]</f>
        <v>3.6305598497043789E-2</v>
      </c>
    </row>
    <row r="725" spans="1:14" x14ac:dyDescent="0.35">
      <c r="A725" s="9" t="s">
        <v>764</v>
      </c>
      <c r="B725" s="9" t="s">
        <v>27</v>
      </c>
      <c r="C725" s="9" t="s">
        <v>9</v>
      </c>
      <c r="D725" s="10">
        <v>85670</v>
      </c>
      <c r="E725" s="10" t="str">
        <f t="shared" si="33"/>
        <v>80000–89999</v>
      </c>
      <c r="F725" s="9" t="s">
        <v>33</v>
      </c>
      <c r="G725" s="9" t="s">
        <v>3</v>
      </c>
      <c r="H725" s="9" t="s">
        <v>978</v>
      </c>
      <c r="I725" s="9">
        <f>IFERROR(INDEX('Bonus Rules'!$B$2:$G$14,MATCH('Cleaned data'!$C725,'Bonus Rules'!$B$2:$B$14,0), MATCH('Cleaned data'!$G725, 'Bonus Rules'!$B$2:$G$2, 0)),0)</f>
        <v>2.8000000000000001E-2</v>
      </c>
      <c r="J725" s="11">
        <f>'Cleaned data'!$I725*'Cleaned data'!$D725</f>
        <v>2398.7600000000002</v>
      </c>
      <c r="K725" s="11">
        <f>'Cleaned data'!$D725+'Cleaned data'!$J725</f>
        <v>88068.76</v>
      </c>
      <c r="L725" s="19">
        <f t="shared" si="34"/>
        <v>75034.07024793388</v>
      </c>
      <c r="M725" s="19">
        <f t="shared" si="35"/>
        <v>72309.913419913413</v>
      </c>
      <c r="N725" s="20">
        <f>(Table4[[#This Row],[Average male salary]]-Table4[[#This Row],[Average female salary]])/Table4[[#This Row],[Average male salary]]</f>
        <v>3.6305598497043789E-2</v>
      </c>
    </row>
    <row r="726" spans="1:14" x14ac:dyDescent="0.35">
      <c r="A726" s="6" t="s">
        <v>766</v>
      </c>
      <c r="B726" s="6" t="s">
        <v>24</v>
      </c>
      <c r="C726" s="6" t="s">
        <v>11</v>
      </c>
      <c r="D726" s="7">
        <v>61700</v>
      </c>
      <c r="E726" s="7" t="str">
        <f t="shared" si="33"/>
        <v>60000–69999</v>
      </c>
      <c r="F726" s="6" t="s">
        <v>33</v>
      </c>
      <c r="G726" s="6" t="s">
        <v>3</v>
      </c>
      <c r="H726" s="6" t="s">
        <v>978</v>
      </c>
      <c r="I726" s="6">
        <f>IFERROR(INDEX('Bonus Rules'!$B$2:$G$14,MATCH('Cleaned data'!$C726,'Bonus Rules'!$B$2:$B$14,0), MATCH('Cleaned data'!$G726, 'Bonus Rules'!$B$2:$G$2, 0)),0)</f>
        <v>2.4E-2</v>
      </c>
      <c r="J726" s="8">
        <f>'Cleaned data'!$I726*'Cleaned data'!$D726</f>
        <v>1480.8</v>
      </c>
      <c r="K726" s="8">
        <f>'Cleaned data'!$D726+'Cleaned data'!$J726</f>
        <v>63180.800000000003</v>
      </c>
      <c r="L726" s="19">
        <f t="shared" si="34"/>
        <v>75034.07024793388</v>
      </c>
      <c r="M726" s="19">
        <f t="shared" si="35"/>
        <v>72309.913419913413</v>
      </c>
      <c r="N726" s="20">
        <f>(Table4[[#This Row],[Average male salary]]-Table4[[#This Row],[Average female salary]])/Table4[[#This Row],[Average male salary]]</f>
        <v>3.6305598497043789E-2</v>
      </c>
    </row>
    <row r="727" spans="1:14" x14ac:dyDescent="0.35">
      <c r="A727" s="9" t="s">
        <v>767</v>
      </c>
      <c r="B727" s="9" t="s">
        <v>24</v>
      </c>
      <c r="C727" s="9" t="s">
        <v>8</v>
      </c>
      <c r="D727" s="10">
        <v>66140</v>
      </c>
      <c r="E727" s="10" t="str">
        <f t="shared" si="33"/>
        <v>60000–69999</v>
      </c>
      <c r="F727" s="9" t="s">
        <v>30</v>
      </c>
      <c r="G727" s="9" t="s">
        <v>4</v>
      </c>
      <c r="H727" s="9" t="s">
        <v>978</v>
      </c>
      <c r="I727" s="9">
        <f>IFERROR(INDEX('Bonus Rules'!$B$2:$G$14,MATCH('Cleaned data'!$C727,'Bonus Rules'!$B$2:$B$14,0), MATCH('Cleaned data'!$G727, 'Bonus Rules'!$B$2:$G$2, 0)),0)</f>
        <v>5.3999999999999999E-2</v>
      </c>
      <c r="J727" s="11">
        <f>'Cleaned data'!$I727*'Cleaned data'!$D727</f>
        <v>3571.56</v>
      </c>
      <c r="K727" s="11">
        <f>'Cleaned data'!$D727+'Cleaned data'!$J727</f>
        <v>69711.56</v>
      </c>
      <c r="L727" s="19">
        <f t="shared" si="34"/>
        <v>75034.07024793388</v>
      </c>
      <c r="M727" s="19">
        <f t="shared" si="35"/>
        <v>72309.913419913413</v>
      </c>
      <c r="N727" s="20">
        <f>(Table4[[#This Row],[Average male salary]]-Table4[[#This Row],[Average female salary]])/Table4[[#This Row],[Average male salary]]</f>
        <v>3.6305598497043789E-2</v>
      </c>
    </row>
    <row r="728" spans="1:14" x14ac:dyDescent="0.35">
      <c r="A728" s="6" t="s">
        <v>768</v>
      </c>
      <c r="B728" s="6" t="s">
        <v>24</v>
      </c>
      <c r="C728" s="6" t="s">
        <v>17</v>
      </c>
      <c r="D728" s="7">
        <v>51860</v>
      </c>
      <c r="E728" s="7" t="str">
        <f t="shared" si="33"/>
        <v>50000–59999</v>
      </c>
      <c r="F728" s="6" t="s">
        <v>33</v>
      </c>
      <c r="G728" s="6" t="s">
        <v>4</v>
      </c>
      <c r="H728" s="6" t="s">
        <v>978</v>
      </c>
      <c r="I728" s="6">
        <f>IFERROR(INDEX('Bonus Rules'!$B$2:$G$14,MATCH('Cleaned data'!$C728,'Bonus Rules'!$B$2:$B$14,0), MATCH('Cleaned data'!$G728, 'Bonus Rules'!$B$2:$G$2, 0)),0)</f>
        <v>5.8000000000000003E-2</v>
      </c>
      <c r="J728" s="8">
        <f>'Cleaned data'!$I728*'Cleaned data'!$D728</f>
        <v>3007.88</v>
      </c>
      <c r="K728" s="8">
        <f>'Cleaned data'!$D728+'Cleaned data'!$J728</f>
        <v>54867.88</v>
      </c>
      <c r="L728" s="19">
        <f t="shared" si="34"/>
        <v>75034.07024793388</v>
      </c>
      <c r="M728" s="19">
        <f t="shared" si="35"/>
        <v>72309.913419913413</v>
      </c>
      <c r="N728" s="20">
        <f>(Table4[[#This Row],[Average male salary]]-Table4[[#This Row],[Average female salary]])/Table4[[#This Row],[Average male salary]]</f>
        <v>3.6305598497043789E-2</v>
      </c>
    </row>
    <row r="729" spans="1:14" x14ac:dyDescent="0.35">
      <c r="A729" s="9" t="s">
        <v>271</v>
      </c>
      <c r="B729" s="9" t="s">
        <v>24</v>
      </c>
      <c r="C729" s="9" t="s">
        <v>10</v>
      </c>
      <c r="D729" s="10">
        <v>52670</v>
      </c>
      <c r="E729" s="10" t="str">
        <f t="shared" si="33"/>
        <v>50000–59999</v>
      </c>
      <c r="F729" s="9" t="s">
        <v>30</v>
      </c>
      <c r="G729" s="9" t="s">
        <v>3</v>
      </c>
      <c r="H729" s="9" t="s">
        <v>978</v>
      </c>
      <c r="I729" s="9">
        <f>IFERROR(INDEX('Bonus Rules'!$B$2:$G$14,MATCH('Cleaned data'!$C729,'Bonus Rules'!$B$2:$B$14,0), MATCH('Cleaned data'!$G729, 'Bonus Rules'!$B$2:$G$2, 0)),0)</f>
        <v>2.7E-2</v>
      </c>
      <c r="J729" s="11">
        <f>'Cleaned data'!$I729*'Cleaned data'!$D729</f>
        <v>1422.09</v>
      </c>
      <c r="K729" s="11">
        <f>'Cleaned data'!$D729+'Cleaned data'!$J729</f>
        <v>54092.09</v>
      </c>
      <c r="L729" s="19">
        <f t="shared" si="34"/>
        <v>75034.07024793388</v>
      </c>
      <c r="M729" s="19">
        <f t="shared" si="35"/>
        <v>72309.913419913413</v>
      </c>
      <c r="N729" s="20">
        <f>(Table4[[#This Row],[Average male salary]]-Table4[[#This Row],[Average female salary]])/Table4[[#This Row],[Average male salary]]</f>
        <v>3.6305598497043789E-2</v>
      </c>
    </row>
    <row r="730" spans="1:14" x14ac:dyDescent="0.35">
      <c r="A730" s="6" t="s">
        <v>769</v>
      </c>
      <c r="B730" s="6" t="s">
        <v>27</v>
      </c>
      <c r="C730" s="6" t="s">
        <v>8</v>
      </c>
      <c r="D730" s="7">
        <v>61210</v>
      </c>
      <c r="E730" s="7" t="str">
        <f t="shared" si="33"/>
        <v>60000–69999</v>
      </c>
      <c r="F730" s="6" t="s">
        <v>33</v>
      </c>
      <c r="G730" s="6" t="s">
        <v>31</v>
      </c>
      <c r="H730" s="6" t="s">
        <v>978</v>
      </c>
      <c r="I730" s="6">
        <f>IFERROR(INDEX('Bonus Rules'!$B$2:$G$14,MATCH('Cleaned data'!$C730,'Bonus Rules'!$B$2:$B$14,0), MATCH('Cleaned data'!$G730, 'Bonus Rules'!$B$2:$G$2, 0)),0)</f>
        <v>0</v>
      </c>
      <c r="J730" s="8">
        <f>'Cleaned data'!$I730*'Cleaned data'!$D730</f>
        <v>0</v>
      </c>
      <c r="K730" s="8">
        <f>'Cleaned data'!$D730+'Cleaned data'!$J730</f>
        <v>61210</v>
      </c>
      <c r="L730" s="19">
        <f t="shared" si="34"/>
        <v>75034.07024793388</v>
      </c>
      <c r="M730" s="19">
        <f t="shared" si="35"/>
        <v>72309.913419913413</v>
      </c>
      <c r="N730" s="20">
        <f>(Table4[[#This Row],[Average male salary]]-Table4[[#This Row],[Average female salary]])/Table4[[#This Row],[Average male salary]]</f>
        <v>3.6305598497043789E-2</v>
      </c>
    </row>
    <row r="731" spans="1:14" x14ac:dyDescent="0.35">
      <c r="A731" s="9" t="s">
        <v>770</v>
      </c>
      <c r="B731" s="9" t="s">
        <v>27</v>
      </c>
      <c r="C731" s="9" t="s">
        <v>11</v>
      </c>
      <c r="D731" s="10">
        <v>68980</v>
      </c>
      <c r="E731" s="10" t="str">
        <f t="shared" si="33"/>
        <v>60000–69999</v>
      </c>
      <c r="F731" s="9" t="s">
        <v>33</v>
      </c>
      <c r="G731" s="9" t="s">
        <v>3</v>
      </c>
      <c r="H731" s="9" t="s">
        <v>978</v>
      </c>
      <c r="I731" s="9">
        <f>IFERROR(INDEX('Bonus Rules'!$B$2:$G$14,MATCH('Cleaned data'!$C731,'Bonus Rules'!$B$2:$B$14,0), MATCH('Cleaned data'!$G731, 'Bonus Rules'!$B$2:$G$2, 0)),0)</f>
        <v>2.4E-2</v>
      </c>
      <c r="J731" s="11">
        <f>'Cleaned data'!$I731*'Cleaned data'!$D731</f>
        <v>1655.52</v>
      </c>
      <c r="K731" s="11">
        <f>'Cleaned data'!$D731+'Cleaned data'!$J731</f>
        <v>70635.520000000004</v>
      </c>
      <c r="L731" s="19">
        <f t="shared" si="34"/>
        <v>75034.07024793388</v>
      </c>
      <c r="M731" s="19">
        <f t="shared" si="35"/>
        <v>72309.913419913413</v>
      </c>
      <c r="N731" s="20">
        <f>(Table4[[#This Row],[Average male salary]]-Table4[[#This Row],[Average female salary]])/Table4[[#This Row],[Average male salary]]</f>
        <v>3.6305598497043789E-2</v>
      </c>
    </row>
    <row r="732" spans="1:14" x14ac:dyDescent="0.35">
      <c r="A732" s="6" t="s">
        <v>771</v>
      </c>
      <c r="B732" s="6" t="s">
        <v>27</v>
      </c>
      <c r="C732" s="6" t="s">
        <v>15</v>
      </c>
      <c r="D732" s="7">
        <v>29610</v>
      </c>
      <c r="E732" s="7" t="str">
        <f t="shared" si="33"/>
        <v>20000–29999</v>
      </c>
      <c r="F732" s="6" t="s">
        <v>30</v>
      </c>
      <c r="G732" s="6" t="s">
        <v>3</v>
      </c>
      <c r="H732" s="6" t="s">
        <v>978</v>
      </c>
      <c r="I732" s="6">
        <f>IFERROR(INDEX('Bonus Rules'!$B$2:$G$14,MATCH('Cleaned data'!$C732,'Bonus Rules'!$B$2:$B$14,0), MATCH('Cleaned data'!$G732, 'Bonus Rules'!$B$2:$G$2, 0)),0)</f>
        <v>0.02</v>
      </c>
      <c r="J732" s="8">
        <f>'Cleaned data'!$I732*'Cleaned data'!$D732</f>
        <v>592.20000000000005</v>
      </c>
      <c r="K732" s="8">
        <f>'Cleaned data'!$D732+'Cleaned data'!$J732</f>
        <v>30202.2</v>
      </c>
      <c r="L732" s="19">
        <f t="shared" si="34"/>
        <v>75034.07024793388</v>
      </c>
      <c r="M732" s="19">
        <f t="shared" si="35"/>
        <v>72309.913419913413</v>
      </c>
      <c r="N732" s="20">
        <f>(Table4[[#This Row],[Average male salary]]-Table4[[#This Row],[Average female salary]])/Table4[[#This Row],[Average male salary]]</f>
        <v>3.6305598497043789E-2</v>
      </c>
    </row>
    <row r="733" spans="1:14" x14ac:dyDescent="0.35">
      <c r="A733" s="9" t="s">
        <v>772</v>
      </c>
      <c r="B733" s="9" t="s">
        <v>27</v>
      </c>
      <c r="C733" s="9" t="s">
        <v>7</v>
      </c>
      <c r="D733" s="10">
        <v>114430</v>
      </c>
      <c r="E733" s="10" t="str">
        <f t="shared" si="33"/>
        <v>110000–119999</v>
      </c>
      <c r="F733" s="9" t="s">
        <v>25</v>
      </c>
      <c r="G733" s="9" t="s">
        <v>4</v>
      </c>
      <c r="H733" s="9" t="s">
        <v>979</v>
      </c>
      <c r="I733" s="9">
        <f>IFERROR(INDEX('Bonus Rules'!$B$2:$G$14,MATCH('Cleaned data'!$C733,'Bonus Rules'!$B$2:$B$14,0), MATCH('Cleaned data'!$G733, 'Bonus Rules'!$B$2:$G$2, 0)),0)</f>
        <v>4.2999999999999997E-2</v>
      </c>
      <c r="J733" s="11">
        <f>'Cleaned data'!$I733*'Cleaned data'!$D733</f>
        <v>4920.49</v>
      </c>
      <c r="K733" s="11">
        <f>'Cleaned data'!$D733+'Cleaned data'!$J733</f>
        <v>119350.49</v>
      </c>
      <c r="L733" s="19">
        <f t="shared" si="34"/>
        <v>75034.07024793388</v>
      </c>
      <c r="M733" s="19">
        <f t="shared" si="35"/>
        <v>72309.913419913413</v>
      </c>
      <c r="N733" s="20">
        <f>(Table4[[#This Row],[Average male salary]]-Table4[[#This Row],[Average female salary]])/Table4[[#This Row],[Average male salary]]</f>
        <v>3.6305598497043789E-2</v>
      </c>
    </row>
    <row r="734" spans="1:14" x14ac:dyDescent="0.35">
      <c r="A734" s="6" t="s">
        <v>773</v>
      </c>
      <c r="B734" s="6" t="s">
        <v>24</v>
      </c>
      <c r="C734" s="6" t="s">
        <v>12</v>
      </c>
      <c r="D734" s="7">
        <v>53760</v>
      </c>
      <c r="E734" s="7" t="str">
        <f t="shared" si="33"/>
        <v>50000–59999</v>
      </c>
      <c r="F734" s="6" t="s">
        <v>30</v>
      </c>
      <c r="G734" s="6" t="s">
        <v>3</v>
      </c>
      <c r="H734" s="6" t="s">
        <v>978</v>
      </c>
      <c r="I734" s="6">
        <f>IFERROR(INDEX('Bonus Rules'!$B$2:$G$14,MATCH('Cleaned data'!$C734,'Bonus Rules'!$B$2:$B$14,0), MATCH('Cleaned data'!$G734, 'Bonus Rules'!$B$2:$G$2, 0)),0)</f>
        <v>3.2000000000000001E-2</v>
      </c>
      <c r="J734" s="8">
        <f>'Cleaned data'!$I734*'Cleaned data'!$D734</f>
        <v>1720.32</v>
      </c>
      <c r="K734" s="8">
        <f>'Cleaned data'!$D734+'Cleaned data'!$J734</f>
        <v>55480.32</v>
      </c>
      <c r="L734" s="19">
        <f t="shared" si="34"/>
        <v>75034.07024793388</v>
      </c>
      <c r="M734" s="19">
        <f t="shared" si="35"/>
        <v>72309.913419913413</v>
      </c>
      <c r="N734" s="20">
        <f>(Table4[[#This Row],[Average male salary]]-Table4[[#This Row],[Average female salary]])/Table4[[#This Row],[Average male salary]]</f>
        <v>3.6305598497043789E-2</v>
      </c>
    </row>
    <row r="735" spans="1:14" x14ac:dyDescent="0.35">
      <c r="A735" s="9" t="s">
        <v>774</v>
      </c>
      <c r="B735" s="9" t="s">
        <v>24</v>
      </c>
      <c r="C735" s="9" t="s">
        <v>6</v>
      </c>
      <c r="D735" s="10">
        <v>91310</v>
      </c>
      <c r="E735" s="10" t="str">
        <f t="shared" si="33"/>
        <v>90000–99999</v>
      </c>
      <c r="F735" s="9" t="s">
        <v>30</v>
      </c>
      <c r="G735" s="9" t="s">
        <v>3</v>
      </c>
      <c r="H735" s="9" t="s">
        <v>979</v>
      </c>
      <c r="I735" s="9">
        <f>IFERROR(INDEX('Bonus Rules'!$B$2:$G$14,MATCH('Cleaned data'!$C735,'Bonus Rules'!$B$2:$B$14,0), MATCH('Cleaned data'!$G735, 'Bonus Rules'!$B$2:$G$2, 0)),0)</f>
        <v>2.1000000000000001E-2</v>
      </c>
      <c r="J735" s="11">
        <f>'Cleaned data'!$I735*'Cleaned data'!$D735</f>
        <v>1917.5100000000002</v>
      </c>
      <c r="K735" s="11">
        <f>'Cleaned data'!$D735+'Cleaned data'!$J735</f>
        <v>93227.51</v>
      </c>
      <c r="L735" s="19">
        <f t="shared" si="34"/>
        <v>75034.07024793388</v>
      </c>
      <c r="M735" s="19">
        <f t="shared" si="35"/>
        <v>72309.913419913413</v>
      </c>
      <c r="N735" s="20">
        <f>(Table4[[#This Row],[Average male salary]]-Table4[[#This Row],[Average female salary]])/Table4[[#This Row],[Average male salary]]</f>
        <v>3.6305598497043789E-2</v>
      </c>
    </row>
    <row r="736" spans="1:14" x14ac:dyDescent="0.35">
      <c r="A736" s="6" t="s">
        <v>775</v>
      </c>
      <c r="B736" s="6" t="s">
        <v>24</v>
      </c>
      <c r="C736" s="6" t="s">
        <v>16</v>
      </c>
      <c r="D736" s="7">
        <v>117840</v>
      </c>
      <c r="E736" s="7" t="str">
        <f t="shared" si="33"/>
        <v>110000–119999</v>
      </c>
      <c r="F736" s="6" t="s">
        <v>33</v>
      </c>
      <c r="G736" s="6" t="s">
        <v>3</v>
      </c>
      <c r="H736" s="6" t="s">
        <v>979</v>
      </c>
      <c r="I736" s="6">
        <f>IFERROR(INDEX('Bonus Rules'!$B$2:$G$14,MATCH('Cleaned data'!$C736,'Bonus Rules'!$B$2:$B$14,0), MATCH('Cleaned data'!$G736, 'Bonus Rules'!$B$2:$G$2, 0)),0)</f>
        <v>2.3E-2</v>
      </c>
      <c r="J736" s="8">
        <f>'Cleaned data'!$I736*'Cleaned data'!$D736</f>
        <v>2710.32</v>
      </c>
      <c r="K736" s="8">
        <f>'Cleaned data'!$D736+'Cleaned data'!$J736</f>
        <v>120550.32</v>
      </c>
      <c r="L736" s="19">
        <f t="shared" si="34"/>
        <v>75034.07024793388</v>
      </c>
      <c r="M736" s="19">
        <f t="shared" si="35"/>
        <v>72309.913419913413</v>
      </c>
      <c r="N736" s="20">
        <f>(Table4[[#This Row],[Average male salary]]-Table4[[#This Row],[Average female salary]])/Table4[[#This Row],[Average male salary]]</f>
        <v>3.6305598497043789E-2</v>
      </c>
    </row>
    <row r="737" spans="1:14" x14ac:dyDescent="0.35">
      <c r="A737" s="9" t="s">
        <v>776</v>
      </c>
      <c r="B737" s="9" t="s">
        <v>27</v>
      </c>
      <c r="C737" s="9" t="s">
        <v>12</v>
      </c>
      <c r="D737" s="10">
        <v>31830</v>
      </c>
      <c r="E737" s="10" t="str">
        <f t="shared" si="33"/>
        <v>30000–39999</v>
      </c>
      <c r="F737" s="9" t="s">
        <v>25</v>
      </c>
      <c r="G737" s="9" t="s">
        <v>3</v>
      </c>
      <c r="H737" s="9" t="s">
        <v>978</v>
      </c>
      <c r="I737" s="9">
        <f>IFERROR(INDEX('Bonus Rules'!$B$2:$G$14,MATCH('Cleaned data'!$C737,'Bonus Rules'!$B$2:$B$14,0), MATCH('Cleaned data'!$G737, 'Bonus Rules'!$B$2:$G$2, 0)),0)</f>
        <v>3.2000000000000001E-2</v>
      </c>
      <c r="J737" s="11">
        <f>'Cleaned data'!$I737*'Cleaned data'!$D737</f>
        <v>1018.5600000000001</v>
      </c>
      <c r="K737" s="11">
        <f>'Cleaned data'!$D737+'Cleaned data'!$J737</f>
        <v>32848.559999999998</v>
      </c>
      <c r="L737" s="19">
        <f t="shared" si="34"/>
        <v>75034.07024793388</v>
      </c>
      <c r="M737" s="19">
        <f t="shared" si="35"/>
        <v>72309.913419913413</v>
      </c>
      <c r="N737" s="20">
        <f>(Table4[[#This Row],[Average male salary]]-Table4[[#This Row],[Average female salary]])/Table4[[#This Row],[Average male salary]]</f>
        <v>3.6305598497043789E-2</v>
      </c>
    </row>
    <row r="738" spans="1:14" x14ac:dyDescent="0.35">
      <c r="A738" s="6" t="s">
        <v>777</v>
      </c>
      <c r="B738" s="6" t="s">
        <v>24</v>
      </c>
      <c r="C738" s="6" t="s">
        <v>8</v>
      </c>
      <c r="D738" s="7">
        <v>32980</v>
      </c>
      <c r="E738" s="7" t="str">
        <f t="shared" si="33"/>
        <v>30000–39999</v>
      </c>
      <c r="F738" s="6" t="s">
        <v>25</v>
      </c>
      <c r="G738" s="6" t="s">
        <v>31</v>
      </c>
      <c r="H738" s="6" t="s">
        <v>978</v>
      </c>
      <c r="I738" s="6">
        <f>IFERROR(INDEX('Bonus Rules'!$B$2:$G$14,MATCH('Cleaned data'!$C738,'Bonus Rules'!$B$2:$B$14,0), MATCH('Cleaned data'!$G738, 'Bonus Rules'!$B$2:$G$2, 0)),0)</f>
        <v>0</v>
      </c>
      <c r="J738" s="8">
        <f>'Cleaned data'!$I738*'Cleaned data'!$D738</f>
        <v>0</v>
      </c>
      <c r="K738" s="8">
        <f>'Cleaned data'!$D738+'Cleaned data'!$J738</f>
        <v>32980</v>
      </c>
      <c r="L738" s="19">
        <f t="shared" si="34"/>
        <v>75034.07024793388</v>
      </c>
      <c r="M738" s="19">
        <f t="shared" si="35"/>
        <v>72309.913419913413</v>
      </c>
      <c r="N738" s="20">
        <f>(Table4[[#This Row],[Average male salary]]-Table4[[#This Row],[Average female salary]])/Table4[[#This Row],[Average male salary]]</f>
        <v>3.6305598497043789E-2</v>
      </c>
    </row>
    <row r="739" spans="1:14" x14ac:dyDescent="0.35">
      <c r="A739" s="9" t="s">
        <v>778</v>
      </c>
      <c r="B739" s="9" t="s">
        <v>24</v>
      </c>
      <c r="C739" s="9" t="s">
        <v>7</v>
      </c>
      <c r="D739" s="10">
        <v>47360</v>
      </c>
      <c r="E739" s="10" t="str">
        <f t="shared" si="33"/>
        <v>40000–49999</v>
      </c>
      <c r="F739" s="9" t="s">
        <v>30</v>
      </c>
      <c r="G739" s="9" t="s">
        <v>2</v>
      </c>
      <c r="H739" s="9" t="s">
        <v>978</v>
      </c>
      <c r="I739" s="9">
        <f>IFERROR(INDEX('Bonus Rules'!$B$2:$G$14,MATCH('Cleaned data'!$C739,'Bonus Rules'!$B$2:$B$14,0), MATCH('Cleaned data'!$G739, 'Bonus Rules'!$B$2:$G$2, 0)),0)</f>
        <v>1.0999999999999999E-2</v>
      </c>
      <c r="J739" s="11">
        <f>'Cleaned data'!$I739*'Cleaned data'!$D739</f>
        <v>520.95999999999992</v>
      </c>
      <c r="K739" s="11">
        <f>'Cleaned data'!$D739+'Cleaned data'!$J739</f>
        <v>47880.959999999999</v>
      </c>
      <c r="L739" s="19">
        <f t="shared" si="34"/>
        <v>75034.07024793388</v>
      </c>
      <c r="M739" s="19">
        <f t="shared" si="35"/>
        <v>72309.913419913413</v>
      </c>
      <c r="N739" s="20">
        <f>(Table4[[#This Row],[Average male salary]]-Table4[[#This Row],[Average female salary]])/Table4[[#This Row],[Average male salary]]</f>
        <v>3.6305598497043789E-2</v>
      </c>
    </row>
    <row r="740" spans="1:14" x14ac:dyDescent="0.35">
      <c r="A740" s="6" t="s">
        <v>779</v>
      </c>
      <c r="B740" s="6" t="s">
        <v>27</v>
      </c>
      <c r="C740" s="6" t="s">
        <v>7</v>
      </c>
      <c r="D740" s="7">
        <v>86740</v>
      </c>
      <c r="E740" s="7" t="str">
        <f t="shared" si="33"/>
        <v>80000–89999</v>
      </c>
      <c r="F740" s="6" t="s">
        <v>25</v>
      </c>
      <c r="G740" s="6" t="s">
        <v>5</v>
      </c>
      <c r="H740" s="6" t="s">
        <v>978</v>
      </c>
      <c r="I740" s="6">
        <f>IFERROR(INDEX('Bonus Rules'!$B$2:$G$14,MATCH('Cleaned data'!$C740,'Bonus Rules'!$B$2:$B$14,0), MATCH('Cleaned data'!$G740, 'Bonus Rules'!$B$2:$G$2, 0)),0)</f>
        <v>6.0999999999999999E-2</v>
      </c>
      <c r="J740" s="8">
        <f>'Cleaned data'!$I740*'Cleaned data'!$D740</f>
        <v>5291.14</v>
      </c>
      <c r="K740" s="8">
        <f>'Cleaned data'!$D740+'Cleaned data'!$J740</f>
        <v>92031.14</v>
      </c>
      <c r="L740" s="19">
        <f t="shared" si="34"/>
        <v>75034.07024793388</v>
      </c>
      <c r="M740" s="19">
        <f t="shared" si="35"/>
        <v>72309.913419913413</v>
      </c>
      <c r="N740" s="20">
        <f>(Table4[[#This Row],[Average male salary]]-Table4[[#This Row],[Average female salary]])/Table4[[#This Row],[Average male salary]]</f>
        <v>3.6305598497043789E-2</v>
      </c>
    </row>
    <row r="741" spans="1:14" x14ac:dyDescent="0.35">
      <c r="A741" s="9" t="s">
        <v>780</v>
      </c>
      <c r="B741" s="9" t="s">
        <v>27</v>
      </c>
      <c r="C741" s="9" t="s">
        <v>9</v>
      </c>
      <c r="D741" s="10">
        <v>87400</v>
      </c>
      <c r="E741" s="10" t="str">
        <f t="shared" si="33"/>
        <v>80000–89999</v>
      </c>
      <c r="F741" s="9" t="s">
        <v>33</v>
      </c>
      <c r="G741" s="9" t="s">
        <v>3</v>
      </c>
      <c r="H741" s="9" t="s">
        <v>978</v>
      </c>
      <c r="I741" s="9">
        <f>IFERROR(INDEX('Bonus Rules'!$B$2:$G$14,MATCH('Cleaned data'!$C741,'Bonus Rules'!$B$2:$B$14,0), MATCH('Cleaned data'!$G741, 'Bonus Rules'!$B$2:$G$2, 0)),0)</f>
        <v>2.8000000000000001E-2</v>
      </c>
      <c r="J741" s="11">
        <f>'Cleaned data'!$I741*'Cleaned data'!$D741</f>
        <v>2447.2000000000003</v>
      </c>
      <c r="K741" s="11">
        <f>'Cleaned data'!$D741+'Cleaned data'!$J741</f>
        <v>89847.2</v>
      </c>
      <c r="L741" s="19">
        <f t="shared" si="34"/>
        <v>75034.07024793388</v>
      </c>
      <c r="M741" s="19">
        <f t="shared" si="35"/>
        <v>72309.913419913413</v>
      </c>
      <c r="N741" s="20">
        <f>(Table4[[#This Row],[Average male salary]]-Table4[[#This Row],[Average female salary]])/Table4[[#This Row],[Average male salary]]</f>
        <v>3.6305598497043789E-2</v>
      </c>
    </row>
    <row r="742" spans="1:14" x14ac:dyDescent="0.35">
      <c r="A742" s="6" t="s">
        <v>747</v>
      </c>
      <c r="B742" s="6" t="s">
        <v>24</v>
      </c>
      <c r="C742" s="6" t="s">
        <v>7</v>
      </c>
      <c r="D742" s="7">
        <v>61620</v>
      </c>
      <c r="E742" s="7" t="str">
        <f t="shared" si="33"/>
        <v>60000–69999</v>
      </c>
      <c r="F742" s="6" t="s">
        <v>25</v>
      </c>
      <c r="G742" s="6" t="s">
        <v>2</v>
      </c>
      <c r="H742" s="6" t="s">
        <v>978</v>
      </c>
      <c r="I742" s="6">
        <f>IFERROR(INDEX('Bonus Rules'!$B$2:$G$14,MATCH('Cleaned data'!$C742,'Bonus Rules'!$B$2:$B$14,0), MATCH('Cleaned data'!$G742, 'Bonus Rules'!$B$2:$G$2, 0)),0)</f>
        <v>1.0999999999999999E-2</v>
      </c>
      <c r="J742" s="8">
        <f>'Cleaned data'!$I742*'Cleaned data'!$D742</f>
        <v>677.81999999999994</v>
      </c>
      <c r="K742" s="8">
        <f>'Cleaned data'!$D742+'Cleaned data'!$J742</f>
        <v>62297.82</v>
      </c>
      <c r="L742" s="19">
        <f t="shared" si="34"/>
        <v>75034.07024793388</v>
      </c>
      <c r="M742" s="19">
        <f t="shared" si="35"/>
        <v>72309.913419913413</v>
      </c>
      <c r="N742" s="20">
        <f>(Table4[[#This Row],[Average male salary]]-Table4[[#This Row],[Average female salary]])/Table4[[#This Row],[Average male salary]]</f>
        <v>3.6305598497043789E-2</v>
      </c>
    </row>
    <row r="743" spans="1:14" x14ac:dyDescent="0.35">
      <c r="A743" s="9" t="s">
        <v>781</v>
      </c>
      <c r="B743" s="9" t="s">
        <v>27</v>
      </c>
      <c r="C743" s="9" t="s">
        <v>11</v>
      </c>
      <c r="D743" s="10">
        <v>75090</v>
      </c>
      <c r="E743" s="10" t="str">
        <f t="shared" si="33"/>
        <v>70000–79999</v>
      </c>
      <c r="F743" s="9" t="s">
        <v>25</v>
      </c>
      <c r="G743" s="9" t="s">
        <v>3</v>
      </c>
      <c r="H743" s="9" t="s">
        <v>978</v>
      </c>
      <c r="I743" s="9">
        <f>IFERROR(INDEX('Bonus Rules'!$B$2:$G$14,MATCH('Cleaned data'!$C743,'Bonus Rules'!$B$2:$B$14,0), MATCH('Cleaned data'!$G743, 'Bonus Rules'!$B$2:$G$2, 0)),0)</f>
        <v>2.4E-2</v>
      </c>
      <c r="J743" s="11">
        <f>'Cleaned data'!$I743*'Cleaned data'!$D743</f>
        <v>1802.16</v>
      </c>
      <c r="K743" s="11">
        <f>'Cleaned data'!$D743+'Cleaned data'!$J743</f>
        <v>76892.160000000003</v>
      </c>
      <c r="L743" s="19">
        <f t="shared" si="34"/>
        <v>75034.07024793388</v>
      </c>
      <c r="M743" s="19">
        <f t="shared" si="35"/>
        <v>72309.913419913413</v>
      </c>
      <c r="N743" s="20">
        <f>(Table4[[#This Row],[Average male salary]]-Table4[[#This Row],[Average female salary]])/Table4[[#This Row],[Average male salary]]</f>
        <v>3.6305598497043789E-2</v>
      </c>
    </row>
    <row r="744" spans="1:14" x14ac:dyDescent="0.35">
      <c r="A744" s="6" t="s">
        <v>782</v>
      </c>
      <c r="B744" s="6" t="s">
        <v>24</v>
      </c>
      <c r="C744" s="6" t="s">
        <v>15</v>
      </c>
      <c r="D744" s="7">
        <v>78020</v>
      </c>
      <c r="E744" s="7" t="str">
        <f t="shared" si="33"/>
        <v>70000–79999</v>
      </c>
      <c r="F744" s="6" t="s">
        <v>33</v>
      </c>
      <c r="G744" s="6" t="s">
        <v>3</v>
      </c>
      <c r="H744" s="6" t="s">
        <v>978</v>
      </c>
      <c r="I744" s="6">
        <f>IFERROR(INDEX('Bonus Rules'!$B$2:$G$14,MATCH('Cleaned data'!$C744,'Bonus Rules'!$B$2:$B$14,0), MATCH('Cleaned data'!$G744, 'Bonus Rules'!$B$2:$G$2, 0)),0)</f>
        <v>0.02</v>
      </c>
      <c r="J744" s="8">
        <f>'Cleaned data'!$I744*'Cleaned data'!$D744</f>
        <v>1560.4</v>
      </c>
      <c r="K744" s="8">
        <f>'Cleaned data'!$D744+'Cleaned data'!$J744</f>
        <v>79580.399999999994</v>
      </c>
      <c r="L744" s="19">
        <f t="shared" si="34"/>
        <v>75034.07024793388</v>
      </c>
      <c r="M744" s="19">
        <f t="shared" si="35"/>
        <v>72309.913419913413</v>
      </c>
      <c r="N744" s="20">
        <f>(Table4[[#This Row],[Average male salary]]-Table4[[#This Row],[Average female salary]])/Table4[[#This Row],[Average male salary]]</f>
        <v>3.6305598497043789E-2</v>
      </c>
    </row>
    <row r="745" spans="1:14" x14ac:dyDescent="0.35">
      <c r="A745" s="9" t="s">
        <v>116</v>
      </c>
      <c r="B745" s="9" t="s">
        <v>24</v>
      </c>
      <c r="C745" s="9" t="s">
        <v>16</v>
      </c>
      <c r="D745" s="10">
        <v>88690</v>
      </c>
      <c r="E745" s="10" t="str">
        <f t="shared" si="33"/>
        <v>80000–89999</v>
      </c>
      <c r="F745" s="9" t="s">
        <v>30</v>
      </c>
      <c r="G745" s="9" t="s">
        <v>5</v>
      </c>
      <c r="H745" s="9" t="s">
        <v>978</v>
      </c>
      <c r="I745" s="9">
        <f>IFERROR(INDEX('Bonus Rules'!$B$2:$G$14,MATCH('Cleaned data'!$C745,'Bonus Rules'!$B$2:$B$14,0), MATCH('Cleaned data'!$G745, 'Bonus Rules'!$B$2:$G$2, 0)),0)</f>
        <v>7.1999999999999995E-2</v>
      </c>
      <c r="J745" s="11">
        <f>'Cleaned data'!$I745*'Cleaned data'!$D745</f>
        <v>6385.6799999999994</v>
      </c>
      <c r="K745" s="11">
        <f>'Cleaned data'!$D745+'Cleaned data'!$J745</f>
        <v>95075.68</v>
      </c>
      <c r="L745" s="19">
        <f t="shared" si="34"/>
        <v>75034.07024793388</v>
      </c>
      <c r="M745" s="19">
        <f t="shared" si="35"/>
        <v>72309.913419913413</v>
      </c>
      <c r="N745" s="20">
        <f>(Table4[[#This Row],[Average male salary]]-Table4[[#This Row],[Average female salary]])/Table4[[#This Row],[Average male salary]]</f>
        <v>3.6305598497043789E-2</v>
      </c>
    </row>
    <row r="746" spans="1:14" x14ac:dyDescent="0.35">
      <c r="A746" s="6" t="s">
        <v>783</v>
      </c>
      <c r="B746" s="6" t="s">
        <v>27</v>
      </c>
      <c r="C746" s="6" t="s">
        <v>14</v>
      </c>
      <c r="D746" s="7">
        <v>92340</v>
      </c>
      <c r="E746" s="7" t="str">
        <f t="shared" si="33"/>
        <v>90000–99999</v>
      </c>
      <c r="F746" s="6" t="s">
        <v>33</v>
      </c>
      <c r="G746" s="6" t="s">
        <v>4</v>
      </c>
      <c r="H746" s="6" t="s">
        <v>979</v>
      </c>
      <c r="I746" s="6">
        <f>IFERROR(INDEX('Bonus Rules'!$B$2:$G$14,MATCH('Cleaned data'!$C746,'Bonus Rules'!$B$2:$B$14,0), MATCH('Cleaned data'!$G746, 'Bonus Rules'!$B$2:$G$2, 0)),0)</f>
        <v>5.3999999999999999E-2</v>
      </c>
      <c r="J746" s="8">
        <f>'Cleaned data'!$I746*'Cleaned data'!$D746</f>
        <v>4986.3599999999997</v>
      </c>
      <c r="K746" s="8">
        <f>'Cleaned data'!$D746+'Cleaned data'!$J746</f>
        <v>97326.36</v>
      </c>
      <c r="L746" s="19">
        <f t="shared" si="34"/>
        <v>75034.07024793388</v>
      </c>
      <c r="M746" s="19">
        <f t="shared" si="35"/>
        <v>72309.913419913413</v>
      </c>
      <c r="N746" s="20">
        <f>(Table4[[#This Row],[Average male salary]]-Table4[[#This Row],[Average female salary]])/Table4[[#This Row],[Average male salary]]</f>
        <v>3.6305598497043789E-2</v>
      </c>
    </row>
    <row r="747" spans="1:14" x14ac:dyDescent="0.35">
      <c r="A747" s="9" t="s">
        <v>484</v>
      </c>
      <c r="B747" s="9" t="s">
        <v>27</v>
      </c>
      <c r="C747" s="9" t="s">
        <v>11</v>
      </c>
      <c r="D747" s="10">
        <v>80700</v>
      </c>
      <c r="E747" s="10" t="str">
        <f t="shared" si="33"/>
        <v>80000–89999</v>
      </c>
      <c r="F747" s="9" t="s">
        <v>30</v>
      </c>
      <c r="G747" s="9" t="s">
        <v>2</v>
      </c>
      <c r="H747" s="9" t="s">
        <v>978</v>
      </c>
      <c r="I747" s="9">
        <f>IFERROR(INDEX('Bonus Rules'!$B$2:$G$14,MATCH('Cleaned data'!$C747,'Bonus Rules'!$B$2:$B$14,0), MATCH('Cleaned data'!$G747, 'Bonus Rules'!$B$2:$G$2, 0)),0)</f>
        <v>1.7999999999999999E-2</v>
      </c>
      <c r="J747" s="11">
        <f>'Cleaned data'!$I747*'Cleaned data'!$D747</f>
        <v>1452.6</v>
      </c>
      <c r="K747" s="11">
        <f>'Cleaned data'!$D747+'Cleaned data'!$J747</f>
        <v>82152.600000000006</v>
      </c>
      <c r="L747" s="19">
        <f t="shared" si="34"/>
        <v>75034.07024793388</v>
      </c>
      <c r="M747" s="19">
        <f t="shared" si="35"/>
        <v>72309.913419913413</v>
      </c>
      <c r="N747" s="20">
        <f>(Table4[[#This Row],[Average male salary]]-Table4[[#This Row],[Average female salary]])/Table4[[#This Row],[Average male salary]]</f>
        <v>3.6305598497043789E-2</v>
      </c>
    </row>
    <row r="748" spans="1:14" x14ac:dyDescent="0.35">
      <c r="A748" s="6" t="s">
        <v>785</v>
      </c>
      <c r="B748" s="6" t="s">
        <v>27</v>
      </c>
      <c r="C748" s="6" t="s">
        <v>11</v>
      </c>
      <c r="D748" s="7">
        <v>58830</v>
      </c>
      <c r="E748" s="7" t="str">
        <f t="shared" si="33"/>
        <v>50000–59999</v>
      </c>
      <c r="F748" s="6" t="s">
        <v>30</v>
      </c>
      <c r="G748" s="6" t="s">
        <v>2</v>
      </c>
      <c r="H748" s="6" t="s">
        <v>978</v>
      </c>
      <c r="I748" s="6">
        <f>IFERROR(INDEX('Bonus Rules'!$B$2:$G$14,MATCH('Cleaned data'!$C748,'Bonus Rules'!$B$2:$B$14,0), MATCH('Cleaned data'!$G748, 'Bonus Rules'!$B$2:$G$2, 0)),0)</f>
        <v>1.7999999999999999E-2</v>
      </c>
      <c r="J748" s="8">
        <f>'Cleaned data'!$I748*'Cleaned data'!$D748</f>
        <v>1058.9399999999998</v>
      </c>
      <c r="K748" s="8">
        <f>'Cleaned data'!$D748+'Cleaned data'!$J748</f>
        <v>59888.94</v>
      </c>
      <c r="L748" s="19">
        <f t="shared" si="34"/>
        <v>75034.07024793388</v>
      </c>
      <c r="M748" s="19">
        <f t="shared" si="35"/>
        <v>72309.913419913413</v>
      </c>
      <c r="N748" s="20">
        <f>(Table4[[#This Row],[Average male salary]]-Table4[[#This Row],[Average female salary]])/Table4[[#This Row],[Average male salary]]</f>
        <v>3.6305598497043789E-2</v>
      </c>
    </row>
    <row r="749" spans="1:14" x14ac:dyDescent="0.35">
      <c r="A749" s="9" t="s">
        <v>786</v>
      </c>
      <c r="B749" s="9" t="s">
        <v>27</v>
      </c>
      <c r="C749" s="9" t="s">
        <v>14</v>
      </c>
      <c r="D749" s="10">
        <v>32140</v>
      </c>
      <c r="E749" s="10" t="str">
        <f t="shared" si="33"/>
        <v>30000–39999</v>
      </c>
      <c r="F749" s="9" t="s">
        <v>33</v>
      </c>
      <c r="G749" s="9" t="s">
        <v>4</v>
      </c>
      <c r="H749" s="9" t="s">
        <v>978</v>
      </c>
      <c r="I749" s="9">
        <f>IFERROR(INDEX('Bonus Rules'!$B$2:$G$14,MATCH('Cleaned data'!$C749,'Bonus Rules'!$B$2:$B$14,0), MATCH('Cleaned data'!$G749, 'Bonus Rules'!$B$2:$G$2, 0)),0)</f>
        <v>5.3999999999999999E-2</v>
      </c>
      <c r="J749" s="11">
        <f>'Cleaned data'!$I749*'Cleaned data'!$D749</f>
        <v>1735.56</v>
      </c>
      <c r="K749" s="11">
        <f>'Cleaned data'!$D749+'Cleaned data'!$J749</f>
        <v>33875.56</v>
      </c>
      <c r="L749" s="19">
        <f t="shared" si="34"/>
        <v>75034.07024793388</v>
      </c>
      <c r="M749" s="19">
        <f t="shared" si="35"/>
        <v>72309.913419913413</v>
      </c>
      <c r="N749" s="20">
        <f>(Table4[[#This Row],[Average male salary]]-Table4[[#This Row],[Average female salary]])/Table4[[#This Row],[Average male salary]]</f>
        <v>3.6305598497043789E-2</v>
      </c>
    </row>
    <row r="750" spans="1:14" x14ac:dyDescent="0.35">
      <c r="A750" s="6" t="s">
        <v>787</v>
      </c>
      <c r="B750" s="6" t="s">
        <v>24</v>
      </c>
      <c r="C750" s="6" t="s">
        <v>15</v>
      </c>
      <c r="D750" s="7">
        <v>102520</v>
      </c>
      <c r="E750" s="7" t="str">
        <f t="shared" si="33"/>
        <v>100000–109999</v>
      </c>
      <c r="F750" s="6" t="s">
        <v>30</v>
      </c>
      <c r="G750" s="6" t="s">
        <v>2</v>
      </c>
      <c r="H750" s="6" t="s">
        <v>979</v>
      </c>
      <c r="I750" s="6">
        <f>IFERROR(INDEX('Bonus Rules'!$B$2:$G$14,MATCH('Cleaned data'!$C750,'Bonus Rules'!$B$2:$B$14,0), MATCH('Cleaned data'!$G750, 'Bonus Rules'!$B$2:$G$2, 0)),0)</f>
        <v>1.2E-2</v>
      </c>
      <c r="J750" s="8">
        <f>'Cleaned data'!$I750*'Cleaned data'!$D750</f>
        <v>1230.24</v>
      </c>
      <c r="K750" s="8">
        <f>'Cleaned data'!$D750+'Cleaned data'!$J750</f>
        <v>103750.24</v>
      </c>
      <c r="L750" s="19">
        <f t="shared" si="34"/>
        <v>75034.07024793388</v>
      </c>
      <c r="M750" s="19">
        <f t="shared" si="35"/>
        <v>72309.913419913413</v>
      </c>
      <c r="N750" s="20">
        <f>(Table4[[#This Row],[Average male salary]]-Table4[[#This Row],[Average female salary]])/Table4[[#This Row],[Average male salary]]</f>
        <v>3.6305598497043789E-2</v>
      </c>
    </row>
    <row r="751" spans="1:14" x14ac:dyDescent="0.35">
      <c r="A751" s="9" t="s">
        <v>788</v>
      </c>
      <c r="B751" s="9" t="s">
        <v>24</v>
      </c>
      <c r="C751" s="9" t="s">
        <v>10</v>
      </c>
      <c r="D751" s="10">
        <v>79590</v>
      </c>
      <c r="E751" s="10" t="str">
        <f t="shared" si="33"/>
        <v>70000–79999</v>
      </c>
      <c r="F751" s="9" t="s">
        <v>30</v>
      </c>
      <c r="G751" s="9" t="s">
        <v>1</v>
      </c>
      <c r="H751" s="9" t="s">
        <v>978</v>
      </c>
      <c r="I751" s="9">
        <f>IFERROR(INDEX('Bonus Rules'!$B$2:$G$14,MATCH('Cleaned data'!$C751,'Bonus Rules'!$B$2:$B$14,0), MATCH('Cleaned data'!$G751, 'Bonus Rules'!$B$2:$G$2, 0)),0)</f>
        <v>5.0000000000000001E-3</v>
      </c>
      <c r="J751" s="11">
        <f>'Cleaned data'!$I751*'Cleaned data'!$D751</f>
        <v>397.95</v>
      </c>
      <c r="K751" s="11">
        <f>'Cleaned data'!$D751+'Cleaned data'!$J751</f>
        <v>79987.95</v>
      </c>
      <c r="L751" s="19">
        <f t="shared" si="34"/>
        <v>75034.07024793388</v>
      </c>
      <c r="M751" s="19">
        <f t="shared" si="35"/>
        <v>72309.913419913413</v>
      </c>
      <c r="N751" s="20">
        <f>(Table4[[#This Row],[Average male salary]]-Table4[[#This Row],[Average female salary]])/Table4[[#This Row],[Average male salary]]</f>
        <v>3.6305598497043789E-2</v>
      </c>
    </row>
    <row r="752" spans="1:14" x14ac:dyDescent="0.35">
      <c r="A752" s="6" t="s">
        <v>789</v>
      </c>
      <c r="B752" s="6" t="s">
        <v>27</v>
      </c>
      <c r="C752" s="6" t="s">
        <v>9</v>
      </c>
      <c r="D752" s="7">
        <v>28970</v>
      </c>
      <c r="E752" s="7" t="str">
        <f t="shared" si="33"/>
        <v>20000–29999</v>
      </c>
      <c r="F752" s="6" t="s">
        <v>25</v>
      </c>
      <c r="G752" s="6" t="s">
        <v>5</v>
      </c>
      <c r="H752" s="6" t="s">
        <v>978</v>
      </c>
      <c r="I752" s="6">
        <f>IFERROR(INDEX('Bonus Rules'!$B$2:$G$14,MATCH('Cleaned data'!$C752,'Bonus Rules'!$B$2:$B$14,0), MATCH('Cleaned data'!$G752, 'Bonus Rules'!$B$2:$G$2, 0)),0)</f>
        <v>7.5999999999999998E-2</v>
      </c>
      <c r="J752" s="8">
        <f>'Cleaned data'!$I752*'Cleaned data'!$D752</f>
        <v>2201.7199999999998</v>
      </c>
      <c r="K752" s="8">
        <f>'Cleaned data'!$D752+'Cleaned data'!$J752</f>
        <v>31171.72</v>
      </c>
      <c r="L752" s="19">
        <f t="shared" si="34"/>
        <v>75034.07024793388</v>
      </c>
      <c r="M752" s="19">
        <f t="shared" si="35"/>
        <v>72309.913419913413</v>
      </c>
      <c r="N752" s="20">
        <f>(Table4[[#This Row],[Average male salary]]-Table4[[#This Row],[Average female salary]])/Table4[[#This Row],[Average male salary]]</f>
        <v>3.6305598497043789E-2</v>
      </c>
    </row>
    <row r="753" spans="1:14" x14ac:dyDescent="0.35">
      <c r="A753" s="9" t="s">
        <v>791</v>
      </c>
      <c r="B753" s="9" t="s">
        <v>27</v>
      </c>
      <c r="C753" s="9" t="s">
        <v>10</v>
      </c>
      <c r="D753" s="10">
        <v>92700</v>
      </c>
      <c r="E753" s="10" t="str">
        <f t="shared" si="33"/>
        <v>90000–99999</v>
      </c>
      <c r="F753" s="9" t="s">
        <v>33</v>
      </c>
      <c r="G753" s="9" t="s">
        <v>3</v>
      </c>
      <c r="H753" s="9" t="s">
        <v>979</v>
      </c>
      <c r="I753" s="9">
        <f>IFERROR(INDEX('Bonus Rules'!$B$2:$G$14,MATCH('Cleaned data'!$C753,'Bonus Rules'!$B$2:$B$14,0), MATCH('Cleaned data'!$G753, 'Bonus Rules'!$B$2:$G$2, 0)),0)</f>
        <v>2.7E-2</v>
      </c>
      <c r="J753" s="11">
        <f>'Cleaned data'!$I753*'Cleaned data'!$D753</f>
        <v>2502.9</v>
      </c>
      <c r="K753" s="11">
        <f>'Cleaned data'!$D753+'Cleaned data'!$J753</f>
        <v>95202.9</v>
      </c>
      <c r="L753" s="19">
        <f t="shared" si="34"/>
        <v>75034.07024793388</v>
      </c>
      <c r="M753" s="19">
        <f t="shared" si="35"/>
        <v>72309.913419913413</v>
      </c>
      <c r="N753" s="20">
        <f>(Table4[[#This Row],[Average male salary]]-Table4[[#This Row],[Average female salary]])/Table4[[#This Row],[Average male salary]]</f>
        <v>3.6305598497043789E-2</v>
      </c>
    </row>
    <row r="754" spans="1:14" x14ac:dyDescent="0.35">
      <c r="A754" s="6" t="s">
        <v>792</v>
      </c>
      <c r="B754" s="6" t="s">
        <v>27</v>
      </c>
      <c r="C754" s="6" t="s">
        <v>15</v>
      </c>
      <c r="D754" s="7">
        <v>36150</v>
      </c>
      <c r="E754" s="7" t="str">
        <f t="shared" si="33"/>
        <v>30000–39999</v>
      </c>
      <c r="F754" s="6" t="s">
        <v>33</v>
      </c>
      <c r="G754" s="6" t="s">
        <v>2</v>
      </c>
      <c r="H754" s="6" t="s">
        <v>978</v>
      </c>
      <c r="I754" s="6">
        <f>IFERROR(INDEX('Bonus Rules'!$B$2:$G$14,MATCH('Cleaned data'!$C754,'Bonus Rules'!$B$2:$B$14,0), MATCH('Cleaned data'!$G754, 'Bonus Rules'!$B$2:$G$2, 0)),0)</f>
        <v>1.2E-2</v>
      </c>
      <c r="J754" s="8">
        <f>'Cleaned data'!$I754*'Cleaned data'!$D754</f>
        <v>433.8</v>
      </c>
      <c r="K754" s="8">
        <f>'Cleaned data'!$D754+'Cleaned data'!$J754</f>
        <v>36583.800000000003</v>
      </c>
      <c r="L754" s="19">
        <f t="shared" si="34"/>
        <v>75034.07024793388</v>
      </c>
      <c r="M754" s="19">
        <f t="shared" si="35"/>
        <v>72309.913419913413</v>
      </c>
      <c r="N754" s="20">
        <f>(Table4[[#This Row],[Average male salary]]-Table4[[#This Row],[Average female salary]])/Table4[[#This Row],[Average male salary]]</f>
        <v>3.6305598497043789E-2</v>
      </c>
    </row>
    <row r="755" spans="1:14" x14ac:dyDescent="0.35">
      <c r="A755" s="9" t="s">
        <v>769</v>
      </c>
      <c r="B755" s="9" t="s">
        <v>27</v>
      </c>
      <c r="C755" s="9" t="s">
        <v>8</v>
      </c>
      <c r="D755" s="10">
        <v>61210</v>
      </c>
      <c r="E755" s="10" t="str">
        <f t="shared" si="33"/>
        <v>60000–69999</v>
      </c>
      <c r="F755" s="9" t="s">
        <v>30</v>
      </c>
      <c r="G755" s="9" t="s">
        <v>3</v>
      </c>
      <c r="H755" s="9" t="s">
        <v>978</v>
      </c>
      <c r="I755" s="9">
        <f>IFERROR(INDEX('Bonus Rules'!$B$2:$G$14,MATCH('Cleaned data'!$C755,'Bonus Rules'!$B$2:$B$14,0), MATCH('Cleaned data'!$G755, 'Bonus Rules'!$B$2:$G$2, 0)),0)</f>
        <v>2.1000000000000001E-2</v>
      </c>
      <c r="J755" s="11">
        <f>'Cleaned data'!$I755*'Cleaned data'!$D755</f>
        <v>1285.4100000000001</v>
      </c>
      <c r="K755" s="11">
        <f>'Cleaned data'!$D755+'Cleaned data'!$J755</f>
        <v>62495.41</v>
      </c>
      <c r="L755" s="19">
        <f t="shared" si="34"/>
        <v>75034.07024793388</v>
      </c>
      <c r="M755" s="19">
        <f t="shared" si="35"/>
        <v>72309.913419913413</v>
      </c>
      <c r="N755" s="20">
        <f>(Table4[[#This Row],[Average male salary]]-Table4[[#This Row],[Average female salary]])/Table4[[#This Row],[Average male salary]]</f>
        <v>3.6305598497043789E-2</v>
      </c>
    </row>
    <row r="756" spans="1:14" x14ac:dyDescent="0.35">
      <c r="A756" s="6" t="s">
        <v>793</v>
      </c>
      <c r="B756" s="6" t="s">
        <v>24</v>
      </c>
      <c r="C756" s="6" t="s">
        <v>15</v>
      </c>
      <c r="D756" s="7">
        <v>52960</v>
      </c>
      <c r="E756" s="7" t="str">
        <f t="shared" si="33"/>
        <v>50000–59999</v>
      </c>
      <c r="F756" s="6" t="s">
        <v>25</v>
      </c>
      <c r="G756" s="6" t="s">
        <v>3</v>
      </c>
      <c r="H756" s="6" t="s">
        <v>978</v>
      </c>
      <c r="I756" s="6">
        <f>IFERROR(INDEX('Bonus Rules'!$B$2:$G$14,MATCH('Cleaned data'!$C756,'Bonus Rules'!$B$2:$B$14,0), MATCH('Cleaned data'!$G756, 'Bonus Rules'!$B$2:$G$2, 0)),0)</f>
        <v>0.02</v>
      </c>
      <c r="J756" s="8">
        <f>'Cleaned data'!$I756*'Cleaned data'!$D756</f>
        <v>1059.2</v>
      </c>
      <c r="K756" s="8">
        <f>'Cleaned data'!$D756+'Cleaned data'!$J756</f>
        <v>54019.199999999997</v>
      </c>
      <c r="L756" s="19">
        <f t="shared" si="34"/>
        <v>75034.07024793388</v>
      </c>
      <c r="M756" s="19">
        <f t="shared" si="35"/>
        <v>72309.913419913413</v>
      </c>
      <c r="N756" s="20">
        <f>(Table4[[#This Row],[Average male salary]]-Table4[[#This Row],[Average female salary]])/Table4[[#This Row],[Average male salary]]</f>
        <v>3.6305598497043789E-2</v>
      </c>
    </row>
    <row r="757" spans="1:14" x14ac:dyDescent="0.35">
      <c r="A757" s="9" t="s">
        <v>337</v>
      </c>
      <c r="B757" s="9" t="s">
        <v>24</v>
      </c>
      <c r="C757" s="9" t="s">
        <v>13</v>
      </c>
      <c r="D757" s="10">
        <v>84170</v>
      </c>
      <c r="E757" s="10" t="str">
        <f t="shared" si="33"/>
        <v>80000–89999</v>
      </c>
      <c r="F757" s="9" t="s">
        <v>25</v>
      </c>
      <c r="G757" s="9" t="s">
        <v>31</v>
      </c>
      <c r="H757" s="9" t="s">
        <v>978</v>
      </c>
      <c r="I757" s="9">
        <f>IFERROR(INDEX('Bonus Rules'!$B$2:$G$14,MATCH('Cleaned data'!$C757,'Bonus Rules'!$B$2:$B$14,0), MATCH('Cleaned data'!$G757, 'Bonus Rules'!$B$2:$G$2, 0)),0)</f>
        <v>0</v>
      </c>
      <c r="J757" s="11">
        <f>'Cleaned data'!$I757*'Cleaned data'!$D757</f>
        <v>0</v>
      </c>
      <c r="K757" s="11">
        <f>'Cleaned data'!$D757+'Cleaned data'!$J757</f>
        <v>84170</v>
      </c>
      <c r="L757" s="19">
        <f t="shared" si="34"/>
        <v>75034.07024793388</v>
      </c>
      <c r="M757" s="19">
        <f t="shared" si="35"/>
        <v>72309.913419913413</v>
      </c>
      <c r="N757" s="20">
        <f>(Table4[[#This Row],[Average male salary]]-Table4[[#This Row],[Average female salary]])/Table4[[#This Row],[Average male salary]]</f>
        <v>3.6305598497043789E-2</v>
      </c>
    </row>
    <row r="758" spans="1:14" x14ac:dyDescent="0.35">
      <c r="A758" s="6" t="s">
        <v>794</v>
      </c>
      <c r="B758" s="6" t="s">
        <v>27</v>
      </c>
      <c r="C758" s="6" t="s">
        <v>12</v>
      </c>
      <c r="D758" s="7">
        <v>31920</v>
      </c>
      <c r="E758" s="7" t="str">
        <f t="shared" si="33"/>
        <v>30000–39999</v>
      </c>
      <c r="F758" s="6" t="s">
        <v>33</v>
      </c>
      <c r="G758" s="6" t="s">
        <v>3</v>
      </c>
      <c r="H758" s="6" t="s">
        <v>978</v>
      </c>
      <c r="I758" s="6">
        <f>IFERROR(INDEX('Bonus Rules'!$B$2:$G$14,MATCH('Cleaned data'!$C758,'Bonus Rules'!$B$2:$B$14,0), MATCH('Cleaned data'!$G758, 'Bonus Rules'!$B$2:$G$2, 0)),0)</f>
        <v>3.2000000000000001E-2</v>
      </c>
      <c r="J758" s="8">
        <f>'Cleaned data'!$I758*'Cleaned data'!$D758</f>
        <v>1021.44</v>
      </c>
      <c r="K758" s="8">
        <f>'Cleaned data'!$D758+'Cleaned data'!$J758</f>
        <v>32941.440000000002</v>
      </c>
      <c r="L758" s="19">
        <f t="shared" si="34"/>
        <v>75034.07024793388</v>
      </c>
      <c r="M758" s="19">
        <f t="shared" si="35"/>
        <v>72309.913419913413</v>
      </c>
      <c r="N758" s="20">
        <f>(Table4[[#This Row],[Average male salary]]-Table4[[#This Row],[Average female salary]])/Table4[[#This Row],[Average male salary]]</f>
        <v>3.6305598497043789E-2</v>
      </c>
    </row>
    <row r="759" spans="1:14" x14ac:dyDescent="0.35">
      <c r="A759" s="9" t="s">
        <v>795</v>
      </c>
      <c r="B759" s="9" t="s">
        <v>27</v>
      </c>
      <c r="C759" s="9" t="s">
        <v>12</v>
      </c>
      <c r="D759" s="10">
        <v>104210</v>
      </c>
      <c r="E759" s="10" t="str">
        <f t="shared" si="33"/>
        <v>100000–109999</v>
      </c>
      <c r="F759" s="9" t="s">
        <v>30</v>
      </c>
      <c r="G759" s="9" t="s">
        <v>5</v>
      </c>
      <c r="H759" s="9" t="s">
        <v>979</v>
      </c>
      <c r="I759" s="9">
        <f>IFERROR(INDEX('Bonus Rules'!$B$2:$G$14,MATCH('Cleaned data'!$C759,'Bonus Rules'!$B$2:$B$14,0), MATCH('Cleaned data'!$G759, 'Bonus Rules'!$B$2:$G$2, 0)),0)</f>
        <v>6.2E-2</v>
      </c>
      <c r="J759" s="11">
        <f>'Cleaned data'!$I759*'Cleaned data'!$D759</f>
        <v>6461.0199999999995</v>
      </c>
      <c r="K759" s="11">
        <f>'Cleaned data'!$D759+'Cleaned data'!$J759</f>
        <v>110671.02</v>
      </c>
      <c r="L759" s="19">
        <f t="shared" si="34"/>
        <v>75034.07024793388</v>
      </c>
      <c r="M759" s="19">
        <f t="shared" si="35"/>
        <v>72309.913419913413</v>
      </c>
      <c r="N759" s="20">
        <f>(Table4[[#This Row],[Average male salary]]-Table4[[#This Row],[Average female salary]])/Table4[[#This Row],[Average male salary]]</f>
        <v>3.6305598497043789E-2</v>
      </c>
    </row>
    <row r="760" spans="1:14" x14ac:dyDescent="0.35">
      <c r="A760" s="6" t="s">
        <v>359</v>
      </c>
      <c r="B760" s="6" t="s">
        <v>27</v>
      </c>
      <c r="C760" s="6" t="s">
        <v>12</v>
      </c>
      <c r="D760" s="7">
        <v>38440</v>
      </c>
      <c r="E760" s="7" t="str">
        <f t="shared" si="33"/>
        <v>30000–39999</v>
      </c>
      <c r="F760" s="6" t="s">
        <v>30</v>
      </c>
      <c r="G760" s="6" t="s">
        <v>2</v>
      </c>
      <c r="H760" s="6" t="s">
        <v>978</v>
      </c>
      <c r="I760" s="6">
        <f>IFERROR(INDEX('Bonus Rules'!$B$2:$G$14,MATCH('Cleaned data'!$C760,'Bonus Rules'!$B$2:$B$14,0), MATCH('Cleaned data'!$G760, 'Bonus Rules'!$B$2:$G$2, 0)),0)</f>
        <v>0.01</v>
      </c>
      <c r="J760" s="8">
        <f>'Cleaned data'!$I760*'Cleaned data'!$D760</f>
        <v>384.40000000000003</v>
      </c>
      <c r="K760" s="8">
        <f>'Cleaned data'!$D760+'Cleaned data'!$J760</f>
        <v>38824.400000000001</v>
      </c>
      <c r="L760" s="19">
        <f t="shared" si="34"/>
        <v>75034.07024793388</v>
      </c>
      <c r="M760" s="19">
        <f t="shared" si="35"/>
        <v>72309.913419913413</v>
      </c>
      <c r="N760" s="20">
        <f>(Table4[[#This Row],[Average male salary]]-Table4[[#This Row],[Average female salary]])/Table4[[#This Row],[Average male salary]]</f>
        <v>3.6305598497043789E-2</v>
      </c>
    </row>
    <row r="761" spans="1:14" x14ac:dyDescent="0.35">
      <c r="A761" s="9" t="s">
        <v>772</v>
      </c>
      <c r="B761" s="9" t="s">
        <v>27</v>
      </c>
      <c r="C761" s="9" t="s">
        <v>7</v>
      </c>
      <c r="D761" s="10">
        <v>114430</v>
      </c>
      <c r="E761" s="10" t="str">
        <f t="shared" si="33"/>
        <v>110000–119999</v>
      </c>
      <c r="F761" s="9" t="s">
        <v>33</v>
      </c>
      <c r="G761" s="9" t="s">
        <v>5</v>
      </c>
      <c r="H761" s="9" t="s">
        <v>979</v>
      </c>
      <c r="I761" s="9">
        <f>IFERROR(INDEX('Bonus Rules'!$B$2:$G$14,MATCH('Cleaned data'!$C761,'Bonus Rules'!$B$2:$B$14,0), MATCH('Cleaned data'!$G761, 'Bonus Rules'!$B$2:$G$2, 0)),0)</f>
        <v>6.0999999999999999E-2</v>
      </c>
      <c r="J761" s="11">
        <f>'Cleaned data'!$I761*'Cleaned data'!$D761</f>
        <v>6980.23</v>
      </c>
      <c r="K761" s="11">
        <f>'Cleaned data'!$D761+'Cleaned data'!$J761</f>
        <v>121410.23</v>
      </c>
      <c r="L761" s="19">
        <f t="shared" si="34"/>
        <v>75034.07024793388</v>
      </c>
      <c r="M761" s="19">
        <f t="shared" si="35"/>
        <v>72309.913419913413</v>
      </c>
      <c r="N761" s="20">
        <f>(Table4[[#This Row],[Average male salary]]-Table4[[#This Row],[Average female salary]])/Table4[[#This Row],[Average male salary]]</f>
        <v>3.6305598497043789E-2</v>
      </c>
    </row>
    <row r="762" spans="1:14" x14ac:dyDescent="0.35">
      <c r="A762" s="6" t="s">
        <v>358</v>
      </c>
      <c r="B762" s="6" t="s">
        <v>24</v>
      </c>
      <c r="C762" s="6" t="s">
        <v>12</v>
      </c>
      <c r="D762" s="7">
        <v>104340</v>
      </c>
      <c r="E762" s="7" t="str">
        <f t="shared" si="33"/>
        <v>100000–109999</v>
      </c>
      <c r="F762" s="6" t="s">
        <v>33</v>
      </c>
      <c r="G762" s="6" t="s">
        <v>2</v>
      </c>
      <c r="H762" s="6" t="s">
        <v>979</v>
      </c>
      <c r="I762" s="6">
        <f>IFERROR(INDEX('Bonus Rules'!$B$2:$G$14,MATCH('Cleaned data'!$C762,'Bonus Rules'!$B$2:$B$14,0), MATCH('Cleaned data'!$G762, 'Bonus Rules'!$B$2:$G$2, 0)),0)</f>
        <v>0.01</v>
      </c>
      <c r="J762" s="8">
        <f>'Cleaned data'!$I762*'Cleaned data'!$D762</f>
        <v>1043.4000000000001</v>
      </c>
      <c r="K762" s="8">
        <f>'Cleaned data'!$D762+'Cleaned data'!$J762</f>
        <v>105383.4</v>
      </c>
      <c r="L762" s="19">
        <f t="shared" si="34"/>
        <v>75034.07024793388</v>
      </c>
      <c r="M762" s="19">
        <f t="shared" si="35"/>
        <v>72309.913419913413</v>
      </c>
      <c r="N762" s="20">
        <f>(Table4[[#This Row],[Average male salary]]-Table4[[#This Row],[Average female salary]])/Table4[[#This Row],[Average male salary]]</f>
        <v>3.6305598497043789E-2</v>
      </c>
    </row>
    <row r="763" spans="1:14" x14ac:dyDescent="0.35">
      <c r="A763" s="9" t="s">
        <v>797</v>
      </c>
      <c r="B763" s="9" t="s">
        <v>24</v>
      </c>
      <c r="C763" s="9" t="s">
        <v>17</v>
      </c>
      <c r="D763" s="10">
        <v>40750</v>
      </c>
      <c r="E763" s="10" t="str">
        <f t="shared" si="33"/>
        <v>40000–49999</v>
      </c>
      <c r="F763" s="9" t="s">
        <v>25</v>
      </c>
      <c r="G763" s="9" t="s">
        <v>1</v>
      </c>
      <c r="H763" s="9" t="s">
        <v>978</v>
      </c>
      <c r="I763" s="9">
        <f>IFERROR(INDEX('Bonus Rules'!$B$2:$G$14,MATCH('Cleaned data'!$C763,'Bonus Rules'!$B$2:$B$14,0), MATCH('Cleaned data'!$G763, 'Bonus Rules'!$B$2:$G$2, 0)),0)</f>
        <v>5.0000000000000001E-3</v>
      </c>
      <c r="J763" s="11">
        <f>'Cleaned data'!$I763*'Cleaned data'!$D763</f>
        <v>203.75</v>
      </c>
      <c r="K763" s="11">
        <f>'Cleaned data'!$D763+'Cleaned data'!$J763</f>
        <v>40953.75</v>
      </c>
      <c r="L763" s="19">
        <f t="shared" si="34"/>
        <v>75034.07024793388</v>
      </c>
      <c r="M763" s="19">
        <f t="shared" si="35"/>
        <v>72309.913419913413</v>
      </c>
      <c r="N763" s="20">
        <f>(Table4[[#This Row],[Average male salary]]-Table4[[#This Row],[Average female salary]])/Table4[[#This Row],[Average male salary]]</f>
        <v>3.6305598497043789E-2</v>
      </c>
    </row>
    <row r="764" spans="1:14" x14ac:dyDescent="0.35">
      <c r="A764" s="6" t="s">
        <v>798</v>
      </c>
      <c r="B764" s="6" t="s">
        <v>27</v>
      </c>
      <c r="C764" s="6" t="s">
        <v>13</v>
      </c>
      <c r="D764" s="7">
        <v>98020</v>
      </c>
      <c r="E764" s="7" t="str">
        <f t="shared" si="33"/>
        <v>90000–99999</v>
      </c>
      <c r="F764" s="6" t="s">
        <v>30</v>
      </c>
      <c r="G764" s="6" t="s">
        <v>5</v>
      </c>
      <c r="H764" s="6" t="s">
        <v>979</v>
      </c>
      <c r="I764" s="6">
        <f>IFERROR(INDEX('Bonus Rules'!$B$2:$G$14,MATCH('Cleaned data'!$C764,'Bonus Rules'!$B$2:$B$14,0), MATCH('Cleaned data'!$G764, 'Bonus Rules'!$B$2:$G$2, 0)),0)</f>
        <v>6.3E-2</v>
      </c>
      <c r="J764" s="8">
        <f>'Cleaned data'!$I764*'Cleaned data'!$D764</f>
        <v>6175.26</v>
      </c>
      <c r="K764" s="8">
        <f>'Cleaned data'!$D764+'Cleaned data'!$J764</f>
        <v>104195.26</v>
      </c>
      <c r="L764" s="19">
        <f t="shared" si="34"/>
        <v>75034.07024793388</v>
      </c>
      <c r="M764" s="19">
        <f t="shared" si="35"/>
        <v>72309.913419913413</v>
      </c>
      <c r="N764" s="20">
        <f>(Table4[[#This Row],[Average male salary]]-Table4[[#This Row],[Average female salary]])/Table4[[#This Row],[Average male salary]]</f>
        <v>3.6305598497043789E-2</v>
      </c>
    </row>
    <row r="765" spans="1:14" x14ac:dyDescent="0.35">
      <c r="A765" s="9" t="s">
        <v>799</v>
      </c>
      <c r="B765" s="9" t="s">
        <v>27</v>
      </c>
      <c r="C765" s="9" t="s">
        <v>6</v>
      </c>
      <c r="D765" s="10">
        <v>96620</v>
      </c>
      <c r="E765" s="10" t="str">
        <f t="shared" si="33"/>
        <v>90000–99999</v>
      </c>
      <c r="F765" s="9" t="s">
        <v>25</v>
      </c>
      <c r="G765" s="9" t="s">
        <v>2</v>
      </c>
      <c r="H765" s="9" t="s">
        <v>979</v>
      </c>
      <c r="I765" s="9">
        <f>IFERROR(INDEX('Bonus Rules'!$B$2:$G$14,MATCH('Cleaned data'!$C765,'Bonus Rules'!$B$2:$B$14,0), MATCH('Cleaned data'!$G765, 'Bonus Rules'!$B$2:$G$2, 0)),0)</f>
        <v>1.2E-2</v>
      </c>
      <c r="J765" s="11">
        <f>'Cleaned data'!$I765*'Cleaned data'!$D765</f>
        <v>1159.44</v>
      </c>
      <c r="K765" s="11">
        <f>'Cleaned data'!$D765+'Cleaned data'!$J765</f>
        <v>97779.44</v>
      </c>
      <c r="L765" s="19">
        <f t="shared" si="34"/>
        <v>75034.07024793388</v>
      </c>
      <c r="M765" s="19">
        <f t="shared" si="35"/>
        <v>72309.913419913413</v>
      </c>
      <c r="N765" s="20">
        <f>(Table4[[#This Row],[Average male salary]]-Table4[[#This Row],[Average female salary]])/Table4[[#This Row],[Average male salary]]</f>
        <v>3.6305598497043789E-2</v>
      </c>
    </row>
    <row r="766" spans="1:14" x14ac:dyDescent="0.35">
      <c r="A766" s="6" t="s">
        <v>800</v>
      </c>
      <c r="B766" s="6" t="s">
        <v>24</v>
      </c>
      <c r="C766" s="6" t="s">
        <v>14</v>
      </c>
      <c r="D766" s="7">
        <v>40400</v>
      </c>
      <c r="E766" s="7" t="str">
        <f t="shared" si="33"/>
        <v>40000–49999</v>
      </c>
      <c r="F766" s="6" t="s">
        <v>30</v>
      </c>
      <c r="G766" s="6" t="s">
        <v>5</v>
      </c>
      <c r="H766" s="6" t="s">
        <v>978</v>
      </c>
      <c r="I766" s="6">
        <f>IFERROR(INDEX('Bonus Rules'!$B$2:$G$14,MATCH('Cleaned data'!$C766,'Bonus Rules'!$B$2:$B$14,0), MATCH('Cleaned data'!$G766, 'Bonus Rules'!$B$2:$G$2, 0)),0)</f>
        <v>8.4000000000000005E-2</v>
      </c>
      <c r="J766" s="8">
        <f>'Cleaned data'!$I766*'Cleaned data'!$D766</f>
        <v>3393.6000000000004</v>
      </c>
      <c r="K766" s="8">
        <f>'Cleaned data'!$D766+'Cleaned data'!$J766</f>
        <v>43793.599999999999</v>
      </c>
      <c r="L766" s="19">
        <f t="shared" si="34"/>
        <v>75034.07024793388</v>
      </c>
      <c r="M766" s="19">
        <f t="shared" si="35"/>
        <v>72309.913419913413</v>
      </c>
      <c r="N766" s="20">
        <f>(Table4[[#This Row],[Average male salary]]-Table4[[#This Row],[Average female salary]])/Table4[[#This Row],[Average male salary]]</f>
        <v>3.6305598497043789E-2</v>
      </c>
    </row>
    <row r="767" spans="1:14" x14ac:dyDescent="0.35">
      <c r="A767" s="9" t="s">
        <v>801</v>
      </c>
      <c r="B767" s="9" t="s">
        <v>24</v>
      </c>
      <c r="C767" s="9" t="s">
        <v>12</v>
      </c>
      <c r="D767" s="10">
        <v>81220</v>
      </c>
      <c r="E767" s="10" t="str">
        <f t="shared" si="33"/>
        <v>80000–89999</v>
      </c>
      <c r="F767" s="9" t="s">
        <v>25</v>
      </c>
      <c r="G767" s="9" t="s">
        <v>2</v>
      </c>
      <c r="H767" s="9" t="s">
        <v>978</v>
      </c>
      <c r="I767" s="9">
        <f>IFERROR(INDEX('Bonus Rules'!$B$2:$G$14,MATCH('Cleaned data'!$C767,'Bonus Rules'!$B$2:$B$14,0), MATCH('Cleaned data'!$G767, 'Bonus Rules'!$B$2:$G$2, 0)),0)</f>
        <v>0.01</v>
      </c>
      <c r="J767" s="11">
        <f>'Cleaned data'!$I767*'Cleaned data'!$D767</f>
        <v>812.2</v>
      </c>
      <c r="K767" s="11">
        <f>'Cleaned data'!$D767+'Cleaned data'!$J767</f>
        <v>82032.2</v>
      </c>
      <c r="L767" s="19">
        <f t="shared" si="34"/>
        <v>75034.07024793388</v>
      </c>
      <c r="M767" s="19">
        <f t="shared" si="35"/>
        <v>72309.913419913413</v>
      </c>
      <c r="N767" s="20">
        <f>(Table4[[#This Row],[Average male salary]]-Table4[[#This Row],[Average female salary]])/Table4[[#This Row],[Average male salary]]</f>
        <v>3.6305598497043789E-2</v>
      </c>
    </row>
    <row r="768" spans="1:14" x14ac:dyDescent="0.35">
      <c r="A768" s="6" t="s">
        <v>802</v>
      </c>
      <c r="B768" s="6" t="s">
        <v>24</v>
      </c>
      <c r="C768" s="6" t="s">
        <v>13</v>
      </c>
      <c r="D768" s="7">
        <v>33840</v>
      </c>
      <c r="E768" s="7" t="str">
        <f t="shared" si="33"/>
        <v>30000–39999</v>
      </c>
      <c r="F768" s="6" t="s">
        <v>25</v>
      </c>
      <c r="G768" s="6" t="s">
        <v>31</v>
      </c>
      <c r="H768" s="6" t="s">
        <v>978</v>
      </c>
      <c r="I768" s="6">
        <f>IFERROR(INDEX('Bonus Rules'!$B$2:$G$14,MATCH('Cleaned data'!$C768,'Bonus Rules'!$B$2:$B$14,0), MATCH('Cleaned data'!$G768, 'Bonus Rules'!$B$2:$G$2, 0)),0)</f>
        <v>0</v>
      </c>
      <c r="J768" s="8">
        <f>'Cleaned data'!$I768*'Cleaned data'!$D768</f>
        <v>0</v>
      </c>
      <c r="K768" s="8">
        <f>'Cleaned data'!$D768+'Cleaned data'!$J768</f>
        <v>33840</v>
      </c>
      <c r="L768" s="19">
        <f t="shared" si="34"/>
        <v>75034.07024793388</v>
      </c>
      <c r="M768" s="19">
        <f t="shared" si="35"/>
        <v>72309.913419913413</v>
      </c>
      <c r="N768" s="20">
        <f>(Table4[[#This Row],[Average male salary]]-Table4[[#This Row],[Average female salary]])/Table4[[#This Row],[Average male salary]]</f>
        <v>3.6305598497043789E-2</v>
      </c>
    </row>
    <row r="769" spans="1:14" x14ac:dyDescent="0.35">
      <c r="A769" s="9" t="s">
        <v>803</v>
      </c>
      <c r="B769" s="9" t="s">
        <v>24</v>
      </c>
      <c r="C769" s="9" t="s">
        <v>14</v>
      </c>
      <c r="D769" s="10">
        <v>75880</v>
      </c>
      <c r="E769" s="10" t="str">
        <f t="shared" si="33"/>
        <v>70000–79999</v>
      </c>
      <c r="F769" s="9" t="s">
        <v>25</v>
      </c>
      <c r="G769" s="9" t="s">
        <v>3</v>
      </c>
      <c r="H769" s="9" t="s">
        <v>978</v>
      </c>
      <c r="I769" s="9">
        <f>IFERROR(INDEX('Bonus Rules'!$B$2:$G$14,MATCH('Cleaned data'!$C769,'Bonus Rules'!$B$2:$B$14,0), MATCH('Cleaned data'!$G769, 'Bonus Rules'!$B$2:$G$2, 0)),0)</f>
        <v>3.3000000000000002E-2</v>
      </c>
      <c r="J769" s="11">
        <f>'Cleaned data'!$I769*'Cleaned data'!$D769</f>
        <v>2504.04</v>
      </c>
      <c r="K769" s="11">
        <f>'Cleaned data'!$D769+'Cleaned data'!$J769</f>
        <v>78384.039999999994</v>
      </c>
      <c r="L769" s="19">
        <f t="shared" si="34"/>
        <v>75034.07024793388</v>
      </c>
      <c r="M769" s="19">
        <f t="shared" si="35"/>
        <v>72309.913419913413</v>
      </c>
      <c r="N769" s="20">
        <f>(Table4[[#This Row],[Average male salary]]-Table4[[#This Row],[Average female salary]])/Table4[[#This Row],[Average male salary]]</f>
        <v>3.6305598497043789E-2</v>
      </c>
    </row>
    <row r="770" spans="1:14" x14ac:dyDescent="0.35">
      <c r="A770" s="6" t="s">
        <v>804</v>
      </c>
      <c r="B770" s="6" t="s">
        <v>24</v>
      </c>
      <c r="C770" s="6" t="s">
        <v>7</v>
      </c>
      <c r="D770" s="7">
        <v>81380</v>
      </c>
      <c r="E770" s="7" t="str">
        <f t="shared" ref="E770:E833" si="36">INT(D770/10000)*10000 &amp; "–" &amp; INT(D770/10000)*10000 + 9999</f>
        <v>80000–89999</v>
      </c>
      <c r="F770" s="6" t="s">
        <v>25</v>
      </c>
      <c r="G770" s="6" t="s">
        <v>31</v>
      </c>
      <c r="H770" s="6" t="s">
        <v>978</v>
      </c>
      <c r="I770" s="6">
        <f>IFERROR(INDEX('Bonus Rules'!$B$2:$G$14,MATCH('Cleaned data'!$C770,'Bonus Rules'!$B$2:$B$14,0), MATCH('Cleaned data'!$G770, 'Bonus Rules'!$B$2:$G$2, 0)),0)</f>
        <v>0</v>
      </c>
      <c r="J770" s="8">
        <f>'Cleaned data'!$I770*'Cleaned data'!$D770</f>
        <v>0</v>
      </c>
      <c r="K770" s="8">
        <f>'Cleaned data'!$D770+'Cleaned data'!$J770</f>
        <v>81380</v>
      </c>
      <c r="L770" s="19">
        <f t="shared" ref="L770:L833" si="37">AVERAGEIFS($D$2:$D$947, $B$2:$B$947, "Male")</f>
        <v>75034.07024793388</v>
      </c>
      <c r="M770" s="19">
        <f t="shared" ref="M770:M833" si="38">AVERAGEIFS($D$2:$D$947, $B$2:$B$947, "Female")</f>
        <v>72309.913419913413</v>
      </c>
      <c r="N770" s="20">
        <f>(Table4[[#This Row],[Average male salary]]-Table4[[#This Row],[Average female salary]])/Table4[[#This Row],[Average male salary]]</f>
        <v>3.6305598497043789E-2</v>
      </c>
    </row>
    <row r="771" spans="1:14" x14ac:dyDescent="0.35">
      <c r="A771" s="9" t="s">
        <v>805</v>
      </c>
      <c r="B771" s="9" t="s">
        <v>24</v>
      </c>
      <c r="C771" s="9" t="s">
        <v>14</v>
      </c>
      <c r="D771" s="10">
        <v>71490</v>
      </c>
      <c r="E771" s="10" t="str">
        <f t="shared" si="36"/>
        <v>70000–79999</v>
      </c>
      <c r="F771" s="9" t="s">
        <v>30</v>
      </c>
      <c r="G771" s="9" t="s">
        <v>31</v>
      </c>
      <c r="H771" s="9" t="s">
        <v>978</v>
      </c>
      <c r="I771" s="9">
        <f>IFERROR(INDEX('Bonus Rules'!$B$2:$G$14,MATCH('Cleaned data'!$C771,'Bonus Rules'!$B$2:$B$14,0), MATCH('Cleaned data'!$G771, 'Bonus Rules'!$B$2:$G$2, 0)),0)</f>
        <v>0</v>
      </c>
      <c r="J771" s="11">
        <f>'Cleaned data'!$I771*'Cleaned data'!$D771</f>
        <v>0</v>
      </c>
      <c r="K771" s="11">
        <f>'Cleaned data'!$D771+'Cleaned data'!$J771</f>
        <v>71490</v>
      </c>
      <c r="L771" s="19">
        <f t="shared" si="37"/>
        <v>75034.07024793388</v>
      </c>
      <c r="M771" s="19">
        <f t="shared" si="38"/>
        <v>72309.913419913413</v>
      </c>
      <c r="N771" s="20">
        <f>(Table4[[#This Row],[Average male salary]]-Table4[[#This Row],[Average female salary]])/Table4[[#This Row],[Average male salary]]</f>
        <v>3.6305598497043789E-2</v>
      </c>
    </row>
    <row r="772" spans="1:14" x14ac:dyDescent="0.35">
      <c r="A772" s="6" t="s">
        <v>806</v>
      </c>
      <c r="B772" s="6" t="s">
        <v>27</v>
      </c>
      <c r="C772" s="6" t="s">
        <v>12</v>
      </c>
      <c r="D772" s="7">
        <v>91930</v>
      </c>
      <c r="E772" s="7" t="str">
        <f t="shared" si="36"/>
        <v>90000–99999</v>
      </c>
      <c r="F772" s="6" t="s">
        <v>33</v>
      </c>
      <c r="G772" s="6" t="s">
        <v>3</v>
      </c>
      <c r="H772" s="6" t="s">
        <v>979</v>
      </c>
      <c r="I772" s="6">
        <f>IFERROR(INDEX('Bonus Rules'!$B$2:$G$14,MATCH('Cleaned data'!$C772,'Bonus Rules'!$B$2:$B$14,0), MATCH('Cleaned data'!$G772, 'Bonus Rules'!$B$2:$G$2, 0)),0)</f>
        <v>3.2000000000000001E-2</v>
      </c>
      <c r="J772" s="8">
        <f>'Cleaned data'!$I772*'Cleaned data'!$D772</f>
        <v>2941.76</v>
      </c>
      <c r="K772" s="8">
        <f>'Cleaned data'!$D772+'Cleaned data'!$J772</f>
        <v>94871.76</v>
      </c>
      <c r="L772" s="19">
        <f t="shared" si="37"/>
        <v>75034.07024793388</v>
      </c>
      <c r="M772" s="19">
        <f t="shared" si="38"/>
        <v>72309.913419913413</v>
      </c>
      <c r="N772" s="20">
        <f>(Table4[[#This Row],[Average male salary]]-Table4[[#This Row],[Average female salary]])/Table4[[#This Row],[Average male salary]]</f>
        <v>3.6305598497043789E-2</v>
      </c>
    </row>
    <row r="773" spans="1:14" x14ac:dyDescent="0.35">
      <c r="A773" s="9" t="s">
        <v>807</v>
      </c>
      <c r="B773" s="9" t="s">
        <v>27</v>
      </c>
      <c r="C773" s="9" t="s">
        <v>7</v>
      </c>
      <c r="D773" s="10">
        <v>107790</v>
      </c>
      <c r="E773" s="10" t="str">
        <f t="shared" si="36"/>
        <v>100000–109999</v>
      </c>
      <c r="F773" s="9" t="s">
        <v>33</v>
      </c>
      <c r="G773" s="9" t="s">
        <v>3</v>
      </c>
      <c r="H773" s="9" t="s">
        <v>979</v>
      </c>
      <c r="I773" s="9">
        <f>IFERROR(INDEX('Bonus Rules'!$B$2:$G$14,MATCH('Cleaned data'!$C773,'Bonus Rules'!$B$2:$B$14,0), MATCH('Cleaned data'!$G773, 'Bonus Rules'!$B$2:$G$2, 0)),0)</f>
        <v>3.5000000000000003E-2</v>
      </c>
      <c r="J773" s="11">
        <f>'Cleaned data'!$I773*'Cleaned data'!$D773</f>
        <v>3772.6500000000005</v>
      </c>
      <c r="K773" s="11">
        <f>'Cleaned data'!$D773+'Cleaned data'!$J773</f>
        <v>111562.65</v>
      </c>
      <c r="L773" s="19">
        <f t="shared" si="37"/>
        <v>75034.07024793388</v>
      </c>
      <c r="M773" s="19">
        <f t="shared" si="38"/>
        <v>72309.913419913413</v>
      </c>
      <c r="N773" s="20">
        <f>(Table4[[#This Row],[Average male salary]]-Table4[[#This Row],[Average female salary]])/Table4[[#This Row],[Average male salary]]</f>
        <v>3.6305598497043789E-2</v>
      </c>
    </row>
    <row r="774" spans="1:14" x14ac:dyDescent="0.35">
      <c r="A774" s="6" t="s">
        <v>809</v>
      </c>
      <c r="B774" s="6" t="s">
        <v>27</v>
      </c>
      <c r="C774" s="6" t="s">
        <v>12</v>
      </c>
      <c r="D774" s="7">
        <v>69970</v>
      </c>
      <c r="E774" s="7" t="str">
        <f t="shared" si="36"/>
        <v>60000–69999</v>
      </c>
      <c r="F774" s="6" t="s">
        <v>30</v>
      </c>
      <c r="G774" s="6" t="s">
        <v>3</v>
      </c>
      <c r="H774" s="6" t="s">
        <v>978</v>
      </c>
      <c r="I774" s="6">
        <f>IFERROR(INDEX('Bonus Rules'!$B$2:$G$14,MATCH('Cleaned data'!$C774,'Bonus Rules'!$B$2:$B$14,0), MATCH('Cleaned data'!$G774, 'Bonus Rules'!$B$2:$G$2, 0)),0)</f>
        <v>3.2000000000000001E-2</v>
      </c>
      <c r="J774" s="8">
        <f>'Cleaned data'!$I774*'Cleaned data'!$D774</f>
        <v>2239.04</v>
      </c>
      <c r="K774" s="8">
        <f>'Cleaned data'!$D774+'Cleaned data'!$J774</f>
        <v>72209.039999999994</v>
      </c>
      <c r="L774" s="19">
        <f t="shared" si="37"/>
        <v>75034.07024793388</v>
      </c>
      <c r="M774" s="19">
        <f t="shared" si="38"/>
        <v>72309.913419913413</v>
      </c>
      <c r="N774" s="20">
        <f>(Table4[[#This Row],[Average male salary]]-Table4[[#This Row],[Average female salary]])/Table4[[#This Row],[Average male salary]]</f>
        <v>3.6305598497043789E-2</v>
      </c>
    </row>
    <row r="775" spans="1:14" x14ac:dyDescent="0.35">
      <c r="A775" s="9" t="s">
        <v>191</v>
      </c>
      <c r="B775" s="9" t="s">
        <v>27</v>
      </c>
      <c r="C775" s="9" t="s">
        <v>7</v>
      </c>
      <c r="D775" s="10">
        <v>44300</v>
      </c>
      <c r="E775" s="10" t="str">
        <f t="shared" si="36"/>
        <v>40000–49999</v>
      </c>
      <c r="F775" s="9" t="s">
        <v>25</v>
      </c>
      <c r="G775" s="9" t="s">
        <v>2</v>
      </c>
      <c r="H775" s="9" t="s">
        <v>978</v>
      </c>
      <c r="I775" s="9">
        <f>IFERROR(INDEX('Bonus Rules'!$B$2:$G$14,MATCH('Cleaned data'!$C775,'Bonus Rules'!$B$2:$B$14,0), MATCH('Cleaned data'!$G775, 'Bonus Rules'!$B$2:$G$2, 0)),0)</f>
        <v>1.0999999999999999E-2</v>
      </c>
      <c r="J775" s="11">
        <f>'Cleaned data'!$I775*'Cleaned data'!$D775</f>
        <v>487.29999999999995</v>
      </c>
      <c r="K775" s="11">
        <f>'Cleaned data'!$D775+'Cleaned data'!$J775</f>
        <v>44787.3</v>
      </c>
      <c r="L775" s="19">
        <f t="shared" si="37"/>
        <v>75034.07024793388</v>
      </c>
      <c r="M775" s="19">
        <f t="shared" si="38"/>
        <v>72309.913419913413</v>
      </c>
      <c r="N775" s="20">
        <f>(Table4[[#This Row],[Average male salary]]-Table4[[#This Row],[Average female salary]])/Table4[[#This Row],[Average male salary]]</f>
        <v>3.6305598497043789E-2</v>
      </c>
    </row>
    <row r="776" spans="1:14" x14ac:dyDescent="0.35">
      <c r="A776" s="6" t="s">
        <v>810</v>
      </c>
      <c r="B776" s="6" t="s">
        <v>27</v>
      </c>
      <c r="C776" s="6" t="s">
        <v>15</v>
      </c>
      <c r="D776" s="7">
        <v>114180</v>
      </c>
      <c r="E776" s="7" t="str">
        <f t="shared" si="36"/>
        <v>110000–119999</v>
      </c>
      <c r="F776" s="6" t="s">
        <v>25</v>
      </c>
      <c r="G776" s="6" t="s">
        <v>5</v>
      </c>
      <c r="H776" s="6" t="s">
        <v>979</v>
      </c>
      <c r="I776" s="6">
        <f>IFERROR(INDEX('Bonus Rules'!$B$2:$G$14,MATCH('Cleaned data'!$C776,'Bonus Rules'!$B$2:$B$14,0), MATCH('Cleaned data'!$G776, 'Bonus Rules'!$B$2:$G$2, 0)),0)</f>
        <v>7.0999999999999994E-2</v>
      </c>
      <c r="J776" s="8">
        <f>'Cleaned data'!$I776*'Cleaned data'!$D776</f>
        <v>8106.7799999999988</v>
      </c>
      <c r="K776" s="8">
        <f>'Cleaned data'!$D776+'Cleaned data'!$J776</f>
        <v>122286.78</v>
      </c>
      <c r="L776" s="19">
        <f t="shared" si="37"/>
        <v>75034.07024793388</v>
      </c>
      <c r="M776" s="19">
        <f t="shared" si="38"/>
        <v>72309.913419913413</v>
      </c>
      <c r="N776" s="20">
        <f>(Table4[[#This Row],[Average male salary]]-Table4[[#This Row],[Average female salary]])/Table4[[#This Row],[Average male salary]]</f>
        <v>3.6305598497043789E-2</v>
      </c>
    </row>
    <row r="777" spans="1:14" x14ac:dyDescent="0.35">
      <c r="A777" s="9" t="s">
        <v>811</v>
      </c>
      <c r="B777" s="9" t="s">
        <v>24</v>
      </c>
      <c r="C777" s="9" t="s">
        <v>10</v>
      </c>
      <c r="D777" s="10">
        <v>85330</v>
      </c>
      <c r="E777" s="10" t="str">
        <f t="shared" si="36"/>
        <v>80000–89999</v>
      </c>
      <c r="F777" s="9" t="s">
        <v>30</v>
      </c>
      <c r="G777" s="9" t="s">
        <v>3</v>
      </c>
      <c r="H777" s="9" t="s">
        <v>978</v>
      </c>
      <c r="I777" s="9">
        <f>IFERROR(INDEX('Bonus Rules'!$B$2:$G$14,MATCH('Cleaned data'!$C777,'Bonus Rules'!$B$2:$B$14,0), MATCH('Cleaned data'!$G777, 'Bonus Rules'!$B$2:$G$2, 0)),0)</f>
        <v>2.7E-2</v>
      </c>
      <c r="J777" s="11">
        <f>'Cleaned data'!$I777*'Cleaned data'!$D777</f>
        <v>2303.91</v>
      </c>
      <c r="K777" s="11">
        <f>'Cleaned data'!$D777+'Cleaned data'!$J777</f>
        <v>87633.91</v>
      </c>
      <c r="L777" s="19">
        <f t="shared" si="37"/>
        <v>75034.07024793388</v>
      </c>
      <c r="M777" s="19">
        <f t="shared" si="38"/>
        <v>72309.913419913413</v>
      </c>
      <c r="N777" s="20">
        <f>(Table4[[#This Row],[Average male salary]]-Table4[[#This Row],[Average female salary]])/Table4[[#This Row],[Average male salary]]</f>
        <v>3.6305598497043789E-2</v>
      </c>
    </row>
    <row r="778" spans="1:14" x14ac:dyDescent="0.35">
      <c r="A778" s="6" t="s">
        <v>813</v>
      </c>
      <c r="B778" s="6" t="s">
        <v>27</v>
      </c>
      <c r="C778" s="6" t="s">
        <v>6</v>
      </c>
      <c r="D778" s="7">
        <v>36820</v>
      </c>
      <c r="E778" s="7" t="str">
        <f t="shared" si="36"/>
        <v>30000–39999</v>
      </c>
      <c r="F778" s="6" t="s">
        <v>30</v>
      </c>
      <c r="G778" s="6" t="s">
        <v>4</v>
      </c>
      <c r="H778" s="6" t="s">
        <v>978</v>
      </c>
      <c r="I778" s="6">
        <f>IFERROR(INDEX('Bonus Rules'!$B$2:$G$14,MATCH('Cleaned data'!$C778,'Bonus Rules'!$B$2:$B$14,0), MATCH('Cleaned data'!$G778, 'Bonus Rules'!$B$2:$G$2, 0)),0)</f>
        <v>5.0999999999999997E-2</v>
      </c>
      <c r="J778" s="8">
        <f>'Cleaned data'!$I778*'Cleaned data'!$D778</f>
        <v>1877.82</v>
      </c>
      <c r="K778" s="8">
        <f>'Cleaned data'!$D778+'Cleaned data'!$J778</f>
        <v>38697.82</v>
      </c>
      <c r="L778" s="19">
        <f t="shared" si="37"/>
        <v>75034.07024793388</v>
      </c>
      <c r="M778" s="19">
        <f t="shared" si="38"/>
        <v>72309.913419913413</v>
      </c>
      <c r="N778" s="20">
        <f>(Table4[[#This Row],[Average male salary]]-Table4[[#This Row],[Average female salary]])/Table4[[#This Row],[Average male salary]]</f>
        <v>3.6305598497043789E-2</v>
      </c>
    </row>
    <row r="779" spans="1:14" x14ac:dyDescent="0.35">
      <c r="A779" s="9" t="s">
        <v>814</v>
      </c>
      <c r="B779" s="9" t="s">
        <v>24</v>
      </c>
      <c r="C779" s="9" t="s">
        <v>17</v>
      </c>
      <c r="D779" s="10">
        <v>116890</v>
      </c>
      <c r="E779" s="10" t="str">
        <f t="shared" si="36"/>
        <v>110000–119999</v>
      </c>
      <c r="F779" s="9" t="s">
        <v>33</v>
      </c>
      <c r="G779" s="9" t="s">
        <v>3</v>
      </c>
      <c r="H779" s="9" t="s">
        <v>979</v>
      </c>
      <c r="I779" s="9">
        <f>IFERROR(INDEX('Bonus Rules'!$B$2:$G$14,MATCH('Cleaned data'!$C779,'Bonus Rules'!$B$2:$B$14,0), MATCH('Cleaned data'!$G779, 'Bonus Rules'!$B$2:$G$2, 0)),0)</f>
        <v>3.5000000000000003E-2</v>
      </c>
      <c r="J779" s="11">
        <f>'Cleaned data'!$I779*'Cleaned data'!$D779</f>
        <v>4091.1500000000005</v>
      </c>
      <c r="K779" s="11">
        <f>'Cleaned data'!$D779+'Cleaned data'!$J779</f>
        <v>120981.15</v>
      </c>
      <c r="L779" s="19">
        <f t="shared" si="37"/>
        <v>75034.07024793388</v>
      </c>
      <c r="M779" s="19">
        <f t="shared" si="38"/>
        <v>72309.913419913413</v>
      </c>
      <c r="N779" s="20">
        <f>(Table4[[#This Row],[Average male salary]]-Table4[[#This Row],[Average female salary]])/Table4[[#This Row],[Average male salary]]</f>
        <v>3.6305598497043789E-2</v>
      </c>
    </row>
    <row r="780" spans="1:14" x14ac:dyDescent="0.35">
      <c r="A780" s="6" t="s">
        <v>815</v>
      </c>
      <c r="B780" s="6" t="s">
        <v>24</v>
      </c>
      <c r="C780" s="6" t="s">
        <v>14</v>
      </c>
      <c r="D780" s="7">
        <v>78710</v>
      </c>
      <c r="E780" s="7" t="str">
        <f t="shared" si="36"/>
        <v>70000–79999</v>
      </c>
      <c r="F780" s="6" t="s">
        <v>33</v>
      </c>
      <c r="G780" s="6" t="s">
        <v>2</v>
      </c>
      <c r="H780" s="6" t="s">
        <v>978</v>
      </c>
      <c r="I780" s="6">
        <f>IFERROR(INDEX('Bonus Rules'!$B$2:$G$14,MATCH('Cleaned data'!$C780,'Bonus Rules'!$B$2:$B$14,0), MATCH('Cleaned data'!$G780, 'Bonus Rules'!$B$2:$G$2, 0)),0)</f>
        <v>0.02</v>
      </c>
      <c r="J780" s="8">
        <f>'Cleaned data'!$I780*'Cleaned data'!$D780</f>
        <v>1574.2</v>
      </c>
      <c r="K780" s="8">
        <f>'Cleaned data'!$D780+'Cleaned data'!$J780</f>
        <v>80284.2</v>
      </c>
      <c r="L780" s="19">
        <f t="shared" si="37"/>
        <v>75034.07024793388</v>
      </c>
      <c r="M780" s="19">
        <f t="shared" si="38"/>
        <v>72309.913419913413</v>
      </c>
      <c r="N780" s="20">
        <f>(Table4[[#This Row],[Average male salary]]-Table4[[#This Row],[Average female salary]])/Table4[[#This Row],[Average male salary]]</f>
        <v>3.6305598497043789E-2</v>
      </c>
    </row>
    <row r="781" spans="1:14" x14ac:dyDescent="0.35">
      <c r="A781" s="9" t="s">
        <v>816</v>
      </c>
      <c r="B781" s="9" t="s">
        <v>27</v>
      </c>
      <c r="C781" s="9" t="s">
        <v>15</v>
      </c>
      <c r="D781" s="10">
        <v>86470</v>
      </c>
      <c r="E781" s="10" t="str">
        <f t="shared" si="36"/>
        <v>80000–89999</v>
      </c>
      <c r="F781" s="9" t="s">
        <v>33</v>
      </c>
      <c r="G781" s="9" t="s">
        <v>3</v>
      </c>
      <c r="H781" s="9" t="s">
        <v>978</v>
      </c>
      <c r="I781" s="9">
        <f>IFERROR(INDEX('Bonus Rules'!$B$2:$G$14,MATCH('Cleaned data'!$C781,'Bonus Rules'!$B$2:$B$14,0), MATCH('Cleaned data'!$G781, 'Bonus Rules'!$B$2:$G$2, 0)),0)</f>
        <v>0.02</v>
      </c>
      <c r="J781" s="11">
        <f>'Cleaned data'!$I781*'Cleaned data'!$D781</f>
        <v>1729.4</v>
      </c>
      <c r="K781" s="11">
        <f>'Cleaned data'!$D781+'Cleaned data'!$J781</f>
        <v>88199.4</v>
      </c>
      <c r="L781" s="19">
        <f t="shared" si="37"/>
        <v>75034.07024793388</v>
      </c>
      <c r="M781" s="19">
        <f t="shared" si="38"/>
        <v>72309.913419913413</v>
      </c>
      <c r="N781" s="20">
        <f>(Table4[[#This Row],[Average male salary]]-Table4[[#This Row],[Average female salary]])/Table4[[#This Row],[Average male salary]]</f>
        <v>3.6305598497043789E-2</v>
      </c>
    </row>
    <row r="782" spans="1:14" x14ac:dyDescent="0.35">
      <c r="A782" s="6" t="s">
        <v>537</v>
      </c>
      <c r="B782" s="6" t="s">
        <v>27</v>
      </c>
      <c r="C782" s="6" t="s">
        <v>14</v>
      </c>
      <c r="D782" s="7">
        <v>35980</v>
      </c>
      <c r="E782" s="7" t="str">
        <f t="shared" si="36"/>
        <v>30000–39999</v>
      </c>
      <c r="F782" s="6" t="s">
        <v>25</v>
      </c>
      <c r="G782" s="6" t="s">
        <v>4</v>
      </c>
      <c r="H782" s="6" t="s">
        <v>978</v>
      </c>
      <c r="I782" s="6">
        <f>IFERROR(INDEX('Bonus Rules'!$B$2:$G$14,MATCH('Cleaned data'!$C782,'Bonus Rules'!$B$2:$B$14,0), MATCH('Cleaned data'!$G782, 'Bonus Rules'!$B$2:$G$2, 0)),0)</f>
        <v>5.3999999999999999E-2</v>
      </c>
      <c r="J782" s="8">
        <f>'Cleaned data'!$I782*'Cleaned data'!$D782</f>
        <v>1942.92</v>
      </c>
      <c r="K782" s="8">
        <f>'Cleaned data'!$D782+'Cleaned data'!$J782</f>
        <v>37922.92</v>
      </c>
      <c r="L782" s="19">
        <f t="shared" si="37"/>
        <v>75034.07024793388</v>
      </c>
      <c r="M782" s="19">
        <f t="shared" si="38"/>
        <v>72309.913419913413</v>
      </c>
      <c r="N782" s="20">
        <f>(Table4[[#This Row],[Average male salary]]-Table4[[#This Row],[Average female salary]])/Table4[[#This Row],[Average male salary]]</f>
        <v>3.6305598497043789E-2</v>
      </c>
    </row>
    <row r="783" spans="1:14" x14ac:dyDescent="0.35">
      <c r="A783" s="9" t="s">
        <v>817</v>
      </c>
      <c r="B783" s="9" t="s">
        <v>27</v>
      </c>
      <c r="C783" s="9" t="s">
        <v>9</v>
      </c>
      <c r="D783" s="10">
        <v>77110</v>
      </c>
      <c r="E783" s="10" t="str">
        <f t="shared" si="36"/>
        <v>70000–79999</v>
      </c>
      <c r="F783" s="9" t="s">
        <v>30</v>
      </c>
      <c r="G783" s="9" t="s">
        <v>3</v>
      </c>
      <c r="H783" s="9" t="s">
        <v>978</v>
      </c>
      <c r="I783" s="9">
        <f>IFERROR(INDEX('Bonus Rules'!$B$2:$G$14,MATCH('Cleaned data'!$C783,'Bonus Rules'!$B$2:$B$14,0), MATCH('Cleaned data'!$G783, 'Bonus Rules'!$B$2:$G$2, 0)),0)</f>
        <v>2.8000000000000001E-2</v>
      </c>
      <c r="J783" s="11">
        <f>'Cleaned data'!$I783*'Cleaned data'!$D783</f>
        <v>2159.08</v>
      </c>
      <c r="K783" s="11">
        <f>'Cleaned data'!$D783+'Cleaned data'!$J783</f>
        <v>79269.08</v>
      </c>
      <c r="L783" s="19">
        <f t="shared" si="37"/>
        <v>75034.07024793388</v>
      </c>
      <c r="M783" s="19">
        <f t="shared" si="38"/>
        <v>72309.913419913413</v>
      </c>
      <c r="N783" s="20">
        <f>(Table4[[#This Row],[Average male salary]]-Table4[[#This Row],[Average female salary]])/Table4[[#This Row],[Average male salary]]</f>
        <v>3.6305598497043789E-2</v>
      </c>
    </row>
    <row r="784" spans="1:14" x14ac:dyDescent="0.35">
      <c r="A784" s="6" t="s">
        <v>818</v>
      </c>
      <c r="B784" s="6" t="s">
        <v>27</v>
      </c>
      <c r="C784" s="6" t="s">
        <v>12</v>
      </c>
      <c r="D784" s="7">
        <v>86570</v>
      </c>
      <c r="E784" s="7" t="str">
        <f t="shared" si="36"/>
        <v>80000–89999</v>
      </c>
      <c r="F784" s="6" t="s">
        <v>33</v>
      </c>
      <c r="G784" s="6" t="s">
        <v>1</v>
      </c>
      <c r="H784" s="6" t="s">
        <v>978</v>
      </c>
      <c r="I784" s="6">
        <f>IFERROR(INDEX('Bonus Rules'!$B$2:$G$14,MATCH('Cleaned data'!$C784,'Bonus Rules'!$B$2:$B$14,0), MATCH('Cleaned data'!$G784, 'Bonus Rules'!$B$2:$G$2, 0)),0)</f>
        <v>5.0000000000000001E-3</v>
      </c>
      <c r="J784" s="8">
        <f>'Cleaned data'!$I784*'Cleaned data'!$D784</f>
        <v>432.85</v>
      </c>
      <c r="K784" s="8">
        <f>'Cleaned data'!$D784+'Cleaned data'!$J784</f>
        <v>87002.85</v>
      </c>
      <c r="L784" s="19">
        <f t="shared" si="37"/>
        <v>75034.07024793388</v>
      </c>
      <c r="M784" s="19">
        <f t="shared" si="38"/>
        <v>72309.913419913413</v>
      </c>
      <c r="N784" s="20">
        <f>(Table4[[#This Row],[Average male salary]]-Table4[[#This Row],[Average female salary]])/Table4[[#This Row],[Average male salary]]</f>
        <v>3.6305598497043789E-2</v>
      </c>
    </row>
    <row r="785" spans="1:14" x14ac:dyDescent="0.35">
      <c r="A785" s="9" t="s">
        <v>819</v>
      </c>
      <c r="B785" s="9" t="s">
        <v>24</v>
      </c>
      <c r="C785" s="9" t="s">
        <v>11</v>
      </c>
      <c r="D785" s="10">
        <v>117850</v>
      </c>
      <c r="E785" s="10" t="str">
        <f t="shared" si="36"/>
        <v>110000–119999</v>
      </c>
      <c r="F785" s="9" t="s">
        <v>33</v>
      </c>
      <c r="G785" s="9" t="s">
        <v>4</v>
      </c>
      <c r="H785" s="9" t="s">
        <v>979</v>
      </c>
      <c r="I785" s="9">
        <f>IFERROR(INDEX('Bonus Rules'!$B$2:$G$14,MATCH('Cleaned data'!$C785,'Bonus Rules'!$B$2:$B$14,0), MATCH('Cleaned data'!$G785, 'Bonus Rules'!$B$2:$G$2, 0)),0)</f>
        <v>0.05</v>
      </c>
      <c r="J785" s="11">
        <f>'Cleaned data'!$I785*'Cleaned data'!$D785</f>
        <v>5892.5</v>
      </c>
      <c r="K785" s="11">
        <f>'Cleaned data'!$D785+'Cleaned data'!$J785</f>
        <v>123742.5</v>
      </c>
      <c r="L785" s="19">
        <f t="shared" si="37"/>
        <v>75034.07024793388</v>
      </c>
      <c r="M785" s="19">
        <f t="shared" si="38"/>
        <v>72309.913419913413</v>
      </c>
      <c r="N785" s="20">
        <f>(Table4[[#This Row],[Average male salary]]-Table4[[#This Row],[Average female salary]])/Table4[[#This Row],[Average male salary]]</f>
        <v>3.6305598497043789E-2</v>
      </c>
    </row>
    <row r="786" spans="1:14" x14ac:dyDescent="0.35">
      <c r="A786" s="6" t="s">
        <v>820</v>
      </c>
      <c r="B786" s="6" t="s">
        <v>27</v>
      </c>
      <c r="C786" s="6" t="s">
        <v>17</v>
      </c>
      <c r="D786" s="7">
        <v>116500</v>
      </c>
      <c r="E786" s="7" t="str">
        <f t="shared" si="36"/>
        <v>110000–119999</v>
      </c>
      <c r="F786" s="6" t="s">
        <v>25</v>
      </c>
      <c r="G786" s="6" t="s">
        <v>31</v>
      </c>
      <c r="H786" s="6" t="s">
        <v>979</v>
      </c>
      <c r="I786" s="6">
        <f>IFERROR(INDEX('Bonus Rules'!$B$2:$G$14,MATCH('Cleaned data'!$C786,'Bonus Rules'!$B$2:$B$14,0), MATCH('Cleaned data'!$G786, 'Bonus Rules'!$B$2:$G$2, 0)),0)</f>
        <v>0</v>
      </c>
      <c r="J786" s="8">
        <f>'Cleaned data'!$I786*'Cleaned data'!$D786</f>
        <v>0</v>
      </c>
      <c r="K786" s="8">
        <f>'Cleaned data'!$D786+'Cleaned data'!$J786</f>
        <v>116500</v>
      </c>
      <c r="L786" s="19">
        <f t="shared" si="37"/>
        <v>75034.07024793388</v>
      </c>
      <c r="M786" s="19">
        <f t="shared" si="38"/>
        <v>72309.913419913413</v>
      </c>
      <c r="N786" s="20">
        <f>(Table4[[#This Row],[Average male salary]]-Table4[[#This Row],[Average female salary]])/Table4[[#This Row],[Average male salary]]</f>
        <v>3.6305598497043789E-2</v>
      </c>
    </row>
    <row r="787" spans="1:14" x14ac:dyDescent="0.35">
      <c r="A787" s="9" t="s">
        <v>821</v>
      </c>
      <c r="B787" s="9" t="s">
        <v>27</v>
      </c>
      <c r="C787" s="9" t="s">
        <v>15</v>
      </c>
      <c r="D787" s="10">
        <v>80030</v>
      </c>
      <c r="E787" s="10" t="str">
        <f t="shared" si="36"/>
        <v>80000–89999</v>
      </c>
      <c r="F787" s="9" t="s">
        <v>33</v>
      </c>
      <c r="G787" s="9" t="s">
        <v>2</v>
      </c>
      <c r="H787" s="9" t="s">
        <v>978</v>
      </c>
      <c r="I787" s="9">
        <f>IFERROR(INDEX('Bonus Rules'!$B$2:$G$14,MATCH('Cleaned data'!$C787,'Bonus Rules'!$B$2:$B$14,0), MATCH('Cleaned data'!$G787, 'Bonus Rules'!$B$2:$G$2, 0)),0)</f>
        <v>1.2E-2</v>
      </c>
      <c r="J787" s="11">
        <f>'Cleaned data'!$I787*'Cleaned data'!$D787</f>
        <v>960.36</v>
      </c>
      <c r="K787" s="11">
        <f>'Cleaned data'!$D787+'Cleaned data'!$J787</f>
        <v>80990.36</v>
      </c>
      <c r="L787" s="19">
        <f t="shared" si="37"/>
        <v>75034.07024793388</v>
      </c>
      <c r="M787" s="19">
        <f t="shared" si="38"/>
        <v>72309.913419913413</v>
      </c>
      <c r="N787" s="20">
        <f>(Table4[[#This Row],[Average male salary]]-Table4[[#This Row],[Average female salary]])/Table4[[#This Row],[Average male salary]]</f>
        <v>3.6305598497043789E-2</v>
      </c>
    </row>
    <row r="788" spans="1:14" x14ac:dyDescent="0.35">
      <c r="A788" s="6" t="s">
        <v>717</v>
      </c>
      <c r="B788" s="6" t="s">
        <v>27</v>
      </c>
      <c r="C788" s="6" t="s">
        <v>9</v>
      </c>
      <c r="D788" s="7">
        <v>58940</v>
      </c>
      <c r="E788" s="7" t="str">
        <f t="shared" si="36"/>
        <v>50000–59999</v>
      </c>
      <c r="F788" s="6" t="s">
        <v>33</v>
      </c>
      <c r="G788" s="6" t="s">
        <v>3</v>
      </c>
      <c r="H788" s="6" t="s">
        <v>978</v>
      </c>
      <c r="I788" s="6">
        <f>IFERROR(INDEX('Bonus Rules'!$B$2:$G$14,MATCH('Cleaned data'!$C788,'Bonus Rules'!$B$2:$B$14,0), MATCH('Cleaned data'!$G788, 'Bonus Rules'!$B$2:$G$2, 0)),0)</f>
        <v>2.8000000000000001E-2</v>
      </c>
      <c r="J788" s="8">
        <f>'Cleaned data'!$I788*'Cleaned data'!$D788</f>
        <v>1650.32</v>
      </c>
      <c r="K788" s="8">
        <f>'Cleaned data'!$D788+'Cleaned data'!$J788</f>
        <v>60590.32</v>
      </c>
      <c r="L788" s="19">
        <f t="shared" si="37"/>
        <v>75034.07024793388</v>
      </c>
      <c r="M788" s="19">
        <f t="shared" si="38"/>
        <v>72309.913419913413</v>
      </c>
      <c r="N788" s="20">
        <f>(Table4[[#This Row],[Average male salary]]-Table4[[#This Row],[Average female salary]])/Table4[[#This Row],[Average male salary]]</f>
        <v>3.6305598497043789E-2</v>
      </c>
    </row>
    <row r="789" spans="1:14" x14ac:dyDescent="0.35">
      <c r="A789" s="9" t="s">
        <v>822</v>
      </c>
      <c r="B789" s="9" t="s">
        <v>24</v>
      </c>
      <c r="C789" s="9" t="s">
        <v>10</v>
      </c>
      <c r="D789" s="10">
        <v>76320</v>
      </c>
      <c r="E789" s="10" t="str">
        <f t="shared" si="36"/>
        <v>70000–79999</v>
      </c>
      <c r="F789" s="9" t="s">
        <v>25</v>
      </c>
      <c r="G789" s="9" t="s">
        <v>4</v>
      </c>
      <c r="H789" s="9" t="s">
        <v>978</v>
      </c>
      <c r="I789" s="9">
        <f>IFERROR(INDEX('Bonus Rules'!$B$2:$G$14,MATCH('Cleaned data'!$C789,'Bonus Rules'!$B$2:$B$14,0), MATCH('Cleaned data'!$G789, 'Bonus Rules'!$B$2:$G$2, 0)),0)</f>
        <v>5.3999999999999999E-2</v>
      </c>
      <c r="J789" s="11">
        <f>'Cleaned data'!$I789*'Cleaned data'!$D789</f>
        <v>4121.28</v>
      </c>
      <c r="K789" s="11">
        <f>'Cleaned data'!$D789+'Cleaned data'!$J789</f>
        <v>80441.279999999999</v>
      </c>
      <c r="L789" s="19">
        <f t="shared" si="37"/>
        <v>75034.07024793388</v>
      </c>
      <c r="M789" s="19">
        <f t="shared" si="38"/>
        <v>72309.913419913413</v>
      </c>
      <c r="N789" s="20">
        <f>(Table4[[#This Row],[Average male salary]]-Table4[[#This Row],[Average female salary]])/Table4[[#This Row],[Average male salary]]</f>
        <v>3.6305598497043789E-2</v>
      </c>
    </row>
    <row r="790" spans="1:14" x14ac:dyDescent="0.35">
      <c r="A790" s="6" t="s">
        <v>823</v>
      </c>
      <c r="B790" s="6" t="s">
        <v>24</v>
      </c>
      <c r="C790" s="6" t="s">
        <v>9</v>
      </c>
      <c r="D790" s="7">
        <v>110730</v>
      </c>
      <c r="E790" s="7" t="str">
        <f t="shared" si="36"/>
        <v>110000–119999</v>
      </c>
      <c r="F790" s="6" t="s">
        <v>30</v>
      </c>
      <c r="G790" s="6" t="s">
        <v>5</v>
      </c>
      <c r="H790" s="6" t="s">
        <v>979</v>
      </c>
      <c r="I790" s="6">
        <f>IFERROR(INDEX('Bonus Rules'!$B$2:$G$14,MATCH('Cleaned data'!$C790,'Bonus Rules'!$B$2:$B$14,0), MATCH('Cleaned data'!$G790, 'Bonus Rules'!$B$2:$G$2, 0)),0)</f>
        <v>7.5999999999999998E-2</v>
      </c>
      <c r="J790" s="8">
        <f>'Cleaned data'!$I790*'Cleaned data'!$D790</f>
        <v>8415.48</v>
      </c>
      <c r="K790" s="8">
        <f>'Cleaned data'!$D790+'Cleaned data'!$J790</f>
        <v>119145.48</v>
      </c>
      <c r="L790" s="19">
        <f t="shared" si="37"/>
        <v>75034.07024793388</v>
      </c>
      <c r="M790" s="19">
        <f t="shared" si="38"/>
        <v>72309.913419913413</v>
      </c>
      <c r="N790" s="20">
        <f>(Table4[[#This Row],[Average male salary]]-Table4[[#This Row],[Average female salary]])/Table4[[#This Row],[Average male salary]]</f>
        <v>3.6305598497043789E-2</v>
      </c>
    </row>
    <row r="791" spans="1:14" x14ac:dyDescent="0.35">
      <c r="A791" s="9" t="s">
        <v>824</v>
      </c>
      <c r="B791" s="9" t="s">
        <v>27</v>
      </c>
      <c r="C791" s="9" t="s">
        <v>13</v>
      </c>
      <c r="D791" s="10">
        <v>86990</v>
      </c>
      <c r="E791" s="10" t="str">
        <f t="shared" si="36"/>
        <v>80000–89999</v>
      </c>
      <c r="F791" s="9" t="s">
        <v>30</v>
      </c>
      <c r="G791" s="9" t="s">
        <v>2</v>
      </c>
      <c r="H791" s="9" t="s">
        <v>978</v>
      </c>
      <c r="I791" s="9">
        <f>IFERROR(INDEX('Bonus Rules'!$B$2:$G$14,MATCH('Cleaned data'!$C791,'Bonus Rules'!$B$2:$B$14,0), MATCH('Cleaned data'!$G791, 'Bonus Rules'!$B$2:$G$2, 0)),0)</f>
        <v>1.9E-2</v>
      </c>
      <c r="J791" s="11">
        <f>'Cleaned data'!$I791*'Cleaned data'!$D791</f>
        <v>1652.81</v>
      </c>
      <c r="K791" s="11">
        <f>'Cleaned data'!$D791+'Cleaned data'!$J791</f>
        <v>88642.81</v>
      </c>
      <c r="L791" s="19">
        <f t="shared" si="37"/>
        <v>75034.07024793388</v>
      </c>
      <c r="M791" s="19">
        <f t="shared" si="38"/>
        <v>72309.913419913413</v>
      </c>
      <c r="N791" s="20">
        <f>(Table4[[#This Row],[Average male salary]]-Table4[[#This Row],[Average female salary]])/Table4[[#This Row],[Average male salary]]</f>
        <v>3.6305598497043789E-2</v>
      </c>
    </row>
    <row r="792" spans="1:14" x14ac:dyDescent="0.35">
      <c r="A792" s="6" t="s">
        <v>826</v>
      </c>
      <c r="B792" s="6" t="s">
        <v>24</v>
      </c>
      <c r="C792" s="6" t="s">
        <v>17</v>
      </c>
      <c r="D792" s="7">
        <v>74410</v>
      </c>
      <c r="E792" s="7" t="str">
        <f t="shared" si="36"/>
        <v>70000–79999</v>
      </c>
      <c r="F792" s="6" t="s">
        <v>30</v>
      </c>
      <c r="G792" s="6" t="s">
        <v>4</v>
      </c>
      <c r="H792" s="6" t="s">
        <v>978</v>
      </c>
      <c r="I792" s="6">
        <f>IFERROR(INDEX('Bonus Rules'!$B$2:$G$14,MATCH('Cleaned data'!$C792,'Bonus Rules'!$B$2:$B$14,0), MATCH('Cleaned data'!$G792, 'Bonus Rules'!$B$2:$G$2, 0)),0)</f>
        <v>5.8000000000000003E-2</v>
      </c>
      <c r="J792" s="8">
        <f>'Cleaned data'!$I792*'Cleaned data'!$D792</f>
        <v>4315.7800000000007</v>
      </c>
      <c r="K792" s="8">
        <f>'Cleaned data'!$D792+'Cleaned data'!$J792</f>
        <v>78725.78</v>
      </c>
      <c r="L792" s="19">
        <f t="shared" si="37"/>
        <v>75034.07024793388</v>
      </c>
      <c r="M792" s="19">
        <f t="shared" si="38"/>
        <v>72309.913419913413</v>
      </c>
      <c r="N792" s="20">
        <f>(Table4[[#This Row],[Average male salary]]-Table4[[#This Row],[Average female salary]])/Table4[[#This Row],[Average male salary]]</f>
        <v>3.6305598497043789E-2</v>
      </c>
    </row>
    <row r="793" spans="1:14" x14ac:dyDescent="0.35">
      <c r="A793" s="9" t="s">
        <v>827</v>
      </c>
      <c r="B793" s="9" t="s">
        <v>24</v>
      </c>
      <c r="C793" s="9" t="s">
        <v>17</v>
      </c>
      <c r="D793" s="10">
        <v>87610</v>
      </c>
      <c r="E793" s="10" t="str">
        <f t="shared" si="36"/>
        <v>80000–89999</v>
      </c>
      <c r="F793" s="9" t="s">
        <v>25</v>
      </c>
      <c r="G793" s="9" t="s">
        <v>4</v>
      </c>
      <c r="H793" s="9" t="s">
        <v>978</v>
      </c>
      <c r="I793" s="9">
        <f>IFERROR(INDEX('Bonus Rules'!$B$2:$G$14,MATCH('Cleaned data'!$C793,'Bonus Rules'!$B$2:$B$14,0), MATCH('Cleaned data'!$G793, 'Bonus Rules'!$B$2:$G$2, 0)),0)</f>
        <v>5.8000000000000003E-2</v>
      </c>
      <c r="J793" s="11">
        <f>'Cleaned data'!$I793*'Cleaned data'!$D793</f>
        <v>5081.38</v>
      </c>
      <c r="K793" s="11">
        <f>'Cleaned data'!$D793+'Cleaned data'!$J793</f>
        <v>92691.38</v>
      </c>
      <c r="L793" s="19">
        <f t="shared" si="37"/>
        <v>75034.07024793388</v>
      </c>
      <c r="M793" s="19">
        <f t="shared" si="38"/>
        <v>72309.913419913413</v>
      </c>
      <c r="N793" s="20">
        <f>(Table4[[#This Row],[Average male salary]]-Table4[[#This Row],[Average female salary]])/Table4[[#This Row],[Average male salary]]</f>
        <v>3.6305598497043789E-2</v>
      </c>
    </row>
    <row r="794" spans="1:14" x14ac:dyDescent="0.35">
      <c r="A794" s="6" t="s">
        <v>828</v>
      </c>
      <c r="B794" s="6" t="s">
        <v>27</v>
      </c>
      <c r="C794" s="6" t="s">
        <v>11</v>
      </c>
      <c r="D794" s="7">
        <v>103340</v>
      </c>
      <c r="E794" s="7" t="str">
        <f t="shared" si="36"/>
        <v>100000–109999</v>
      </c>
      <c r="F794" s="6" t="s">
        <v>30</v>
      </c>
      <c r="G794" s="6" t="s">
        <v>4</v>
      </c>
      <c r="H794" s="6" t="s">
        <v>979</v>
      </c>
      <c r="I794" s="6">
        <f>IFERROR(INDEX('Bonus Rules'!$B$2:$G$14,MATCH('Cleaned data'!$C794,'Bonus Rules'!$B$2:$B$14,0), MATCH('Cleaned data'!$G794, 'Bonus Rules'!$B$2:$G$2, 0)),0)</f>
        <v>0.05</v>
      </c>
      <c r="J794" s="8">
        <f>'Cleaned data'!$I794*'Cleaned data'!$D794</f>
        <v>5167</v>
      </c>
      <c r="K794" s="8">
        <f>'Cleaned data'!$D794+'Cleaned data'!$J794</f>
        <v>108507</v>
      </c>
      <c r="L794" s="19">
        <f t="shared" si="37"/>
        <v>75034.07024793388</v>
      </c>
      <c r="M794" s="19">
        <f t="shared" si="38"/>
        <v>72309.913419913413</v>
      </c>
      <c r="N794" s="20">
        <f>(Table4[[#This Row],[Average male salary]]-Table4[[#This Row],[Average female salary]])/Table4[[#This Row],[Average male salary]]</f>
        <v>3.6305598497043789E-2</v>
      </c>
    </row>
    <row r="795" spans="1:14" x14ac:dyDescent="0.35">
      <c r="A795" s="9" t="s">
        <v>829</v>
      </c>
      <c r="B795" s="9" t="s">
        <v>27</v>
      </c>
      <c r="C795" s="9" t="s">
        <v>11</v>
      </c>
      <c r="D795" s="10">
        <v>46470</v>
      </c>
      <c r="E795" s="10" t="str">
        <f t="shared" si="36"/>
        <v>40000–49999</v>
      </c>
      <c r="F795" s="9" t="s">
        <v>33</v>
      </c>
      <c r="G795" s="9" t="s">
        <v>3</v>
      </c>
      <c r="H795" s="9" t="s">
        <v>978</v>
      </c>
      <c r="I795" s="9">
        <f>IFERROR(INDEX('Bonus Rules'!$B$2:$G$14,MATCH('Cleaned data'!$C795,'Bonus Rules'!$B$2:$B$14,0), MATCH('Cleaned data'!$G795, 'Bonus Rules'!$B$2:$G$2, 0)),0)</f>
        <v>2.4E-2</v>
      </c>
      <c r="J795" s="11">
        <f>'Cleaned data'!$I795*'Cleaned data'!$D795</f>
        <v>1115.28</v>
      </c>
      <c r="K795" s="11">
        <f>'Cleaned data'!$D795+'Cleaned data'!$J795</f>
        <v>47585.279999999999</v>
      </c>
      <c r="L795" s="19">
        <f t="shared" si="37"/>
        <v>75034.07024793388</v>
      </c>
      <c r="M795" s="19">
        <f t="shared" si="38"/>
        <v>72309.913419913413</v>
      </c>
      <c r="N795" s="20">
        <f>(Table4[[#This Row],[Average male salary]]-Table4[[#This Row],[Average female salary]])/Table4[[#This Row],[Average male salary]]</f>
        <v>3.6305598497043789E-2</v>
      </c>
    </row>
    <row r="796" spans="1:14" x14ac:dyDescent="0.35">
      <c r="A796" s="6" t="s">
        <v>830</v>
      </c>
      <c r="B796" s="6" t="s">
        <v>24</v>
      </c>
      <c r="C796" s="6" t="s">
        <v>8</v>
      </c>
      <c r="D796" s="7">
        <v>108290</v>
      </c>
      <c r="E796" s="7" t="str">
        <f t="shared" si="36"/>
        <v>100000–109999</v>
      </c>
      <c r="F796" s="6" t="s">
        <v>30</v>
      </c>
      <c r="G796" s="6" t="s">
        <v>1</v>
      </c>
      <c r="H796" s="6" t="s">
        <v>979</v>
      </c>
      <c r="I796" s="6">
        <f>IFERROR(INDEX('Bonus Rules'!$B$2:$G$14,MATCH('Cleaned data'!$C796,'Bonus Rules'!$B$2:$B$14,0), MATCH('Cleaned data'!$G796, 'Bonus Rules'!$B$2:$G$2, 0)),0)</f>
        <v>5.0000000000000001E-3</v>
      </c>
      <c r="J796" s="8">
        <f>'Cleaned data'!$I796*'Cleaned data'!$D796</f>
        <v>541.45000000000005</v>
      </c>
      <c r="K796" s="8">
        <f>'Cleaned data'!$D796+'Cleaned data'!$J796</f>
        <v>108831.45</v>
      </c>
      <c r="L796" s="19">
        <f t="shared" si="37"/>
        <v>75034.07024793388</v>
      </c>
      <c r="M796" s="19">
        <f t="shared" si="38"/>
        <v>72309.913419913413</v>
      </c>
      <c r="N796" s="20">
        <f>(Table4[[#This Row],[Average male salary]]-Table4[[#This Row],[Average female salary]])/Table4[[#This Row],[Average male salary]]</f>
        <v>3.6305598497043789E-2</v>
      </c>
    </row>
    <row r="797" spans="1:14" x14ac:dyDescent="0.35">
      <c r="A797" s="9" t="s">
        <v>831</v>
      </c>
      <c r="B797" s="9" t="s">
        <v>24</v>
      </c>
      <c r="C797" s="9" t="s">
        <v>7</v>
      </c>
      <c r="D797" s="10">
        <v>78640</v>
      </c>
      <c r="E797" s="10" t="str">
        <f t="shared" si="36"/>
        <v>70000–79999</v>
      </c>
      <c r="F797" s="9" t="s">
        <v>25</v>
      </c>
      <c r="G797" s="9" t="s">
        <v>4</v>
      </c>
      <c r="H797" s="9" t="s">
        <v>978</v>
      </c>
      <c r="I797" s="9">
        <f>IFERROR(INDEX('Bonus Rules'!$B$2:$G$14,MATCH('Cleaned data'!$C797,'Bonus Rules'!$B$2:$B$14,0), MATCH('Cleaned data'!$G797, 'Bonus Rules'!$B$2:$G$2, 0)),0)</f>
        <v>4.2999999999999997E-2</v>
      </c>
      <c r="J797" s="11">
        <f>'Cleaned data'!$I797*'Cleaned data'!$D797</f>
        <v>3381.5199999999995</v>
      </c>
      <c r="K797" s="11">
        <f>'Cleaned data'!$D797+'Cleaned data'!$J797</f>
        <v>82021.52</v>
      </c>
      <c r="L797" s="19">
        <f t="shared" si="37"/>
        <v>75034.07024793388</v>
      </c>
      <c r="M797" s="19">
        <f t="shared" si="38"/>
        <v>72309.913419913413</v>
      </c>
      <c r="N797" s="20">
        <f>(Table4[[#This Row],[Average male salary]]-Table4[[#This Row],[Average female salary]])/Table4[[#This Row],[Average male salary]]</f>
        <v>3.6305598497043789E-2</v>
      </c>
    </row>
    <row r="798" spans="1:14" x14ac:dyDescent="0.35">
      <c r="A798" s="6" t="s">
        <v>832</v>
      </c>
      <c r="B798" s="6" t="s">
        <v>27</v>
      </c>
      <c r="C798" s="6" t="s">
        <v>6</v>
      </c>
      <c r="D798" s="7">
        <v>75990</v>
      </c>
      <c r="E798" s="7" t="str">
        <f t="shared" si="36"/>
        <v>70000–79999</v>
      </c>
      <c r="F798" s="6" t="s">
        <v>33</v>
      </c>
      <c r="G798" s="6" t="s">
        <v>3</v>
      </c>
      <c r="H798" s="6" t="s">
        <v>978</v>
      </c>
      <c r="I798" s="6">
        <f>IFERROR(INDEX('Bonus Rules'!$B$2:$G$14,MATCH('Cleaned data'!$C798,'Bonus Rules'!$B$2:$B$14,0), MATCH('Cleaned data'!$G798, 'Bonus Rules'!$B$2:$G$2, 0)),0)</f>
        <v>2.1000000000000001E-2</v>
      </c>
      <c r="J798" s="8">
        <f>'Cleaned data'!$I798*'Cleaned data'!$D798</f>
        <v>1595.7900000000002</v>
      </c>
      <c r="K798" s="8">
        <f>'Cleaned data'!$D798+'Cleaned data'!$J798</f>
        <v>77585.789999999994</v>
      </c>
      <c r="L798" s="19">
        <f t="shared" si="37"/>
        <v>75034.07024793388</v>
      </c>
      <c r="M798" s="19">
        <f t="shared" si="38"/>
        <v>72309.913419913413</v>
      </c>
      <c r="N798" s="20">
        <f>(Table4[[#This Row],[Average male salary]]-Table4[[#This Row],[Average female salary]])/Table4[[#This Row],[Average male salary]]</f>
        <v>3.6305598497043789E-2</v>
      </c>
    </row>
    <row r="799" spans="1:14" x14ac:dyDescent="0.35">
      <c r="A799" s="9" t="s">
        <v>833</v>
      </c>
      <c r="B799" s="9" t="s">
        <v>24</v>
      </c>
      <c r="C799" s="9" t="s">
        <v>6</v>
      </c>
      <c r="D799" s="10">
        <v>55280</v>
      </c>
      <c r="E799" s="10" t="str">
        <f t="shared" si="36"/>
        <v>50000–59999</v>
      </c>
      <c r="F799" s="9" t="s">
        <v>33</v>
      </c>
      <c r="G799" s="9" t="s">
        <v>3</v>
      </c>
      <c r="H799" s="9" t="s">
        <v>978</v>
      </c>
      <c r="I799" s="9">
        <f>IFERROR(INDEX('Bonus Rules'!$B$2:$G$14,MATCH('Cleaned data'!$C799,'Bonus Rules'!$B$2:$B$14,0), MATCH('Cleaned data'!$G799, 'Bonus Rules'!$B$2:$G$2, 0)),0)</f>
        <v>2.1000000000000001E-2</v>
      </c>
      <c r="J799" s="11">
        <f>'Cleaned data'!$I799*'Cleaned data'!$D799</f>
        <v>1160.8800000000001</v>
      </c>
      <c r="K799" s="11">
        <f>'Cleaned data'!$D799+'Cleaned data'!$J799</f>
        <v>56440.88</v>
      </c>
      <c r="L799" s="19">
        <f t="shared" si="37"/>
        <v>75034.07024793388</v>
      </c>
      <c r="M799" s="19">
        <f t="shared" si="38"/>
        <v>72309.913419913413</v>
      </c>
      <c r="N799" s="20">
        <f>(Table4[[#This Row],[Average male salary]]-Table4[[#This Row],[Average female salary]])/Table4[[#This Row],[Average male salary]]</f>
        <v>3.6305598497043789E-2</v>
      </c>
    </row>
    <row r="800" spans="1:14" x14ac:dyDescent="0.35">
      <c r="A800" s="6" t="s">
        <v>834</v>
      </c>
      <c r="B800" s="6" t="s">
        <v>27</v>
      </c>
      <c r="C800" s="6" t="s">
        <v>15</v>
      </c>
      <c r="D800" s="7">
        <v>98010</v>
      </c>
      <c r="E800" s="7" t="str">
        <f t="shared" si="36"/>
        <v>90000–99999</v>
      </c>
      <c r="F800" s="6" t="s">
        <v>25</v>
      </c>
      <c r="G800" s="6" t="s">
        <v>3</v>
      </c>
      <c r="H800" s="6" t="s">
        <v>979</v>
      </c>
      <c r="I800" s="6">
        <f>IFERROR(INDEX('Bonus Rules'!$B$2:$G$14,MATCH('Cleaned data'!$C800,'Bonus Rules'!$B$2:$B$14,0), MATCH('Cleaned data'!$G800, 'Bonus Rules'!$B$2:$G$2, 0)),0)</f>
        <v>0.02</v>
      </c>
      <c r="J800" s="8">
        <f>'Cleaned data'!$I800*'Cleaned data'!$D800</f>
        <v>1960.2</v>
      </c>
      <c r="K800" s="8">
        <f>'Cleaned data'!$D800+'Cleaned data'!$J800</f>
        <v>99970.2</v>
      </c>
      <c r="L800" s="19">
        <f t="shared" si="37"/>
        <v>75034.07024793388</v>
      </c>
      <c r="M800" s="19">
        <f t="shared" si="38"/>
        <v>72309.913419913413</v>
      </c>
      <c r="N800" s="20">
        <f>(Table4[[#This Row],[Average male salary]]-Table4[[#This Row],[Average female salary]])/Table4[[#This Row],[Average male salary]]</f>
        <v>3.6305598497043789E-2</v>
      </c>
    </row>
    <row r="801" spans="1:14" x14ac:dyDescent="0.35">
      <c r="A801" s="9" t="s">
        <v>835</v>
      </c>
      <c r="B801" s="9" t="s">
        <v>24</v>
      </c>
      <c r="C801" s="9" t="s">
        <v>10</v>
      </c>
      <c r="D801" s="10">
        <v>50310</v>
      </c>
      <c r="E801" s="10" t="str">
        <f t="shared" si="36"/>
        <v>50000–59999</v>
      </c>
      <c r="F801" s="9" t="s">
        <v>33</v>
      </c>
      <c r="G801" s="9" t="s">
        <v>3</v>
      </c>
      <c r="H801" s="9" t="s">
        <v>978</v>
      </c>
      <c r="I801" s="9">
        <f>IFERROR(INDEX('Bonus Rules'!$B$2:$G$14,MATCH('Cleaned data'!$C801,'Bonus Rules'!$B$2:$B$14,0), MATCH('Cleaned data'!$G801, 'Bonus Rules'!$B$2:$G$2, 0)),0)</f>
        <v>2.7E-2</v>
      </c>
      <c r="J801" s="11">
        <f>'Cleaned data'!$I801*'Cleaned data'!$D801</f>
        <v>1358.37</v>
      </c>
      <c r="K801" s="11">
        <f>'Cleaned data'!$D801+'Cleaned data'!$J801</f>
        <v>51668.37</v>
      </c>
      <c r="L801" s="19">
        <f t="shared" si="37"/>
        <v>75034.07024793388</v>
      </c>
      <c r="M801" s="19">
        <f t="shared" si="38"/>
        <v>72309.913419913413</v>
      </c>
      <c r="N801" s="20">
        <f>(Table4[[#This Row],[Average male salary]]-Table4[[#This Row],[Average female salary]])/Table4[[#This Row],[Average male salary]]</f>
        <v>3.6305598497043789E-2</v>
      </c>
    </row>
    <row r="802" spans="1:14" x14ac:dyDescent="0.35">
      <c r="A802" s="6" t="s">
        <v>836</v>
      </c>
      <c r="B802" s="6" t="s">
        <v>24</v>
      </c>
      <c r="C802" s="6" t="s">
        <v>17</v>
      </c>
      <c r="D802" s="7">
        <v>91360</v>
      </c>
      <c r="E802" s="7" t="str">
        <f t="shared" si="36"/>
        <v>90000–99999</v>
      </c>
      <c r="F802" s="6" t="s">
        <v>33</v>
      </c>
      <c r="G802" s="6" t="s">
        <v>3</v>
      </c>
      <c r="H802" s="6" t="s">
        <v>979</v>
      </c>
      <c r="I802" s="6">
        <f>IFERROR(INDEX('Bonus Rules'!$B$2:$G$14,MATCH('Cleaned data'!$C802,'Bonus Rules'!$B$2:$B$14,0), MATCH('Cleaned data'!$G802, 'Bonus Rules'!$B$2:$G$2, 0)),0)</f>
        <v>3.5000000000000003E-2</v>
      </c>
      <c r="J802" s="8">
        <f>'Cleaned data'!$I802*'Cleaned data'!$D802</f>
        <v>3197.6000000000004</v>
      </c>
      <c r="K802" s="8">
        <f>'Cleaned data'!$D802+'Cleaned data'!$J802</f>
        <v>94557.6</v>
      </c>
      <c r="L802" s="19">
        <f t="shared" si="37"/>
        <v>75034.07024793388</v>
      </c>
      <c r="M802" s="19">
        <f t="shared" si="38"/>
        <v>72309.913419913413</v>
      </c>
      <c r="N802" s="20">
        <f>(Table4[[#This Row],[Average male salary]]-Table4[[#This Row],[Average female salary]])/Table4[[#This Row],[Average male salary]]</f>
        <v>3.6305598497043789E-2</v>
      </c>
    </row>
    <row r="803" spans="1:14" x14ac:dyDescent="0.35">
      <c r="A803" s="9" t="s">
        <v>837</v>
      </c>
      <c r="B803" s="9" t="s">
        <v>24</v>
      </c>
      <c r="C803" s="9" t="s">
        <v>15</v>
      </c>
      <c r="D803" s="10">
        <v>115920</v>
      </c>
      <c r="E803" s="10" t="str">
        <f t="shared" si="36"/>
        <v>110000–119999</v>
      </c>
      <c r="F803" s="9" t="s">
        <v>30</v>
      </c>
      <c r="G803" s="9" t="s">
        <v>4</v>
      </c>
      <c r="H803" s="9" t="s">
        <v>979</v>
      </c>
      <c r="I803" s="9">
        <f>IFERROR(INDEX('Bonus Rules'!$B$2:$G$14,MATCH('Cleaned data'!$C803,'Bonus Rules'!$B$2:$B$14,0), MATCH('Cleaned data'!$G803, 'Bonus Rules'!$B$2:$G$2, 0)),0)</f>
        <v>5.8000000000000003E-2</v>
      </c>
      <c r="J803" s="11">
        <f>'Cleaned data'!$I803*'Cleaned data'!$D803</f>
        <v>6723.3600000000006</v>
      </c>
      <c r="K803" s="11">
        <f>'Cleaned data'!$D803+'Cleaned data'!$J803</f>
        <v>122643.36</v>
      </c>
      <c r="L803" s="19">
        <f t="shared" si="37"/>
        <v>75034.07024793388</v>
      </c>
      <c r="M803" s="19">
        <f t="shared" si="38"/>
        <v>72309.913419913413</v>
      </c>
      <c r="N803" s="20">
        <f>(Table4[[#This Row],[Average male salary]]-Table4[[#This Row],[Average female salary]])/Table4[[#This Row],[Average male salary]]</f>
        <v>3.6305598497043789E-2</v>
      </c>
    </row>
    <row r="804" spans="1:14" x14ac:dyDescent="0.35">
      <c r="A804" s="6" t="s">
        <v>838</v>
      </c>
      <c r="B804" s="6" t="s">
        <v>27</v>
      </c>
      <c r="C804" s="6" t="s">
        <v>7</v>
      </c>
      <c r="D804" s="7">
        <v>56870</v>
      </c>
      <c r="E804" s="7" t="str">
        <f t="shared" si="36"/>
        <v>50000–59999</v>
      </c>
      <c r="F804" s="6" t="s">
        <v>25</v>
      </c>
      <c r="G804" s="6" t="s">
        <v>2</v>
      </c>
      <c r="H804" s="6" t="s">
        <v>978</v>
      </c>
      <c r="I804" s="6">
        <f>IFERROR(INDEX('Bonus Rules'!$B$2:$G$14,MATCH('Cleaned data'!$C804,'Bonus Rules'!$B$2:$B$14,0), MATCH('Cleaned data'!$G804, 'Bonus Rules'!$B$2:$G$2, 0)),0)</f>
        <v>1.0999999999999999E-2</v>
      </c>
      <c r="J804" s="8">
        <f>'Cleaned data'!$I804*'Cleaned data'!$D804</f>
        <v>625.56999999999994</v>
      </c>
      <c r="K804" s="8">
        <f>'Cleaned data'!$D804+'Cleaned data'!$J804</f>
        <v>57495.57</v>
      </c>
      <c r="L804" s="19">
        <f t="shared" si="37"/>
        <v>75034.07024793388</v>
      </c>
      <c r="M804" s="19">
        <f t="shared" si="38"/>
        <v>72309.913419913413</v>
      </c>
      <c r="N804" s="20">
        <f>(Table4[[#This Row],[Average male salary]]-Table4[[#This Row],[Average female salary]])/Table4[[#This Row],[Average male salary]]</f>
        <v>3.6305598497043789E-2</v>
      </c>
    </row>
    <row r="805" spans="1:14" x14ac:dyDescent="0.35">
      <c r="A805" s="9" t="s">
        <v>839</v>
      </c>
      <c r="B805" s="9" t="s">
        <v>27</v>
      </c>
      <c r="C805" s="9" t="s">
        <v>9</v>
      </c>
      <c r="D805" s="10">
        <v>75970</v>
      </c>
      <c r="E805" s="10" t="str">
        <f t="shared" si="36"/>
        <v>70000–79999</v>
      </c>
      <c r="F805" s="9" t="s">
        <v>30</v>
      </c>
      <c r="G805" s="9" t="s">
        <v>5</v>
      </c>
      <c r="H805" s="9" t="s">
        <v>978</v>
      </c>
      <c r="I805" s="9">
        <f>IFERROR(INDEX('Bonus Rules'!$B$2:$G$14,MATCH('Cleaned data'!$C805,'Bonus Rules'!$B$2:$B$14,0), MATCH('Cleaned data'!$G805, 'Bonus Rules'!$B$2:$G$2, 0)),0)</f>
        <v>7.5999999999999998E-2</v>
      </c>
      <c r="J805" s="11">
        <f>'Cleaned data'!$I805*'Cleaned data'!$D805</f>
        <v>5773.72</v>
      </c>
      <c r="K805" s="11">
        <f>'Cleaned data'!$D805+'Cleaned data'!$J805</f>
        <v>81743.72</v>
      </c>
      <c r="L805" s="19">
        <f t="shared" si="37"/>
        <v>75034.07024793388</v>
      </c>
      <c r="M805" s="19">
        <f t="shared" si="38"/>
        <v>72309.913419913413</v>
      </c>
      <c r="N805" s="20">
        <f>(Table4[[#This Row],[Average male salary]]-Table4[[#This Row],[Average female salary]])/Table4[[#This Row],[Average male salary]]</f>
        <v>3.6305598497043789E-2</v>
      </c>
    </row>
    <row r="806" spans="1:14" x14ac:dyDescent="0.35">
      <c r="A806" s="6" t="s">
        <v>840</v>
      </c>
      <c r="B806" s="6" t="s">
        <v>24</v>
      </c>
      <c r="C806" s="6" t="s">
        <v>15</v>
      </c>
      <c r="D806" s="7">
        <v>52270</v>
      </c>
      <c r="E806" s="7" t="str">
        <f t="shared" si="36"/>
        <v>50000–59999</v>
      </c>
      <c r="F806" s="6" t="s">
        <v>33</v>
      </c>
      <c r="G806" s="6" t="s">
        <v>4</v>
      </c>
      <c r="H806" s="6" t="s">
        <v>978</v>
      </c>
      <c r="I806" s="6">
        <f>IFERROR(INDEX('Bonus Rules'!$B$2:$G$14,MATCH('Cleaned data'!$C806,'Bonus Rules'!$B$2:$B$14,0), MATCH('Cleaned data'!$G806, 'Bonus Rules'!$B$2:$G$2, 0)),0)</f>
        <v>5.8000000000000003E-2</v>
      </c>
      <c r="J806" s="8">
        <f>'Cleaned data'!$I806*'Cleaned data'!$D806</f>
        <v>3031.6600000000003</v>
      </c>
      <c r="K806" s="8">
        <f>'Cleaned data'!$D806+'Cleaned data'!$J806</f>
        <v>55301.66</v>
      </c>
      <c r="L806" s="19">
        <f t="shared" si="37"/>
        <v>75034.07024793388</v>
      </c>
      <c r="M806" s="19">
        <f t="shared" si="38"/>
        <v>72309.913419913413</v>
      </c>
      <c r="N806" s="20">
        <f>(Table4[[#This Row],[Average male salary]]-Table4[[#This Row],[Average female salary]])/Table4[[#This Row],[Average male salary]]</f>
        <v>3.6305598497043789E-2</v>
      </c>
    </row>
    <row r="807" spans="1:14" x14ac:dyDescent="0.35">
      <c r="A807" s="9" t="s">
        <v>841</v>
      </c>
      <c r="B807" s="9" t="s">
        <v>24</v>
      </c>
      <c r="C807" s="9" t="s">
        <v>11</v>
      </c>
      <c r="D807" s="10">
        <v>39780</v>
      </c>
      <c r="E807" s="10" t="str">
        <f t="shared" si="36"/>
        <v>30000–39999</v>
      </c>
      <c r="F807" s="9" t="s">
        <v>25</v>
      </c>
      <c r="G807" s="9" t="s">
        <v>31</v>
      </c>
      <c r="H807" s="9" t="s">
        <v>978</v>
      </c>
      <c r="I807" s="9">
        <f>IFERROR(INDEX('Bonus Rules'!$B$2:$G$14,MATCH('Cleaned data'!$C807,'Bonus Rules'!$B$2:$B$14,0), MATCH('Cleaned data'!$G807, 'Bonus Rules'!$B$2:$G$2, 0)),0)</f>
        <v>0</v>
      </c>
      <c r="J807" s="11">
        <f>'Cleaned data'!$I807*'Cleaned data'!$D807</f>
        <v>0</v>
      </c>
      <c r="K807" s="11">
        <f>'Cleaned data'!$D807+'Cleaned data'!$J807</f>
        <v>39780</v>
      </c>
      <c r="L807" s="19">
        <f t="shared" si="37"/>
        <v>75034.07024793388</v>
      </c>
      <c r="M807" s="19">
        <f t="shared" si="38"/>
        <v>72309.913419913413</v>
      </c>
      <c r="N807" s="20">
        <f>(Table4[[#This Row],[Average male salary]]-Table4[[#This Row],[Average female salary]])/Table4[[#This Row],[Average male salary]]</f>
        <v>3.6305598497043789E-2</v>
      </c>
    </row>
    <row r="808" spans="1:14" x14ac:dyDescent="0.35">
      <c r="A808" s="6" t="s">
        <v>842</v>
      </c>
      <c r="B808" s="6" t="s">
        <v>24</v>
      </c>
      <c r="C808" s="6" t="s">
        <v>16</v>
      </c>
      <c r="D808" s="7">
        <v>58960</v>
      </c>
      <c r="E808" s="7" t="str">
        <f t="shared" si="36"/>
        <v>50000–59999</v>
      </c>
      <c r="F808" s="6" t="s">
        <v>25</v>
      </c>
      <c r="G808" s="6" t="s">
        <v>3</v>
      </c>
      <c r="H808" s="6" t="s">
        <v>978</v>
      </c>
      <c r="I808" s="6">
        <f>IFERROR(INDEX('Bonus Rules'!$B$2:$G$14,MATCH('Cleaned data'!$C808,'Bonus Rules'!$B$2:$B$14,0), MATCH('Cleaned data'!$G808, 'Bonus Rules'!$B$2:$G$2, 0)),0)</f>
        <v>2.3E-2</v>
      </c>
      <c r="J808" s="8">
        <f>'Cleaned data'!$I808*'Cleaned data'!$D808</f>
        <v>1356.08</v>
      </c>
      <c r="K808" s="8">
        <f>'Cleaned data'!$D808+'Cleaned data'!$J808</f>
        <v>60316.08</v>
      </c>
      <c r="L808" s="19">
        <f t="shared" si="37"/>
        <v>75034.07024793388</v>
      </c>
      <c r="M808" s="19">
        <f t="shared" si="38"/>
        <v>72309.913419913413</v>
      </c>
      <c r="N808" s="20">
        <f>(Table4[[#This Row],[Average male salary]]-Table4[[#This Row],[Average female salary]])/Table4[[#This Row],[Average male salary]]</f>
        <v>3.6305598497043789E-2</v>
      </c>
    </row>
    <row r="809" spans="1:14" x14ac:dyDescent="0.35">
      <c r="A809" s="9" t="s">
        <v>843</v>
      </c>
      <c r="B809" s="9" t="s">
        <v>27</v>
      </c>
      <c r="C809" s="9" t="s">
        <v>13</v>
      </c>
      <c r="D809" s="10">
        <v>37900</v>
      </c>
      <c r="E809" s="10" t="str">
        <f t="shared" si="36"/>
        <v>30000–39999</v>
      </c>
      <c r="F809" s="9" t="s">
        <v>30</v>
      </c>
      <c r="G809" s="9" t="s">
        <v>4</v>
      </c>
      <c r="H809" s="9" t="s">
        <v>978</v>
      </c>
      <c r="I809" s="9">
        <f>IFERROR(INDEX('Bonus Rules'!$B$2:$G$14,MATCH('Cleaned data'!$C809,'Bonus Rules'!$B$2:$B$14,0), MATCH('Cleaned data'!$G809, 'Bonus Rules'!$B$2:$G$2, 0)),0)</f>
        <v>5.8999999999999997E-2</v>
      </c>
      <c r="J809" s="11">
        <f>'Cleaned data'!$I809*'Cleaned data'!$D809</f>
        <v>2236.1</v>
      </c>
      <c r="K809" s="11">
        <f>'Cleaned data'!$D809+'Cleaned data'!$J809</f>
        <v>40136.1</v>
      </c>
      <c r="L809" s="19">
        <f t="shared" si="37"/>
        <v>75034.07024793388</v>
      </c>
      <c r="M809" s="19">
        <f t="shared" si="38"/>
        <v>72309.913419913413</v>
      </c>
      <c r="N809" s="20">
        <f>(Table4[[#This Row],[Average male salary]]-Table4[[#This Row],[Average female salary]])/Table4[[#This Row],[Average male salary]]</f>
        <v>3.6305598497043789E-2</v>
      </c>
    </row>
    <row r="810" spans="1:14" x14ac:dyDescent="0.35">
      <c r="A810" s="6" t="s">
        <v>732</v>
      </c>
      <c r="B810" s="6" t="s">
        <v>24</v>
      </c>
      <c r="C810" s="6" t="s">
        <v>11</v>
      </c>
      <c r="D810" s="7">
        <v>89160</v>
      </c>
      <c r="E810" s="7" t="str">
        <f t="shared" si="36"/>
        <v>80000–89999</v>
      </c>
      <c r="F810" s="6" t="s">
        <v>25</v>
      </c>
      <c r="G810" s="6" t="s">
        <v>4</v>
      </c>
      <c r="H810" s="6" t="s">
        <v>978</v>
      </c>
      <c r="I810" s="6">
        <f>IFERROR(INDEX('Bonus Rules'!$B$2:$G$14,MATCH('Cleaned data'!$C810,'Bonus Rules'!$B$2:$B$14,0), MATCH('Cleaned data'!$G810, 'Bonus Rules'!$B$2:$G$2, 0)),0)</f>
        <v>0.05</v>
      </c>
      <c r="J810" s="8">
        <f>'Cleaned data'!$I810*'Cleaned data'!$D810</f>
        <v>4458</v>
      </c>
      <c r="K810" s="8">
        <f>'Cleaned data'!$D810+'Cleaned data'!$J810</f>
        <v>93618</v>
      </c>
      <c r="L810" s="19">
        <f t="shared" si="37"/>
        <v>75034.07024793388</v>
      </c>
      <c r="M810" s="19">
        <f t="shared" si="38"/>
        <v>72309.913419913413</v>
      </c>
      <c r="N810" s="20">
        <f>(Table4[[#This Row],[Average male salary]]-Table4[[#This Row],[Average female salary]])/Table4[[#This Row],[Average male salary]]</f>
        <v>3.6305598497043789E-2</v>
      </c>
    </row>
    <row r="811" spans="1:14" x14ac:dyDescent="0.35">
      <c r="A811" s="9" t="s">
        <v>844</v>
      </c>
      <c r="B811" s="9" t="s">
        <v>27</v>
      </c>
      <c r="C811" s="9" t="s">
        <v>6</v>
      </c>
      <c r="D811" s="10">
        <v>45510</v>
      </c>
      <c r="E811" s="10" t="str">
        <f t="shared" si="36"/>
        <v>40000–49999</v>
      </c>
      <c r="F811" s="9" t="s">
        <v>30</v>
      </c>
      <c r="G811" s="9" t="s">
        <v>4</v>
      </c>
      <c r="H811" s="9" t="s">
        <v>978</v>
      </c>
      <c r="I811" s="9">
        <f>IFERROR(INDEX('Bonus Rules'!$B$2:$G$14,MATCH('Cleaned data'!$C811,'Bonus Rules'!$B$2:$B$14,0), MATCH('Cleaned data'!$G811, 'Bonus Rules'!$B$2:$G$2, 0)),0)</f>
        <v>5.0999999999999997E-2</v>
      </c>
      <c r="J811" s="11">
        <f>'Cleaned data'!$I811*'Cleaned data'!$D811</f>
        <v>2321.0099999999998</v>
      </c>
      <c r="K811" s="11">
        <f>'Cleaned data'!$D811+'Cleaned data'!$J811</f>
        <v>47831.01</v>
      </c>
      <c r="L811" s="19">
        <f t="shared" si="37"/>
        <v>75034.07024793388</v>
      </c>
      <c r="M811" s="19">
        <f t="shared" si="38"/>
        <v>72309.913419913413</v>
      </c>
      <c r="N811" s="20">
        <f>(Table4[[#This Row],[Average male salary]]-Table4[[#This Row],[Average female salary]])/Table4[[#This Row],[Average male salary]]</f>
        <v>3.6305598497043789E-2</v>
      </c>
    </row>
    <row r="812" spans="1:14" x14ac:dyDescent="0.35">
      <c r="A812" s="6" t="s">
        <v>845</v>
      </c>
      <c r="B812" s="6" t="s">
        <v>27</v>
      </c>
      <c r="C812" s="6" t="s">
        <v>12</v>
      </c>
      <c r="D812" s="7">
        <v>66610</v>
      </c>
      <c r="E812" s="7" t="str">
        <f t="shared" si="36"/>
        <v>60000–69999</v>
      </c>
      <c r="F812" s="6" t="s">
        <v>30</v>
      </c>
      <c r="G812" s="6" t="s">
        <v>3</v>
      </c>
      <c r="H812" s="6" t="s">
        <v>978</v>
      </c>
      <c r="I812" s="6">
        <f>IFERROR(INDEX('Bonus Rules'!$B$2:$G$14,MATCH('Cleaned data'!$C812,'Bonus Rules'!$B$2:$B$14,0), MATCH('Cleaned data'!$G812, 'Bonus Rules'!$B$2:$G$2, 0)),0)</f>
        <v>3.2000000000000001E-2</v>
      </c>
      <c r="J812" s="8">
        <f>'Cleaned data'!$I812*'Cleaned data'!$D812</f>
        <v>2131.52</v>
      </c>
      <c r="K812" s="8">
        <f>'Cleaned data'!$D812+'Cleaned data'!$J812</f>
        <v>68741.52</v>
      </c>
      <c r="L812" s="19">
        <f t="shared" si="37"/>
        <v>75034.07024793388</v>
      </c>
      <c r="M812" s="19">
        <f t="shared" si="38"/>
        <v>72309.913419913413</v>
      </c>
      <c r="N812" s="20">
        <f>(Table4[[#This Row],[Average male salary]]-Table4[[#This Row],[Average female salary]])/Table4[[#This Row],[Average male salary]]</f>
        <v>3.6305598497043789E-2</v>
      </c>
    </row>
    <row r="813" spans="1:14" x14ac:dyDescent="0.35">
      <c r="A813" s="9" t="s">
        <v>846</v>
      </c>
      <c r="B813" s="9" t="s">
        <v>24</v>
      </c>
      <c r="C813" s="9" t="s">
        <v>6</v>
      </c>
      <c r="D813" s="10">
        <v>44120</v>
      </c>
      <c r="E813" s="10" t="str">
        <f t="shared" si="36"/>
        <v>40000–49999</v>
      </c>
      <c r="F813" s="9" t="s">
        <v>25</v>
      </c>
      <c r="G813" s="9" t="s">
        <v>1</v>
      </c>
      <c r="H813" s="9" t="s">
        <v>978</v>
      </c>
      <c r="I813" s="9">
        <f>IFERROR(INDEX('Bonus Rules'!$B$2:$G$14,MATCH('Cleaned data'!$C813,'Bonus Rules'!$B$2:$B$14,0), MATCH('Cleaned data'!$G813, 'Bonus Rules'!$B$2:$G$2, 0)),0)</f>
        <v>5.0000000000000001E-3</v>
      </c>
      <c r="J813" s="11">
        <f>'Cleaned data'!$I813*'Cleaned data'!$D813</f>
        <v>220.6</v>
      </c>
      <c r="K813" s="11">
        <f>'Cleaned data'!$D813+'Cleaned data'!$J813</f>
        <v>44340.6</v>
      </c>
      <c r="L813" s="19">
        <f t="shared" si="37"/>
        <v>75034.07024793388</v>
      </c>
      <c r="M813" s="19">
        <f t="shared" si="38"/>
        <v>72309.913419913413</v>
      </c>
      <c r="N813" s="20">
        <f>(Table4[[#This Row],[Average male salary]]-Table4[[#This Row],[Average female salary]])/Table4[[#This Row],[Average male salary]]</f>
        <v>3.6305598497043789E-2</v>
      </c>
    </row>
    <row r="814" spans="1:14" x14ac:dyDescent="0.35">
      <c r="A814" s="6" t="s">
        <v>847</v>
      </c>
      <c r="B814" s="6" t="s">
        <v>27</v>
      </c>
      <c r="C814" s="6" t="s">
        <v>16</v>
      </c>
      <c r="D814" s="7">
        <v>32270</v>
      </c>
      <c r="E814" s="7" t="str">
        <f t="shared" si="36"/>
        <v>30000–39999</v>
      </c>
      <c r="F814" s="6" t="s">
        <v>30</v>
      </c>
      <c r="G814" s="6" t="s">
        <v>3</v>
      </c>
      <c r="H814" s="6" t="s">
        <v>978</v>
      </c>
      <c r="I814" s="6">
        <f>IFERROR(INDEX('Bonus Rules'!$B$2:$G$14,MATCH('Cleaned data'!$C814,'Bonus Rules'!$B$2:$B$14,0), MATCH('Cleaned data'!$G814, 'Bonus Rules'!$B$2:$G$2, 0)),0)</f>
        <v>2.3E-2</v>
      </c>
      <c r="J814" s="8">
        <f>'Cleaned data'!$I814*'Cleaned data'!$D814</f>
        <v>742.21</v>
      </c>
      <c r="K814" s="8">
        <f>'Cleaned data'!$D814+'Cleaned data'!$J814</f>
        <v>33012.21</v>
      </c>
      <c r="L814" s="19">
        <f t="shared" si="37"/>
        <v>75034.07024793388</v>
      </c>
      <c r="M814" s="19">
        <f t="shared" si="38"/>
        <v>72309.913419913413</v>
      </c>
      <c r="N814" s="20">
        <f>(Table4[[#This Row],[Average male salary]]-Table4[[#This Row],[Average female salary]])/Table4[[#This Row],[Average male salary]]</f>
        <v>3.6305598497043789E-2</v>
      </c>
    </row>
    <row r="815" spans="1:14" x14ac:dyDescent="0.35">
      <c r="A815" s="9" t="s">
        <v>848</v>
      </c>
      <c r="B815" s="9" t="s">
        <v>27</v>
      </c>
      <c r="C815" s="9" t="s">
        <v>7</v>
      </c>
      <c r="D815" s="10">
        <v>37130</v>
      </c>
      <c r="E815" s="10" t="str">
        <f t="shared" si="36"/>
        <v>30000–39999</v>
      </c>
      <c r="F815" s="9" t="s">
        <v>25</v>
      </c>
      <c r="G815" s="9" t="s">
        <v>31</v>
      </c>
      <c r="H815" s="9" t="s">
        <v>978</v>
      </c>
      <c r="I815" s="9">
        <f>IFERROR(INDEX('Bonus Rules'!$B$2:$G$14,MATCH('Cleaned data'!$C815,'Bonus Rules'!$B$2:$B$14,0), MATCH('Cleaned data'!$G815, 'Bonus Rules'!$B$2:$G$2, 0)),0)</f>
        <v>0</v>
      </c>
      <c r="J815" s="11">
        <f>'Cleaned data'!$I815*'Cleaned data'!$D815</f>
        <v>0</v>
      </c>
      <c r="K815" s="11">
        <f>'Cleaned data'!$D815+'Cleaned data'!$J815</f>
        <v>37130</v>
      </c>
      <c r="L815" s="19">
        <f t="shared" si="37"/>
        <v>75034.07024793388</v>
      </c>
      <c r="M815" s="19">
        <f t="shared" si="38"/>
        <v>72309.913419913413</v>
      </c>
      <c r="N815" s="20">
        <f>(Table4[[#This Row],[Average male salary]]-Table4[[#This Row],[Average female salary]])/Table4[[#This Row],[Average male salary]]</f>
        <v>3.6305598497043789E-2</v>
      </c>
    </row>
    <row r="816" spans="1:14" x14ac:dyDescent="0.35">
      <c r="A816" s="6" t="s">
        <v>849</v>
      </c>
      <c r="B816" s="6" t="s">
        <v>27</v>
      </c>
      <c r="C816" s="6" t="s">
        <v>6</v>
      </c>
      <c r="D816" s="7">
        <v>45590</v>
      </c>
      <c r="E816" s="7" t="str">
        <f t="shared" si="36"/>
        <v>40000–49999</v>
      </c>
      <c r="F816" s="6" t="s">
        <v>30</v>
      </c>
      <c r="G816" s="6" t="s">
        <v>4</v>
      </c>
      <c r="H816" s="6" t="s">
        <v>978</v>
      </c>
      <c r="I816" s="6">
        <f>IFERROR(INDEX('Bonus Rules'!$B$2:$G$14,MATCH('Cleaned data'!$C816,'Bonus Rules'!$B$2:$B$14,0), MATCH('Cleaned data'!$G816, 'Bonus Rules'!$B$2:$G$2, 0)),0)</f>
        <v>5.0999999999999997E-2</v>
      </c>
      <c r="J816" s="8">
        <f>'Cleaned data'!$I816*'Cleaned data'!$D816</f>
        <v>2325.0899999999997</v>
      </c>
      <c r="K816" s="8">
        <f>'Cleaned data'!$D816+'Cleaned data'!$J816</f>
        <v>47915.09</v>
      </c>
      <c r="L816" s="19">
        <f t="shared" si="37"/>
        <v>75034.07024793388</v>
      </c>
      <c r="M816" s="19">
        <f t="shared" si="38"/>
        <v>72309.913419913413</v>
      </c>
      <c r="N816" s="20">
        <f>(Table4[[#This Row],[Average male salary]]-Table4[[#This Row],[Average female salary]])/Table4[[#This Row],[Average male salary]]</f>
        <v>3.6305598497043789E-2</v>
      </c>
    </row>
    <row r="817" spans="1:14" x14ac:dyDescent="0.35">
      <c r="A817" s="9" t="s">
        <v>850</v>
      </c>
      <c r="B817" s="9" t="s">
        <v>24</v>
      </c>
      <c r="C817" s="9" t="s">
        <v>15</v>
      </c>
      <c r="D817" s="10">
        <v>94070</v>
      </c>
      <c r="E817" s="10" t="str">
        <f t="shared" si="36"/>
        <v>90000–99999</v>
      </c>
      <c r="F817" s="9" t="s">
        <v>30</v>
      </c>
      <c r="G817" s="9" t="s">
        <v>3</v>
      </c>
      <c r="H817" s="9" t="s">
        <v>979</v>
      </c>
      <c r="I817" s="9">
        <f>IFERROR(INDEX('Bonus Rules'!$B$2:$G$14,MATCH('Cleaned data'!$C817,'Bonus Rules'!$B$2:$B$14,0), MATCH('Cleaned data'!$G817, 'Bonus Rules'!$B$2:$G$2, 0)),0)</f>
        <v>0.02</v>
      </c>
      <c r="J817" s="11">
        <f>'Cleaned data'!$I817*'Cleaned data'!$D817</f>
        <v>1881.4</v>
      </c>
      <c r="K817" s="11">
        <f>'Cleaned data'!$D817+'Cleaned data'!$J817</f>
        <v>95951.4</v>
      </c>
      <c r="L817" s="19">
        <f t="shared" si="37"/>
        <v>75034.07024793388</v>
      </c>
      <c r="M817" s="19">
        <f t="shared" si="38"/>
        <v>72309.913419913413</v>
      </c>
      <c r="N817" s="20">
        <f>(Table4[[#This Row],[Average male salary]]-Table4[[#This Row],[Average female salary]])/Table4[[#This Row],[Average male salary]]</f>
        <v>3.6305598497043789E-2</v>
      </c>
    </row>
    <row r="818" spans="1:14" x14ac:dyDescent="0.35">
      <c r="A818" s="6" t="s">
        <v>575</v>
      </c>
      <c r="B818" s="6" t="s">
        <v>27</v>
      </c>
      <c r="C818" s="6" t="s">
        <v>16</v>
      </c>
      <c r="D818" s="7">
        <v>89690</v>
      </c>
      <c r="E818" s="7" t="str">
        <f t="shared" si="36"/>
        <v>80000–89999</v>
      </c>
      <c r="F818" s="6" t="s">
        <v>33</v>
      </c>
      <c r="G818" s="6" t="s">
        <v>31</v>
      </c>
      <c r="H818" s="6" t="s">
        <v>978</v>
      </c>
      <c r="I818" s="6">
        <f>IFERROR(INDEX('Bonus Rules'!$B$2:$G$14,MATCH('Cleaned data'!$C818,'Bonus Rules'!$B$2:$B$14,0), MATCH('Cleaned data'!$G818, 'Bonus Rules'!$B$2:$G$2, 0)),0)</f>
        <v>0</v>
      </c>
      <c r="J818" s="8">
        <f>'Cleaned data'!$I818*'Cleaned data'!$D818</f>
        <v>0</v>
      </c>
      <c r="K818" s="8">
        <f>'Cleaned data'!$D818+'Cleaned data'!$J818</f>
        <v>89690</v>
      </c>
      <c r="L818" s="19">
        <f t="shared" si="37"/>
        <v>75034.07024793388</v>
      </c>
      <c r="M818" s="19">
        <f t="shared" si="38"/>
        <v>72309.913419913413</v>
      </c>
      <c r="N818" s="20">
        <f>(Table4[[#This Row],[Average male salary]]-Table4[[#This Row],[Average female salary]])/Table4[[#This Row],[Average male salary]]</f>
        <v>3.6305598497043789E-2</v>
      </c>
    </row>
    <row r="819" spans="1:14" x14ac:dyDescent="0.35">
      <c r="A819" s="9" t="s">
        <v>851</v>
      </c>
      <c r="B819" s="9" t="s">
        <v>27</v>
      </c>
      <c r="C819" s="9" t="s">
        <v>16</v>
      </c>
      <c r="D819" s="10">
        <v>41220</v>
      </c>
      <c r="E819" s="10" t="str">
        <f t="shared" si="36"/>
        <v>40000–49999</v>
      </c>
      <c r="F819" s="9" t="s">
        <v>25</v>
      </c>
      <c r="G819" s="9" t="s">
        <v>3</v>
      </c>
      <c r="H819" s="9" t="s">
        <v>978</v>
      </c>
      <c r="I819" s="9">
        <f>IFERROR(INDEX('Bonus Rules'!$B$2:$G$14,MATCH('Cleaned data'!$C819,'Bonus Rules'!$B$2:$B$14,0), MATCH('Cleaned data'!$G819, 'Bonus Rules'!$B$2:$G$2, 0)),0)</f>
        <v>2.3E-2</v>
      </c>
      <c r="J819" s="11">
        <f>'Cleaned data'!$I819*'Cleaned data'!$D819</f>
        <v>948.06</v>
      </c>
      <c r="K819" s="11">
        <f>'Cleaned data'!$D819+'Cleaned data'!$J819</f>
        <v>42168.06</v>
      </c>
      <c r="L819" s="19">
        <f t="shared" si="37"/>
        <v>75034.07024793388</v>
      </c>
      <c r="M819" s="19">
        <f t="shared" si="38"/>
        <v>72309.913419913413</v>
      </c>
      <c r="N819" s="20">
        <f>(Table4[[#This Row],[Average male salary]]-Table4[[#This Row],[Average female salary]])/Table4[[#This Row],[Average male salary]]</f>
        <v>3.6305598497043789E-2</v>
      </c>
    </row>
    <row r="820" spans="1:14" x14ac:dyDescent="0.35">
      <c r="A820" s="6" t="s">
        <v>852</v>
      </c>
      <c r="B820" s="6" t="s">
        <v>27</v>
      </c>
      <c r="C820" s="6" t="s">
        <v>15</v>
      </c>
      <c r="D820" s="7">
        <v>119930</v>
      </c>
      <c r="E820" s="7" t="str">
        <f t="shared" si="36"/>
        <v>110000–119999</v>
      </c>
      <c r="F820" s="6" t="s">
        <v>25</v>
      </c>
      <c r="G820" s="6" t="s">
        <v>3</v>
      </c>
      <c r="H820" s="6" t="s">
        <v>979</v>
      </c>
      <c r="I820" s="6">
        <f>IFERROR(INDEX('Bonus Rules'!$B$2:$G$14,MATCH('Cleaned data'!$C820,'Bonus Rules'!$B$2:$B$14,0), MATCH('Cleaned data'!$G820, 'Bonus Rules'!$B$2:$G$2, 0)),0)</f>
        <v>0.02</v>
      </c>
      <c r="J820" s="8">
        <f>'Cleaned data'!$I820*'Cleaned data'!$D820</f>
        <v>2398.6</v>
      </c>
      <c r="K820" s="8">
        <f>'Cleaned data'!$D820+'Cleaned data'!$J820</f>
        <v>122328.6</v>
      </c>
      <c r="L820" s="19">
        <f t="shared" si="37"/>
        <v>75034.07024793388</v>
      </c>
      <c r="M820" s="19">
        <f t="shared" si="38"/>
        <v>72309.913419913413</v>
      </c>
      <c r="N820" s="20">
        <f>(Table4[[#This Row],[Average male salary]]-Table4[[#This Row],[Average female salary]])/Table4[[#This Row],[Average male salary]]</f>
        <v>3.6305598497043789E-2</v>
      </c>
    </row>
    <row r="821" spans="1:14" x14ac:dyDescent="0.35">
      <c r="A821" s="9" t="s">
        <v>71</v>
      </c>
      <c r="B821" s="9" t="s">
        <v>27</v>
      </c>
      <c r="C821" s="9" t="s">
        <v>10</v>
      </c>
      <c r="D821" s="10">
        <v>60580</v>
      </c>
      <c r="E821" s="10" t="str">
        <f t="shared" si="36"/>
        <v>60000–69999</v>
      </c>
      <c r="F821" s="9" t="s">
        <v>33</v>
      </c>
      <c r="G821" s="9" t="s">
        <v>31</v>
      </c>
      <c r="H821" s="9" t="s">
        <v>978</v>
      </c>
      <c r="I821" s="9">
        <f>IFERROR(INDEX('Bonus Rules'!$B$2:$G$14,MATCH('Cleaned data'!$C821,'Bonus Rules'!$B$2:$B$14,0), MATCH('Cleaned data'!$G821, 'Bonus Rules'!$B$2:$G$2, 0)),0)</f>
        <v>0</v>
      </c>
      <c r="J821" s="11">
        <f>'Cleaned data'!$I821*'Cleaned data'!$D821</f>
        <v>0</v>
      </c>
      <c r="K821" s="11">
        <f>'Cleaned data'!$D821+'Cleaned data'!$J821</f>
        <v>60580</v>
      </c>
      <c r="L821" s="19">
        <f t="shared" si="37"/>
        <v>75034.07024793388</v>
      </c>
      <c r="M821" s="19">
        <f t="shared" si="38"/>
        <v>72309.913419913413</v>
      </c>
      <c r="N821" s="20">
        <f>(Table4[[#This Row],[Average male salary]]-Table4[[#This Row],[Average female salary]])/Table4[[#This Row],[Average male salary]]</f>
        <v>3.6305598497043789E-2</v>
      </c>
    </row>
    <row r="822" spans="1:14" x14ac:dyDescent="0.35">
      <c r="A822" s="6" t="s">
        <v>853</v>
      </c>
      <c r="B822" s="6" t="s">
        <v>27</v>
      </c>
      <c r="C822" s="6" t="s">
        <v>7</v>
      </c>
      <c r="D822" s="7">
        <v>94820</v>
      </c>
      <c r="E822" s="7" t="str">
        <f t="shared" si="36"/>
        <v>90000–99999</v>
      </c>
      <c r="F822" s="6" t="s">
        <v>30</v>
      </c>
      <c r="G822" s="6" t="s">
        <v>3</v>
      </c>
      <c r="H822" s="6" t="s">
        <v>979</v>
      </c>
      <c r="I822" s="6">
        <f>IFERROR(INDEX('Bonus Rules'!$B$2:$G$14,MATCH('Cleaned data'!$C822,'Bonus Rules'!$B$2:$B$14,0), MATCH('Cleaned data'!$G822, 'Bonus Rules'!$B$2:$G$2, 0)),0)</f>
        <v>3.5000000000000003E-2</v>
      </c>
      <c r="J822" s="8">
        <f>'Cleaned data'!$I822*'Cleaned data'!$D822</f>
        <v>3318.7000000000003</v>
      </c>
      <c r="K822" s="8">
        <f>'Cleaned data'!$D822+'Cleaned data'!$J822</f>
        <v>98138.7</v>
      </c>
      <c r="L822" s="19">
        <f t="shared" si="37"/>
        <v>75034.07024793388</v>
      </c>
      <c r="M822" s="19">
        <f t="shared" si="38"/>
        <v>72309.913419913413</v>
      </c>
      <c r="N822" s="20">
        <f>(Table4[[#This Row],[Average male salary]]-Table4[[#This Row],[Average female salary]])/Table4[[#This Row],[Average male salary]]</f>
        <v>3.6305598497043789E-2</v>
      </c>
    </row>
    <row r="823" spans="1:14" x14ac:dyDescent="0.35">
      <c r="A823" s="9" t="s">
        <v>854</v>
      </c>
      <c r="B823" s="9" t="s">
        <v>24</v>
      </c>
      <c r="C823" s="9" t="s">
        <v>15</v>
      </c>
      <c r="D823" s="10">
        <v>38830</v>
      </c>
      <c r="E823" s="10" t="str">
        <f t="shared" si="36"/>
        <v>30000–39999</v>
      </c>
      <c r="F823" s="9" t="s">
        <v>33</v>
      </c>
      <c r="G823" s="9" t="s">
        <v>4</v>
      </c>
      <c r="H823" s="9" t="s">
        <v>978</v>
      </c>
      <c r="I823" s="9">
        <f>IFERROR(INDEX('Bonus Rules'!$B$2:$G$14,MATCH('Cleaned data'!$C823,'Bonus Rules'!$B$2:$B$14,0), MATCH('Cleaned data'!$G823, 'Bonus Rules'!$B$2:$G$2, 0)),0)</f>
        <v>5.8000000000000003E-2</v>
      </c>
      <c r="J823" s="11">
        <f>'Cleaned data'!$I823*'Cleaned data'!$D823</f>
        <v>2252.1400000000003</v>
      </c>
      <c r="K823" s="11">
        <f>'Cleaned data'!$D823+'Cleaned data'!$J823</f>
        <v>41082.14</v>
      </c>
      <c r="L823" s="19">
        <f t="shared" si="37"/>
        <v>75034.07024793388</v>
      </c>
      <c r="M823" s="19">
        <f t="shared" si="38"/>
        <v>72309.913419913413</v>
      </c>
      <c r="N823" s="20">
        <f>(Table4[[#This Row],[Average male salary]]-Table4[[#This Row],[Average female salary]])/Table4[[#This Row],[Average male salary]]</f>
        <v>3.6305598497043789E-2</v>
      </c>
    </row>
    <row r="824" spans="1:14" x14ac:dyDescent="0.35">
      <c r="A824" s="6" t="s">
        <v>856</v>
      </c>
      <c r="B824" s="6" t="s">
        <v>27</v>
      </c>
      <c r="C824" s="6" t="s">
        <v>7</v>
      </c>
      <c r="D824" s="7">
        <v>28870</v>
      </c>
      <c r="E824" s="7" t="str">
        <f t="shared" si="36"/>
        <v>20000–29999</v>
      </c>
      <c r="F824" s="6" t="s">
        <v>30</v>
      </c>
      <c r="G824" s="6" t="s">
        <v>5</v>
      </c>
      <c r="H824" s="6" t="s">
        <v>978</v>
      </c>
      <c r="I824" s="6">
        <f>IFERROR(INDEX('Bonus Rules'!$B$2:$G$14,MATCH('Cleaned data'!$C824,'Bonus Rules'!$B$2:$B$14,0), MATCH('Cleaned data'!$G824, 'Bonus Rules'!$B$2:$G$2, 0)),0)</f>
        <v>6.0999999999999999E-2</v>
      </c>
      <c r="J824" s="8">
        <f>'Cleaned data'!$I824*'Cleaned data'!$D824</f>
        <v>1761.07</v>
      </c>
      <c r="K824" s="8">
        <f>'Cleaned data'!$D824+'Cleaned data'!$J824</f>
        <v>30631.07</v>
      </c>
      <c r="L824" s="19">
        <f t="shared" si="37"/>
        <v>75034.07024793388</v>
      </c>
      <c r="M824" s="19">
        <f t="shared" si="38"/>
        <v>72309.913419913413</v>
      </c>
      <c r="N824" s="20">
        <f>(Table4[[#This Row],[Average male salary]]-Table4[[#This Row],[Average female salary]])/Table4[[#This Row],[Average male salary]]</f>
        <v>3.6305598497043789E-2</v>
      </c>
    </row>
    <row r="825" spans="1:14" x14ac:dyDescent="0.35">
      <c r="A825" s="9" t="s">
        <v>857</v>
      </c>
      <c r="B825" s="9" t="s">
        <v>27</v>
      </c>
      <c r="C825" s="9" t="s">
        <v>17</v>
      </c>
      <c r="D825" s="10">
        <v>70760</v>
      </c>
      <c r="E825" s="10" t="str">
        <f t="shared" si="36"/>
        <v>70000–79999</v>
      </c>
      <c r="F825" s="9" t="s">
        <v>25</v>
      </c>
      <c r="G825" s="9" t="s">
        <v>4</v>
      </c>
      <c r="H825" s="9" t="s">
        <v>978</v>
      </c>
      <c r="I825" s="9">
        <f>IFERROR(INDEX('Bonus Rules'!$B$2:$G$14,MATCH('Cleaned data'!$C825,'Bonus Rules'!$B$2:$B$14,0), MATCH('Cleaned data'!$G825, 'Bonus Rules'!$B$2:$G$2, 0)),0)</f>
        <v>5.8000000000000003E-2</v>
      </c>
      <c r="J825" s="11">
        <f>'Cleaned data'!$I825*'Cleaned data'!$D825</f>
        <v>4104.08</v>
      </c>
      <c r="K825" s="11">
        <f>'Cleaned data'!$D825+'Cleaned data'!$J825</f>
        <v>74864.08</v>
      </c>
      <c r="L825" s="19">
        <f t="shared" si="37"/>
        <v>75034.07024793388</v>
      </c>
      <c r="M825" s="19">
        <f t="shared" si="38"/>
        <v>72309.913419913413</v>
      </c>
      <c r="N825" s="20">
        <f>(Table4[[#This Row],[Average male salary]]-Table4[[#This Row],[Average female salary]])/Table4[[#This Row],[Average male salary]]</f>
        <v>3.6305598497043789E-2</v>
      </c>
    </row>
    <row r="826" spans="1:14" x14ac:dyDescent="0.35">
      <c r="A826" s="6" t="s">
        <v>460</v>
      </c>
      <c r="B826" s="6" t="s">
        <v>24</v>
      </c>
      <c r="C826" s="6" t="s">
        <v>12</v>
      </c>
      <c r="D826" s="7">
        <v>106170</v>
      </c>
      <c r="E826" s="7" t="str">
        <f t="shared" si="36"/>
        <v>100000–109999</v>
      </c>
      <c r="F826" s="6" t="s">
        <v>30</v>
      </c>
      <c r="G826" s="6" t="s">
        <v>4</v>
      </c>
      <c r="H826" s="6" t="s">
        <v>979</v>
      </c>
      <c r="I826" s="6">
        <f>IFERROR(INDEX('Bonus Rules'!$B$2:$G$14,MATCH('Cleaned data'!$C826,'Bonus Rules'!$B$2:$B$14,0), MATCH('Cleaned data'!$G826, 'Bonus Rules'!$B$2:$G$2, 0)),0)</f>
        <v>4.1000000000000002E-2</v>
      </c>
      <c r="J826" s="8">
        <f>'Cleaned data'!$I826*'Cleaned data'!$D826</f>
        <v>4352.97</v>
      </c>
      <c r="K826" s="8">
        <f>'Cleaned data'!$D826+'Cleaned data'!$J826</f>
        <v>110522.97</v>
      </c>
      <c r="L826" s="19">
        <f t="shared" si="37"/>
        <v>75034.07024793388</v>
      </c>
      <c r="M826" s="19">
        <f t="shared" si="38"/>
        <v>72309.913419913413</v>
      </c>
      <c r="N826" s="20">
        <f>(Table4[[#This Row],[Average male salary]]-Table4[[#This Row],[Average female salary]])/Table4[[#This Row],[Average male salary]]</f>
        <v>3.6305598497043789E-2</v>
      </c>
    </row>
    <row r="827" spans="1:14" x14ac:dyDescent="0.35">
      <c r="A827" s="9" t="s">
        <v>858</v>
      </c>
      <c r="B827" s="9" t="s">
        <v>24</v>
      </c>
      <c r="C827" s="9" t="s">
        <v>14</v>
      </c>
      <c r="D827" s="10">
        <v>71540</v>
      </c>
      <c r="E827" s="10" t="str">
        <f t="shared" si="36"/>
        <v>70000–79999</v>
      </c>
      <c r="F827" s="9" t="s">
        <v>33</v>
      </c>
      <c r="G827" s="9" t="s">
        <v>3</v>
      </c>
      <c r="H827" s="9" t="s">
        <v>978</v>
      </c>
      <c r="I827" s="9">
        <f>IFERROR(INDEX('Bonus Rules'!$B$2:$G$14,MATCH('Cleaned data'!$C827,'Bonus Rules'!$B$2:$B$14,0), MATCH('Cleaned data'!$G827, 'Bonus Rules'!$B$2:$G$2, 0)),0)</f>
        <v>3.3000000000000002E-2</v>
      </c>
      <c r="J827" s="11">
        <f>'Cleaned data'!$I827*'Cleaned data'!$D827</f>
        <v>2360.8200000000002</v>
      </c>
      <c r="K827" s="11">
        <f>'Cleaned data'!$D827+'Cleaned data'!$J827</f>
        <v>73900.820000000007</v>
      </c>
      <c r="L827" s="19">
        <f t="shared" si="37"/>
        <v>75034.07024793388</v>
      </c>
      <c r="M827" s="19">
        <f t="shared" si="38"/>
        <v>72309.913419913413</v>
      </c>
      <c r="N827" s="20">
        <f>(Table4[[#This Row],[Average male salary]]-Table4[[#This Row],[Average female salary]])/Table4[[#This Row],[Average male salary]]</f>
        <v>3.6305598497043789E-2</v>
      </c>
    </row>
    <row r="828" spans="1:14" x14ac:dyDescent="0.35">
      <c r="A828" s="6" t="s">
        <v>859</v>
      </c>
      <c r="B828" s="6" t="s">
        <v>27</v>
      </c>
      <c r="C828" s="6" t="s">
        <v>14</v>
      </c>
      <c r="D828" s="7">
        <v>104680</v>
      </c>
      <c r="E828" s="7" t="str">
        <f t="shared" si="36"/>
        <v>100000–109999</v>
      </c>
      <c r="F828" s="6" t="s">
        <v>25</v>
      </c>
      <c r="G828" s="6" t="s">
        <v>3</v>
      </c>
      <c r="H828" s="6" t="s">
        <v>979</v>
      </c>
      <c r="I828" s="6">
        <f>IFERROR(INDEX('Bonus Rules'!$B$2:$G$14,MATCH('Cleaned data'!$C828,'Bonus Rules'!$B$2:$B$14,0), MATCH('Cleaned data'!$G828, 'Bonus Rules'!$B$2:$G$2, 0)),0)</f>
        <v>3.3000000000000002E-2</v>
      </c>
      <c r="J828" s="8">
        <f>'Cleaned data'!$I828*'Cleaned data'!$D828</f>
        <v>3454.44</v>
      </c>
      <c r="K828" s="8">
        <f>'Cleaned data'!$D828+'Cleaned data'!$J828</f>
        <v>108134.44</v>
      </c>
      <c r="L828" s="19">
        <f t="shared" si="37"/>
        <v>75034.07024793388</v>
      </c>
      <c r="M828" s="19">
        <f t="shared" si="38"/>
        <v>72309.913419913413</v>
      </c>
      <c r="N828" s="20">
        <f>(Table4[[#This Row],[Average male salary]]-Table4[[#This Row],[Average female salary]])/Table4[[#This Row],[Average male salary]]</f>
        <v>3.6305598497043789E-2</v>
      </c>
    </row>
    <row r="829" spans="1:14" x14ac:dyDescent="0.35">
      <c r="A829" s="9" t="s">
        <v>860</v>
      </c>
      <c r="B829" s="9" t="s">
        <v>24</v>
      </c>
      <c r="C829" s="9" t="s">
        <v>13</v>
      </c>
      <c r="D829" s="10">
        <v>63370</v>
      </c>
      <c r="E829" s="10" t="str">
        <f t="shared" si="36"/>
        <v>60000–69999</v>
      </c>
      <c r="F829" s="9" t="s">
        <v>25</v>
      </c>
      <c r="G829" s="9" t="s">
        <v>3</v>
      </c>
      <c r="H829" s="9" t="s">
        <v>978</v>
      </c>
      <c r="I829" s="9">
        <f>IFERROR(INDEX('Bonus Rules'!$B$2:$G$14,MATCH('Cleaned data'!$C829,'Bonus Rules'!$B$2:$B$14,0), MATCH('Cleaned data'!$G829, 'Bonus Rules'!$B$2:$G$2, 0)),0)</f>
        <v>0.04</v>
      </c>
      <c r="J829" s="11">
        <f>'Cleaned data'!$I829*'Cleaned data'!$D829</f>
        <v>2534.8000000000002</v>
      </c>
      <c r="K829" s="11">
        <f>'Cleaned data'!$D829+'Cleaned data'!$J829</f>
        <v>65904.800000000003</v>
      </c>
      <c r="L829" s="19">
        <f t="shared" si="37"/>
        <v>75034.07024793388</v>
      </c>
      <c r="M829" s="19">
        <f t="shared" si="38"/>
        <v>72309.913419913413</v>
      </c>
      <c r="N829" s="20">
        <f>(Table4[[#This Row],[Average male salary]]-Table4[[#This Row],[Average female salary]])/Table4[[#This Row],[Average male salary]]</f>
        <v>3.6305598497043789E-2</v>
      </c>
    </row>
    <row r="830" spans="1:14" x14ac:dyDescent="0.35">
      <c r="A830" s="6" t="s">
        <v>397</v>
      </c>
      <c r="B830" s="6" t="s">
        <v>24</v>
      </c>
      <c r="C830" s="6" t="s">
        <v>15</v>
      </c>
      <c r="D830" s="7">
        <v>106460</v>
      </c>
      <c r="E830" s="7" t="str">
        <f t="shared" si="36"/>
        <v>100000–109999</v>
      </c>
      <c r="F830" s="6" t="s">
        <v>25</v>
      </c>
      <c r="G830" s="6" t="s">
        <v>4</v>
      </c>
      <c r="H830" s="6" t="s">
        <v>979</v>
      </c>
      <c r="I830" s="6">
        <f>IFERROR(INDEX('Bonus Rules'!$B$2:$G$14,MATCH('Cleaned data'!$C830,'Bonus Rules'!$B$2:$B$14,0), MATCH('Cleaned data'!$G830, 'Bonus Rules'!$B$2:$G$2, 0)),0)</f>
        <v>5.8000000000000003E-2</v>
      </c>
      <c r="J830" s="8">
        <f>'Cleaned data'!$I830*'Cleaned data'!$D830</f>
        <v>6174.68</v>
      </c>
      <c r="K830" s="8">
        <f>'Cleaned data'!$D830+'Cleaned data'!$J830</f>
        <v>112634.68</v>
      </c>
      <c r="L830" s="19">
        <f t="shared" si="37"/>
        <v>75034.07024793388</v>
      </c>
      <c r="M830" s="19">
        <f t="shared" si="38"/>
        <v>72309.913419913413</v>
      </c>
      <c r="N830" s="20">
        <f>(Table4[[#This Row],[Average male salary]]-Table4[[#This Row],[Average female salary]])/Table4[[#This Row],[Average male salary]]</f>
        <v>3.6305598497043789E-2</v>
      </c>
    </row>
    <row r="831" spans="1:14" x14ac:dyDescent="0.35">
      <c r="A831" s="9" t="s">
        <v>861</v>
      </c>
      <c r="B831" s="9" t="s">
        <v>24</v>
      </c>
      <c r="C831" s="9" t="s">
        <v>11</v>
      </c>
      <c r="D831" s="10">
        <v>106400</v>
      </c>
      <c r="E831" s="10" t="str">
        <f t="shared" si="36"/>
        <v>100000–109999</v>
      </c>
      <c r="F831" s="9" t="s">
        <v>25</v>
      </c>
      <c r="G831" s="9" t="s">
        <v>3</v>
      </c>
      <c r="H831" s="9" t="s">
        <v>979</v>
      </c>
      <c r="I831" s="9">
        <f>IFERROR(INDEX('Bonus Rules'!$B$2:$G$14,MATCH('Cleaned data'!$C831,'Bonus Rules'!$B$2:$B$14,0), MATCH('Cleaned data'!$G831, 'Bonus Rules'!$B$2:$G$2, 0)),0)</f>
        <v>2.4E-2</v>
      </c>
      <c r="J831" s="11">
        <f>'Cleaned data'!$I831*'Cleaned data'!$D831</f>
        <v>2553.6</v>
      </c>
      <c r="K831" s="11">
        <f>'Cleaned data'!$D831+'Cleaned data'!$J831</f>
        <v>108953.60000000001</v>
      </c>
      <c r="L831" s="19">
        <f t="shared" si="37"/>
        <v>75034.07024793388</v>
      </c>
      <c r="M831" s="19">
        <f t="shared" si="38"/>
        <v>72309.913419913413</v>
      </c>
      <c r="N831" s="20">
        <f>(Table4[[#This Row],[Average male salary]]-Table4[[#This Row],[Average female salary]])/Table4[[#This Row],[Average male salary]]</f>
        <v>3.6305598497043789E-2</v>
      </c>
    </row>
    <row r="832" spans="1:14" x14ac:dyDescent="0.35">
      <c r="A832" s="6" t="s">
        <v>862</v>
      </c>
      <c r="B832" s="6" t="s">
        <v>27</v>
      </c>
      <c r="C832" s="6" t="s">
        <v>17</v>
      </c>
      <c r="D832" s="7">
        <v>36920</v>
      </c>
      <c r="E832" s="7" t="str">
        <f t="shared" si="36"/>
        <v>30000–39999</v>
      </c>
      <c r="F832" s="6" t="s">
        <v>33</v>
      </c>
      <c r="G832" s="6" t="s">
        <v>3</v>
      </c>
      <c r="H832" s="6" t="s">
        <v>978</v>
      </c>
      <c r="I832" s="6">
        <f>IFERROR(INDEX('Bonus Rules'!$B$2:$G$14,MATCH('Cleaned data'!$C832,'Bonus Rules'!$B$2:$B$14,0), MATCH('Cleaned data'!$G832, 'Bonus Rules'!$B$2:$G$2, 0)),0)</f>
        <v>3.5000000000000003E-2</v>
      </c>
      <c r="J832" s="8">
        <f>'Cleaned data'!$I832*'Cleaned data'!$D832</f>
        <v>1292.2</v>
      </c>
      <c r="K832" s="8">
        <f>'Cleaned data'!$D832+'Cleaned data'!$J832</f>
        <v>38212.199999999997</v>
      </c>
      <c r="L832" s="19">
        <f t="shared" si="37"/>
        <v>75034.07024793388</v>
      </c>
      <c r="M832" s="19">
        <f t="shared" si="38"/>
        <v>72309.913419913413</v>
      </c>
      <c r="N832" s="20">
        <f>(Table4[[#This Row],[Average male salary]]-Table4[[#This Row],[Average female salary]])/Table4[[#This Row],[Average male salary]]</f>
        <v>3.6305598497043789E-2</v>
      </c>
    </row>
    <row r="833" spans="1:14" x14ac:dyDescent="0.35">
      <c r="A833" s="9" t="s">
        <v>659</v>
      </c>
      <c r="B833" s="9" t="s">
        <v>27</v>
      </c>
      <c r="C833" s="9" t="s">
        <v>16</v>
      </c>
      <c r="D833" s="10">
        <v>42160</v>
      </c>
      <c r="E833" s="10" t="str">
        <f t="shared" si="36"/>
        <v>40000–49999</v>
      </c>
      <c r="F833" s="9" t="s">
        <v>30</v>
      </c>
      <c r="G833" s="9" t="s">
        <v>3</v>
      </c>
      <c r="H833" s="9" t="s">
        <v>978</v>
      </c>
      <c r="I833" s="9">
        <f>IFERROR(INDEX('Bonus Rules'!$B$2:$G$14,MATCH('Cleaned data'!$C833,'Bonus Rules'!$B$2:$B$14,0), MATCH('Cleaned data'!$G833, 'Bonus Rules'!$B$2:$G$2, 0)),0)</f>
        <v>2.3E-2</v>
      </c>
      <c r="J833" s="11">
        <f>'Cleaned data'!$I833*'Cleaned data'!$D833</f>
        <v>969.68</v>
      </c>
      <c r="K833" s="11">
        <f>'Cleaned data'!$D833+'Cleaned data'!$J833</f>
        <v>43129.68</v>
      </c>
      <c r="L833" s="19">
        <f t="shared" si="37"/>
        <v>75034.07024793388</v>
      </c>
      <c r="M833" s="19">
        <f t="shared" si="38"/>
        <v>72309.913419913413</v>
      </c>
      <c r="N833" s="20">
        <f>(Table4[[#This Row],[Average male salary]]-Table4[[#This Row],[Average female salary]])/Table4[[#This Row],[Average male salary]]</f>
        <v>3.6305598497043789E-2</v>
      </c>
    </row>
    <row r="834" spans="1:14" x14ac:dyDescent="0.35">
      <c r="A834" s="6" t="s">
        <v>863</v>
      </c>
      <c r="B834" s="6" t="s">
        <v>27</v>
      </c>
      <c r="C834" s="6" t="s">
        <v>10</v>
      </c>
      <c r="D834" s="7">
        <v>57820</v>
      </c>
      <c r="E834" s="7" t="str">
        <f t="shared" ref="E834:E897" si="39">INT(D834/10000)*10000 &amp; "–" &amp; INT(D834/10000)*10000 + 9999</f>
        <v>50000–59999</v>
      </c>
      <c r="F834" s="6" t="s">
        <v>33</v>
      </c>
      <c r="G834" s="6" t="s">
        <v>3</v>
      </c>
      <c r="H834" s="6" t="s">
        <v>978</v>
      </c>
      <c r="I834" s="6">
        <f>IFERROR(INDEX('Bonus Rules'!$B$2:$G$14,MATCH('Cleaned data'!$C834,'Bonus Rules'!$B$2:$B$14,0), MATCH('Cleaned data'!$G834, 'Bonus Rules'!$B$2:$G$2, 0)),0)</f>
        <v>2.7E-2</v>
      </c>
      <c r="J834" s="8">
        <f>'Cleaned data'!$I834*'Cleaned data'!$D834</f>
        <v>1561.1399999999999</v>
      </c>
      <c r="K834" s="8">
        <f>'Cleaned data'!$D834+'Cleaned data'!$J834</f>
        <v>59381.14</v>
      </c>
      <c r="L834" s="19">
        <f t="shared" ref="L834:L897" si="40">AVERAGEIFS($D$2:$D$947, $B$2:$B$947, "Male")</f>
        <v>75034.07024793388</v>
      </c>
      <c r="M834" s="19">
        <f t="shared" ref="M834:M897" si="41">AVERAGEIFS($D$2:$D$947, $B$2:$B$947, "Female")</f>
        <v>72309.913419913413</v>
      </c>
      <c r="N834" s="20">
        <f>(Table4[[#This Row],[Average male salary]]-Table4[[#This Row],[Average female salary]])/Table4[[#This Row],[Average male salary]]</f>
        <v>3.6305598497043789E-2</v>
      </c>
    </row>
    <row r="835" spans="1:14" x14ac:dyDescent="0.35">
      <c r="A835" s="9" t="s">
        <v>864</v>
      </c>
      <c r="B835" s="9" t="s">
        <v>27</v>
      </c>
      <c r="C835" s="9" t="s">
        <v>11</v>
      </c>
      <c r="D835" s="10">
        <v>93740</v>
      </c>
      <c r="E835" s="10" t="str">
        <f t="shared" si="39"/>
        <v>90000–99999</v>
      </c>
      <c r="F835" s="9" t="s">
        <v>33</v>
      </c>
      <c r="G835" s="9" t="s">
        <v>3</v>
      </c>
      <c r="H835" s="9" t="s">
        <v>979</v>
      </c>
      <c r="I835" s="9">
        <f>IFERROR(INDEX('Bonus Rules'!$B$2:$G$14,MATCH('Cleaned data'!$C835,'Bonus Rules'!$B$2:$B$14,0), MATCH('Cleaned data'!$G835, 'Bonus Rules'!$B$2:$G$2, 0)),0)</f>
        <v>2.4E-2</v>
      </c>
      <c r="J835" s="11">
        <f>'Cleaned data'!$I835*'Cleaned data'!$D835</f>
        <v>2249.7600000000002</v>
      </c>
      <c r="K835" s="11">
        <f>'Cleaned data'!$D835+'Cleaned data'!$J835</f>
        <v>95989.759999999995</v>
      </c>
      <c r="L835" s="19">
        <f t="shared" si="40"/>
        <v>75034.07024793388</v>
      </c>
      <c r="M835" s="19">
        <f t="shared" si="41"/>
        <v>72309.913419913413</v>
      </c>
      <c r="N835" s="20">
        <f>(Table4[[#This Row],[Average male salary]]-Table4[[#This Row],[Average female salary]])/Table4[[#This Row],[Average male salary]]</f>
        <v>3.6305598497043789E-2</v>
      </c>
    </row>
    <row r="836" spans="1:14" x14ac:dyDescent="0.35">
      <c r="A836" s="6" t="s">
        <v>865</v>
      </c>
      <c r="B836" s="6" t="s">
        <v>27</v>
      </c>
      <c r="C836" s="6" t="s">
        <v>13</v>
      </c>
      <c r="D836" s="7">
        <v>93960</v>
      </c>
      <c r="E836" s="7" t="str">
        <f t="shared" si="39"/>
        <v>90000–99999</v>
      </c>
      <c r="F836" s="6" t="s">
        <v>33</v>
      </c>
      <c r="G836" s="6" t="s">
        <v>2</v>
      </c>
      <c r="H836" s="6" t="s">
        <v>979</v>
      </c>
      <c r="I836" s="6">
        <f>IFERROR(INDEX('Bonus Rules'!$B$2:$G$14,MATCH('Cleaned data'!$C836,'Bonus Rules'!$B$2:$B$14,0), MATCH('Cleaned data'!$G836, 'Bonus Rules'!$B$2:$G$2, 0)),0)</f>
        <v>1.9E-2</v>
      </c>
      <c r="J836" s="8">
        <f>'Cleaned data'!$I836*'Cleaned data'!$D836</f>
        <v>1785.24</v>
      </c>
      <c r="K836" s="8">
        <f>'Cleaned data'!$D836+'Cleaned data'!$J836</f>
        <v>95745.24</v>
      </c>
      <c r="L836" s="19">
        <f t="shared" si="40"/>
        <v>75034.07024793388</v>
      </c>
      <c r="M836" s="19">
        <f t="shared" si="41"/>
        <v>72309.913419913413</v>
      </c>
      <c r="N836" s="20">
        <f>(Table4[[#This Row],[Average male salary]]-Table4[[#This Row],[Average female salary]])/Table4[[#This Row],[Average male salary]]</f>
        <v>3.6305598497043789E-2</v>
      </c>
    </row>
    <row r="837" spans="1:14" x14ac:dyDescent="0.35">
      <c r="A837" s="9" t="s">
        <v>866</v>
      </c>
      <c r="B837" s="9" t="s">
        <v>24</v>
      </c>
      <c r="C837" s="9" t="s">
        <v>17</v>
      </c>
      <c r="D837" s="10">
        <v>107220</v>
      </c>
      <c r="E837" s="10" t="str">
        <f t="shared" si="39"/>
        <v>100000–109999</v>
      </c>
      <c r="F837" s="9" t="s">
        <v>25</v>
      </c>
      <c r="G837" s="9" t="s">
        <v>3</v>
      </c>
      <c r="H837" s="9" t="s">
        <v>979</v>
      </c>
      <c r="I837" s="9">
        <f>IFERROR(INDEX('Bonus Rules'!$B$2:$G$14,MATCH('Cleaned data'!$C837,'Bonus Rules'!$B$2:$B$14,0), MATCH('Cleaned data'!$G837, 'Bonus Rules'!$B$2:$G$2, 0)),0)</f>
        <v>3.5000000000000003E-2</v>
      </c>
      <c r="J837" s="11">
        <f>'Cleaned data'!$I837*'Cleaned data'!$D837</f>
        <v>3752.7000000000003</v>
      </c>
      <c r="K837" s="11">
        <f>'Cleaned data'!$D837+'Cleaned data'!$J837</f>
        <v>110972.7</v>
      </c>
      <c r="L837" s="19">
        <f t="shared" si="40"/>
        <v>75034.07024793388</v>
      </c>
      <c r="M837" s="19">
        <f t="shared" si="41"/>
        <v>72309.913419913413</v>
      </c>
      <c r="N837" s="20">
        <f>(Table4[[#This Row],[Average male salary]]-Table4[[#This Row],[Average female salary]])/Table4[[#This Row],[Average male salary]]</f>
        <v>3.6305598497043789E-2</v>
      </c>
    </row>
    <row r="838" spans="1:14" x14ac:dyDescent="0.35">
      <c r="A838" s="6" t="s">
        <v>867</v>
      </c>
      <c r="B838" s="6" t="s">
        <v>27</v>
      </c>
      <c r="C838" s="6" t="s">
        <v>13</v>
      </c>
      <c r="D838" s="7">
        <v>90150</v>
      </c>
      <c r="E838" s="7" t="str">
        <f t="shared" si="39"/>
        <v>90000–99999</v>
      </c>
      <c r="F838" s="6" t="s">
        <v>30</v>
      </c>
      <c r="G838" s="6" t="s">
        <v>5</v>
      </c>
      <c r="H838" s="6" t="s">
        <v>979</v>
      </c>
      <c r="I838" s="6">
        <f>IFERROR(INDEX('Bonus Rules'!$B$2:$G$14,MATCH('Cleaned data'!$C838,'Bonus Rules'!$B$2:$B$14,0), MATCH('Cleaned data'!$G838, 'Bonus Rules'!$B$2:$G$2, 0)),0)</f>
        <v>6.3E-2</v>
      </c>
      <c r="J838" s="8">
        <f>'Cleaned data'!$I838*'Cleaned data'!$D838</f>
        <v>5679.45</v>
      </c>
      <c r="K838" s="8">
        <f>'Cleaned data'!$D838+'Cleaned data'!$J838</f>
        <v>95829.45</v>
      </c>
      <c r="L838" s="19">
        <f t="shared" si="40"/>
        <v>75034.07024793388</v>
      </c>
      <c r="M838" s="19">
        <f t="shared" si="41"/>
        <v>72309.913419913413</v>
      </c>
      <c r="N838" s="20">
        <f>(Table4[[#This Row],[Average male salary]]-Table4[[#This Row],[Average female salary]])/Table4[[#This Row],[Average male salary]]</f>
        <v>3.6305598497043789E-2</v>
      </c>
    </row>
    <row r="839" spans="1:14" x14ac:dyDescent="0.35">
      <c r="A839" s="9" t="s">
        <v>868</v>
      </c>
      <c r="B839" s="9" t="s">
        <v>24</v>
      </c>
      <c r="C839" s="9" t="s">
        <v>7</v>
      </c>
      <c r="D839" s="10">
        <v>94020</v>
      </c>
      <c r="E839" s="10" t="str">
        <f t="shared" si="39"/>
        <v>90000–99999</v>
      </c>
      <c r="F839" s="9" t="s">
        <v>30</v>
      </c>
      <c r="G839" s="9" t="s">
        <v>4</v>
      </c>
      <c r="H839" s="9" t="s">
        <v>979</v>
      </c>
      <c r="I839" s="9">
        <f>IFERROR(INDEX('Bonus Rules'!$B$2:$G$14,MATCH('Cleaned data'!$C839,'Bonus Rules'!$B$2:$B$14,0), MATCH('Cleaned data'!$G839, 'Bonus Rules'!$B$2:$G$2, 0)),0)</f>
        <v>4.2999999999999997E-2</v>
      </c>
      <c r="J839" s="11">
        <f>'Cleaned data'!$I839*'Cleaned data'!$D839</f>
        <v>4042.8599999999997</v>
      </c>
      <c r="K839" s="11">
        <f>'Cleaned data'!$D839+'Cleaned data'!$J839</f>
        <v>98062.86</v>
      </c>
      <c r="L839" s="19">
        <f t="shared" si="40"/>
        <v>75034.07024793388</v>
      </c>
      <c r="M839" s="19">
        <f t="shared" si="41"/>
        <v>72309.913419913413</v>
      </c>
      <c r="N839" s="20">
        <f>(Table4[[#This Row],[Average male salary]]-Table4[[#This Row],[Average female salary]])/Table4[[#This Row],[Average male salary]]</f>
        <v>3.6305598497043789E-2</v>
      </c>
    </row>
    <row r="840" spans="1:14" x14ac:dyDescent="0.35">
      <c r="A840" s="6" t="s">
        <v>869</v>
      </c>
      <c r="B840" s="6" t="s">
        <v>27</v>
      </c>
      <c r="C840" s="6" t="s">
        <v>17</v>
      </c>
      <c r="D840" s="7">
        <v>42970</v>
      </c>
      <c r="E840" s="7" t="str">
        <f t="shared" si="39"/>
        <v>40000–49999</v>
      </c>
      <c r="F840" s="6" t="s">
        <v>25</v>
      </c>
      <c r="G840" s="6" t="s">
        <v>4</v>
      </c>
      <c r="H840" s="6" t="s">
        <v>978</v>
      </c>
      <c r="I840" s="6">
        <f>IFERROR(INDEX('Bonus Rules'!$B$2:$G$14,MATCH('Cleaned data'!$C840,'Bonus Rules'!$B$2:$B$14,0), MATCH('Cleaned data'!$G840, 'Bonus Rules'!$B$2:$G$2, 0)),0)</f>
        <v>5.8000000000000003E-2</v>
      </c>
      <c r="J840" s="8">
        <f>'Cleaned data'!$I840*'Cleaned data'!$D840</f>
        <v>2492.2600000000002</v>
      </c>
      <c r="K840" s="8">
        <f>'Cleaned data'!$D840+'Cleaned data'!$J840</f>
        <v>45462.26</v>
      </c>
      <c r="L840" s="19">
        <f t="shared" si="40"/>
        <v>75034.07024793388</v>
      </c>
      <c r="M840" s="19">
        <f t="shared" si="41"/>
        <v>72309.913419913413</v>
      </c>
      <c r="N840" s="20">
        <f>(Table4[[#This Row],[Average male salary]]-Table4[[#This Row],[Average female salary]])/Table4[[#This Row],[Average male salary]]</f>
        <v>3.6305598497043789E-2</v>
      </c>
    </row>
    <row r="841" spans="1:14" x14ac:dyDescent="0.35">
      <c r="A841" s="9" t="s">
        <v>870</v>
      </c>
      <c r="B841" s="9" t="s">
        <v>24</v>
      </c>
      <c r="C841" s="9" t="s">
        <v>8</v>
      </c>
      <c r="D841" s="10">
        <v>33410</v>
      </c>
      <c r="E841" s="10" t="str">
        <f t="shared" si="39"/>
        <v>30000–39999</v>
      </c>
      <c r="F841" s="9" t="s">
        <v>33</v>
      </c>
      <c r="G841" s="9" t="s">
        <v>3</v>
      </c>
      <c r="H841" s="9" t="s">
        <v>978</v>
      </c>
      <c r="I841" s="9">
        <f>IFERROR(INDEX('Bonus Rules'!$B$2:$G$14,MATCH('Cleaned data'!$C841,'Bonus Rules'!$B$2:$B$14,0), MATCH('Cleaned data'!$G841, 'Bonus Rules'!$B$2:$G$2, 0)),0)</f>
        <v>2.1000000000000001E-2</v>
      </c>
      <c r="J841" s="11">
        <f>'Cleaned data'!$I841*'Cleaned data'!$D841</f>
        <v>701.61</v>
      </c>
      <c r="K841" s="11">
        <f>'Cleaned data'!$D841+'Cleaned data'!$J841</f>
        <v>34111.61</v>
      </c>
      <c r="L841" s="19">
        <f t="shared" si="40"/>
        <v>75034.07024793388</v>
      </c>
      <c r="M841" s="19">
        <f t="shared" si="41"/>
        <v>72309.913419913413</v>
      </c>
      <c r="N841" s="20">
        <f>(Table4[[#This Row],[Average male salary]]-Table4[[#This Row],[Average female salary]])/Table4[[#This Row],[Average male salary]]</f>
        <v>3.6305598497043789E-2</v>
      </c>
    </row>
    <row r="842" spans="1:14" x14ac:dyDescent="0.35">
      <c r="A842" s="6" t="s">
        <v>871</v>
      </c>
      <c r="B842" s="6" t="s">
        <v>24</v>
      </c>
      <c r="C842" s="6" t="s">
        <v>12</v>
      </c>
      <c r="D842" s="7">
        <v>119670</v>
      </c>
      <c r="E842" s="7" t="str">
        <f t="shared" si="39"/>
        <v>110000–119999</v>
      </c>
      <c r="F842" s="6" t="s">
        <v>25</v>
      </c>
      <c r="G842" s="6" t="s">
        <v>3</v>
      </c>
      <c r="H842" s="6" t="s">
        <v>979</v>
      </c>
      <c r="I842" s="6">
        <f>IFERROR(INDEX('Bonus Rules'!$B$2:$G$14,MATCH('Cleaned data'!$C842,'Bonus Rules'!$B$2:$B$14,0), MATCH('Cleaned data'!$G842, 'Bonus Rules'!$B$2:$G$2, 0)),0)</f>
        <v>3.2000000000000001E-2</v>
      </c>
      <c r="J842" s="8">
        <f>'Cleaned data'!$I842*'Cleaned data'!$D842</f>
        <v>3829.44</v>
      </c>
      <c r="K842" s="8">
        <f>'Cleaned data'!$D842+'Cleaned data'!$J842</f>
        <v>123499.44</v>
      </c>
      <c r="L842" s="19">
        <f t="shared" si="40"/>
        <v>75034.07024793388</v>
      </c>
      <c r="M842" s="19">
        <f t="shared" si="41"/>
        <v>72309.913419913413</v>
      </c>
      <c r="N842" s="20">
        <f>(Table4[[#This Row],[Average male salary]]-Table4[[#This Row],[Average female salary]])/Table4[[#This Row],[Average male salary]]</f>
        <v>3.6305598497043789E-2</v>
      </c>
    </row>
    <row r="843" spans="1:14" x14ac:dyDescent="0.35">
      <c r="A843" s="9" t="s">
        <v>872</v>
      </c>
      <c r="B843" s="9" t="s">
        <v>24</v>
      </c>
      <c r="C843" s="9" t="s">
        <v>15</v>
      </c>
      <c r="D843" s="10">
        <v>115380</v>
      </c>
      <c r="E843" s="10" t="str">
        <f t="shared" si="39"/>
        <v>110000–119999</v>
      </c>
      <c r="F843" s="9" t="s">
        <v>33</v>
      </c>
      <c r="G843" s="9" t="s">
        <v>3</v>
      </c>
      <c r="H843" s="9" t="s">
        <v>979</v>
      </c>
      <c r="I843" s="9">
        <f>IFERROR(INDEX('Bonus Rules'!$B$2:$G$14,MATCH('Cleaned data'!$C843,'Bonus Rules'!$B$2:$B$14,0), MATCH('Cleaned data'!$G843, 'Bonus Rules'!$B$2:$G$2, 0)),0)</f>
        <v>0.02</v>
      </c>
      <c r="J843" s="11">
        <f>'Cleaned data'!$I843*'Cleaned data'!$D843</f>
        <v>2307.6</v>
      </c>
      <c r="K843" s="11">
        <f>'Cleaned data'!$D843+'Cleaned data'!$J843</f>
        <v>117687.6</v>
      </c>
      <c r="L843" s="19">
        <f t="shared" si="40"/>
        <v>75034.07024793388</v>
      </c>
      <c r="M843" s="19">
        <f t="shared" si="41"/>
        <v>72309.913419913413</v>
      </c>
      <c r="N843" s="20">
        <f>(Table4[[#This Row],[Average male salary]]-Table4[[#This Row],[Average female salary]])/Table4[[#This Row],[Average male salary]]</f>
        <v>3.6305598497043789E-2</v>
      </c>
    </row>
    <row r="844" spans="1:14" x14ac:dyDescent="0.35">
      <c r="A844" s="6" t="s">
        <v>873</v>
      </c>
      <c r="B844" s="6" t="s">
        <v>24</v>
      </c>
      <c r="C844" s="6" t="s">
        <v>9</v>
      </c>
      <c r="D844" s="7">
        <v>75010</v>
      </c>
      <c r="E844" s="7" t="str">
        <f t="shared" si="39"/>
        <v>70000–79999</v>
      </c>
      <c r="F844" s="6" t="s">
        <v>33</v>
      </c>
      <c r="G844" s="6" t="s">
        <v>4</v>
      </c>
      <c r="H844" s="6" t="s">
        <v>978</v>
      </c>
      <c r="I844" s="6">
        <f>IFERROR(INDEX('Bonus Rules'!$B$2:$G$14,MATCH('Cleaned data'!$C844,'Bonus Rules'!$B$2:$B$14,0), MATCH('Cleaned data'!$G844, 'Bonus Rules'!$B$2:$G$2, 0)),0)</f>
        <v>4.9000000000000002E-2</v>
      </c>
      <c r="J844" s="8">
        <f>'Cleaned data'!$I844*'Cleaned data'!$D844</f>
        <v>3675.4900000000002</v>
      </c>
      <c r="K844" s="8">
        <f>'Cleaned data'!$D844+'Cleaned data'!$J844</f>
        <v>78685.490000000005</v>
      </c>
      <c r="L844" s="19">
        <f t="shared" si="40"/>
        <v>75034.07024793388</v>
      </c>
      <c r="M844" s="19">
        <f t="shared" si="41"/>
        <v>72309.913419913413</v>
      </c>
      <c r="N844" s="20">
        <f>(Table4[[#This Row],[Average male salary]]-Table4[[#This Row],[Average female salary]])/Table4[[#This Row],[Average male salary]]</f>
        <v>3.6305598497043789E-2</v>
      </c>
    </row>
    <row r="845" spans="1:14" x14ac:dyDescent="0.35">
      <c r="A845" s="9" t="s">
        <v>874</v>
      </c>
      <c r="B845" s="9" t="s">
        <v>27</v>
      </c>
      <c r="C845" s="9" t="s">
        <v>15</v>
      </c>
      <c r="D845" s="10">
        <v>104120</v>
      </c>
      <c r="E845" s="10" t="str">
        <f t="shared" si="39"/>
        <v>100000–109999</v>
      </c>
      <c r="F845" s="9" t="s">
        <v>30</v>
      </c>
      <c r="G845" s="9" t="s">
        <v>4</v>
      </c>
      <c r="H845" s="9" t="s">
        <v>979</v>
      </c>
      <c r="I845" s="9">
        <f>IFERROR(INDEX('Bonus Rules'!$B$2:$G$14,MATCH('Cleaned data'!$C845,'Bonus Rules'!$B$2:$B$14,0), MATCH('Cleaned data'!$G845, 'Bonus Rules'!$B$2:$G$2, 0)),0)</f>
        <v>5.8000000000000003E-2</v>
      </c>
      <c r="J845" s="11">
        <f>'Cleaned data'!$I845*'Cleaned data'!$D845</f>
        <v>6038.96</v>
      </c>
      <c r="K845" s="11">
        <f>'Cleaned data'!$D845+'Cleaned data'!$J845</f>
        <v>110158.96</v>
      </c>
      <c r="L845" s="19">
        <f t="shared" si="40"/>
        <v>75034.07024793388</v>
      </c>
      <c r="M845" s="19">
        <f t="shared" si="41"/>
        <v>72309.913419913413</v>
      </c>
      <c r="N845" s="20">
        <f>(Table4[[#This Row],[Average male salary]]-Table4[[#This Row],[Average female salary]])/Table4[[#This Row],[Average male salary]]</f>
        <v>3.6305598497043789E-2</v>
      </c>
    </row>
    <row r="846" spans="1:14" x14ac:dyDescent="0.35">
      <c r="A846" s="6" t="s">
        <v>875</v>
      </c>
      <c r="B846" s="6" t="s">
        <v>24</v>
      </c>
      <c r="C846" s="6" t="s">
        <v>14</v>
      </c>
      <c r="D846" s="7">
        <v>82680</v>
      </c>
      <c r="E846" s="7" t="str">
        <f t="shared" si="39"/>
        <v>80000–89999</v>
      </c>
      <c r="F846" s="6" t="s">
        <v>25</v>
      </c>
      <c r="G846" s="6" t="s">
        <v>1</v>
      </c>
      <c r="H846" s="6" t="s">
        <v>978</v>
      </c>
      <c r="I846" s="6">
        <f>IFERROR(INDEX('Bonus Rules'!$B$2:$G$14,MATCH('Cleaned data'!$C846,'Bonus Rules'!$B$2:$B$14,0), MATCH('Cleaned data'!$G846, 'Bonus Rules'!$B$2:$G$2, 0)),0)</f>
        <v>5.0000000000000001E-3</v>
      </c>
      <c r="J846" s="8">
        <f>'Cleaned data'!$I846*'Cleaned data'!$D846</f>
        <v>413.40000000000003</v>
      </c>
      <c r="K846" s="8">
        <f>'Cleaned data'!$D846+'Cleaned data'!$J846</f>
        <v>83093.399999999994</v>
      </c>
      <c r="L846" s="19">
        <f t="shared" si="40"/>
        <v>75034.07024793388</v>
      </c>
      <c r="M846" s="19">
        <f t="shared" si="41"/>
        <v>72309.913419913413</v>
      </c>
      <c r="N846" s="20">
        <f>(Table4[[#This Row],[Average male salary]]-Table4[[#This Row],[Average female salary]])/Table4[[#This Row],[Average male salary]]</f>
        <v>3.6305598497043789E-2</v>
      </c>
    </row>
    <row r="847" spans="1:14" x14ac:dyDescent="0.35">
      <c r="A847" s="9" t="s">
        <v>876</v>
      </c>
      <c r="B847" s="9" t="s">
        <v>24</v>
      </c>
      <c r="C847" s="9" t="s">
        <v>15</v>
      </c>
      <c r="D847" s="10">
        <v>52250</v>
      </c>
      <c r="E847" s="10" t="str">
        <f t="shared" si="39"/>
        <v>50000–59999</v>
      </c>
      <c r="F847" s="9" t="s">
        <v>33</v>
      </c>
      <c r="G847" s="9" t="s">
        <v>1</v>
      </c>
      <c r="H847" s="9" t="s">
        <v>978</v>
      </c>
      <c r="I847" s="9">
        <f>IFERROR(INDEX('Bonus Rules'!$B$2:$G$14,MATCH('Cleaned data'!$C847,'Bonus Rules'!$B$2:$B$14,0), MATCH('Cleaned data'!$G847, 'Bonus Rules'!$B$2:$G$2, 0)),0)</f>
        <v>5.0000000000000001E-3</v>
      </c>
      <c r="J847" s="11">
        <f>'Cleaned data'!$I847*'Cleaned data'!$D847</f>
        <v>261.25</v>
      </c>
      <c r="K847" s="11">
        <f>'Cleaned data'!$D847+'Cleaned data'!$J847</f>
        <v>52511.25</v>
      </c>
      <c r="L847" s="19">
        <f t="shared" si="40"/>
        <v>75034.07024793388</v>
      </c>
      <c r="M847" s="19">
        <f t="shared" si="41"/>
        <v>72309.913419913413</v>
      </c>
      <c r="N847" s="20">
        <f>(Table4[[#This Row],[Average male salary]]-Table4[[#This Row],[Average female salary]])/Table4[[#This Row],[Average male salary]]</f>
        <v>3.6305598497043789E-2</v>
      </c>
    </row>
    <row r="848" spans="1:14" x14ac:dyDescent="0.35">
      <c r="A848" s="6" t="s">
        <v>877</v>
      </c>
      <c r="B848" s="6" t="s">
        <v>24</v>
      </c>
      <c r="C848" s="6" t="s">
        <v>6</v>
      </c>
      <c r="D848" s="7">
        <v>83190</v>
      </c>
      <c r="E848" s="7" t="str">
        <f t="shared" si="39"/>
        <v>80000–89999</v>
      </c>
      <c r="F848" s="6" t="s">
        <v>25</v>
      </c>
      <c r="G848" s="6" t="s">
        <v>3</v>
      </c>
      <c r="H848" s="6" t="s">
        <v>978</v>
      </c>
      <c r="I848" s="6">
        <f>IFERROR(INDEX('Bonus Rules'!$B$2:$G$14,MATCH('Cleaned data'!$C848,'Bonus Rules'!$B$2:$B$14,0), MATCH('Cleaned data'!$G848, 'Bonus Rules'!$B$2:$G$2, 0)),0)</f>
        <v>2.1000000000000001E-2</v>
      </c>
      <c r="J848" s="8">
        <f>'Cleaned data'!$I848*'Cleaned data'!$D848</f>
        <v>1746.99</v>
      </c>
      <c r="K848" s="8">
        <f>'Cleaned data'!$D848+'Cleaned data'!$J848</f>
        <v>84936.99</v>
      </c>
      <c r="L848" s="19">
        <f t="shared" si="40"/>
        <v>75034.07024793388</v>
      </c>
      <c r="M848" s="19">
        <f t="shared" si="41"/>
        <v>72309.913419913413</v>
      </c>
      <c r="N848" s="20">
        <f>(Table4[[#This Row],[Average male salary]]-Table4[[#This Row],[Average female salary]])/Table4[[#This Row],[Average male salary]]</f>
        <v>3.6305598497043789E-2</v>
      </c>
    </row>
    <row r="849" spans="1:14" x14ac:dyDescent="0.35">
      <c r="A849" s="9" t="s">
        <v>657</v>
      </c>
      <c r="B849" s="9" t="s">
        <v>24</v>
      </c>
      <c r="C849" s="9" t="s">
        <v>12</v>
      </c>
      <c r="D849" s="10">
        <v>69120</v>
      </c>
      <c r="E849" s="10" t="str">
        <f t="shared" si="39"/>
        <v>60000–69999</v>
      </c>
      <c r="F849" s="9" t="s">
        <v>33</v>
      </c>
      <c r="G849" s="9" t="s">
        <v>3</v>
      </c>
      <c r="H849" s="9" t="s">
        <v>978</v>
      </c>
      <c r="I849" s="9">
        <f>IFERROR(INDEX('Bonus Rules'!$B$2:$G$14,MATCH('Cleaned data'!$C849,'Bonus Rules'!$B$2:$B$14,0), MATCH('Cleaned data'!$G849, 'Bonus Rules'!$B$2:$G$2, 0)),0)</f>
        <v>3.2000000000000001E-2</v>
      </c>
      <c r="J849" s="11">
        <f>'Cleaned data'!$I849*'Cleaned data'!$D849</f>
        <v>2211.84</v>
      </c>
      <c r="K849" s="11">
        <f>'Cleaned data'!$D849+'Cleaned data'!$J849</f>
        <v>71331.839999999997</v>
      </c>
      <c r="L849" s="19">
        <f t="shared" si="40"/>
        <v>75034.07024793388</v>
      </c>
      <c r="M849" s="19">
        <f t="shared" si="41"/>
        <v>72309.913419913413</v>
      </c>
      <c r="N849" s="20">
        <f>(Table4[[#This Row],[Average male salary]]-Table4[[#This Row],[Average female salary]])/Table4[[#This Row],[Average male salary]]</f>
        <v>3.6305598497043789E-2</v>
      </c>
    </row>
    <row r="850" spans="1:14" x14ac:dyDescent="0.35">
      <c r="A850" s="6" t="s">
        <v>880</v>
      </c>
      <c r="B850" s="6" t="s">
        <v>24</v>
      </c>
      <c r="C850" s="6" t="s">
        <v>15</v>
      </c>
      <c r="D850" s="7">
        <v>83590</v>
      </c>
      <c r="E850" s="7" t="str">
        <f t="shared" si="39"/>
        <v>80000–89999</v>
      </c>
      <c r="F850" s="6" t="s">
        <v>30</v>
      </c>
      <c r="G850" s="6" t="s">
        <v>2</v>
      </c>
      <c r="H850" s="6" t="s">
        <v>978</v>
      </c>
      <c r="I850" s="6">
        <f>IFERROR(INDEX('Bonus Rules'!$B$2:$G$14,MATCH('Cleaned data'!$C850,'Bonus Rules'!$B$2:$B$14,0), MATCH('Cleaned data'!$G850, 'Bonus Rules'!$B$2:$G$2, 0)),0)</f>
        <v>1.2E-2</v>
      </c>
      <c r="J850" s="8">
        <f>'Cleaned data'!$I850*'Cleaned data'!$D850</f>
        <v>1003.08</v>
      </c>
      <c r="K850" s="8">
        <f>'Cleaned data'!$D850+'Cleaned data'!$J850</f>
        <v>84593.08</v>
      </c>
      <c r="L850" s="19">
        <f t="shared" si="40"/>
        <v>75034.07024793388</v>
      </c>
      <c r="M850" s="19">
        <f t="shared" si="41"/>
        <v>72309.913419913413</v>
      </c>
      <c r="N850" s="20">
        <f>(Table4[[#This Row],[Average male salary]]-Table4[[#This Row],[Average female salary]])/Table4[[#This Row],[Average male salary]]</f>
        <v>3.6305598497043789E-2</v>
      </c>
    </row>
    <row r="851" spans="1:14" x14ac:dyDescent="0.35">
      <c r="A851" s="9" t="s">
        <v>881</v>
      </c>
      <c r="B851" s="9" t="s">
        <v>24</v>
      </c>
      <c r="C851" s="9" t="s">
        <v>14</v>
      </c>
      <c r="D851" s="10">
        <v>107700</v>
      </c>
      <c r="E851" s="10" t="str">
        <f t="shared" si="39"/>
        <v>100000–109999</v>
      </c>
      <c r="F851" s="9" t="s">
        <v>30</v>
      </c>
      <c r="G851" s="9" t="s">
        <v>5</v>
      </c>
      <c r="H851" s="9" t="s">
        <v>979</v>
      </c>
      <c r="I851" s="9">
        <f>IFERROR(INDEX('Bonus Rules'!$B$2:$G$14,MATCH('Cleaned data'!$C851,'Bonus Rules'!$B$2:$B$14,0), MATCH('Cleaned data'!$G851, 'Bonus Rules'!$B$2:$G$2, 0)),0)</f>
        <v>8.4000000000000005E-2</v>
      </c>
      <c r="J851" s="11">
        <f>'Cleaned data'!$I851*'Cleaned data'!$D851</f>
        <v>9046.8000000000011</v>
      </c>
      <c r="K851" s="11">
        <f>'Cleaned data'!$D851+'Cleaned data'!$J851</f>
        <v>116746.8</v>
      </c>
      <c r="L851" s="19">
        <f t="shared" si="40"/>
        <v>75034.07024793388</v>
      </c>
      <c r="M851" s="19">
        <f t="shared" si="41"/>
        <v>72309.913419913413</v>
      </c>
      <c r="N851" s="20">
        <f>(Table4[[#This Row],[Average male salary]]-Table4[[#This Row],[Average female salary]])/Table4[[#This Row],[Average male salary]]</f>
        <v>3.6305598497043789E-2</v>
      </c>
    </row>
    <row r="852" spans="1:14" x14ac:dyDescent="0.35">
      <c r="A852" s="6" t="s">
        <v>882</v>
      </c>
      <c r="B852" s="6" t="s">
        <v>27</v>
      </c>
      <c r="C852" s="6" t="s">
        <v>6</v>
      </c>
      <c r="D852" s="7">
        <v>102130</v>
      </c>
      <c r="E852" s="7" t="str">
        <f t="shared" si="39"/>
        <v>100000–109999</v>
      </c>
      <c r="F852" s="6" t="s">
        <v>33</v>
      </c>
      <c r="G852" s="6" t="s">
        <v>3</v>
      </c>
      <c r="H852" s="6" t="s">
        <v>979</v>
      </c>
      <c r="I852" s="6">
        <f>IFERROR(INDEX('Bonus Rules'!$B$2:$G$14,MATCH('Cleaned data'!$C852,'Bonus Rules'!$B$2:$B$14,0), MATCH('Cleaned data'!$G852, 'Bonus Rules'!$B$2:$G$2, 0)),0)</f>
        <v>2.1000000000000001E-2</v>
      </c>
      <c r="J852" s="8">
        <f>'Cleaned data'!$I852*'Cleaned data'!$D852</f>
        <v>2144.73</v>
      </c>
      <c r="K852" s="8">
        <f>'Cleaned data'!$D852+'Cleaned data'!$J852</f>
        <v>104274.73</v>
      </c>
      <c r="L852" s="19">
        <f t="shared" si="40"/>
        <v>75034.07024793388</v>
      </c>
      <c r="M852" s="19">
        <f t="shared" si="41"/>
        <v>72309.913419913413</v>
      </c>
      <c r="N852" s="20">
        <f>(Table4[[#This Row],[Average male salary]]-Table4[[#This Row],[Average female salary]])/Table4[[#This Row],[Average male salary]]</f>
        <v>3.6305598497043789E-2</v>
      </c>
    </row>
    <row r="853" spans="1:14" x14ac:dyDescent="0.35">
      <c r="A853" s="9" t="s">
        <v>643</v>
      </c>
      <c r="B853" s="9" t="s">
        <v>24</v>
      </c>
      <c r="C853" s="9" t="s">
        <v>8</v>
      </c>
      <c r="D853" s="10">
        <v>116090</v>
      </c>
      <c r="E853" s="10" t="str">
        <f t="shared" si="39"/>
        <v>110000–119999</v>
      </c>
      <c r="F853" s="9" t="s">
        <v>33</v>
      </c>
      <c r="G853" s="9" t="s">
        <v>3</v>
      </c>
      <c r="H853" s="9" t="s">
        <v>979</v>
      </c>
      <c r="I853" s="9">
        <f>IFERROR(INDEX('Bonus Rules'!$B$2:$G$14,MATCH('Cleaned data'!$C853,'Bonus Rules'!$B$2:$B$14,0), MATCH('Cleaned data'!$G853, 'Bonus Rules'!$B$2:$G$2, 0)),0)</f>
        <v>2.1000000000000001E-2</v>
      </c>
      <c r="J853" s="11">
        <f>'Cleaned data'!$I853*'Cleaned data'!$D853</f>
        <v>2437.8900000000003</v>
      </c>
      <c r="K853" s="11">
        <f>'Cleaned data'!$D853+'Cleaned data'!$J853</f>
        <v>118527.89</v>
      </c>
      <c r="L853" s="19">
        <f t="shared" si="40"/>
        <v>75034.07024793388</v>
      </c>
      <c r="M853" s="19">
        <f t="shared" si="41"/>
        <v>72309.913419913413</v>
      </c>
      <c r="N853" s="20">
        <f>(Table4[[#This Row],[Average male salary]]-Table4[[#This Row],[Average female salary]])/Table4[[#This Row],[Average male salary]]</f>
        <v>3.6305598497043789E-2</v>
      </c>
    </row>
    <row r="854" spans="1:14" x14ac:dyDescent="0.35">
      <c r="A854" s="6" t="s">
        <v>883</v>
      </c>
      <c r="B854" s="6" t="s">
        <v>24</v>
      </c>
      <c r="C854" s="6" t="s">
        <v>7</v>
      </c>
      <c r="D854" s="7">
        <v>74360</v>
      </c>
      <c r="E854" s="7" t="str">
        <f t="shared" si="39"/>
        <v>70000–79999</v>
      </c>
      <c r="F854" s="6" t="s">
        <v>25</v>
      </c>
      <c r="G854" s="6" t="s">
        <v>4</v>
      </c>
      <c r="H854" s="6" t="s">
        <v>978</v>
      </c>
      <c r="I854" s="6">
        <f>IFERROR(INDEX('Bonus Rules'!$B$2:$G$14,MATCH('Cleaned data'!$C854,'Bonus Rules'!$B$2:$B$14,0), MATCH('Cleaned data'!$G854, 'Bonus Rules'!$B$2:$G$2, 0)),0)</f>
        <v>4.2999999999999997E-2</v>
      </c>
      <c r="J854" s="8">
        <f>'Cleaned data'!$I854*'Cleaned data'!$D854</f>
        <v>3197.4799999999996</v>
      </c>
      <c r="K854" s="8">
        <f>'Cleaned data'!$D854+'Cleaned data'!$J854</f>
        <v>77557.48</v>
      </c>
      <c r="L854" s="19">
        <f t="shared" si="40"/>
        <v>75034.07024793388</v>
      </c>
      <c r="M854" s="19">
        <f t="shared" si="41"/>
        <v>72309.913419913413</v>
      </c>
      <c r="N854" s="20">
        <f>(Table4[[#This Row],[Average male salary]]-Table4[[#This Row],[Average female salary]])/Table4[[#This Row],[Average male salary]]</f>
        <v>3.6305598497043789E-2</v>
      </c>
    </row>
    <row r="855" spans="1:14" x14ac:dyDescent="0.35">
      <c r="A855" s="9" t="s">
        <v>884</v>
      </c>
      <c r="B855" s="9" t="s">
        <v>27</v>
      </c>
      <c r="C855" s="9" t="s">
        <v>16</v>
      </c>
      <c r="D855" s="10">
        <v>42310</v>
      </c>
      <c r="E855" s="10" t="str">
        <f t="shared" si="39"/>
        <v>40000–49999</v>
      </c>
      <c r="F855" s="9" t="s">
        <v>30</v>
      </c>
      <c r="G855" s="9" t="s">
        <v>31</v>
      </c>
      <c r="H855" s="9" t="s">
        <v>978</v>
      </c>
      <c r="I855" s="9">
        <f>IFERROR(INDEX('Bonus Rules'!$B$2:$G$14,MATCH('Cleaned data'!$C855,'Bonus Rules'!$B$2:$B$14,0), MATCH('Cleaned data'!$G855, 'Bonus Rules'!$B$2:$G$2, 0)),0)</f>
        <v>0</v>
      </c>
      <c r="J855" s="11">
        <f>'Cleaned data'!$I855*'Cleaned data'!$D855</f>
        <v>0</v>
      </c>
      <c r="K855" s="11">
        <f>'Cleaned data'!$D855+'Cleaned data'!$J855</f>
        <v>42310</v>
      </c>
      <c r="L855" s="19">
        <f t="shared" si="40"/>
        <v>75034.07024793388</v>
      </c>
      <c r="M855" s="19">
        <f t="shared" si="41"/>
        <v>72309.913419913413</v>
      </c>
      <c r="N855" s="20">
        <f>(Table4[[#This Row],[Average male salary]]-Table4[[#This Row],[Average female salary]])/Table4[[#This Row],[Average male salary]]</f>
        <v>3.6305598497043789E-2</v>
      </c>
    </row>
    <row r="856" spans="1:14" x14ac:dyDescent="0.35">
      <c r="A856" s="6" t="s">
        <v>885</v>
      </c>
      <c r="B856" s="6" t="s">
        <v>24</v>
      </c>
      <c r="C856" s="6" t="s">
        <v>7</v>
      </c>
      <c r="D856" s="7">
        <v>78440</v>
      </c>
      <c r="E856" s="7" t="str">
        <f t="shared" si="39"/>
        <v>70000–79999</v>
      </c>
      <c r="F856" s="6" t="s">
        <v>25</v>
      </c>
      <c r="G856" s="6" t="s">
        <v>2</v>
      </c>
      <c r="H856" s="6" t="s">
        <v>978</v>
      </c>
      <c r="I856" s="6">
        <f>IFERROR(INDEX('Bonus Rules'!$B$2:$G$14,MATCH('Cleaned data'!$C856,'Bonus Rules'!$B$2:$B$14,0), MATCH('Cleaned data'!$G856, 'Bonus Rules'!$B$2:$G$2, 0)),0)</f>
        <v>1.0999999999999999E-2</v>
      </c>
      <c r="J856" s="8">
        <f>'Cleaned data'!$I856*'Cleaned data'!$D856</f>
        <v>862.83999999999992</v>
      </c>
      <c r="K856" s="8">
        <f>'Cleaned data'!$D856+'Cleaned data'!$J856</f>
        <v>79302.84</v>
      </c>
      <c r="L856" s="19">
        <f t="shared" si="40"/>
        <v>75034.07024793388</v>
      </c>
      <c r="M856" s="19">
        <f t="shared" si="41"/>
        <v>72309.913419913413</v>
      </c>
      <c r="N856" s="20">
        <f>(Table4[[#This Row],[Average male salary]]-Table4[[#This Row],[Average female salary]])/Table4[[#This Row],[Average male salary]]</f>
        <v>3.6305598497043789E-2</v>
      </c>
    </row>
    <row r="857" spans="1:14" x14ac:dyDescent="0.35">
      <c r="A857" s="9" t="s">
        <v>886</v>
      </c>
      <c r="B857" s="9" t="s">
        <v>27</v>
      </c>
      <c r="C857" s="9" t="s">
        <v>9</v>
      </c>
      <c r="D857" s="10">
        <v>113760</v>
      </c>
      <c r="E857" s="10" t="str">
        <f t="shared" si="39"/>
        <v>110000–119999</v>
      </c>
      <c r="F857" s="9" t="s">
        <v>33</v>
      </c>
      <c r="G857" s="9" t="s">
        <v>4</v>
      </c>
      <c r="H857" s="9" t="s">
        <v>979</v>
      </c>
      <c r="I857" s="9">
        <f>IFERROR(INDEX('Bonus Rules'!$B$2:$G$14,MATCH('Cleaned data'!$C857,'Bonus Rules'!$B$2:$B$14,0), MATCH('Cleaned data'!$G857, 'Bonus Rules'!$B$2:$G$2, 0)),0)</f>
        <v>4.9000000000000002E-2</v>
      </c>
      <c r="J857" s="11">
        <f>'Cleaned data'!$I857*'Cleaned data'!$D857</f>
        <v>5574.24</v>
      </c>
      <c r="K857" s="11">
        <f>'Cleaned data'!$D857+'Cleaned data'!$J857</f>
        <v>119334.24</v>
      </c>
      <c r="L857" s="19">
        <f t="shared" si="40"/>
        <v>75034.07024793388</v>
      </c>
      <c r="M857" s="19">
        <f t="shared" si="41"/>
        <v>72309.913419913413</v>
      </c>
      <c r="N857" s="20">
        <f>(Table4[[#This Row],[Average male salary]]-Table4[[#This Row],[Average female salary]])/Table4[[#This Row],[Average male salary]]</f>
        <v>3.6305598497043789E-2</v>
      </c>
    </row>
    <row r="858" spans="1:14" x14ac:dyDescent="0.35">
      <c r="A858" s="6" t="s">
        <v>887</v>
      </c>
      <c r="B858" s="6" t="s">
        <v>27</v>
      </c>
      <c r="C858" s="6" t="s">
        <v>16</v>
      </c>
      <c r="D858" s="7">
        <v>93880</v>
      </c>
      <c r="E858" s="7" t="str">
        <f t="shared" si="39"/>
        <v>90000–99999</v>
      </c>
      <c r="F858" s="6" t="s">
        <v>33</v>
      </c>
      <c r="G858" s="6" t="s">
        <v>3</v>
      </c>
      <c r="H858" s="6" t="s">
        <v>979</v>
      </c>
      <c r="I858" s="6">
        <f>IFERROR(INDEX('Bonus Rules'!$B$2:$G$14,MATCH('Cleaned data'!$C858,'Bonus Rules'!$B$2:$B$14,0), MATCH('Cleaned data'!$G858, 'Bonus Rules'!$B$2:$G$2, 0)),0)</f>
        <v>2.3E-2</v>
      </c>
      <c r="J858" s="8">
        <f>'Cleaned data'!$I858*'Cleaned data'!$D858</f>
        <v>2159.2399999999998</v>
      </c>
      <c r="K858" s="8">
        <f>'Cleaned data'!$D858+'Cleaned data'!$J858</f>
        <v>96039.24</v>
      </c>
      <c r="L858" s="19">
        <f t="shared" si="40"/>
        <v>75034.07024793388</v>
      </c>
      <c r="M858" s="19">
        <f t="shared" si="41"/>
        <v>72309.913419913413</v>
      </c>
      <c r="N858" s="20">
        <f>(Table4[[#This Row],[Average male salary]]-Table4[[#This Row],[Average female salary]])/Table4[[#This Row],[Average male salary]]</f>
        <v>3.6305598497043789E-2</v>
      </c>
    </row>
    <row r="859" spans="1:14" x14ac:dyDescent="0.35">
      <c r="A859" s="9" t="s">
        <v>888</v>
      </c>
      <c r="B859" s="9" t="s">
        <v>27</v>
      </c>
      <c r="C859" s="9" t="s">
        <v>8</v>
      </c>
      <c r="D859" s="10">
        <v>85000</v>
      </c>
      <c r="E859" s="10" t="str">
        <f t="shared" si="39"/>
        <v>80000–89999</v>
      </c>
      <c r="F859" s="9" t="s">
        <v>33</v>
      </c>
      <c r="G859" s="9" t="s">
        <v>2</v>
      </c>
      <c r="H859" s="9" t="s">
        <v>978</v>
      </c>
      <c r="I859" s="9">
        <f>IFERROR(INDEX('Bonus Rules'!$B$2:$G$14,MATCH('Cleaned data'!$C859,'Bonus Rules'!$B$2:$B$14,0), MATCH('Cleaned data'!$G859, 'Bonus Rules'!$B$2:$G$2, 0)),0)</f>
        <v>1.9E-2</v>
      </c>
      <c r="J859" s="11">
        <f>'Cleaned data'!$I859*'Cleaned data'!$D859</f>
        <v>1615</v>
      </c>
      <c r="K859" s="11">
        <f>'Cleaned data'!$D859+'Cleaned data'!$J859</f>
        <v>86615</v>
      </c>
      <c r="L859" s="19">
        <f t="shared" si="40"/>
        <v>75034.07024793388</v>
      </c>
      <c r="M859" s="19">
        <f t="shared" si="41"/>
        <v>72309.913419913413</v>
      </c>
      <c r="N859" s="20">
        <f>(Table4[[#This Row],[Average male salary]]-Table4[[#This Row],[Average female salary]])/Table4[[#This Row],[Average male salary]]</f>
        <v>3.6305598497043789E-2</v>
      </c>
    </row>
    <row r="860" spans="1:14" x14ac:dyDescent="0.35">
      <c r="A860" s="6" t="s">
        <v>889</v>
      </c>
      <c r="B860" s="6" t="s">
        <v>24</v>
      </c>
      <c r="C860" s="6" t="s">
        <v>10</v>
      </c>
      <c r="D860" s="7">
        <v>72550</v>
      </c>
      <c r="E860" s="7" t="str">
        <f t="shared" si="39"/>
        <v>70000–79999</v>
      </c>
      <c r="F860" s="6" t="s">
        <v>25</v>
      </c>
      <c r="G860" s="6" t="s">
        <v>3</v>
      </c>
      <c r="H860" s="6" t="s">
        <v>978</v>
      </c>
      <c r="I860" s="6">
        <f>IFERROR(INDEX('Bonus Rules'!$B$2:$G$14,MATCH('Cleaned data'!$C860,'Bonus Rules'!$B$2:$B$14,0), MATCH('Cleaned data'!$G860, 'Bonus Rules'!$B$2:$G$2, 0)),0)</f>
        <v>2.7E-2</v>
      </c>
      <c r="J860" s="8">
        <f>'Cleaned data'!$I860*'Cleaned data'!$D860</f>
        <v>1958.85</v>
      </c>
      <c r="K860" s="8">
        <f>'Cleaned data'!$D860+'Cleaned data'!$J860</f>
        <v>74508.850000000006</v>
      </c>
      <c r="L860" s="19">
        <f t="shared" si="40"/>
        <v>75034.07024793388</v>
      </c>
      <c r="M860" s="19">
        <f t="shared" si="41"/>
        <v>72309.913419913413</v>
      </c>
      <c r="N860" s="20">
        <f>(Table4[[#This Row],[Average male salary]]-Table4[[#This Row],[Average female salary]])/Table4[[#This Row],[Average male salary]]</f>
        <v>3.6305598497043789E-2</v>
      </c>
    </row>
    <row r="861" spans="1:14" x14ac:dyDescent="0.35">
      <c r="A861" s="9" t="s">
        <v>890</v>
      </c>
      <c r="B861" s="9" t="s">
        <v>27</v>
      </c>
      <c r="C861" s="9" t="s">
        <v>8</v>
      </c>
      <c r="D861" s="10">
        <v>72360</v>
      </c>
      <c r="E861" s="10" t="str">
        <f t="shared" si="39"/>
        <v>70000–79999</v>
      </c>
      <c r="F861" s="9" t="s">
        <v>33</v>
      </c>
      <c r="G861" s="9" t="s">
        <v>2</v>
      </c>
      <c r="H861" s="9" t="s">
        <v>978</v>
      </c>
      <c r="I861" s="9">
        <f>IFERROR(INDEX('Bonus Rules'!$B$2:$G$14,MATCH('Cleaned data'!$C861,'Bonus Rules'!$B$2:$B$14,0), MATCH('Cleaned data'!$G861, 'Bonus Rules'!$B$2:$G$2, 0)),0)</f>
        <v>1.9E-2</v>
      </c>
      <c r="J861" s="11">
        <f>'Cleaned data'!$I861*'Cleaned data'!$D861</f>
        <v>1374.84</v>
      </c>
      <c r="K861" s="11">
        <f>'Cleaned data'!$D861+'Cleaned data'!$J861</f>
        <v>73734.84</v>
      </c>
      <c r="L861" s="19">
        <f t="shared" si="40"/>
        <v>75034.07024793388</v>
      </c>
      <c r="M861" s="19">
        <f t="shared" si="41"/>
        <v>72309.913419913413</v>
      </c>
      <c r="N861" s="20">
        <f>(Table4[[#This Row],[Average male salary]]-Table4[[#This Row],[Average female salary]])/Table4[[#This Row],[Average male salary]]</f>
        <v>3.6305598497043789E-2</v>
      </c>
    </row>
    <row r="862" spans="1:14" x14ac:dyDescent="0.35">
      <c r="A862" s="6" t="s">
        <v>891</v>
      </c>
      <c r="B862" s="6" t="s">
        <v>27</v>
      </c>
      <c r="C862" s="6" t="s">
        <v>15</v>
      </c>
      <c r="D862" s="7">
        <v>114890</v>
      </c>
      <c r="E862" s="7" t="str">
        <f t="shared" si="39"/>
        <v>110000–119999</v>
      </c>
      <c r="F862" s="6" t="s">
        <v>30</v>
      </c>
      <c r="G862" s="6" t="s">
        <v>3</v>
      </c>
      <c r="H862" s="6" t="s">
        <v>979</v>
      </c>
      <c r="I862" s="6">
        <f>IFERROR(INDEX('Bonus Rules'!$B$2:$G$14,MATCH('Cleaned data'!$C862,'Bonus Rules'!$B$2:$B$14,0), MATCH('Cleaned data'!$G862, 'Bonus Rules'!$B$2:$G$2, 0)),0)</f>
        <v>0.02</v>
      </c>
      <c r="J862" s="8">
        <f>'Cleaned data'!$I862*'Cleaned data'!$D862</f>
        <v>2297.8000000000002</v>
      </c>
      <c r="K862" s="8">
        <f>'Cleaned data'!$D862+'Cleaned data'!$J862</f>
        <v>117187.8</v>
      </c>
      <c r="L862" s="19">
        <f t="shared" si="40"/>
        <v>75034.07024793388</v>
      </c>
      <c r="M862" s="19">
        <f t="shared" si="41"/>
        <v>72309.913419913413</v>
      </c>
      <c r="N862" s="20">
        <f>(Table4[[#This Row],[Average male salary]]-Table4[[#This Row],[Average female salary]])/Table4[[#This Row],[Average male salary]]</f>
        <v>3.6305598497043789E-2</v>
      </c>
    </row>
    <row r="863" spans="1:14" x14ac:dyDescent="0.35">
      <c r="A863" s="9" t="s">
        <v>892</v>
      </c>
      <c r="B863" s="9" t="s">
        <v>27</v>
      </c>
      <c r="C863" s="9" t="s">
        <v>17</v>
      </c>
      <c r="D863" s="10">
        <v>107580</v>
      </c>
      <c r="E863" s="10" t="str">
        <f t="shared" si="39"/>
        <v>100000–109999</v>
      </c>
      <c r="F863" s="9" t="s">
        <v>30</v>
      </c>
      <c r="G863" s="9" t="s">
        <v>2</v>
      </c>
      <c r="H863" s="9" t="s">
        <v>979</v>
      </c>
      <c r="I863" s="9">
        <f>IFERROR(INDEX('Bonus Rules'!$B$2:$G$14,MATCH('Cleaned data'!$C863,'Bonus Rules'!$B$2:$B$14,0), MATCH('Cleaned data'!$G863, 'Bonus Rules'!$B$2:$G$2, 0)),0)</f>
        <v>1.2999999999999999E-2</v>
      </c>
      <c r="J863" s="11">
        <f>'Cleaned data'!$I863*'Cleaned data'!$D863</f>
        <v>1398.54</v>
      </c>
      <c r="K863" s="11">
        <f>'Cleaned data'!$D863+'Cleaned data'!$J863</f>
        <v>108978.54</v>
      </c>
      <c r="L863" s="19">
        <f t="shared" si="40"/>
        <v>75034.07024793388</v>
      </c>
      <c r="M863" s="19">
        <f t="shared" si="41"/>
        <v>72309.913419913413</v>
      </c>
      <c r="N863" s="20">
        <f>(Table4[[#This Row],[Average male salary]]-Table4[[#This Row],[Average female salary]])/Table4[[#This Row],[Average male salary]]</f>
        <v>3.6305598497043789E-2</v>
      </c>
    </row>
    <row r="864" spans="1:14" x14ac:dyDescent="0.35">
      <c r="A864" s="6" t="s">
        <v>893</v>
      </c>
      <c r="B864" s="6" t="s">
        <v>24</v>
      </c>
      <c r="C864" s="6" t="s">
        <v>14</v>
      </c>
      <c r="D864" s="7">
        <v>36040</v>
      </c>
      <c r="E864" s="7" t="str">
        <f t="shared" si="39"/>
        <v>30000–39999</v>
      </c>
      <c r="F864" s="6" t="s">
        <v>30</v>
      </c>
      <c r="G864" s="6" t="s">
        <v>3</v>
      </c>
      <c r="H864" s="6" t="s">
        <v>978</v>
      </c>
      <c r="I864" s="6">
        <f>IFERROR(INDEX('Bonus Rules'!$B$2:$G$14,MATCH('Cleaned data'!$C864,'Bonus Rules'!$B$2:$B$14,0), MATCH('Cleaned data'!$G864, 'Bonus Rules'!$B$2:$G$2, 0)),0)</f>
        <v>3.3000000000000002E-2</v>
      </c>
      <c r="J864" s="8">
        <f>'Cleaned data'!$I864*'Cleaned data'!$D864</f>
        <v>1189.3200000000002</v>
      </c>
      <c r="K864" s="8">
        <f>'Cleaned data'!$D864+'Cleaned data'!$J864</f>
        <v>37229.32</v>
      </c>
      <c r="L864" s="19">
        <f t="shared" si="40"/>
        <v>75034.07024793388</v>
      </c>
      <c r="M864" s="19">
        <f t="shared" si="41"/>
        <v>72309.913419913413</v>
      </c>
      <c r="N864" s="20">
        <f>(Table4[[#This Row],[Average male salary]]-Table4[[#This Row],[Average female salary]])/Table4[[#This Row],[Average male salary]]</f>
        <v>3.6305598497043789E-2</v>
      </c>
    </row>
    <row r="865" spans="1:14" x14ac:dyDescent="0.35">
      <c r="A865" s="9" t="s">
        <v>895</v>
      </c>
      <c r="B865" s="9" t="s">
        <v>24</v>
      </c>
      <c r="C865" s="9" t="s">
        <v>12</v>
      </c>
      <c r="D865" s="10">
        <v>35010</v>
      </c>
      <c r="E865" s="10" t="str">
        <f t="shared" si="39"/>
        <v>30000–39999</v>
      </c>
      <c r="F865" s="9" t="s">
        <v>33</v>
      </c>
      <c r="G865" s="9" t="s">
        <v>3</v>
      </c>
      <c r="H865" s="9" t="s">
        <v>978</v>
      </c>
      <c r="I865" s="9">
        <f>IFERROR(INDEX('Bonus Rules'!$B$2:$G$14,MATCH('Cleaned data'!$C865,'Bonus Rules'!$B$2:$B$14,0), MATCH('Cleaned data'!$G865, 'Bonus Rules'!$B$2:$G$2, 0)),0)</f>
        <v>3.2000000000000001E-2</v>
      </c>
      <c r="J865" s="11">
        <f>'Cleaned data'!$I865*'Cleaned data'!$D865</f>
        <v>1120.32</v>
      </c>
      <c r="K865" s="11">
        <f>'Cleaned data'!$D865+'Cleaned data'!$J865</f>
        <v>36130.32</v>
      </c>
      <c r="L865" s="19">
        <f t="shared" si="40"/>
        <v>75034.07024793388</v>
      </c>
      <c r="M865" s="19">
        <f t="shared" si="41"/>
        <v>72309.913419913413</v>
      </c>
      <c r="N865" s="20">
        <f>(Table4[[#This Row],[Average male salary]]-Table4[[#This Row],[Average female salary]])/Table4[[#This Row],[Average male salary]]</f>
        <v>3.6305598497043789E-2</v>
      </c>
    </row>
    <row r="866" spans="1:14" x14ac:dyDescent="0.35">
      <c r="A866" s="6" t="s">
        <v>896</v>
      </c>
      <c r="B866" s="6" t="s">
        <v>24</v>
      </c>
      <c r="C866" s="6" t="s">
        <v>14</v>
      </c>
      <c r="D866" s="7">
        <v>74280</v>
      </c>
      <c r="E866" s="7" t="str">
        <f t="shared" si="39"/>
        <v>70000–79999</v>
      </c>
      <c r="F866" s="6" t="s">
        <v>25</v>
      </c>
      <c r="G866" s="6" t="s">
        <v>3</v>
      </c>
      <c r="H866" s="6" t="s">
        <v>978</v>
      </c>
      <c r="I866" s="6">
        <f>IFERROR(INDEX('Bonus Rules'!$B$2:$G$14,MATCH('Cleaned data'!$C866,'Bonus Rules'!$B$2:$B$14,0), MATCH('Cleaned data'!$G866, 'Bonus Rules'!$B$2:$G$2, 0)),0)</f>
        <v>3.3000000000000002E-2</v>
      </c>
      <c r="J866" s="8">
        <f>'Cleaned data'!$I866*'Cleaned data'!$D866</f>
        <v>2451.2400000000002</v>
      </c>
      <c r="K866" s="8">
        <f>'Cleaned data'!$D866+'Cleaned data'!$J866</f>
        <v>76731.240000000005</v>
      </c>
      <c r="L866" s="19">
        <f t="shared" si="40"/>
        <v>75034.07024793388</v>
      </c>
      <c r="M866" s="19">
        <f t="shared" si="41"/>
        <v>72309.913419913413</v>
      </c>
      <c r="N866" s="20">
        <f>(Table4[[#This Row],[Average male salary]]-Table4[[#This Row],[Average female salary]])/Table4[[#This Row],[Average male salary]]</f>
        <v>3.6305598497043789E-2</v>
      </c>
    </row>
    <row r="867" spans="1:14" x14ac:dyDescent="0.35">
      <c r="A867" s="9" t="s">
        <v>897</v>
      </c>
      <c r="B867" s="9" t="s">
        <v>24</v>
      </c>
      <c r="C867" s="9" t="s">
        <v>14</v>
      </c>
      <c r="D867" s="10">
        <v>115790</v>
      </c>
      <c r="E867" s="10" t="str">
        <f t="shared" si="39"/>
        <v>110000–119999</v>
      </c>
      <c r="F867" s="9" t="s">
        <v>25</v>
      </c>
      <c r="G867" s="9" t="s">
        <v>1</v>
      </c>
      <c r="H867" s="9" t="s">
        <v>979</v>
      </c>
      <c r="I867" s="9">
        <f>IFERROR(INDEX('Bonus Rules'!$B$2:$G$14,MATCH('Cleaned data'!$C867,'Bonus Rules'!$B$2:$B$14,0), MATCH('Cleaned data'!$G867, 'Bonus Rules'!$B$2:$G$2, 0)),0)</f>
        <v>5.0000000000000001E-3</v>
      </c>
      <c r="J867" s="11">
        <f>'Cleaned data'!$I867*'Cleaned data'!$D867</f>
        <v>578.95000000000005</v>
      </c>
      <c r="K867" s="11">
        <f>'Cleaned data'!$D867+'Cleaned data'!$J867</f>
        <v>116368.95</v>
      </c>
      <c r="L867" s="19">
        <f t="shared" si="40"/>
        <v>75034.07024793388</v>
      </c>
      <c r="M867" s="19">
        <f t="shared" si="41"/>
        <v>72309.913419913413</v>
      </c>
      <c r="N867" s="20">
        <f>(Table4[[#This Row],[Average male salary]]-Table4[[#This Row],[Average female salary]])/Table4[[#This Row],[Average male salary]]</f>
        <v>3.6305598497043789E-2</v>
      </c>
    </row>
    <row r="868" spans="1:14" x14ac:dyDescent="0.35">
      <c r="A868" s="6" t="s">
        <v>898</v>
      </c>
      <c r="B868" s="6" t="s">
        <v>24</v>
      </c>
      <c r="C868" s="6" t="s">
        <v>9</v>
      </c>
      <c r="D868" s="7">
        <v>38330</v>
      </c>
      <c r="E868" s="7" t="str">
        <f t="shared" si="39"/>
        <v>30000–39999</v>
      </c>
      <c r="F868" s="6" t="s">
        <v>25</v>
      </c>
      <c r="G868" s="6" t="s">
        <v>3</v>
      </c>
      <c r="H868" s="6" t="s">
        <v>978</v>
      </c>
      <c r="I868" s="6">
        <f>IFERROR(INDEX('Bonus Rules'!$B$2:$G$14,MATCH('Cleaned data'!$C868,'Bonus Rules'!$B$2:$B$14,0), MATCH('Cleaned data'!$G868, 'Bonus Rules'!$B$2:$G$2, 0)),0)</f>
        <v>2.8000000000000001E-2</v>
      </c>
      <c r="J868" s="8">
        <f>'Cleaned data'!$I868*'Cleaned data'!$D868</f>
        <v>1073.24</v>
      </c>
      <c r="K868" s="8">
        <f>'Cleaned data'!$D868+'Cleaned data'!$J868</f>
        <v>39403.24</v>
      </c>
      <c r="L868" s="19">
        <f t="shared" si="40"/>
        <v>75034.07024793388</v>
      </c>
      <c r="M868" s="19">
        <f t="shared" si="41"/>
        <v>72309.913419913413</v>
      </c>
      <c r="N868" s="20">
        <f>(Table4[[#This Row],[Average male salary]]-Table4[[#This Row],[Average female salary]])/Table4[[#This Row],[Average male salary]]</f>
        <v>3.6305598497043789E-2</v>
      </c>
    </row>
    <row r="869" spans="1:14" x14ac:dyDescent="0.35">
      <c r="A869" s="9" t="s">
        <v>899</v>
      </c>
      <c r="B869" s="9" t="s">
        <v>24</v>
      </c>
      <c r="C869" s="9" t="s">
        <v>11</v>
      </c>
      <c r="D869" s="10">
        <v>70270</v>
      </c>
      <c r="E869" s="10" t="str">
        <f t="shared" si="39"/>
        <v>70000–79999</v>
      </c>
      <c r="F869" s="9" t="s">
        <v>30</v>
      </c>
      <c r="G869" s="9" t="s">
        <v>5</v>
      </c>
      <c r="H869" s="9" t="s">
        <v>978</v>
      </c>
      <c r="I869" s="9">
        <f>IFERROR(INDEX('Bonus Rules'!$B$2:$G$14,MATCH('Cleaned data'!$C869,'Bonus Rules'!$B$2:$B$14,0), MATCH('Cleaned data'!$G869, 'Bonus Rules'!$B$2:$G$2, 0)),0)</f>
        <v>7.2999999999999995E-2</v>
      </c>
      <c r="J869" s="11">
        <f>'Cleaned data'!$I869*'Cleaned data'!$D869</f>
        <v>5129.71</v>
      </c>
      <c r="K869" s="11">
        <f>'Cleaned data'!$D869+'Cleaned data'!$J869</f>
        <v>75399.710000000006</v>
      </c>
      <c r="L869" s="19">
        <f t="shared" si="40"/>
        <v>75034.07024793388</v>
      </c>
      <c r="M869" s="19">
        <f t="shared" si="41"/>
        <v>72309.913419913413</v>
      </c>
      <c r="N869" s="20">
        <f>(Table4[[#This Row],[Average male salary]]-Table4[[#This Row],[Average female salary]])/Table4[[#This Row],[Average male salary]]</f>
        <v>3.6305598497043789E-2</v>
      </c>
    </row>
    <row r="870" spans="1:14" x14ac:dyDescent="0.35">
      <c r="A870" s="6" t="s">
        <v>900</v>
      </c>
      <c r="B870" s="6" t="s">
        <v>24</v>
      </c>
      <c r="C870" s="6" t="s">
        <v>9</v>
      </c>
      <c r="D870" s="7">
        <v>37060</v>
      </c>
      <c r="E870" s="7" t="str">
        <f t="shared" si="39"/>
        <v>30000–39999</v>
      </c>
      <c r="F870" s="6" t="s">
        <v>33</v>
      </c>
      <c r="G870" s="6" t="s">
        <v>3</v>
      </c>
      <c r="H870" s="6" t="s">
        <v>978</v>
      </c>
      <c r="I870" s="6">
        <f>IFERROR(INDEX('Bonus Rules'!$B$2:$G$14,MATCH('Cleaned data'!$C870,'Bonus Rules'!$B$2:$B$14,0), MATCH('Cleaned data'!$G870, 'Bonus Rules'!$B$2:$G$2, 0)),0)</f>
        <v>2.8000000000000001E-2</v>
      </c>
      <c r="J870" s="8">
        <f>'Cleaned data'!$I870*'Cleaned data'!$D870</f>
        <v>1037.68</v>
      </c>
      <c r="K870" s="8">
        <f>'Cleaned data'!$D870+'Cleaned data'!$J870</f>
        <v>38097.68</v>
      </c>
      <c r="L870" s="19">
        <f t="shared" si="40"/>
        <v>75034.07024793388</v>
      </c>
      <c r="M870" s="19">
        <f t="shared" si="41"/>
        <v>72309.913419913413</v>
      </c>
      <c r="N870" s="20">
        <f>(Table4[[#This Row],[Average male salary]]-Table4[[#This Row],[Average female salary]])/Table4[[#This Row],[Average male salary]]</f>
        <v>3.6305598497043789E-2</v>
      </c>
    </row>
    <row r="871" spans="1:14" x14ac:dyDescent="0.35">
      <c r="A871" s="9" t="s">
        <v>531</v>
      </c>
      <c r="B871" s="9" t="s">
        <v>24</v>
      </c>
      <c r="C871" s="9" t="s">
        <v>13</v>
      </c>
      <c r="D871" s="10">
        <v>53870</v>
      </c>
      <c r="E871" s="10" t="str">
        <f t="shared" si="39"/>
        <v>50000–59999</v>
      </c>
      <c r="F871" s="9" t="s">
        <v>30</v>
      </c>
      <c r="G871" s="9" t="s">
        <v>4</v>
      </c>
      <c r="H871" s="9" t="s">
        <v>978</v>
      </c>
      <c r="I871" s="9">
        <f>IFERROR(INDEX('Bonus Rules'!$B$2:$G$14,MATCH('Cleaned data'!$C871,'Bonus Rules'!$B$2:$B$14,0), MATCH('Cleaned data'!$G871, 'Bonus Rules'!$B$2:$G$2, 0)),0)</f>
        <v>5.8999999999999997E-2</v>
      </c>
      <c r="J871" s="11">
        <f>'Cleaned data'!$I871*'Cleaned data'!$D871</f>
        <v>3178.33</v>
      </c>
      <c r="K871" s="11">
        <f>'Cleaned data'!$D871+'Cleaned data'!$J871</f>
        <v>57048.33</v>
      </c>
      <c r="L871" s="19">
        <f t="shared" si="40"/>
        <v>75034.07024793388</v>
      </c>
      <c r="M871" s="19">
        <f t="shared" si="41"/>
        <v>72309.913419913413</v>
      </c>
      <c r="N871" s="20">
        <f>(Table4[[#This Row],[Average male salary]]-Table4[[#This Row],[Average female salary]])/Table4[[#This Row],[Average male salary]]</f>
        <v>3.6305598497043789E-2</v>
      </c>
    </row>
    <row r="872" spans="1:14" x14ac:dyDescent="0.35">
      <c r="A872" s="6" t="s">
        <v>689</v>
      </c>
      <c r="B872" s="6" t="s">
        <v>27</v>
      </c>
      <c r="C872" s="6" t="s">
        <v>14</v>
      </c>
      <c r="D872" s="7">
        <v>84310</v>
      </c>
      <c r="E872" s="7" t="str">
        <f t="shared" si="39"/>
        <v>80000–89999</v>
      </c>
      <c r="F872" s="6" t="s">
        <v>30</v>
      </c>
      <c r="G872" s="6" t="s">
        <v>4</v>
      </c>
      <c r="H872" s="6" t="s">
        <v>978</v>
      </c>
      <c r="I872" s="6">
        <f>IFERROR(INDEX('Bonus Rules'!$B$2:$G$14,MATCH('Cleaned data'!$C872,'Bonus Rules'!$B$2:$B$14,0), MATCH('Cleaned data'!$G872, 'Bonus Rules'!$B$2:$G$2, 0)),0)</f>
        <v>5.3999999999999999E-2</v>
      </c>
      <c r="J872" s="8">
        <f>'Cleaned data'!$I872*'Cleaned data'!$D872</f>
        <v>4552.74</v>
      </c>
      <c r="K872" s="8">
        <f>'Cleaned data'!$D872+'Cleaned data'!$J872</f>
        <v>88862.74</v>
      </c>
      <c r="L872" s="19">
        <f t="shared" si="40"/>
        <v>75034.07024793388</v>
      </c>
      <c r="M872" s="19">
        <f t="shared" si="41"/>
        <v>72309.913419913413</v>
      </c>
      <c r="N872" s="20">
        <f>(Table4[[#This Row],[Average male salary]]-Table4[[#This Row],[Average female salary]])/Table4[[#This Row],[Average male salary]]</f>
        <v>3.6305598497043789E-2</v>
      </c>
    </row>
    <row r="873" spans="1:14" x14ac:dyDescent="0.35">
      <c r="A873" s="9" t="s">
        <v>902</v>
      </c>
      <c r="B873" s="9" t="s">
        <v>27</v>
      </c>
      <c r="C873" s="9" t="s">
        <v>14</v>
      </c>
      <c r="D873" s="10">
        <v>58100</v>
      </c>
      <c r="E873" s="10" t="str">
        <f t="shared" si="39"/>
        <v>50000–59999</v>
      </c>
      <c r="F873" s="9" t="s">
        <v>33</v>
      </c>
      <c r="G873" s="9" t="s">
        <v>5</v>
      </c>
      <c r="H873" s="9" t="s">
        <v>978</v>
      </c>
      <c r="I873" s="9">
        <f>IFERROR(INDEX('Bonus Rules'!$B$2:$G$14,MATCH('Cleaned data'!$C873,'Bonus Rules'!$B$2:$B$14,0), MATCH('Cleaned data'!$G873, 'Bonus Rules'!$B$2:$G$2, 0)),0)</f>
        <v>8.4000000000000005E-2</v>
      </c>
      <c r="J873" s="11">
        <f>'Cleaned data'!$I873*'Cleaned data'!$D873</f>
        <v>4880.4000000000005</v>
      </c>
      <c r="K873" s="11">
        <f>'Cleaned data'!$D873+'Cleaned data'!$J873</f>
        <v>62980.4</v>
      </c>
      <c r="L873" s="19">
        <f t="shared" si="40"/>
        <v>75034.07024793388</v>
      </c>
      <c r="M873" s="19">
        <f t="shared" si="41"/>
        <v>72309.913419913413</v>
      </c>
      <c r="N873" s="20">
        <f>(Table4[[#This Row],[Average male salary]]-Table4[[#This Row],[Average female salary]])/Table4[[#This Row],[Average male salary]]</f>
        <v>3.6305598497043789E-2</v>
      </c>
    </row>
    <row r="874" spans="1:14" x14ac:dyDescent="0.35">
      <c r="A874" s="6" t="s">
        <v>903</v>
      </c>
      <c r="B874" s="6" t="s">
        <v>24</v>
      </c>
      <c r="C874" s="6" t="s">
        <v>9</v>
      </c>
      <c r="D874" s="7">
        <v>99780</v>
      </c>
      <c r="E874" s="7" t="str">
        <f t="shared" si="39"/>
        <v>90000–99999</v>
      </c>
      <c r="F874" s="6" t="s">
        <v>33</v>
      </c>
      <c r="G874" s="6" t="s">
        <v>5</v>
      </c>
      <c r="H874" s="6" t="s">
        <v>979</v>
      </c>
      <c r="I874" s="6">
        <f>IFERROR(INDEX('Bonus Rules'!$B$2:$G$14,MATCH('Cleaned data'!$C874,'Bonus Rules'!$B$2:$B$14,0), MATCH('Cleaned data'!$G874, 'Bonus Rules'!$B$2:$G$2, 0)),0)</f>
        <v>7.5999999999999998E-2</v>
      </c>
      <c r="J874" s="8">
        <f>'Cleaned data'!$I874*'Cleaned data'!$D874</f>
        <v>7583.28</v>
      </c>
      <c r="K874" s="8">
        <f>'Cleaned data'!$D874+'Cleaned data'!$J874</f>
        <v>107363.28</v>
      </c>
      <c r="L874" s="19">
        <f t="shared" si="40"/>
        <v>75034.07024793388</v>
      </c>
      <c r="M874" s="19">
        <f t="shared" si="41"/>
        <v>72309.913419913413</v>
      </c>
      <c r="N874" s="20">
        <f>(Table4[[#This Row],[Average male salary]]-Table4[[#This Row],[Average female salary]])/Table4[[#This Row],[Average male salary]]</f>
        <v>3.6305598497043789E-2</v>
      </c>
    </row>
    <row r="875" spans="1:14" x14ac:dyDescent="0.35">
      <c r="A875" s="9" t="s">
        <v>904</v>
      </c>
      <c r="B875" s="9" t="s">
        <v>24</v>
      </c>
      <c r="C875" s="9" t="s">
        <v>15</v>
      </c>
      <c r="D875" s="10">
        <v>119020</v>
      </c>
      <c r="E875" s="10" t="str">
        <f t="shared" si="39"/>
        <v>110000–119999</v>
      </c>
      <c r="F875" s="9" t="s">
        <v>25</v>
      </c>
      <c r="G875" s="9" t="s">
        <v>2</v>
      </c>
      <c r="H875" s="9" t="s">
        <v>979</v>
      </c>
      <c r="I875" s="9">
        <f>IFERROR(INDEX('Bonus Rules'!$B$2:$G$14,MATCH('Cleaned data'!$C875,'Bonus Rules'!$B$2:$B$14,0), MATCH('Cleaned data'!$G875, 'Bonus Rules'!$B$2:$G$2, 0)),0)</f>
        <v>1.2E-2</v>
      </c>
      <c r="J875" s="11">
        <f>'Cleaned data'!$I875*'Cleaned data'!$D875</f>
        <v>1428.24</v>
      </c>
      <c r="K875" s="11">
        <f>'Cleaned data'!$D875+'Cleaned data'!$J875</f>
        <v>120448.24</v>
      </c>
      <c r="L875" s="19">
        <f t="shared" si="40"/>
        <v>75034.07024793388</v>
      </c>
      <c r="M875" s="19">
        <f t="shared" si="41"/>
        <v>72309.913419913413</v>
      </c>
      <c r="N875" s="20">
        <f>(Table4[[#This Row],[Average male salary]]-Table4[[#This Row],[Average female salary]])/Table4[[#This Row],[Average male salary]]</f>
        <v>3.6305598497043789E-2</v>
      </c>
    </row>
    <row r="876" spans="1:14" x14ac:dyDescent="0.35">
      <c r="A876" s="6" t="s">
        <v>905</v>
      </c>
      <c r="B876" s="6" t="s">
        <v>24</v>
      </c>
      <c r="C876" s="6" t="s">
        <v>7</v>
      </c>
      <c r="D876" s="7">
        <v>92940</v>
      </c>
      <c r="E876" s="7" t="str">
        <f t="shared" si="39"/>
        <v>90000–99999</v>
      </c>
      <c r="F876" s="6" t="s">
        <v>25</v>
      </c>
      <c r="G876" s="6" t="s">
        <v>4</v>
      </c>
      <c r="H876" s="6" t="s">
        <v>979</v>
      </c>
      <c r="I876" s="6">
        <f>IFERROR(INDEX('Bonus Rules'!$B$2:$G$14,MATCH('Cleaned data'!$C876,'Bonus Rules'!$B$2:$B$14,0), MATCH('Cleaned data'!$G876, 'Bonus Rules'!$B$2:$G$2, 0)),0)</f>
        <v>4.2999999999999997E-2</v>
      </c>
      <c r="J876" s="8">
        <f>'Cleaned data'!$I876*'Cleaned data'!$D876</f>
        <v>3996.4199999999996</v>
      </c>
      <c r="K876" s="8">
        <f>'Cleaned data'!$D876+'Cleaned data'!$J876</f>
        <v>96936.42</v>
      </c>
      <c r="L876" s="19">
        <f t="shared" si="40"/>
        <v>75034.07024793388</v>
      </c>
      <c r="M876" s="19">
        <f t="shared" si="41"/>
        <v>72309.913419913413</v>
      </c>
      <c r="N876" s="20">
        <f>(Table4[[#This Row],[Average male salary]]-Table4[[#This Row],[Average female salary]])/Table4[[#This Row],[Average male salary]]</f>
        <v>3.6305598497043789E-2</v>
      </c>
    </row>
    <row r="877" spans="1:14" x14ac:dyDescent="0.35">
      <c r="A877" s="9" t="s">
        <v>906</v>
      </c>
      <c r="B877" s="9" t="s">
        <v>24</v>
      </c>
      <c r="C877" s="9" t="s">
        <v>13</v>
      </c>
      <c r="D877" s="10">
        <v>59670</v>
      </c>
      <c r="E877" s="10" t="str">
        <f t="shared" si="39"/>
        <v>50000–59999</v>
      </c>
      <c r="F877" s="9" t="s">
        <v>33</v>
      </c>
      <c r="G877" s="9" t="s">
        <v>31</v>
      </c>
      <c r="H877" s="9" t="s">
        <v>978</v>
      </c>
      <c r="I877" s="9">
        <f>IFERROR(INDEX('Bonus Rules'!$B$2:$G$14,MATCH('Cleaned data'!$C877,'Bonus Rules'!$B$2:$B$14,0), MATCH('Cleaned data'!$G877, 'Bonus Rules'!$B$2:$G$2, 0)),0)</f>
        <v>0</v>
      </c>
      <c r="J877" s="11">
        <f>'Cleaned data'!$I877*'Cleaned data'!$D877</f>
        <v>0</v>
      </c>
      <c r="K877" s="11">
        <f>'Cleaned data'!$D877+'Cleaned data'!$J877</f>
        <v>59670</v>
      </c>
      <c r="L877" s="19">
        <f t="shared" si="40"/>
        <v>75034.07024793388</v>
      </c>
      <c r="M877" s="19">
        <f t="shared" si="41"/>
        <v>72309.913419913413</v>
      </c>
      <c r="N877" s="20">
        <f>(Table4[[#This Row],[Average male salary]]-Table4[[#This Row],[Average female salary]])/Table4[[#This Row],[Average male salary]]</f>
        <v>3.6305598497043789E-2</v>
      </c>
    </row>
    <row r="878" spans="1:14" x14ac:dyDescent="0.35">
      <c r="A878" s="6" t="s">
        <v>908</v>
      </c>
      <c r="B878" s="6" t="s">
        <v>24</v>
      </c>
      <c r="C878" s="6" t="s">
        <v>17</v>
      </c>
      <c r="D878" s="7">
        <v>77470</v>
      </c>
      <c r="E878" s="7" t="str">
        <f t="shared" si="39"/>
        <v>70000–79999</v>
      </c>
      <c r="F878" s="6" t="s">
        <v>33</v>
      </c>
      <c r="G878" s="6" t="s">
        <v>4</v>
      </c>
      <c r="H878" s="6" t="s">
        <v>978</v>
      </c>
      <c r="I878" s="6">
        <f>IFERROR(INDEX('Bonus Rules'!$B$2:$G$14,MATCH('Cleaned data'!$C878,'Bonus Rules'!$B$2:$B$14,0), MATCH('Cleaned data'!$G878, 'Bonus Rules'!$B$2:$G$2, 0)),0)</f>
        <v>5.8000000000000003E-2</v>
      </c>
      <c r="J878" s="8">
        <f>'Cleaned data'!$I878*'Cleaned data'!$D878</f>
        <v>4493.26</v>
      </c>
      <c r="K878" s="8">
        <f>'Cleaned data'!$D878+'Cleaned data'!$J878</f>
        <v>81963.259999999995</v>
      </c>
      <c r="L878" s="19">
        <f t="shared" si="40"/>
        <v>75034.07024793388</v>
      </c>
      <c r="M878" s="19">
        <f t="shared" si="41"/>
        <v>72309.913419913413</v>
      </c>
      <c r="N878" s="20">
        <f>(Table4[[#This Row],[Average male salary]]-Table4[[#This Row],[Average female salary]])/Table4[[#This Row],[Average male salary]]</f>
        <v>3.6305598497043789E-2</v>
      </c>
    </row>
    <row r="879" spans="1:14" x14ac:dyDescent="0.35">
      <c r="A879" s="9" t="s">
        <v>909</v>
      </c>
      <c r="B879" s="9" t="s">
        <v>24</v>
      </c>
      <c r="C879" s="9" t="s">
        <v>7</v>
      </c>
      <c r="D879" s="10">
        <v>45650</v>
      </c>
      <c r="E879" s="10" t="str">
        <f t="shared" si="39"/>
        <v>40000–49999</v>
      </c>
      <c r="F879" s="9" t="s">
        <v>25</v>
      </c>
      <c r="G879" s="9" t="s">
        <v>4</v>
      </c>
      <c r="H879" s="9" t="s">
        <v>978</v>
      </c>
      <c r="I879" s="9">
        <f>IFERROR(INDEX('Bonus Rules'!$B$2:$G$14,MATCH('Cleaned data'!$C879,'Bonus Rules'!$B$2:$B$14,0), MATCH('Cleaned data'!$G879, 'Bonus Rules'!$B$2:$G$2, 0)),0)</f>
        <v>4.2999999999999997E-2</v>
      </c>
      <c r="J879" s="11">
        <f>'Cleaned data'!$I879*'Cleaned data'!$D879</f>
        <v>1962.9499999999998</v>
      </c>
      <c r="K879" s="11">
        <f>'Cleaned data'!$D879+'Cleaned data'!$J879</f>
        <v>47612.95</v>
      </c>
      <c r="L879" s="19">
        <f t="shared" si="40"/>
        <v>75034.07024793388</v>
      </c>
      <c r="M879" s="19">
        <f t="shared" si="41"/>
        <v>72309.913419913413</v>
      </c>
      <c r="N879" s="20">
        <f>(Table4[[#This Row],[Average male salary]]-Table4[[#This Row],[Average female salary]])/Table4[[#This Row],[Average male salary]]</f>
        <v>3.6305598497043789E-2</v>
      </c>
    </row>
    <row r="880" spans="1:14" x14ac:dyDescent="0.35">
      <c r="A880" s="6" t="s">
        <v>910</v>
      </c>
      <c r="B880" s="6" t="s">
        <v>27</v>
      </c>
      <c r="C880" s="6" t="s">
        <v>7</v>
      </c>
      <c r="D880" s="7">
        <v>88430</v>
      </c>
      <c r="E880" s="7" t="str">
        <f t="shared" si="39"/>
        <v>80000–89999</v>
      </c>
      <c r="F880" s="6" t="s">
        <v>25</v>
      </c>
      <c r="G880" s="6" t="s">
        <v>3</v>
      </c>
      <c r="H880" s="6" t="s">
        <v>978</v>
      </c>
      <c r="I880" s="6">
        <f>IFERROR(INDEX('Bonus Rules'!$B$2:$G$14,MATCH('Cleaned data'!$C880,'Bonus Rules'!$B$2:$B$14,0), MATCH('Cleaned data'!$G880, 'Bonus Rules'!$B$2:$G$2, 0)),0)</f>
        <v>3.5000000000000003E-2</v>
      </c>
      <c r="J880" s="8">
        <f>'Cleaned data'!$I880*'Cleaned data'!$D880</f>
        <v>3095.05</v>
      </c>
      <c r="K880" s="8">
        <f>'Cleaned data'!$D880+'Cleaned data'!$J880</f>
        <v>91525.05</v>
      </c>
      <c r="L880" s="19">
        <f t="shared" si="40"/>
        <v>75034.07024793388</v>
      </c>
      <c r="M880" s="19">
        <f t="shared" si="41"/>
        <v>72309.913419913413</v>
      </c>
      <c r="N880" s="20">
        <f>(Table4[[#This Row],[Average male salary]]-Table4[[#This Row],[Average female salary]])/Table4[[#This Row],[Average male salary]]</f>
        <v>3.6305598497043789E-2</v>
      </c>
    </row>
    <row r="881" spans="1:14" x14ac:dyDescent="0.35">
      <c r="A881" s="9" t="s">
        <v>911</v>
      </c>
      <c r="B881" s="9" t="s">
        <v>24</v>
      </c>
      <c r="C881" s="9" t="s">
        <v>10</v>
      </c>
      <c r="D881" s="10">
        <v>36880</v>
      </c>
      <c r="E881" s="10" t="str">
        <f t="shared" si="39"/>
        <v>30000–39999</v>
      </c>
      <c r="F881" s="9" t="s">
        <v>33</v>
      </c>
      <c r="G881" s="9" t="s">
        <v>4</v>
      </c>
      <c r="H881" s="9" t="s">
        <v>978</v>
      </c>
      <c r="I881" s="9">
        <f>IFERROR(INDEX('Bonus Rules'!$B$2:$G$14,MATCH('Cleaned data'!$C881,'Bonus Rules'!$B$2:$B$14,0), MATCH('Cleaned data'!$G881, 'Bonus Rules'!$B$2:$G$2, 0)),0)</f>
        <v>5.3999999999999999E-2</v>
      </c>
      <c r="J881" s="11">
        <f>'Cleaned data'!$I881*'Cleaned data'!$D881</f>
        <v>1991.52</v>
      </c>
      <c r="K881" s="11">
        <f>'Cleaned data'!$D881+'Cleaned data'!$J881</f>
        <v>38871.519999999997</v>
      </c>
      <c r="L881" s="19">
        <f t="shared" si="40"/>
        <v>75034.07024793388</v>
      </c>
      <c r="M881" s="19">
        <f t="shared" si="41"/>
        <v>72309.913419913413</v>
      </c>
      <c r="N881" s="20">
        <f>(Table4[[#This Row],[Average male salary]]-Table4[[#This Row],[Average female salary]])/Table4[[#This Row],[Average male salary]]</f>
        <v>3.6305598497043789E-2</v>
      </c>
    </row>
    <row r="882" spans="1:14" x14ac:dyDescent="0.35">
      <c r="A882" s="6" t="s">
        <v>861</v>
      </c>
      <c r="B882" s="6" t="s">
        <v>24</v>
      </c>
      <c r="C882" s="6" t="s">
        <v>11</v>
      </c>
      <c r="D882" s="7">
        <v>106400</v>
      </c>
      <c r="E882" s="7" t="str">
        <f t="shared" si="39"/>
        <v>100000–109999</v>
      </c>
      <c r="F882" s="6" t="s">
        <v>30</v>
      </c>
      <c r="G882" s="6" t="s">
        <v>2</v>
      </c>
      <c r="H882" s="6" t="s">
        <v>979</v>
      </c>
      <c r="I882" s="6">
        <f>IFERROR(INDEX('Bonus Rules'!$B$2:$G$14,MATCH('Cleaned data'!$C882,'Bonus Rules'!$B$2:$B$14,0), MATCH('Cleaned data'!$G882, 'Bonus Rules'!$B$2:$G$2, 0)),0)</f>
        <v>1.7999999999999999E-2</v>
      </c>
      <c r="J882" s="8">
        <f>'Cleaned data'!$I882*'Cleaned data'!$D882</f>
        <v>1915.1999999999998</v>
      </c>
      <c r="K882" s="8">
        <f>'Cleaned data'!$D882+'Cleaned data'!$J882</f>
        <v>108315.2</v>
      </c>
      <c r="L882" s="19">
        <f t="shared" si="40"/>
        <v>75034.07024793388</v>
      </c>
      <c r="M882" s="19">
        <f t="shared" si="41"/>
        <v>72309.913419913413</v>
      </c>
      <c r="N882" s="20">
        <f>(Table4[[#This Row],[Average male salary]]-Table4[[#This Row],[Average female salary]])/Table4[[#This Row],[Average male salary]]</f>
        <v>3.6305598497043789E-2</v>
      </c>
    </row>
    <row r="883" spans="1:14" x14ac:dyDescent="0.35">
      <c r="A883" s="9" t="s">
        <v>912</v>
      </c>
      <c r="B883" s="9" t="s">
        <v>24</v>
      </c>
      <c r="C883" s="9" t="s">
        <v>16</v>
      </c>
      <c r="D883" s="10">
        <v>111820</v>
      </c>
      <c r="E883" s="10" t="str">
        <f t="shared" si="39"/>
        <v>110000–119999</v>
      </c>
      <c r="F883" s="9" t="s">
        <v>25</v>
      </c>
      <c r="G883" s="9" t="s">
        <v>5</v>
      </c>
      <c r="H883" s="9" t="s">
        <v>979</v>
      </c>
      <c r="I883" s="9">
        <f>IFERROR(INDEX('Bonus Rules'!$B$2:$G$14,MATCH('Cleaned data'!$C883,'Bonus Rules'!$B$2:$B$14,0), MATCH('Cleaned data'!$G883, 'Bonus Rules'!$B$2:$G$2, 0)),0)</f>
        <v>7.1999999999999995E-2</v>
      </c>
      <c r="J883" s="11">
        <f>'Cleaned data'!$I883*'Cleaned data'!$D883</f>
        <v>8051.0399999999991</v>
      </c>
      <c r="K883" s="11">
        <f>'Cleaned data'!$D883+'Cleaned data'!$J883</f>
        <v>119871.03999999999</v>
      </c>
      <c r="L883" s="19">
        <f t="shared" si="40"/>
        <v>75034.07024793388</v>
      </c>
      <c r="M883" s="19">
        <f t="shared" si="41"/>
        <v>72309.913419913413</v>
      </c>
      <c r="N883" s="20">
        <f>(Table4[[#This Row],[Average male salary]]-Table4[[#This Row],[Average female salary]])/Table4[[#This Row],[Average male salary]]</f>
        <v>3.6305598497043789E-2</v>
      </c>
    </row>
    <row r="884" spans="1:14" x14ac:dyDescent="0.35">
      <c r="A884" s="6" t="s">
        <v>913</v>
      </c>
      <c r="B884" s="6" t="s">
        <v>24</v>
      </c>
      <c r="C884" s="6" t="s">
        <v>10</v>
      </c>
      <c r="D884" s="7">
        <v>92870</v>
      </c>
      <c r="E884" s="7" t="str">
        <f t="shared" si="39"/>
        <v>90000–99999</v>
      </c>
      <c r="F884" s="6" t="s">
        <v>30</v>
      </c>
      <c r="G884" s="6" t="s">
        <v>3</v>
      </c>
      <c r="H884" s="6" t="s">
        <v>979</v>
      </c>
      <c r="I884" s="6">
        <f>IFERROR(INDEX('Bonus Rules'!$B$2:$G$14,MATCH('Cleaned data'!$C884,'Bonus Rules'!$B$2:$B$14,0), MATCH('Cleaned data'!$G884, 'Bonus Rules'!$B$2:$G$2, 0)),0)</f>
        <v>2.7E-2</v>
      </c>
      <c r="J884" s="8">
        <f>'Cleaned data'!$I884*'Cleaned data'!$D884</f>
        <v>2507.4899999999998</v>
      </c>
      <c r="K884" s="8">
        <f>'Cleaned data'!$D884+'Cleaned data'!$J884</f>
        <v>95377.49</v>
      </c>
      <c r="L884" s="19">
        <f t="shared" si="40"/>
        <v>75034.07024793388</v>
      </c>
      <c r="M884" s="19">
        <f t="shared" si="41"/>
        <v>72309.913419913413</v>
      </c>
      <c r="N884" s="20">
        <f>(Table4[[#This Row],[Average male salary]]-Table4[[#This Row],[Average female salary]])/Table4[[#This Row],[Average male salary]]</f>
        <v>3.6305598497043789E-2</v>
      </c>
    </row>
    <row r="885" spans="1:14" x14ac:dyDescent="0.35">
      <c r="A885" s="9" t="s">
        <v>914</v>
      </c>
      <c r="B885" s="9" t="s">
        <v>24</v>
      </c>
      <c r="C885" s="9" t="s">
        <v>11</v>
      </c>
      <c r="D885" s="10">
        <v>100360</v>
      </c>
      <c r="E885" s="10" t="str">
        <f t="shared" si="39"/>
        <v>100000–109999</v>
      </c>
      <c r="F885" s="9" t="s">
        <v>25</v>
      </c>
      <c r="G885" s="9" t="s">
        <v>3</v>
      </c>
      <c r="H885" s="9" t="s">
        <v>979</v>
      </c>
      <c r="I885" s="9">
        <f>IFERROR(INDEX('Bonus Rules'!$B$2:$G$14,MATCH('Cleaned data'!$C885,'Bonus Rules'!$B$2:$B$14,0), MATCH('Cleaned data'!$G885, 'Bonus Rules'!$B$2:$G$2, 0)),0)</f>
        <v>2.4E-2</v>
      </c>
      <c r="J885" s="11">
        <f>'Cleaned data'!$I885*'Cleaned data'!$D885</f>
        <v>2408.64</v>
      </c>
      <c r="K885" s="11">
        <f>'Cleaned data'!$D885+'Cleaned data'!$J885</f>
        <v>102768.64</v>
      </c>
      <c r="L885" s="19">
        <f t="shared" si="40"/>
        <v>75034.07024793388</v>
      </c>
      <c r="M885" s="19">
        <f t="shared" si="41"/>
        <v>72309.913419913413</v>
      </c>
      <c r="N885" s="20">
        <f>(Table4[[#This Row],[Average male salary]]-Table4[[#This Row],[Average female salary]])/Table4[[#This Row],[Average male salary]]</f>
        <v>3.6305598497043789E-2</v>
      </c>
    </row>
    <row r="886" spans="1:14" x14ac:dyDescent="0.35">
      <c r="A886" s="6" t="s">
        <v>662</v>
      </c>
      <c r="B886" s="6" t="s">
        <v>27</v>
      </c>
      <c r="C886" s="6" t="s">
        <v>14</v>
      </c>
      <c r="D886" s="7">
        <v>46750</v>
      </c>
      <c r="E886" s="7" t="str">
        <f t="shared" si="39"/>
        <v>40000–49999</v>
      </c>
      <c r="F886" s="6" t="s">
        <v>25</v>
      </c>
      <c r="G886" s="6" t="s">
        <v>3</v>
      </c>
      <c r="H886" s="6" t="s">
        <v>978</v>
      </c>
      <c r="I886" s="6">
        <f>IFERROR(INDEX('Bonus Rules'!$B$2:$G$14,MATCH('Cleaned data'!$C886,'Bonus Rules'!$B$2:$B$14,0), MATCH('Cleaned data'!$G886, 'Bonus Rules'!$B$2:$G$2, 0)),0)</f>
        <v>3.3000000000000002E-2</v>
      </c>
      <c r="J886" s="8">
        <f>'Cleaned data'!$I886*'Cleaned data'!$D886</f>
        <v>1542.75</v>
      </c>
      <c r="K886" s="8">
        <f>'Cleaned data'!$D886+'Cleaned data'!$J886</f>
        <v>48292.75</v>
      </c>
      <c r="L886" s="19">
        <f t="shared" si="40"/>
        <v>75034.07024793388</v>
      </c>
      <c r="M886" s="19">
        <f t="shared" si="41"/>
        <v>72309.913419913413</v>
      </c>
      <c r="N886" s="20">
        <f>(Table4[[#This Row],[Average male salary]]-Table4[[#This Row],[Average female salary]])/Table4[[#This Row],[Average male salary]]</f>
        <v>3.6305598497043789E-2</v>
      </c>
    </row>
    <row r="887" spans="1:14" x14ac:dyDescent="0.35">
      <c r="A887" s="9" t="s">
        <v>915</v>
      </c>
      <c r="B887" s="9" t="s">
        <v>24</v>
      </c>
      <c r="C887" s="9" t="s">
        <v>11</v>
      </c>
      <c r="D887" s="10">
        <v>48950</v>
      </c>
      <c r="E887" s="10" t="str">
        <f t="shared" si="39"/>
        <v>40000–49999</v>
      </c>
      <c r="F887" s="9" t="s">
        <v>30</v>
      </c>
      <c r="G887" s="9" t="s">
        <v>4</v>
      </c>
      <c r="H887" s="9" t="s">
        <v>978</v>
      </c>
      <c r="I887" s="9">
        <f>IFERROR(INDEX('Bonus Rules'!$B$2:$G$14,MATCH('Cleaned data'!$C887,'Bonus Rules'!$B$2:$B$14,0), MATCH('Cleaned data'!$G887, 'Bonus Rules'!$B$2:$G$2, 0)),0)</f>
        <v>0.05</v>
      </c>
      <c r="J887" s="11">
        <f>'Cleaned data'!$I887*'Cleaned data'!$D887</f>
        <v>2447.5</v>
      </c>
      <c r="K887" s="11">
        <f>'Cleaned data'!$D887+'Cleaned data'!$J887</f>
        <v>51397.5</v>
      </c>
      <c r="L887" s="19">
        <f t="shared" si="40"/>
        <v>75034.07024793388</v>
      </c>
      <c r="M887" s="19">
        <f t="shared" si="41"/>
        <v>72309.913419913413</v>
      </c>
      <c r="N887" s="20">
        <f>(Table4[[#This Row],[Average male salary]]-Table4[[#This Row],[Average female salary]])/Table4[[#This Row],[Average male salary]]</f>
        <v>3.6305598497043789E-2</v>
      </c>
    </row>
    <row r="888" spans="1:14" x14ac:dyDescent="0.35">
      <c r="A888" s="6" t="s">
        <v>916</v>
      </c>
      <c r="B888" s="6" t="s">
        <v>24</v>
      </c>
      <c r="C888" s="6" t="s">
        <v>6</v>
      </c>
      <c r="D888" s="7">
        <v>52810</v>
      </c>
      <c r="E888" s="7" t="str">
        <f t="shared" si="39"/>
        <v>50000–59999</v>
      </c>
      <c r="F888" s="6" t="s">
        <v>30</v>
      </c>
      <c r="G888" s="6" t="s">
        <v>2</v>
      </c>
      <c r="H888" s="6" t="s">
        <v>978</v>
      </c>
      <c r="I888" s="6">
        <f>IFERROR(INDEX('Bonus Rules'!$B$2:$G$14,MATCH('Cleaned data'!$C888,'Bonus Rules'!$B$2:$B$14,0), MATCH('Cleaned data'!$G888, 'Bonus Rules'!$B$2:$G$2, 0)),0)</f>
        <v>1.2E-2</v>
      </c>
      <c r="J888" s="8">
        <f>'Cleaned data'!$I888*'Cleaned data'!$D888</f>
        <v>633.72</v>
      </c>
      <c r="K888" s="8">
        <f>'Cleaned data'!$D888+'Cleaned data'!$J888</f>
        <v>53443.72</v>
      </c>
      <c r="L888" s="19">
        <f t="shared" si="40"/>
        <v>75034.07024793388</v>
      </c>
      <c r="M888" s="19">
        <f t="shared" si="41"/>
        <v>72309.913419913413</v>
      </c>
      <c r="N888" s="20">
        <f>(Table4[[#This Row],[Average male salary]]-Table4[[#This Row],[Average female salary]])/Table4[[#This Row],[Average male salary]]</f>
        <v>3.6305598497043789E-2</v>
      </c>
    </row>
    <row r="889" spans="1:14" x14ac:dyDescent="0.35">
      <c r="A889" s="9" t="s">
        <v>917</v>
      </c>
      <c r="B889" s="9" t="s">
        <v>24</v>
      </c>
      <c r="C889" s="9" t="s">
        <v>8</v>
      </c>
      <c r="D889" s="10">
        <v>78560</v>
      </c>
      <c r="E889" s="10" t="str">
        <f t="shared" si="39"/>
        <v>70000–79999</v>
      </c>
      <c r="F889" s="9" t="s">
        <v>33</v>
      </c>
      <c r="G889" s="9" t="s">
        <v>1</v>
      </c>
      <c r="H889" s="9" t="s">
        <v>978</v>
      </c>
      <c r="I889" s="9">
        <f>IFERROR(INDEX('Bonus Rules'!$B$2:$G$14,MATCH('Cleaned data'!$C889,'Bonus Rules'!$B$2:$B$14,0), MATCH('Cleaned data'!$G889, 'Bonus Rules'!$B$2:$G$2, 0)),0)</f>
        <v>5.0000000000000001E-3</v>
      </c>
      <c r="J889" s="11">
        <f>'Cleaned data'!$I889*'Cleaned data'!$D889</f>
        <v>392.8</v>
      </c>
      <c r="K889" s="11">
        <f>'Cleaned data'!$D889+'Cleaned data'!$J889</f>
        <v>78952.800000000003</v>
      </c>
      <c r="L889" s="19">
        <f t="shared" si="40"/>
        <v>75034.07024793388</v>
      </c>
      <c r="M889" s="19">
        <f t="shared" si="41"/>
        <v>72309.913419913413</v>
      </c>
      <c r="N889" s="20">
        <f>(Table4[[#This Row],[Average male salary]]-Table4[[#This Row],[Average female salary]])/Table4[[#This Row],[Average male salary]]</f>
        <v>3.6305598497043789E-2</v>
      </c>
    </row>
    <row r="890" spans="1:14" x14ac:dyDescent="0.35">
      <c r="A890" s="6" t="s">
        <v>918</v>
      </c>
      <c r="B890" s="6" t="s">
        <v>27</v>
      </c>
      <c r="C890" s="6" t="s">
        <v>9</v>
      </c>
      <c r="D890" s="7">
        <v>75280</v>
      </c>
      <c r="E890" s="7" t="str">
        <f t="shared" si="39"/>
        <v>70000–79999</v>
      </c>
      <c r="F890" s="6" t="s">
        <v>33</v>
      </c>
      <c r="G890" s="6" t="s">
        <v>3</v>
      </c>
      <c r="H890" s="6" t="s">
        <v>978</v>
      </c>
      <c r="I890" s="6">
        <f>IFERROR(INDEX('Bonus Rules'!$B$2:$G$14,MATCH('Cleaned data'!$C890,'Bonus Rules'!$B$2:$B$14,0), MATCH('Cleaned data'!$G890, 'Bonus Rules'!$B$2:$G$2, 0)),0)</f>
        <v>2.8000000000000001E-2</v>
      </c>
      <c r="J890" s="8">
        <f>'Cleaned data'!$I890*'Cleaned data'!$D890</f>
        <v>2107.84</v>
      </c>
      <c r="K890" s="8">
        <f>'Cleaned data'!$D890+'Cleaned data'!$J890</f>
        <v>77387.839999999997</v>
      </c>
      <c r="L890" s="19">
        <f t="shared" si="40"/>
        <v>75034.07024793388</v>
      </c>
      <c r="M890" s="19">
        <f t="shared" si="41"/>
        <v>72309.913419913413</v>
      </c>
      <c r="N890" s="20">
        <f>(Table4[[#This Row],[Average male salary]]-Table4[[#This Row],[Average female salary]])/Table4[[#This Row],[Average male salary]]</f>
        <v>3.6305598497043789E-2</v>
      </c>
    </row>
    <row r="891" spans="1:14" x14ac:dyDescent="0.35">
      <c r="A891" s="9" t="s">
        <v>919</v>
      </c>
      <c r="B891" s="9" t="s">
        <v>27</v>
      </c>
      <c r="C891" s="9" t="s">
        <v>13</v>
      </c>
      <c r="D891" s="10">
        <v>93130</v>
      </c>
      <c r="E891" s="10" t="str">
        <f t="shared" si="39"/>
        <v>90000–99999</v>
      </c>
      <c r="F891" s="9" t="s">
        <v>33</v>
      </c>
      <c r="G891" s="9" t="s">
        <v>2</v>
      </c>
      <c r="H891" s="9" t="s">
        <v>979</v>
      </c>
      <c r="I891" s="9">
        <f>IFERROR(INDEX('Bonus Rules'!$B$2:$G$14,MATCH('Cleaned data'!$C891,'Bonus Rules'!$B$2:$B$14,0), MATCH('Cleaned data'!$G891, 'Bonus Rules'!$B$2:$G$2, 0)),0)</f>
        <v>1.9E-2</v>
      </c>
      <c r="J891" s="11">
        <f>'Cleaned data'!$I891*'Cleaned data'!$D891</f>
        <v>1769.47</v>
      </c>
      <c r="K891" s="11">
        <f>'Cleaned data'!$D891+'Cleaned data'!$J891</f>
        <v>94899.47</v>
      </c>
      <c r="L891" s="19">
        <f t="shared" si="40"/>
        <v>75034.07024793388</v>
      </c>
      <c r="M891" s="19">
        <f t="shared" si="41"/>
        <v>72309.913419913413</v>
      </c>
      <c r="N891" s="20">
        <f>(Table4[[#This Row],[Average male salary]]-Table4[[#This Row],[Average female salary]])/Table4[[#This Row],[Average male salary]]</f>
        <v>3.6305598497043789E-2</v>
      </c>
    </row>
    <row r="892" spans="1:14" x14ac:dyDescent="0.35">
      <c r="A892" s="6" t="s">
        <v>920</v>
      </c>
      <c r="B892" s="6" t="s">
        <v>27</v>
      </c>
      <c r="C892" s="6" t="s">
        <v>11</v>
      </c>
      <c r="D892" s="7">
        <v>105290</v>
      </c>
      <c r="E892" s="7" t="str">
        <f t="shared" si="39"/>
        <v>100000–109999</v>
      </c>
      <c r="F892" s="6" t="s">
        <v>33</v>
      </c>
      <c r="G892" s="6" t="s">
        <v>1</v>
      </c>
      <c r="H892" s="6" t="s">
        <v>979</v>
      </c>
      <c r="I892" s="6">
        <f>IFERROR(INDEX('Bonus Rules'!$B$2:$G$14,MATCH('Cleaned data'!$C892,'Bonus Rules'!$B$2:$B$14,0), MATCH('Cleaned data'!$G892, 'Bonus Rules'!$B$2:$G$2, 0)),0)</f>
        <v>5.0000000000000001E-3</v>
      </c>
      <c r="J892" s="8">
        <f>'Cleaned data'!$I892*'Cleaned data'!$D892</f>
        <v>526.45000000000005</v>
      </c>
      <c r="K892" s="8">
        <f>'Cleaned data'!$D892+'Cleaned data'!$J892</f>
        <v>105816.45</v>
      </c>
      <c r="L892" s="19">
        <f t="shared" si="40"/>
        <v>75034.07024793388</v>
      </c>
      <c r="M892" s="19">
        <f t="shared" si="41"/>
        <v>72309.913419913413</v>
      </c>
      <c r="N892" s="20">
        <f>(Table4[[#This Row],[Average male salary]]-Table4[[#This Row],[Average female salary]])/Table4[[#This Row],[Average male salary]]</f>
        <v>3.6305598497043789E-2</v>
      </c>
    </row>
    <row r="893" spans="1:14" x14ac:dyDescent="0.35">
      <c r="A893" s="9" t="s">
        <v>921</v>
      </c>
      <c r="B893" s="9" t="s">
        <v>24</v>
      </c>
      <c r="C893" s="9" t="s">
        <v>13</v>
      </c>
      <c r="D893" s="10">
        <v>108340</v>
      </c>
      <c r="E893" s="10" t="str">
        <f t="shared" si="39"/>
        <v>100000–109999</v>
      </c>
      <c r="F893" s="9" t="s">
        <v>33</v>
      </c>
      <c r="G893" s="9" t="s">
        <v>31</v>
      </c>
      <c r="H893" s="9" t="s">
        <v>979</v>
      </c>
      <c r="I893" s="9">
        <f>IFERROR(INDEX('Bonus Rules'!$B$2:$G$14,MATCH('Cleaned data'!$C893,'Bonus Rules'!$B$2:$B$14,0), MATCH('Cleaned data'!$G893, 'Bonus Rules'!$B$2:$G$2, 0)),0)</f>
        <v>0</v>
      </c>
      <c r="J893" s="11">
        <f>'Cleaned data'!$I893*'Cleaned data'!$D893</f>
        <v>0</v>
      </c>
      <c r="K893" s="11">
        <f>'Cleaned data'!$D893+'Cleaned data'!$J893</f>
        <v>108340</v>
      </c>
      <c r="L893" s="19">
        <f t="shared" si="40"/>
        <v>75034.07024793388</v>
      </c>
      <c r="M893" s="19">
        <f t="shared" si="41"/>
        <v>72309.913419913413</v>
      </c>
      <c r="N893" s="20">
        <f>(Table4[[#This Row],[Average male salary]]-Table4[[#This Row],[Average female salary]])/Table4[[#This Row],[Average male salary]]</f>
        <v>3.6305598497043789E-2</v>
      </c>
    </row>
    <row r="894" spans="1:14" x14ac:dyDescent="0.35">
      <c r="A894" s="6" t="s">
        <v>216</v>
      </c>
      <c r="B894" s="6" t="s">
        <v>27</v>
      </c>
      <c r="C894" s="6" t="s">
        <v>8</v>
      </c>
      <c r="D894" s="7">
        <v>31090</v>
      </c>
      <c r="E894" s="7" t="str">
        <f t="shared" si="39"/>
        <v>30000–39999</v>
      </c>
      <c r="F894" s="6" t="s">
        <v>33</v>
      </c>
      <c r="G894" s="6" t="s">
        <v>3</v>
      </c>
      <c r="H894" s="6" t="s">
        <v>978</v>
      </c>
      <c r="I894" s="6">
        <f>IFERROR(INDEX('Bonus Rules'!$B$2:$G$14,MATCH('Cleaned data'!$C894,'Bonus Rules'!$B$2:$B$14,0), MATCH('Cleaned data'!$G894, 'Bonus Rules'!$B$2:$G$2, 0)),0)</f>
        <v>2.1000000000000001E-2</v>
      </c>
      <c r="J894" s="8">
        <f>'Cleaned data'!$I894*'Cleaned data'!$D894</f>
        <v>652.89</v>
      </c>
      <c r="K894" s="8">
        <f>'Cleaned data'!$D894+'Cleaned data'!$J894</f>
        <v>31742.89</v>
      </c>
      <c r="L894" s="19">
        <f t="shared" si="40"/>
        <v>75034.07024793388</v>
      </c>
      <c r="M894" s="19">
        <f t="shared" si="41"/>
        <v>72309.913419913413</v>
      </c>
      <c r="N894" s="20">
        <f>(Table4[[#This Row],[Average male salary]]-Table4[[#This Row],[Average female salary]])/Table4[[#This Row],[Average male salary]]</f>
        <v>3.6305598497043789E-2</v>
      </c>
    </row>
    <row r="895" spans="1:14" x14ac:dyDescent="0.35">
      <c r="A895" s="9" t="s">
        <v>922</v>
      </c>
      <c r="B895" s="9" t="s">
        <v>24</v>
      </c>
      <c r="C895" s="9" t="s">
        <v>11</v>
      </c>
      <c r="D895" s="10">
        <v>101420</v>
      </c>
      <c r="E895" s="10" t="str">
        <f t="shared" si="39"/>
        <v>100000–109999</v>
      </c>
      <c r="F895" s="9" t="s">
        <v>25</v>
      </c>
      <c r="G895" s="9" t="s">
        <v>3</v>
      </c>
      <c r="H895" s="9" t="s">
        <v>979</v>
      </c>
      <c r="I895" s="9">
        <f>IFERROR(INDEX('Bonus Rules'!$B$2:$G$14,MATCH('Cleaned data'!$C895,'Bonus Rules'!$B$2:$B$14,0), MATCH('Cleaned data'!$G895, 'Bonus Rules'!$B$2:$G$2, 0)),0)</f>
        <v>2.4E-2</v>
      </c>
      <c r="J895" s="11">
        <f>'Cleaned data'!$I895*'Cleaned data'!$D895</f>
        <v>2434.08</v>
      </c>
      <c r="K895" s="11">
        <f>'Cleaned data'!$D895+'Cleaned data'!$J895</f>
        <v>103854.08</v>
      </c>
      <c r="L895" s="19">
        <f t="shared" si="40"/>
        <v>75034.07024793388</v>
      </c>
      <c r="M895" s="19">
        <f t="shared" si="41"/>
        <v>72309.913419913413</v>
      </c>
      <c r="N895" s="20">
        <f>(Table4[[#This Row],[Average male salary]]-Table4[[#This Row],[Average female salary]])/Table4[[#This Row],[Average male salary]]</f>
        <v>3.6305598497043789E-2</v>
      </c>
    </row>
    <row r="896" spans="1:14" x14ac:dyDescent="0.35">
      <c r="A896" s="6" t="s">
        <v>923</v>
      </c>
      <c r="B896" s="6" t="s">
        <v>27</v>
      </c>
      <c r="C896" s="6" t="s">
        <v>11</v>
      </c>
      <c r="D896" s="7">
        <v>54780</v>
      </c>
      <c r="E896" s="7" t="str">
        <f t="shared" si="39"/>
        <v>50000–59999</v>
      </c>
      <c r="F896" s="6" t="s">
        <v>33</v>
      </c>
      <c r="G896" s="6" t="s">
        <v>5</v>
      </c>
      <c r="H896" s="6" t="s">
        <v>978</v>
      </c>
      <c r="I896" s="6">
        <f>IFERROR(INDEX('Bonus Rules'!$B$2:$G$14,MATCH('Cleaned data'!$C896,'Bonus Rules'!$B$2:$B$14,0), MATCH('Cleaned data'!$G896, 'Bonus Rules'!$B$2:$G$2, 0)),0)</f>
        <v>7.2999999999999995E-2</v>
      </c>
      <c r="J896" s="8">
        <f>'Cleaned data'!$I896*'Cleaned data'!$D896</f>
        <v>3998.9399999999996</v>
      </c>
      <c r="K896" s="8">
        <f>'Cleaned data'!$D896+'Cleaned data'!$J896</f>
        <v>58778.94</v>
      </c>
      <c r="L896" s="19">
        <f t="shared" si="40"/>
        <v>75034.07024793388</v>
      </c>
      <c r="M896" s="19">
        <f t="shared" si="41"/>
        <v>72309.913419913413</v>
      </c>
      <c r="N896" s="20">
        <f>(Table4[[#This Row],[Average male salary]]-Table4[[#This Row],[Average female salary]])/Table4[[#This Row],[Average male salary]]</f>
        <v>3.6305598497043789E-2</v>
      </c>
    </row>
    <row r="897" spans="1:14" x14ac:dyDescent="0.35">
      <c r="A897" s="9" t="s">
        <v>924</v>
      </c>
      <c r="B897" s="9" t="s">
        <v>27</v>
      </c>
      <c r="C897" s="9" t="s">
        <v>9</v>
      </c>
      <c r="D897" s="10">
        <v>63560</v>
      </c>
      <c r="E897" s="10" t="str">
        <f t="shared" si="39"/>
        <v>60000–69999</v>
      </c>
      <c r="F897" s="9" t="s">
        <v>30</v>
      </c>
      <c r="G897" s="9" t="s">
        <v>5</v>
      </c>
      <c r="H897" s="9" t="s">
        <v>978</v>
      </c>
      <c r="I897" s="9">
        <f>IFERROR(INDEX('Bonus Rules'!$B$2:$G$14,MATCH('Cleaned data'!$C897,'Bonus Rules'!$B$2:$B$14,0), MATCH('Cleaned data'!$G897, 'Bonus Rules'!$B$2:$G$2, 0)),0)</f>
        <v>7.5999999999999998E-2</v>
      </c>
      <c r="J897" s="11">
        <f>'Cleaned data'!$I897*'Cleaned data'!$D897</f>
        <v>4830.5599999999995</v>
      </c>
      <c r="K897" s="11">
        <f>'Cleaned data'!$D897+'Cleaned data'!$J897</f>
        <v>68390.559999999998</v>
      </c>
      <c r="L897" s="19">
        <f t="shared" si="40"/>
        <v>75034.07024793388</v>
      </c>
      <c r="M897" s="19">
        <f t="shared" si="41"/>
        <v>72309.913419913413</v>
      </c>
      <c r="N897" s="20">
        <f>(Table4[[#This Row],[Average male salary]]-Table4[[#This Row],[Average female salary]])/Table4[[#This Row],[Average male salary]]</f>
        <v>3.6305598497043789E-2</v>
      </c>
    </row>
    <row r="898" spans="1:14" x14ac:dyDescent="0.35">
      <c r="A898" s="6" t="s">
        <v>925</v>
      </c>
      <c r="B898" s="6" t="s">
        <v>24</v>
      </c>
      <c r="C898" s="6" t="s">
        <v>14</v>
      </c>
      <c r="D898" s="7">
        <v>68480</v>
      </c>
      <c r="E898" s="7" t="str">
        <f t="shared" ref="E898:E947" si="42">INT(D898/10000)*10000 &amp; "–" &amp; INT(D898/10000)*10000 + 9999</f>
        <v>60000–69999</v>
      </c>
      <c r="F898" s="6" t="s">
        <v>25</v>
      </c>
      <c r="G898" s="6" t="s">
        <v>2</v>
      </c>
      <c r="H898" s="6" t="s">
        <v>978</v>
      </c>
      <c r="I898" s="6">
        <f>IFERROR(INDEX('Bonus Rules'!$B$2:$G$14,MATCH('Cleaned data'!$C898,'Bonus Rules'!$B$2:$B$14,0), MATCH('Cleaned data'!$G898, 'Bonus Rules'!$B$2:$G$2, 0)),0)</f>
        <v>0.02</v>
      </c>
      <c r="J898" s="8">
        <f>'Cleaned data'!$I898*'Cleaned data'!$D898</f>
        <v>1369.6000000000001</v>
      </c>
      <c r="K898" s="8">
        <f>'Cleaned data'!$D898+'Cleaned data'!$J898</f>
        <v>69849.600000000006</v>
      </c>
      <c r="L898" s="19">
        <f t="shared" ref="L898:L947" si="43">AVERAGEIFS($D$2:$D$947, $B$2:$B$947, "Male")</f>
        <v>75034.07024793388</v>
      </c>
      <c r="M898" s="19">
        <f t="shared" ref="M898:M947" si="44">AVERAGEIFS($D$2:$D$947, $B$2:$B$947, "Female")</f>
        <v>72309.913419913413</v>
      </c>
      <c r="N898" s="20">
        <f>(Table4[[#This Row],[Average male salary]]-Table4[[#This Row],[Average female salary]])/Table4[[#This Row],[Average male salary]]</f>
        <v>3.6305598497043789E-2</v>
      </c>
    </row>
    <row r="899" spans="1:14" x14ac:dyDescent="0.35">
      <c r="A899" s="9" t="s">
        <v>926</v>
      </c>
      <c r="B899" s="9" t="s">
        <v>24</v>
      </c>
      <c r="C899" s="9" t="s">
        <v>8</v>
      </c>
      <c r="D899" s="10">
        <v>99460</v>
      </c>
      <c r="E899" s="10" t="str">
        <f t="shared" si="42"/>
        <v>90000–99999</v>
      </c>
      <c r="F899" s="9" t="s">
        <v>30</v>
      </c>
      <c r="G899" s="9" t="s">
        <v>3</v>
      </c>
      <c r="H899" s="9" t="s">
        <v>979</v>
      </c>
      <c r="I899" s="9">
        <f>IFERROR(INDEX('Bonus Rules'!$B$2:$G$14,MATCH('Cleaned data'!$C899,'Bonus Rules'!$B$2:$B$14,0), MATCH('Cleaned data'!$G899, 'Bonus Rules'!$B$2:$G$2, 0)),0)</f>
        <v>2.1000000000000001E-2</v>
      </c>
      <c r="J899" s="11">
        <f>'Cleaned data'!$I899*'Cleaned data'!$D899</f>
        <v>2088.6600000000003</v>
      </c>
      <c r="K899" s="11">
        <f>'Cleaned data'!$D899+'Cleaned data'!$J899</f>
        <v>101548.66</v>
      </c>
      <c r="L899" s="19">
        <f t="shared" si="43"/>
        <v>75034.07024793388</v>
      </c>
      <c r="M899" s="19">
        <f t="shared" si="44"/>
        <v>72309.913419913413</v>
      </c>
      <c r="N899" s="20">
        <f>(Table4[[#This Row],[Average male salary]]-Table4[[#This Row],[Average female salary]])/Table4[[#This Row],[Average male salary]]</f>
        <v>3.6305598497043789E-2</v>
      </c>
    </row>
    <row r="900" spans="1:14" x14ac:dyDescent="0.35">
      <c r="A900" s="6" t="s">
        <v>927</v>
      </c>
      <c r="B900" s="6" t="s">
        <v>24</v>
      </c>
      <c r="C900" s="6" t="s">
        <v>16</v>
      </c>
      <c r="D900" s="7">
        <v>100420</v>
      </c>
      <c r="E900" s="7" t="str">
        <f t="shared" si="42"/>
        <v>100000–109999</v>
      </c>
      <c r="F900" s="6" t="s">
        <v>30</v>
      </c>
      <c r="G900" s="6" t="s">
        <v>2</v>
      </c>
      <c r="H900" s="6" t="s">
        <v>979</v>
      </c>
      <c r="I900" s="6">
        <f>IFERROR(INDEX('Bonus Rules'!$B$2:$G$14,MATCH('Cleaned data'!$C900,'Bonus Rules'!$B$2:$B$14,0), MATCH('Cleaned data'!$G900, 'Bonus Rules'!$B$2:$G$2, 0)),0)</f>
        <v>1.4999999999999999E-2</v>
      </c>
      <c r="J900" s="8">
        <f>'Cleaned data'!$I900*'Cleaned data'!$D900</f>
        <v>1506.3</v>
      </c>
      <c r="K900" s="8">
        <f>'Cleaned data'!$D900+'Cleaned data'!$J900</f>
        <v>101926.3</v>
      </c>
      <c r="L900" s="19">
        <f t="shared" si="43"/>
        <v>75034.07024793388</v>
      </c>
      <c r="M900" s="19">
        <f t="shared" si="44"/>
        <v>72309.913419913413</v>
      </c>
      <c r="N900" s="20">
        <f>(Table4[[#This Row],[Average male salary]]-Table4[[#This Row],[Average female salary]])/Table4[[#This Row],[Average male salary]]</f>
        <v>3.6305598497043789E-2</v>
      </c>
    </row>
    <row r="901" spans="1:14" x14ac:dyDescent="0.35">
      <c r="A901" s="9" t="s">
        <v>928</v>
      </c>
      <c r="B901" s="9" t="s">
        <v>27</v>
      </c>
      <c r="C901" s="9" t="s">
        <v>10</v>
      </c>
      <c r="D901" s="10">
        <v>39650</v>
      </c>
      <c r="E901" s="10" t="str">
        <f t="shared" si="42"/>
        <v>30000–39999</v>
      </c>
      <c r="F901" s="9" t="s">
        <v>30</v>
      </c>
      <c r="G901" s="9" t="s">
        <v>3</v>
      </c>
      <c r="H901" s="9" t="s">
        <v>978</v>
      </c>
      <c r="I901" s="9">
        <f>IFERROR(INDEX('Bonus Rules'!$B$2:$G$14,MATCH('Cleaned data'!$C901,'Bonus Rules'!$B$2:$B$14,0), MATCH('Cleaned data'!$G901, 'Bonus Rules'!$B$2:$G$2, 0)),0)</f>
        <v>2.7E-2</v>
      </c>
      <c r="J901" s="11">
        <f>'Cleaned data'!$I901*'Cleaned data'!$D901</f>
        <v>1070.55</v>
      </c>
      <c r="K901" s="11">
        <f>'Cleaned data'!$D901+'Cleaned data'!$J901</f>
        <v>40720.550000000003</v>
      </c>
      <c r="L901" s="19">
        <f t="shared" si="43"/>
        <v>75034.07024793388</v>
      </c>
      <c r="M901" s="19">
        <f t="shared" si="44"/>
        <v>72309.913419913413</v>
      </c>
      <c r="N901" s="20">
        <f>(Table4[[#This Row],[Average male salary]]-Table4[[#This Row],[Average female salary]])/Table4[[#This Row],[Average male salary]]</f>
        <v>3.6305598497043789E-2</v>
      </c>
    </row>
    <row r="902" spans="1:14" x14ac:dyDescent="0.35">
      <c r="A902" s="6" t="s">
        <v>929</v>
      </c>
      <c r="B902" s="6" t="s">
        <v>27</v>
      </c>
      <c r="C902" s="6" t="s">
        <v>13</v>
      </c>
      <c r="D902" s="7">
        <v>56250</v>
      </c>
      <c r="E902" s="7" t="str">
        <f t="shared" si="42"/>
        <v>50000–59999</v>
      </c>
      <c r="F902" s="6" t="s">
        <v>30</v>
      </c>
      <c r="G902" s="6" t="s">
        <v>3</v>
      </c>
      <c r="H902" s="6" t="s">
        <v>978</v>
      </c>
      <c r="I902" s="6">
        <f>IFERROR(INDEX('Bonus Rules'!$B$2:$G$14,MATCH('Cleaned data'!$C902,'Bonus Rules'!$B$2:$B$14,0), MATCH('Cleaned data'!$G902, 'Bonus Rules'!$B$2:$G$2, 0)),0)</f>
        <v>0.04</v>
      </c>
      <c r="J902" s="8">
        <f>'Cleaned data'!$I902*'Cleaned data'!$D902</f>
        <v>2250</v>
      </c>
      <c r="K902" s="8">
        <f>'Cleaned data'!$D902+'Cleaned data'!$J902</f>
        <v>58500</v>
      </c>
      <c r="L902" s="19">
        <f t="shared" si="43"/>
        <v>75034.07024793388</v>
      </c>
      <c r="M902" s="19">
        <f t="shared" si="44"/>
        <v>72309.913419913413</v>
      </c>
      <c r="N902" s="20">
        <f>(Table4[[#This Row],[Average male salary]]-Table4[[#This Row],[Average female salary]])/Table4[[#This Row],[Average male salary]]</f>
        <v>3.6305598497043789E-2</v>
      </c>
    </row>
    <row r="903" spans="1:14" x14ac:dyDescent="0.35">
      <c r="A903" s="9" t="s">
        <v>930</v>
      </c>
      <c r="B903" s="9" t="s">
        <v>27</v>
      </c>
      <c r="C903" s="9" t="s">
        <v>17</v>
      </c>
      <c r="D903" s="10">
        <v>57640</v>
      </c>
      <c r="E903" s="10" t="str">
        <f t="shared" si="42"/>
        <v>50000–59999</v>
      </c>
      <c r="F903" s="9" t="s">
        <v>30</v>
      </c>
      <c r="G903" s="9" t="s">
        <v>3</v>
      </c>
      <c r="H903" s="9" t="s">
        <v>978</v>
      </c>
      <c r="I903" s="9">
        <f>IFERROR(INDEX('Bonus Rules'!$B$2:$G$14,MATCH('Cleaned data'!$C903,'Bonus Rules'!$B$2:$B$14,0), MATCH('Cleaned data'!$G903, 'Bonus Rules'!$B$2:$G$2, 0)),0)</f>
        <v>3.5000000000000003E-2</v>
      </c>
      <c r="J903" s="11">
        <f>'Cleaned data'!$I903*'Cleaned data'!$D903</f>
        <v>2017.4</v>
      </c>
      <c r="K903" s="11">
        <f>'Cleaned data'!$D903+'Cleaned data'!$J903</f>
        <v>59657.4</v>
      </c>
      <c r="L903" s="19">
        <f t="shared" si="43"/>
        <v>75034.07024793388</v>
      </c>
      <c r="M903" s="19">
        <f t="shared" si="44"/>
        <v>72309.913419913413</v>
      </c>
      <c r="N903" s="20">
        <f>(Table4[[#This Row],[Average male salary]]-Table4[[#This Row],[Average female salary]])/Table4[[#This Row],[Average male salary]]</f>
        <v>3.6305598497043789E-2</v>
      </c>
    </row>
    <row r="904" spans="1:14" x14ac:dyDescent="0.35">
      <c r="A904" s="6" t="s">
        <v>931</v>
      </c>
      <c r="B904" s="6" t="s">
        <v>24</v>
      </c>
      <c r="C904" s="6" t="s">
        <v>7</v>
      </c>
      <c r="D904" s="7">
        <v>43150</v>
      </c>
      <c r="E904" s="7" t="str">
        <f t="shared" si="42"/>
        <v>40000–49999</v>
      </c>
      <c r="F904" s="6" t="s">
        <v>30</v>
      </c>
      <c r="G904" s="6" t="s">
        <v>5</v>
      </c>
      <c r="H904" s="6" t="s">
        <v>978</v>
      </c>
      <c r="I904" s="6">
        <f>IFERROR(INDEX('Bonus Rules'!$B$2:$G$14,MATCH('Cleaned data'!$C904,'Bonus Rules'!$B$2:$B$14,0), MATCH('Cleaned data'!$G904, 'Bonus Rules'!$B$2:$G$2, 0)),0)</f>
        <v>6.0999999999999999E-2</v>
      </c>
      <c r="J904" s="8">
        <f>'Cleaned data'!$I904*'Cleaned data'!$D904</f>
        <v>2632.15</v>
      </c>
      <c r="K904" s="8">
        <f>'Cleaned data'!$D904+'Cleaned data'!$J904</f>
        <v>45782.15</v>
      </c>
      <c r="L904" s="19">
        <f t="shared" si="43"/>
        <v>75034.07024793388</v>
      </c>
      <c r="M904" s="19">
        <f t="shared" si="44"/>
        <v>72309.913419913413</v>
      </c>
      <c r="N904" s="20">
        <f>(Table4[[#This Row],[Average male salary]]-Table4[[#This Row],[Average female salary]])/Table4[[#This Row],[Average male salary]]</f>
        <v>3.6305598497043789E-2</v>
      </c>
    </row>
    <row r="905" spans="1:14" x14ac:dyDescent="0.35">
      <c r="A905" s="9" t="s">
        <v>932</v>
      </c>
      <c r="B905" s="9" t="s">
        <v>27</v>
      </c>
      <c r="C905" s="9" t="s">
        <v>15</v>
      </c>
      <c r="D905" s="10">
        <v>106080</v>
      </c>
      <c r="E905" s="10" t="str">
        <f t="shared" si="42"/>
        <v>100000–109999</v>
      </c>
      <c r="F905" s="9" t="s">
        <v>30</v>
      </c>
      <c r="G905" s="9" t="s">
        <v>31</v>
      </c>
      <c r="H905" s="9" t="s">
        <v>979</v>
      </c>
      <c r="I905" s="9">
        <f>IFERROR(INDEX('Bonus Rules'!$B$2:$G$14,MATCH('Cleaned data'!$C905,'Bonus Rules'!$B$2:$B$14,0), MATCH('Cleaned data'!$G905, 'Bonus Rules'!$B$2:$G$2, 0)),0)</f>
        <v>0</v>
      </c>
      <c r="J905" s="11">
        <f>'Cleaned data'!$I905*'Cleaned data'!$D905</f>
        <v>0</v>
      </c>
      <c r="K905" s="11">
        <f>'Cleaned data'!$D905+'Cleaned data'!$J905</f>
        <v>106080</v>
      </c>
      <c r="L905" s="19">
        <f t="shared" si="43"/>
        <v>75034.07024793388</v>
      </c>
      <c r="M905" s="19">
        <f t="shared" si="44"/>
        <v>72309.913419913413</v>
      </c>
      <c r="N905" s="20">
        <f>(Table4[[#This Row],[Average male salary]]-Table4[[#This Row],[Average female salary]])/Table4[[#This Row],[Average male salary]]</f>
        <v>3.6305598497043789E-2</v>
      </c>
    </row>
    <row r="906" spans="1:14" x14ac:dyDescent="0.35">
      <c r="A906" s="6" t="s">
        <v>933</v>
      </c>
      <c r="B906" s="6" t="s">
        <v>24</v>
      </c>
      <c r="C906" s="6" t="s">
        <v>6</v>
      </c>
      <c r="D906" s="7">
        <v>29590</v>
      </c>
      <c r="E906" s="7" t="str">
        <f t="shared" si="42"/>
        <v>20000–29999</v>
      </c>
      <c r="F906" s="6" t="s">
        <v>33</v>
      </c>
      <c r="G906" s="6" t="s">
        <v>4</v>
      </c>
      <c r="H906" s="6" t="s">
        <v>978</v>
      </c>
      <c r="I906" s="6">
        <f>IFERROR(INDEX('Bonus Rules'!$B$2:$G$14,MATCH('Cleaned data'!$C906,'Bonus Rules'!$B$2:$B$14,0), MATCH('Cleaned data'!$G906, 'Bonus Rules'!$B$2:$G$2, 0)),0)</f>
        <v>5.0999999999999997E-2</v>
      </c>
      <c r="J906" s="8">
        <f>'Cleaned data'!$I906*'Cleaned data'!$D906</f>
        <v>1509.09</v>
      </c>
      <c r="K906" s="8">
        <f>'Cleaned data'!$D906+'Cleaned data'!$J906</f>
        <v>31099.09</v>
      </c>
      <c r="L906" s="19">
        <f t="shared" si="43"/>
        <v>75034.07024793388</v>
      </c>
      <c r="M906" s="19">
        <f t="shared" si="44"/>
        <v>72309.913419913413</v>
      </c>
      <c r="N906" s="20">
        <f>(Table4[[#This Row],[Average male salary]]-Table4[[#This Row],[Average female salary]])/Table4[[#This Row],[Average male salary]]</f>
        <v>3.6305598497043789E-2</v>
      </c>
    </row>
    <row r="907" spans="1:14" x14ac:dyDescent="0.35">
      <c r="A907" s="9" t="s">
        <v>934</v>
      </c>
      <c r="B907" s="9" t="s">
        <v>27</v>
      </c>
      <c r="C907" s="9" t="s">
        <v>15</v>
      </c>
      <c r="D907" s="10">
        <v>86240</v>
      </c>
      <c r="E907" s="10" t="str">
        <f t="shared" si="42"/>
        <v>80000–89999</v>
      </c>
      <c r="F907" s="9" t="s">
        <v>25</v>
      </c>
      <c r="G907" s="9" t="s">
        <v>3</v>
      </c>
      <c r="H907" s="9" t="s">
        <v>978</v>
      </c>
      <c r="I907" s="9">
        <f>IFERROR(INDEX('Bonus Rules'!$B$2:$G$14,MATCH('Cleaned data'!$C907,'Bonus Rules'!$B$2:$B$14,0), MATCH('Cleaned data'!$G907, 'Bonus Rules'!$B$2:$G$2, 0)),0)</f>
        <v>0.02</v>
      </c>
      <c r="J907" s="11">
        <f>'Cleaned data'!$I907*'Cleaned data'!$D907</f>
        <v>1724.8</v>
      </c>
      <c r="K907" s="11">
        <f>'Cleaned data'!$D907+'Cleaned data'!$J907</f>
        <v>87964.800000000003</v>
      </c>
      <c r="L907" s="19">
        <f t="shared" si="43"/>
        <v>75034.07024793388</v>
      </c>
      <c r="M907" s="19">
        <f t="shared" si="44"/>
        <v>72309.913419913413</v>
      </c>
      <c r="N907" s="20">
        <f>(Table4[[#This Row],[Average male salary]]-Table4[[#This Row],[Average female salary]])/Table4[[#This Row],[Average male salary]]</f>
        <v>3.6305598497043789E-2</v>
      </c>
    </row>
    <row r="908" spans="1:14" x14ac:dyDescent="0.35">
      <c r="A908" s="6" t="s">
        <v>935</v>
      </c>
      <c r="B908" s="6" t="s">
        <v>27</v>
      </c>
      <c r="C908" s="6" t="s">
        <v>12</v>
      </c>
      <c r="D908" s="7">
        <v>36480</v>
      </c>
      <c r="E908" s="7" t="str">
        <f t="shared" si="42"/>
        <v>30000–39999</v>
      </c>
      <c r="F908" s="6" t="s">
        <v>30</v>
      </c>
      <c r="G908" s="6" t="s">
        <v>3</v>
      </c>
      <c r="H908" s="6" t="s">
        <v>978</v>
      </c>
      <c r="I908" s="6">
        <f>IFERROR(INDEX('Bonus Rules'!$B$2:$G$14,MATCH('Cleaned data'!$C908,'Bonus Rules'!$B$2:$B$14,0), MATCH('Cleaned data'!$G908, 'Bonus Rules'!$B$2:$G$2, 0)),0)</f>
        <v>3.2000000000000001E-2</v>
      </c>
      <c r="J908" s="8">
        <f>'Cleaned data'!$I908*'Cleaned data'!$D908</f>
        <v>1167.3600000000001</v>
      </c>
      <c r="K908" s="8">
        <f>'Cleaned data'!$D908+'Cleaned data'!$J908</f>
        <v>37647.360000000001</v>
      </c>
      <c r="L908" s="19">
        <f t="shared" si="43"/>
        <v>75034.07024793388</v>
      </c>
      <c r="M908" s="19">
        <f t="shared" si="44"/>
        <v>72309.913419913413</v>
      </c>
      <c r="N908" s="20">
        <f>(Table4[[#This Row],[Average male salary]]-Table4[[#This Row],[Average female salary]])/Table4[[#This Row],[Average male salary]]</f>
        <v>3.6305598497043789E-2</v>
      </c>
    </row>
    <row r="909" spans="1:14" x14ac:dyDescent="0.35">
      <c r="A909" s="9" t="s">
        <v>937</v>
      </c>
      <c r="B909" s="9" t="s">
        <v>27</v>
      </c>
      <c r="C909" s="9" t="s">
        <v>17</v>
      </c>
      <c r="D909" s="10">
        <v>48590</v>
      </c>
      <c r="E909" s="10" t="str">
        <f t="shared" si="42"/>
        <v>40000–49999</v>
      </c>
      <c r="F909" s="9" t="s">
        <v>33</v>
      </c>
      <c r="G909" s="9" t="s">
        <v>1</v>
      </c>
      <c r="H909" s="9" t="s">
        <v>978</v>
      </c>
      <c r="I909" s="9">
        <f>IFERROR(INDEX('Bonus Rules'!$B$2:$G$14,MATCH('Cleaned data'!$C909,'Bonus Rules'!$B$2:$B$14,0), MATCH('Cleaned data'!$G909, 'Bonus Rules'!$B$2:$G$2, 0)),0)</f>
        <v>5.0000000000000001E-3</v>
      </c>
      <c r="J909" s="11">
        <f>'Cleaned data'!$I909*'Cleaned data'!$D909</f>
        <v>242.95000000000002</v>
      </c>
      <c r="K909" s="11">
        <f>'Cleaned data'!$D909+'Cleaned data'!$J909</f>
        <v>48832.95</v>
      </c>
      <c r="L909" s="19">
        <f t="shared" si="43"/>
        <v>75034.07024793388</v>
      </c>
      <c r="M909" s="19">
        <f t="shared" si="44"/>
        <v>72309.913419913413</v>
      </c>
      <c r="N909" s="20">
        <f>(Table4[[#This Row],[Average male salary]]-Table4[[#This Row],[Average female salary]])/Table4[[#This Row],[Average male salary]]</f>
        <v>3.6305598497043789E-2</v>
      </c>
    </row>
    <row r="910" spans="1:14" x14ac:dyDescent="0.35">
      <c r="A910" s="6" t="s">
        <v>938</v>
      </c>
      <c r="B910" s="6" t="s">
        <v>24</v>
      </c>
      <c r="C910" s="6" t="s">
        <v>7</v>
      </c>
      <c r="D910" s="7">
        <v>41670</v>
      </c>
      <c r="E910" s="7" t="str">
        <f t="shared" si="42"/>
        <v>40000–49999</v>
      </c>
      <c r="F910" s="6" t="s">
        <v>25</v>
      </c>
      <c r="G910" s="6" t="s">
        <v>3</v>
      </c>
      <c r="H910" s="6" t="s">
        <v>978</v>
      </c>
      <c r="I910" s="6">
        <f>IFERROR(INDEX('Bonus Rules'!$B$2:$G$14,MATCH('Cleaned data'!$C910,'Bonus Rules'!$B$2:$B$14,0), MATCH('Cleaned data'!$G910, 'Bonus Rules'!$B$2:$G$2, 0)),0)</f>
        <v>3.5000000000000003E-2</v>
      </c>
      <c r="J910" s="8">
        <f>'Cleaned data'!$I910*'Cleaned data'!$D910</f>
        <v>1458.45</v>
      </c>
      <c r="K910" s="8">
        <f>'Cleaned data'!$D910+'Cleaned data'!$J910</f>
        <v>43128.45</v>
      </c>
      <c r="L910" s="19">
        <f t="shared" si="43"/>
        <v>75034.07024793388</v>
      </c>
      <c r="M910" s="19">
        <f t="shared" si="44"/>
        <v>72309.913419913413</v>
      </c>
      <c r="N910" s="20">
        <f>(Table4[[#This Row],[Average male salary]]-Table4[[#This Row],[Average female salary]])/Table4[[#This Row],[Average male salary]]</f>
        <v>3.6305598497043789E-2</v>
      </c>
    </row>
    <row r="911" spans="1:14" x14ac:dyDescent="0.35">
      <c r="A911" s="9" t="s">
        <v>265</v>
      </c>
      <c r="B911" s="9" t="s">
        <v>27</v>
      </c>
      <c r="C911" s="9" t="s">
        <v>9</v>
      </c>
      <c r="D911" s="10">
        <v>107340</v>
      </c>
      <c r="E911" s="10" t="str">
        <f t="shared" si="42"/>
        <v>100000–109999</v>
      </c>
      <c r="F911" s="9" t="s">
        <v>25</v>
      </c>
      <c r="G911" s="9" t="s">
        <v>5</v>
      </c>
      <c r="H911" s="9" t="s">
        <v>979</v>
      </c>
      <c r="I911" s="9">
        <f>IFERROR(INDEX('Bonus Rules'!$B$2:$G$14,MATCH('Cleaned data'!$C911,'Bonus Rules'!$B$2:$B$14,0), MATCH('Cleaned data'!$G911, 'Bonus Rules'!$B$2:$G$2, 0)),0)</f>
        <v>7.5999999999999998E-2</v>
      </c>
      <c r="J911" s="11">
        <f>'Cleaned data'!$I911*'Cleaned data'!$D911</f>
        <v>8157.84</v>
      </c>
      <c r="K911" s="11">
        <f>'Cleaned data'!$D911+'Cleaned data'!$J911</f>
        <v>115497.84</v>
      </c>
      <c r="L911" s="19">
        <f t="shared" si="43"/>
        <v>75034.07024793388</v>
      </c>
      <c r="M911" s="19">
        <f t="shared" si="44"/>
        <v>72309.913419913413</v>
      </c>
      <c r="N911" s="20">
        <f>(Table4[[#This Row],[Average male salary]]-Table4[[#This Row],[Average female salary]])/Table4[[#This Row],[Average male salary]]</f>
        <v>3.6305598497043789E-2</v>
      </c>
    </row>
    <row r="912" spans="1:14" x14ac:dyDescent="0.35">
      <c r="A912" s="6" t="s">
        <v>939</v>
      </c>
      <c r="B912" s="6" t="s">
        <v>24</v>
      </c>
      <c r="C912" s="6" t="s">
        <v>14</v>
      </c>
      <c r="D912" s="7">
        <v>62280</v>
      </c>
      <c r="E912" s="7" t="str">
        <f t="shared" si="42"/>
        <v>60000–69999</v>
      </c>
      <c r="F912" s="6" t="s">
        <v>33</v>
      </c>
      <c r="G912" s="6" t="s">
        <v>31</v>
      </c>
      <c r="H912" s="6" t="s">
        <v>978</v>
      </c>
      <c r="I912" s="6">
        <f>IFERROR(INDEX('Bonus Rules'!$B$2:$G$14,MATCH('Cleaned data'!$C912,'Bonus Rules'!$B$2:$B$14,0), MATCH('Cleaned data'!$G912, 'Bonus Rules'!$B$2:$G$2, 0)),0)</f>
        <v>0</v>
      </c>
      <c r="J912" s="8">
        <f>'Cleaned data'!$I912*'Cleaned data'!$D912</f>
        <v>0</v>
      </c>
      <c r="K912" s="8">
        <f>'Cleaned data'!$D912+'Cleaned data'!$J912</f>
        <v>62280</v>
      </c>
      <c r="L912" s="19">
        <f t="shared" si="43"/>
        <v>75034.07024793388</v>
      </c>
      <c r="M912" s="19">
        <f t="shared" si="44"/>
        <v>72309.913419913413</v>
      </c>
      <c r="N912" s="20">
        <f>(Table4[[#This Row],[Average male salary]]-Table4[[#This Row],[Average female salary]])/Table4[[#This Row],[Average male salary]]</f>
        <v>3.6305598497043789E-2</v>
      </c>
    </row>
    <row r="913" spans="1:14" x14ac:dyDescent="0.35">
      <c r="A913" s="9" t="s">
        <v>184</v>
      </c>
      <c r="B913" s="9" t="s">
        <v>24</v>
      </c>
      <c r="C913" s="9" t="s">
        <v>16</v>
      </c>
      <c r="D913" s="10">
        <v>37920</v>
      </c>
      <c r="E913" s="10" t="str">
        <f t="shared" si="42"/>
        <v>30000–39999</v>
      </c>
      <c r="F913" s="9" t="s">
        <v>30</v>
      </c>
      <c r="G913" s="9" t="s">
        <v>31</v>
      </c>
      <c r="H913" s="9" t="s">
        <v>978</v>
      </c>
      <c r="I913" s="9">
        <f>IFERROR(INDEX('Bonus Rules'!$B$2:$G$14,MATCH('Cleaned data'!$C913,'Bonus Rules'!$B$2:$B$14,0), MATCH('Cleaned data'!$G913, 'Bonus Rules'!$B$2:$G$2, 0)),0)</f>
        <v>0</v>
      </c>
      <c r="J913" s="11">
        <f>'Cleaned data'!$I913*'Cleaned data'!$D913</f>
        <v>0</v>
      </c>
      <c r="K913" s="11">
        <f>'Cleaned data'!$D913+'Cleaned data'!$J913</f>
        <v>37920</v>
      </c>
      <c r="L913" s="19">
        <f t="shared" si="43"/>
        <v>75034.07024793388</v>
      </c>
      <c r="M913" s="19">
        <f t="shared" si="44"/>
        <v>72309.913419913413</v>
      </c>
      <c r="N913" s="20">
        <f>(Table4[[#This Row],[Average male salary]]-Table4[[#This Row],[Average female salary]])/Table4[[#This Row],[Average male salary]]</f>
        <v>3.6305598497043789E-2</v>
      </c>
    </row>
    <row r="914" spans="1:14" x14ac:dyDescent="0.35">
      <c r="A914" s="6" t="s">
        <v>839</v>
      </c>
      <c r="B914" s="6" t="s">
        <v>27</v>
      </c>
      <c r="C914" s="6" t="s">
        <v>9</v>
      </c>
      <c r="D914" s="7">
        <v>75970</v>
      </c>
      <c r="E914" s="7" t="str">
        <f t="shared" si="42"/>
        <v>70000–79999</v>
      </c>
      <c r="F914" s="6" t="s">
        <v>33</v>
      </c>
      <c r="G914" s="6" t="s">
        <v>3</v>
      </c>
      <c r="H914" s="6" t="s">
        <v>978</v>
      </c>
      <c r="I914" s="6">
        <f>IFERROR(INDEX('Bonus Rules'!$B$2:$G$14,MATCH('Cleaned data'!$C914,'Bonus Rules'!$B$2:$B$14,0), MATCH('Cleaned data'!$G914, 'Bonus Rules'!$B$2:$G$2, 0)),0)</f>
        <v>2.8000000000000001E-2</v>
      </c>
      <c r="J914" s="8">
        <f>'Cleaned data'!$I914*'Cleaned data'!$D914</f>
        <v>2127.16</v>
      </c>
      <c r="K914" s="8">
        <f>'Cleaned data'!$D914+'Cleaned data'!$J914</f>
        <v>78097.16</v>
      </c>
      <c r="L914" s="19">
        <f t="shared" si="43"/>
        <v>75034.07024793388</v>
      </c>
      <c r="M914" s="19">
        <f t="shared" si="44"/>
        <v>72309.913419913413</v>
      </c>
      <c r="N914" s="20">
        <f>(Table4[[#This Row],[Average male salary]]-Table4[[#This Row],[Average female salary]])/Table4[[#This Row],[Average male salary]]</f>
        <v>3.6305598497043789E-2</v>
      </c>
    </row>
    <row r="915" spans="1:14" x14ac:dyDescent="0.35">
      <c r="A915" s="9" t="s">
        <v>941</v>
      </c>
      <c r="B915" s="9" t="s">
        <v>24</v>
      </c>
      <c r="C915" s="9" t="s">
        <v>16</v>
      </c>
      <c r="D915" s="10">
        <v>92010</v>
      </c>
      <c r="E915" s="10" t="str">
        <f t="shared" si="42"/>
        <v>90000–99999</v>
      </c>
      <c r="F915" s="9" t="s">
        <v>30</v>
      </c>
      <c r="G915" s="9" t="s">
        <v>1</v>
      </c>
      <c r="H915" s="9" t="s">
        <v>979</v>
      </c>
      <c r="I915" s="9">
        <f>IFERROR(INDEX('Bonus Rules'!$B$2:$G$14,MATCH('Cleaned data'!$C915,'Bonus Rules'!$B$2:$B$14,0), MATCH('Cleaned data'!$G915, 'Bonus Rules'!$B$2:$G$2, 0)),0)</f>
        <v>5.0000000000000001E-3</v>
      </c>
      <c r="J915" s="11">
        <f>'Cleaned data'!$I915*'Cleaned data'!$D915</f>
        <v>460.05</v>
      </c>
      <c r="K915" s="11">
        <f>'Cleaned data'!$D915+'Cleaned data'!$J915</f>
        <v>92470.05</v>
      </c>
      <c r="L915" s="19">
        <f t="shared" si="43"/>
        <v>75034.07024793388</v>
      </c>
      <c r="M915" s="19">
        <f t="shared" si="44"/>
        <v>72309.913419913413</v>
      </c>
      <c r="N915" s="20">
        <f>(Table4[[#This Row],[Average male salary]]-Table4[[#This Row],[Average female salary]])/Table4[[#This Row],[Average male salary]]</f>
        <v>3.6305598497043789E-2</v>
      </c>
    </row>
    <row r="916" spans="1:14" x14ac:dyDescent="0.35">
      <c r="A916" s="6" t="s">
        <v>108</v>
      </c>
      <c r="B916" s="6" t="s">
        <v>24</v>
      </c>
      <c r="C916" s="6" t="s">
        <v>10</v>
      </c>
      <c r="D916" s="7">
        <v>69860</v>
      </c>
      <c r="E916" s="7" t="str">
        <f t="shared" si="42"/>
        <v>60000–69999</v>
      </c>
      <c r="F916" s="6" t="s">
        <v>25</v>
      </c>
      <c r="G916" s="6" t="s">
        <v>2</v>
      </c>
      <c r="H916" s="6" t="s">
        <v>978</v>
      </c>
      <c r="I916" s="6">
        <f>IFERROR(INDEX('Bonus Rules'!$B$2:$G$14,MATCH('Cleaned data'!$C916,'Bonus Rules'!$B$2:$B$14,0), MATCH('Cleaned data'!$G916, 'Bonus Rules'!$B$2:$G$2, 0)),0)</f>
        <v>1.2999999999999999E-2</v>
      </c>
      <c r="J916" s="8">
        <f>'Cleaned data'!$I916*'Cleaned data'!$D916</f>
        <v>908.18</v>
      </c>
      <c r="K916" s="8">
        <f>'Cleaned data'!$D916+'Cleaned data'!$J916</f>
        <v>70768.179999999993</v>
      </c>
      <c r="L916" s="19">
        <f t="shared" si="43"/>
        <v>75034.07024793388</v>
      </c>
      <c r="M916" s="19">
        <f t="shared" si="44"/>
        <v>72309.913419913413</v>
      </c>
      <c r="N916" s="20">
        <f>(Table4[[#This Row],[Average male salary]]-Table4[[#This Row],[Average female salary]])/Table4[[#This Row],[Average male salary]]</f>
        <v>3.6305598497043789E-2</v>
      </c>
    </row>
    <row r="917" spans="1:14" x14ac:dyDescent="0.35">
      <c r="A917" s="9" t="s">
        <v>942</v>
      </c>
      <c r="B917" s="9" t="s">
        <v>27</v>
      </c>
      <c r="C917" s="9" t="s">
        <v>13</v>
      </c>
      <c r="D917" s="10">
        <v>59560</v>
      </c>
      <c r="E917" s="10" t="str">
        <f t="shared" si="42"/>
        <v>50000–59999</v>
      </c>
      <c r="F917" s="9" t="s">
        <v>33</v>
      </c>
      <c r="G917" s="9" t="s">
        <v>5</v>
      </c>
      <c r="H917" s="9" t="s">
        <v>978</v>
      </c>
      <c r="I917" s="9">
        <f>IFERROR(INDEX('Bonus Rules'!$B$2:$G$14,MATCH('Cleaned data'!$C917,'Bonus Rules'!$B$2:$B$14,0), MATCH('Cleaned data'!$G917, 'Bonus Rules'!$B$2:$G$2, 0)),0)</f>
        <v>6.3E-2</v>
      </c>
      <c r="J917" s="11">
        <f>'Cleaned data'!$I917*'Cleaned data'!$D917</f>
        <v>3752.28</v>
      </c>
      <c r="K917" s="11">
        <f>'Cleaned data'!$D917+'Cleaned data'!$J917</f>
        <v>63312.28</v>
      </c>
      <c r="L917" s="19">
        <f t="shared" si="43"/>
        <v>75034.07024793388</v>
      </c>
      <c r="M917" s="19">
        <f t="shared" si="44"/>
        <v>72309.913419913413</v>
      </c>
      <c r="N917" s="20">
        <f>(Table4[[#This Row],[Average male salary]]-Table4[[#This Row],[Average female salary]])/Table4[[#This Row],[Average male salary]]</f>
        <v>3.6305598497043789E-2</v>
      </c>
    </row>
    <row r="918" spans="1:14" x14ac:dyDescent="0.35">
      <c r="A918" s="6" t="s">
        <v>943</v>
      </c>
      <c r="B918" s="6" t="s">
        <v>27</v>
      </c>
      <c r="C918" s="6" t="s">
        <v>7</v>
      </c>
      <c r="D918" s="7">
        <v>114810</v>
      </c>
      <c r="E918" s="7" t="str">
        <f t="shared" si="42"/>
        <v>110000–119999</v>
      </c>
      <c r="F918" s="6" t="s">
        <v>33</v>
      </c>
      <c r="G918" s="6" t="s">
        <v>3</v>
      </c>
      <c r="H918" s="6" t="s">
        <v>979</v>
      </c>
      <c r="I918" s="6">
        <f>IFERROR(INDEX('Bonus Rules'!$B$2:$G$14,MATCH('Cleaned data'!$C918,'Bonus Rules'!$B$2:$B$14,0), MATCH('Cleaned data'!$G918, 'Bonus Rules'!$B$2:$G$2, 0)),0)</f>
        <v>3.5000000000000003E-2</v>
      </c>
      <c r="J918" s="8">
        <f>'Cleaned data'!$I918*'Cleaned data'!$D918</f>
        <v>4018.3500000000004</v>
      </c>
      <c r="K918" s="8">
        <f>'Cleaned data'!$D918+'Cleaned data'!$J918</f>
        <v>118828.35</v>
      </c>
      <c r="L918" s="19">
        <f t="shared" si="43"/>
        <v>75034.07024793388</v>
      </c>
      <c r="M918" s="19">
        <f t="shared" si="44"/>
        <v>72309.913419913413</v>
      </c>
      <c r="N918" s="20">
        <f>(Table4[[#This Row],[Average male salary]]-Table4[[#This Row],[Average female salary]])/Table4[[#This Row],[Average male salary]]</f>
        <v>3.6305598497043789E-2</v>
      </c>
    </row>
    <row r="919" spans="1:14" x14ac:dyDescent="0.35">
      <c r="A919" s="9" t="s">
        <v>944</v>
      </c>
      <c r="B919" s="9" t="s">
        <v>27</v>
      </c>
      <c r="C919" s="9" t="s">
        <v>12</v>
      </c>
      <c r="D919" s="10">
        <v>66870</v>
      </c>
      <c r="E919" s="10" t="str">
        <f t="shared" si="42"/>
        <v>60000–69999</v>
      </c>
      <c r="F919" s="9" t="s">
        <v>30</v>
      </c>
      <c r="G919" s="9" t="s">
        <v>31</v>
      </c>
      <c r="H919" s="9" t="s">
        <v>978</v>
      </c>
      <c r="I919" s="9">
        <f>IFERROR(INDEX('Bonus Rules'!$B$2:$G$14,MATCH('Cleaned data'!$C919,'Bonus Rules'!$B$2:$B$14,0), MATCH('Cleaned data'!$G919, 'Bonus Rules'!$B$2:$G$2, 0)),0)</f>
        <v>0</v>
      </c>
      <c r="J919" s="11">
        <f>'Cleaned data'!$I919*'Cleaned data'!$D919</f>
        <v>0</v>
      </c>
      <c r="K919" s="11">
        <f>'Cleaned data'!$D919+'Cleaned data'!$J919</f>
        <v>66870</v>
      </c>
      <c r="L919" s="19">
        <f t="shared" si="43"/>
        <v>75034.07024793388</v>
      </c>
      <c r="M919" s="19">
        <f t="shared" si="44"/>
        <v>72309.913419913413</v>
      </c>
      <c r="N919" s="20">
        <f>(Table4[[#This Row],[Average male salary]]-Table4[[#This Row],[Average female salary]])/Table4[[#This Row],[Average male salary]]</f>
        <v>3.6305598497043789E-2</v>
      </c>
    </row>
    <row r="920" spans="1:14" x14ac:dyDescent="0.35">
      <c r="A920" s="6" t="s">
        <v>945</v>
      </c>
      <c r="B920" s="6" t="s">
        <v>24</v>
      </c>
      <c r="C920" s="6" t="s">
        <v>10</v>
      </c>
      <c r="D920" s="7">
        <v>113790</v>
      </c>
      <c r="E920" s="7" t="str">
        <f t="shared" si="42"/>
        <v>110000–119999</v>
      </c>
      <c r="F920" s="6" t="s">
        <v>33</v>
      </c>
      <c r="G920" s="6" t="s">
        <v>1</v>
      </c>
      <c r="H920" s="6" t="s">
        <v>979</v>
      </c>
      <c r="I920" s="6">
        <f>IFERROR(INDEX('Bonus Rules'!$B$2:$G$14,MATCH('Cleaned data'!$C920,'Bonus Rules'!$B$2:$B$14,0), MATCH('Cleaned data'!$G920, 'Bonus Rules'!$B$2:$G$2, 0)),0)</f>
        <v>5.0000000000000001E-3</v>
      </c>
      <c r="J920" s="8">
        <f>'Cleaned data'!$I920*'Cleaned data'!$D920</f>
        <v>568.95000000000005</v>
      </c>
      <c r="K920" s="8">
        <f>'Cleaned data'!$D920+'Cleaned data'!$J920</f>
        <v>114358.95</v>
      </c>
      <c r="L920" s="19">
        <f t="shared" si="43"/>
        <v>75034.07024793388</v>
      </c>
      <c r="M920" s="19">
        <f t="shared" si="44"/>
        <v>72309.913419913413</v>
      </c>
      <c r="N920" s="20">
        <f>(Table4[[#This Row],[Average male salary]]-Table4[[#This Row],[Average female salary]])/Table4[[#This Row],[Average male salary]]</f>
        <v>3.6305598497043789E-2</v>
      </c>
    </row>
    <row r="921" spans="1:14" x14ac:dyDescent="0.35">
      <c r="A921" s="9" t="s">
        <v>946</v>
      </c>
      <c r="B921" s="9" t="s">
        <v>27</v>
      </c>
      <c r="C921" s="9" t="s">
        <v>8</v>
      </c>
      <c r="D921" s="10">
        <v>38250</v>
      </c>
      <c r="E921" s="10" t="str">
        <f t="shared" si="42"/>
        <v>30000–39999</v>
      </c>
      <c r="F921" s="9" t="s">
        <v>33</v>
      </c>
      <c r="G921" s="9" t="s">
        <v>3</v>
      </c>
      <c r="H921" s="9" t="s">
        <v>978</v>
      </c>
      <c r="I921" s="9">
        <f>IFERROR(INDEX('Bonus Rules'!$B$2:$G$14,MATCH('Cleaned data'!$C921,'Bonus Rules'!$B$2:$B$14,0), MATCH('Cleaned data'!$G921, 'Bonus Rules'!$B$2:$G$2, 0)),0)</f>
        <v>2.1000000000000001E-2</v>
      </c>
      <c r="J921" s="11">
        <f>'Cleaned data'!$I921*'Cleaned data'!$D921</f>
        <v>803.25</v>
      </c>
      <c r="K921" s="11">
        <f>'Cleaned data'!$D921+'Cleaned data'!$J921</f>
        <v>39053.25</v>
      </c>
      <c r="L921" s="19">
        <f t="shared" si="43"/>
        <v>75034.07024793388</v>
      </c>
      <c r="M921" s="19">
        <f t="shared" si="44"/>
        <v>72309.913419913413</v>
      </c>
      <c r="N921" s="20">
        <f>(Table4[[#This Row],[Average male salary]]-Table4[[#This Row],[Average female salary]])/Table4[[#This Row],[Average male salary]]</f>
        <v>3.6305598497043789E-2</v>
      </c>
    </row>
    <row r="922" spans="1:14" x14ac:dyDescent="0.35">
      <c r="A922" s="6" t="s">
        <v>947</v>
      </c>
      <c r="B922" s="6" t="s">
        <v>24</v>
      </c>
      <c r="C922" s="6" t="s">
        <v>9</v>
      </c>
      <c r="D922" s="7">
        <v>48090</v>
      </c>
      <c r="E922" s="7" t="str">
        <f t="shared" si="42"/>
        <v>40000–49999</v>
      </c>
      <c r="F922" s="6" t="s">
        <v>30</v>
      </c>
      <c r="G922" s="6" t="s">
        <v>31</v>
      </c>
      <c r="H922" s="6" t="s">
        <v>978</v>
      </c>
      <c r="I922" s="6">
        <f>IFERROR(INDEX('Bonus Rules'!$B$2:$G$14,MATCH('Cleaned data'!$C922,'Bonus Rules'!$B$2:$B$14,0), MATCH('Cleaned data'!$G922, 'Bonus Rules'!$B$2:$G$2, 0)),0)</f>
        <v>0</v>
      </c>
      <c r="J922" s="8">
        <f>'Cleaned data'!$I922*'Cleaned data'!$D922</f>
        <v>0</v>
      </c>
      <c r="K922" s="8">
        <f>'Cleaned data'!$D922+'Cleaned data'!$J922</f>
        <v>48090</v>
      </c>
      <c r="L922" s="19">
        <f t="shared" si="43"/>
        <v>75034.07024793388</v>
      </c>
      <c r="M922" s="19">
        <f t="shared" si="44"/>
        <v>72309.913419913413</v>
      </c>
      <c r="N922" s="20">
        <f>(Table4[[#This Row],[Average male salary]]-Table4[[#This Row],[Average female salary]])/Table4[[#This Row],[Average male salary]]</f>
        <v>3.6305598497043789E-2</v>
      </c>
    </row>
    <row r="923" spans="1:14" x14ac:dyDescent="0.35">
      <c r="A923" s="9" t="s">
        <v>948</v>
      </c>
      <c r="B923" s="9" t="s">
        <v>24</v>
      </c>
      <c r="C923" s="9" t="s">
        <v>15</v>
      </c>
      <c r="D923" s="10">
        <v>99630</v>
      </c>
      <c r="E923" s="10" t="str">
        <f t="shared" si="42"/>
        <v>90000–99999</v>
      </c>
      <c r="F923" s="9" t="s">
        <v>30</v>
      </c>
      <c r="G923" s="9" t="s">
        <v>3</v>
      </c>
      <c r="H923" s="9" t="s">
        <v>979</v>
      </c>
      <c r="I923" s="9">
        <f>IFERROR(INDEX('Bonus Rules'!$B$2:$G$14,MATCH('Cleaned data'!$C923,'Bonus Rules'!$B$2:$B$14,0), MATCH('Cleaned data'!$G923, 'Bonus Rules'!$B$2:$G$2, 0)),0)</f>
        <v>0.02</v>
      </c>
      <c r="J923" s="11">
        <f>'Cleaned data'!$I923*'Cleaned data'!$D923</f>
        <v>1992.6000000000001</v>
      </c>
      <c r="K923" s="11">
        <f>'Cleaned data'!$D923+'Cleaned data'!$J923</f>
        <v>101622.6</v>
      </c>
      <c r="L923" s="19">
        <f t="shared" si="43"/>
        <v>75034.07024793388</v>
      </c>
      <c r="M923" s="19">
        <f t="shared" si="44"/>
        <v>72309.913419913413</v>
      </c>
      <c r="N923" s="20">
        <f>(Table4[[#This Row],[Average male salary]]-Table4[[#This Row],[Average female salary]])/Table4[[#This Row],[Average male salary]]</f>
        <v>3.6305598497043789E-2</v>
      </c>
    </row>
    <row r="924" spans="1:14" x14ac:dyDescent="0.35">
      <c r="A924" s="6" t="s">
        <v>949</v>
      </c>
      <c r="B924" s="6" t="s">
        <v>27</v>
      </c>
      <c r="C924" s="6" t="s">
        <v>12</v>
      </c>
      <c r="D924" s="7">
        <v>86340</v>
      </c>
      <c r="E924" s="7" t="str">
        <f t="shared" si="42"/>
        <v>80000–89999</v>
      </c>
      <c r="F924" s="6" t="s">
        <v>30</v>
      </c>
      <c r="G924" s="6" t="s">
        <v>2</v>
      </c>
      <c r="H924" s="6" t="s">
        <v>978</v>
      </c>
      <c r="I924" s="6">
        <f>IFERROR(INDEX('Bonus Rules'!$B$2:$G$14,MATCH('Cleaned data'!$C924,'Bonus Rules'!$B$2:$B$14,0), MATCH('Cleaned data'!$G924, 'Bonus Rules'!$B$2:$G$2, 0)),0)</f>
        <v>0.01</v>
      </c>
      <c r="J924" s="8">
        <f>'Cleaned data'!$I924*'Cleaned data'!$D924</f>
        <v>863.4</v>
      </c>
      <c r="K924" s="8">
        <f>'Cleaned data'!$D924+'Cleaned data'!$J924</f>
        <v>87203.4</v>
      </c>
      <c r="L924" s="19">
        <f t="shared" si="43"/>
        <v>75034.07024793388</v>
      </c>
      <c r="M924" s="19">
        <f t="shared" si="44"/>
        <v>72309.913419913413</v>
      </c>
      <c r="N924" s="20">
        <f>(Table4[[#This Row],[Average male salary]]-Table4[[#This Row],[Average female salary]])/Table4[[#This Row],[Average male salary]]</f>
        <v>3.6305598497043789E-2</v>
      </c>
    </row>
    <row r="925" spans="1:14" x14ac:dyDescent="0.35">
      <c r="A925" s="9" t="s">
        <v>950</v>
      </c>
      <c r="B925" s="9" t="s">
        <v>24</v>
      </c>
      <c r="C925" s="9" t="s">
        <v>6</v>
      </c>
      <c r="D925" s="10">
        <v>88590</v>
      </c>
      <c r="E925" s="10" t="str">
        <f t="shared" si="42"/>
        <v>80000–89999</v>
      </c>
      <c r="F925" s="9" t="s">
        <v>30</v>
      </c>
      <c r="G925" s="9" t="s">
        <v>3</v>
      </c>
      <c r="H925" s="9" t="s">
        <v>978</v>
      </c>
      <c r="I925" s="9">
        <f>IFERROR(INDEX('Bonus Rules'!$B$2:$G$14,MATCH('Cleaned data'!$C925,'Bonus Rules'!$B$2:$B$14,0), MATCH('Cleaned data'!$G925, 'Bonus Rules'!$B$2:$G$2, 0)),0)</f>
        <v>2.1000000000000001E-2</v>
      </c>
      <c r="J925" s="11">
        <f>'Cleaned data'!$I925*'Cleaned data'!$D925</f>
        <v>1860.39</v>
      </c>
      <c r="K925" s="11">
        <f>'Cleaned data'!$D925+'Cleaned data'!$J925</f>
        <v>90450.39</v>
      </c>
      <c r="L925" s="19">
        <f t="shared" si="43"/>
        <v>75034.07024793388</v>
      </c>
      <c r="M925" s="19">
        <f t="shared" si="44"/>
        <v>72309.913419913413</v>
      </c>
      <c r="N925" s="20">
        <f>(Table4[[#This Row],[Average male salary]]-Table4[[#This Row],[Average female salary]])/Table4[[#This Row],[Average male salary]]</f>
        <v>3.6305598497043789E-2</v>
      </c>
    </row>
    <row r="926" spans="1:14" x14ac:dyDescent="0.35">
      <c r="A926" s="6" t="s">
        <v>951</v>
      </c>
      <c r="B926" s="6" t="s">
        <v>24</v>
      </c>
      <c r="C926" s="6" t="s">
        <v>9</v>
      </c>
      <c r="D926" s="7">
        <v>61100</v>
      </c>
      <c r="E926" s="7" t="str">
        <f t="shared" si="42"/>
        <v>60000–69999</v>
      </c>
      <c r="F926" s="6" t="s">
        <v>33</v>
      </c>
      <c r="G926" s="6" t="s">
        <v>3</v>
      </c>
      <c r="H926" s="6" t="s">
        <v>978</v>
      </c>
      <c r="I926" s="6">
        <f>IFERROR(INDEX('Bonus Rules'!$B$2:$G$14,MATCH('Cleaned data'!$C926,'Bonus Rules'!$B$2:$B$14,0), MATCH('Cleaned data'!$G926, 'Bonus Rules'!$B$2:$G$2, 0)),0)</f>
        <v>2.8000000000000001E-2</v>
      </c>
      <c r="J926" s="8">
        <f>'Cleaned data'!$I926*'Cleaned data'!$D926</f>
        <v>1710.8</v>
      </c>
      <c r="K926" s="8">
        <f>'Cleaned data'!$D926+'Cleaned data'!$J926</f>
        <v>62810.8</v>
      </c>
      <c r="L926" s="19">
        <f t="shared" si="43"/>
        <v>75034.07024793388</v>
      </c>
      <c r="M926" s="19">
        <f t="shared" si="44"/>
        <v>72309.913419913413</v>
      </c>
      <c r="N926" s="20">
        <f>(Table4[[#This Row],[Average male salary]]-Table4[[#This Row],[Average female salary]])/Table4[[#This Row],[Average male salary]]</f>
        <v>3.6305598497043789E-2</v>
      </c>
    </row>
    <row r="927" spans="1:14" x14ac:dyDescent="0.35">
      <c r="A927" s="9" t="s">
        <v>952</v>
      </c>
      <c r="B927" s="9" t="s">
        <v>24</v>
      </c>
      <c r="C927" s="9" t="s">
        <v>12</v>
      </c>
      <c r="D927" s="10">
        <v>71240</v>
      </c>
      <c r="E927" s="10" t="str">
        <f t="shared" si="42"/>
        <v>70000–79999</v>
      </c>
      <c r="F927" s="9" t="s">
        <v>30</v>
      </c>
      <c r="G927" s="9" t="s">
        <v>3</v>
      </c>
      <c r="H927" s="9" t="s">
        <v>978</v>
      </c>
      <c r="I927" s="9">
        <f>IFERROR(INDEX('Bonus Rules'!$B$2:$G$14,MATCH('Cleaned data'!$C927,'Bonus Rules'!$B$2:$B$14,0), MATCH('Cleaned data'!$G927, 'Bonus Rules'!$B$2:$G$2, 0)),0)</f>
        <v>3.2000000000000001E-2</v>
      </c>
      <c r="J927" s="11">
        <f>'Cleaned data'!$I927*'Cleaned data'!$D927</f>
        <v>2279.6799999999998</v>
      </c>
      <c r="K927" s="11">
        <f>'Cleaned data'!$D927+'Cleaned data'!$J927</f>
        <v>73519.679999999993</v>
      </c>
      <c r="L927" s="19">
        <f t="shared" si="43"/>
        <v>75034.07024793388</v>
      </c>
      <c r="M927" s="19">
        <f t="shared" si="44"/>
        <v>72309.913419913413</v>
      </c>
      <c r="N927" s="20">
        <f>(Table4[[#This Row],[Average male salary]]-Table4[[#This Row],[Average female salary]])/Table4[[#This Row],[Average male salary]]</f>
        <v>3.6305598497043789E-2</v>
      </c>
    </row>
    <row r="928" spans="1:14" x14ac:dyDescent="0.35">
      <c r="A928" s="6" t="s">
        <v>953</v>
      </c>
      <c r="B928" s="6" t="s">
        <v>24</v>
      </c>
      <c r="C928" s="6" t="s">
        <v>6</v>
      </c>
      <c r="D928" s="7">
        <v>114650</v>
      </c>
      <c r="E928" s="7" t="str">
        <f t="shared" si="42"/>
        <v>110000–119999</v>
      </c>
      <c r="F928" s="6" t="s">
        <v>33</v>
      </c>
      <c r="G928" s="6" t="s">
        <v>1</v>
      </c>
      <c r="H928" s="6" t="s">
        <v>979</v>
      </c>
      <c r="I928" s="6">
        <f>IFERROR(INDEX('Bonus Rules'!$B$2:$G$14,MATCH('Cleaned data'!$C928,'Bonus Rules'!$B$2:$B$14,0), MATCH('Cleaned data'!$G928, 'Bonus Rules'!$B$2:$G$2, 0)),0)</f>
        <v>5.0000000000000001E-3</v>
      </c>
      <c r="J928" s="8">
        <f>'Cleaned data'!$I928*'Cleaned data'!$D928</f>
        <v>573.25</v>
      </c>
      <c r="K928" s="8">
        <f>'Cleaned data'!$D928+'Cleaned data'!$J928</f>
        <v>115223.25</v>
      </c>
      <c r="L928" s="19">
        <f t="shared" si="43"/>
        <v>75034.07024793388</v>
      </c>
      <c r="M928" s="19">
        <f t="shared" si="44"/>
        <v>72309.913419913413</v>
      </c>
      <c r="N928" s="20">
        <f>(Table4[[#This Row],[Average male salary]]-Table4[[#This Row],[Average female salary]])/Table4[[#This Row],[Average male salary]]</f>
        <v>3.6305598497043789E-2</v>
      </c>
    </row>
    <row r="929" spans="1:14" x14ac:dyDescent="0.35">
      <c r="A929" s="9" t="s">
        <v>59</v>
      </c>
      <c r="B929" s="9" t="s">
        <v>27</v>
      </c>
      <c r="C929" s="9" t="s">
        <v>6</v>
      </c>
      <c r="D929" s="10">
        <v>76210</v>
      </c>
      <c r="E929" s="10" t="str">
        <f t="shared" si="42"/>
        <v>70000–79999</v>
      </c>
      <c r="F929" s="9" t="s">
        <v>33</v>
      </c>
      <c r="G929" s="9" t="s">
        <v>4</v>
      </c>
      <c r="H929" s="9" t="s">
        <v>978</v>
      </c>
      <c r="I929" s="9">
        <f>IFERROR(INDEX('Bonus Rules'!$B$2:$G$14,MATCH('Cleaned data'!$C929,'Bonus Rules'!$B$2:$B$14,0), MATCH('Cleaned data'!$G929, 'Bonus Rules'!$B$2:$G$2, 0)),0)</f>
        <v>5.0999999999999997E-2</v>
      </c>
      <c r="J929" s="11">
        <f>'Cleaned data'!$I929*'Cleaned data'!$D929</f>
        <v>3886.7099999999996</v>
      </c>
      <c r="K929" s="11">
        <f>'Cleaned data'!$D929+'Cleaned data'!$J929</f>
        <v>80096.710000000006</v>
      </c>
      <c r="L929" s="19">
        <f t="shared" si="43"/>
        <v>75034.07024793388</v>
      </c>
      <c r="M929" s="19">
        <f t="shared" si="44"/>
        <v>72309.913419913413</v>
      </c>
      <c r="N929" s="20">
        <f>(Table4[[#This Row],[Average male salary]]-Table4[[#This Row],[Average female salary]])/Table4[[#This Row],[Average male salary]]</f>
        <v>3.6305598497043789E-2</v>
      </c>
    </row>
    <row r="930" spans="1:14" x14ac:dyDescent="0.35">
      <c r="A930" s="6" t="s">
        <v>954</v>
      </c>
      <c r="B930" s="6" t="s">
        <v>27</v>
      </c>
      <c r="C930" s="6" t="s">
        <v>10</v>
      </c>
      <c r="D930" s="7">
        <v>76900</v>
      </c>
      <c r="E930" s="7" t="str">
        <f t="shared" si="42"/>
        <v>70000–79999</v>
      </c>
      <c r="F930" s="6" t="s">
        <v>30</v>
      </c>
      <c r="G930" s="6" t="s">
        <v>5</v>
      </c>
      <c r="H930" s="6" t="s">
        <v>978</v>
      </c>
      <c r="I930" s="6">
        <f>IFERROR(INDEX('Bonus Rules'!$B$2:$G$14,MATCH('Cleaned data'!$C930,'Bonus Rules'!$B$2:$B$14,0), MATCH('Cleaned data'!$G930, 'Bonus Rules'!$B$2:$G$2, 0)),0)</f>
        <v>7.5999999999999998E-2</v>
      </c>
      <c r="J930" s="8">
        <f>'Cleaned data'!$I930*'Cleaned data'!$D930</f>
        <v>5844.4</v>
      </c>
      <c r="K930" s="8">
        <f>'Cleaned data'!$D930+'Cleaned data'!$J930</f>
        <v>82744.399999999994</v>
      </c>
      <c r="L930" s="19">
        <f t="shared" si="43"/>
        <v>75034.07024793388</v>
      </c>
      <c r="M930" s="19">
        <f t="shared" si="44"/>
        <v>72309.913419913413</v>
      </c>
      <c r="N930" s="20">
        <f>(Table4[[#This Row],[Average male salary]]-Table4[[#This Row],[Average female salary]])/Table4[[#This Row],[Average male salary]]</f>
        <v>3.6305598497043789E-2</v>
      </c>
    </row>
    <row r="931" spans="1:14" x14ac:dyDescent="0.35">
      <c r="A931" s="9" t="s">
        <v>955</v>
      </c>
      <c r="B931" s="9" t="s">
        <v>27</v>
      </c>
      <c r="C931" s="9" t="s">
        <v>11</v>
      </c>
      <c r="D931" s="10">
        <v>116590</v>
      </c>
      <c r="E931" s="10" t="str">
        <f t="shared" si="42"/>
        <v>110000–119999</v>
      </c>
      <c r="F931" s="9" t="s">
        <v>25</v>
      </c>
      <c r="G931" s="9" t="s">
        <v>5</v>
      </c>
      <c r="H931" s="9" t="s">
        <v>979</v>
      </c>
      <c r="I931" s="9">
        <f>IFERROR(INDEX('Bonus Rules'!$B$2:$G$14,MATCH('Cleaned data'!$C931,'Bonus Rules'!$B$2:$B$14,0), MATCH('Cleaned data'!$G931, 'Bonus Rules'!$B$2:$G$2, 0)),0)</f>
        <v>7.2999999999999995E-2</v>
      </c>
      <c r="J931" s="11">
        <f>'Cleaned data'!$I931*'Cleaned data'!$D931</f>
        <v>8511.07</v>
      </c>
      <c r="K931" s="11">
        <f>'Cleaned data'!$D931+'Cleaned data'!$J931</f>
        <v>125101.07</v>
      </c>
      <c r="L931" s="19">
        <f t="shared" si="43"/>
        <v>75034.07024793388</v>
      </c>
      <c r="M931" s="19">
        <f t="shared" si="44"/>
        <v>72309.913419913413</v>
      </c>
      <c r="N931" s="20">
        <f>(Table4[[#This Row],[Average male salary]]-Table4[[#This Row],[Average female salary]])/Table4[[#This Row],[Average male salary]]</f>
        <v>3.6305598497043789E-2</v>
      </c>
    </row>
    <row r="932" spans="1:14" x14ac:dyDescent="0.35">
      <c r="A932" s="6" t="s">
        <v>956</v>
      </c>
      <c r="B932" s="6" t="s">
        <v>27</v>
      </c>
      <c r="C932" s="6" t="s">
        <v>7</v>
      </c>
      <c r="D932" s="7">
        <v>78390</v>
      </c>
      <c r="E932" s="7" t="str">
        <f t="shared" si="42"/>
        <v>70000–79999</v>
      </c>
      <c r="F932" s="6" t="s">
        <v>30</v>
      </c>
      <c r="G932" s="6" t="s">
        <v>3</v>
      </c>
      <c r="H932" s="6" t="s">
        <v>978</v>
      </c>
      <c r="I932" s="6">
        <f>IFERROR(INDEX('Bonus Rules'!$B$2:$G$14,MATCH('Cleaned data'!$C932,'Bonus Rules'!$B$2:$B$14,0), MATCH('Cleaned data'!$G932, 'Bonus Rules'!$B$2:$G$2, 0)),0)</f>
        <v>3.5000000000000003E-2</v>
      </c>
      <c r="J932" s="8">
        <f>'Cleaned data'!$I932*'Cleaned data'!$D932</f>
        <v>2743.65</v>
      </c>
      <c r="K932" s="8">
        <f>'Cleaned data'!$D932+'Cleaned data'!$J932</f>
        <v>81133.649999999994</v>
      </c>
      <c r="L932" s="19">
        <f t="shared" si="43"/>
        <v>75034.07024793388</v>
      </c>
      <c r="M932" s="19">
        <f t="shared" si="44"/>
        <v>72309.913419913413</v>
      </c>
      <c r="N932" s="20">
        <f>(Table4[[#This Row],[Average male salary]]-Table4[[#This Row],[Average female salary]])/Table4[[#This Row],[Average male salary]]</f>
        <v>3.6305598497043789E-2</v>
      </c>
    </row>
    <row r="933" spans="1:14" x14ac:dyDescent="0.35">
      <c r="A933" s="9" t="s">
        <v>957</v>
      </c>
      <c r="B933" s="9" t="s">
        <v>27</v>
      </c>
      <c r="C933" s="9" t="s">
        <v>15</v>
      </c>
      <c r="D933" s="10">
        <v>103610</v>
      </c>
      <c r="E933" s="10" t="str">
        <f t="shared" si="42"/>
        <v>100000–109999</v>
      </c>
      <c r="F933" s="9" t="s">
        <v>33</v>
      </c>
      <c r="G933" s="9" t="s">
        <v>2</v>
      </c>
      <c r="H933" s="9" t="s">
        <v>979</v>
      </c>
      <c r="I933" s="9">
        <f>IFERROR(INDEX('Bonus Rules'!$B$2:$G$14,MATCH('Cleaned data'!$C933,'Bonus Rules'!$B$2:$B$14,0), MATCH('Cleaned data'!$G933, 'Bonus Rules'!$B$2:$G$2, 0)),0)</f>
        <v>1.2E-2</v>
      </c>
      <c r="J933" s="11">
        <f>'Cleaned data'!$I933*'Cleaned data'!$D933</f>
        <v>1243.32</v>
      </c>
      <c r="K933" s="11">
        <f>'Cleaned data'!$D933+'Cleaned data'!$J933</f>
        <v>104853.32</v>
      </c>
      <c r="L933" s="19">
        <f t="shared" si="43"/>
        <v>75034.07024793388</v>
      </c>
      <c r="M933" s="19">
        <f t="shared" si="44"/>
        <v>72309.913419913413</v>
      </c>
      <c r="N933" s="20">
        <f>(Table4[[#This Row],[Average male salary]]-Table4[[#This Row],[Average female salary]])/Table4[[#This Row],[Average male salary]]</f>
        <v>3.6305598497043789E-2</v>
      </c>
    </row>
    <row r="934" spans="1:14" x14ac:dyDescent="0.35">
      <c r="A934" s="6" t="s">
        <v>958</v>
      </c>
      <c r="B934" s="6" t="s">
        <v>24</v>
      </c>
      <c r="C934" s="6" t="s">
        <v>7</v>
      </c>
      <c r="D934" s="7">
        <v>98110</v>
      </c>
      <c r="E934" s="7" t="str">
        <f t="shared" si="42"/>
        <v>90000–99999</v>
      </c>
      <c r="F934" s="6" t="s">
        <v>30</v>
      </c>
      <c r="G934" s="6" t="s">
        <v>4</v>
      </c>
      <c r="H934" s="6" t="s">
        <v>979</v>
      </c>
      <c r="I934" s="6">
        <f>IFERROR(INDEX('Bonus Rules'!$B$2:$G$14,MATCH('Cleaned data'!$C934,'Bonus Rules'!$B$2:$B$14,0), MATCH('Cleaned data'!$G934, 'Bonus Rules'!$B$2:$G$2, 0)),0)</f>
        <v>4.2999999999999997E-2</v>
      </c>
      <c r="J934" s="8">
        <f>'Cleaned data'!$I934*'Cleaned data'!$D934</f>
        <v>4218.7299999999996</v>
      </c>
      <c r="K934" s="8">
        <f>'Cleaned data'!$D934+'Cleaned data'!$J934</f>
        <v>102328.73</v>
      </c>
      <c r="L934" s="19">
        <f t="shared" si="43"/>
        <v>75034.07024793388</v>
      </c>
      <c r="M934" s="19">
        <f t="shared" si="44"/>
        <v>72309.913419913413</v>
      </c>
      <c r="N934" s="20">
        <f>(Table4[[#This Row],[Average male salary]]-Table4[[#This Row],[Average female salary]])/Table4[[#This Row],[Average male salary]]</f>
        <v>3.6305598497043789E-2</v>
      </c>
    </row>
    <row r="935" spans="1:14" x14ac:dyDescent="0.35">
      <c r="A935" s="9" t="s">
        <v>959</v>
      </c>
      <c r="B935" s="9" t="s">
        <v>27</v>
      </c>
      <c r="C935" s="9" t="s">
        <v>10</v>
      </c>
      <c r="D935" s="10">
        <v>33960</v>
      </c>
      <c r="E935" s="10" t="str">
        <f t="shared" si="42"/>
        <v>30000–39999</v>
      </c>
      <c r="F935" s="9" t="s">
        <v>25</v>
      </c>
      <c r="G935" s="9" t="s">
        <v>31</v>
      </c>
      <c r="H935" s="9" t="s">
        <v>978</v>
      </c>
      <c r="I935" s="9">
        <f>IFERROR(INDEX('Bonus Rules'!$B$2:$G$14,MATCH('Cleaned data'!$C935,'Bonus Rules'!$B$2:$B$14,0), MATCH('Cleaned data'!$G935, 'Bonus Rules'!$B$2:$G$2, 0)),0)</f>
        <v>0</v>
      </c>
      <c r="J935" s="11">
        <f>'Cleaned data'!$I935*'Cleaned data'!$D935</f>
        <v>0</v>
      </c>
      <c r="K935" s="11">
        <f>'Cleaned data'!$D935+'Cleaned data'!$J935</f>
        <v>33960</v>
      </c>
      <c r="L935" s="19">
        <f t="shared" si="43"/>
        <v>75034.07024793388</v>
      </c>
      <c r="M935" s="19">
        <f t="shared" si="44"/>
        <v>72309.913419913413</v>
      </c>
      <c r="N935" s="20">
        <f>(Table4[[#This Row],[Average male salary]]-Table4[[#This Row],[Average female salary]])/Table4[[#This Row],[Average male salary]]</f>
        <v>3.6305598497043789E-2</v>
      </c>
    </row>
    <row r="936" spans="1:14" x14ac:dyDescent="0.35">
      <c r="A936" s="6" t="s">
        <v>960</v>
      </c>
      <c r="B936" s="6" t="s">
        <v>24</v>
      </c>
      <c r="C936" s="6" t="s">
        <v>11</v>
      </c>
      <c r="D936" s="7">
        <v>112110</v>
      </c>
      <c r="E936" s="7" t="str">
        <f t="shared" si="42"/>
        <v>110000–119999</v>
      </c>
      <c r="F936" s="6" t="s">
        <v>33</v>
      </c>
      <c r="G936" s="6" t="s">
        <v>31</v>
      </c>
      <c r="H936" s="6" t="s">
        <v>979</v>
      </c>
      <c r="I936" s="6">
        <f>IFERROR(INDEX('Bonus Rules'!$B$2:$G$14,MATCH('Cleaned data'!$C936,'Bonus Rules'!$B$2:$B$14,0), MATCH('Cleaned data'!$G936, 'Bonus Rules'!$B$2:$G$2, 0)),0)</f>
        <v>0</v>
      </c>
      <c r="J936" s="8">
        <f>'Cleaned data'!$I936*'Cleaned data'!$D936</f>
        <v>0</v>
      </c>
      <c r="K936" s="8">
        <f>'Cleaned data'!$D936+'Cleaned data'!$J936</f>
        <v>112110</v>
      </c>
      <c r="L936" s="19">
        <f t="shared" si="43"/>
        <v>75034.07024793388</v>
      </c>
      <c r="M936" s="19">
        <f t="shared" si="44"/>
        <v>72309.913419913413</v>
      </c>
      <c r="N936" s="20">
        <f>(Table4[[#This Row],[Average male salary]]-Table4[[#This Row],[Average female salary]])/Table4[[#This Row],[Average male salary]]</f>
        <v>3.6305598497043789E-2</v>
      </c>
    </row>
    <row r="937" spans="1:14" x14ac:dyDescent="0.35">
      <c r="A937" s="9" t="s">
        <v>692</v>
      </c>
      <c r="B937" s="9" t="s">
        <v>24</v>
      </c>
      <c r="C937" s="9" t="s">
        <v>12</v>
      </c>
      <c r="D937" s="10">
        <v>59810</v>
      </c>
      <c r="E937" s="10" t="str">
        <f t="shared" si="42"/>
        <v>50000–59999</v>
      </c>
      <c r="F937" s="9" t="s">
        <v>25</v>
      </c>
      <c r="G937" s="9" t="s">
        <v>4</v>
      </c>
      <c r="H937" s="9" t="s">
        <v>978</v>
      </c>
      <c r="I937" s="9">
        <f>IFERROR(INDEX('Bonus Rules'!$B$2:$G$14,MATCH('Cleaned data'!$C937,'Bonus Rules'!$B$2:$B$14,0), MATCH('Cleaned data'!$G937, 'Bonus Rules'!$B$2:$G$2, 0)),0)</f>
        <v>4.1000000000000002E-2</v>
      </c>
      <c r="J937" s="11">
        <f>'Cleaned data'!$I937*'Cleaned data'!$D937</f>
        <v>2452.21</v>
      </c>
      <c r="K937" s="11">
        <f>'Cleaned data'!$D937+'Cleaned data'!$J937</f>
        <v>62262.21</v>
      </c>
      <c r="L937" s="19">
        <f t="shared" si="43"/>
        <v>75034.07024793388</v>
      </c>
      <c r="M937" s="19">
        <f t="shared" si="44"/>
        <v>72309.913419913413</v>
      </c>
      <c r="N937" s="20">
        <f>(Table4[[#This Row],[Average male salary]]-Table4[[#This Row],[Average female salary]])/Table4[[#This Row],[Average male salary]]</f>
        <v>3.6305598497043789E-2</v>
      </c>
    </row>
    <row r="938" spans="1:14" x14ac:dyDescent="0.35">
      <c r="A938" s="6" t="s">
        <v>961</v>
      </c>
      <c r="B938" s="6" t="s">
        <v>27</v>
      </c>
      <c r="C938" s="6" t="s">
        <v>13</v>
      </c>
      <c r="D938" s="7">
        <v>91310</v>
      </c>
      <c r="E938" s="7" t="str">
        <f t="shared" si="42"/>
        <v>90000–99999</v>
      </c>
      <c r="F938" s="6" t="s">
        <v>33</v>
      </c>
      <c r="G938" s="6" t="s">
        <v>3</v>
      </c>
      <c r="H938" s="6" t="s">
        <v>979</v>
      </c>
      <c r="I938" s="6">
        <f>IFERROR(INDEX('Bonus Rules'!$B$2:$G$14,MATCH('Cleaned data'!$C938,'Bonus Rules'!$B$2:$B$14,0), MATCH('Cleaned data'!$G938, 'Bonus Rules'!$B$2:$G$2, 0)),0)</f>
        <v>0.04</v>
      </c>
      <c r="J938" s="8">
        <f>'Cleaned data'!$I938*'Cleaned data'!$D938</f>
        <v>3652.4</v>
      </c>
      <c r="K938" s="8">
        <f>'Cleaned data'!$D938+'Cleaned data'!$J938</f>
        <v>94962.4</v>
      </c>
      <c r="L938" s="19">
        <f t="shared" si="43"/>
        <v>75034.07024793388</v>
      </c>
      <c r="M938" s="19">
        <f t="shared" si="44"/>
        <v>72309.913419913413</v>
      </c>
      <c r="N938" s="20">
        <f>(Table4[[#This Row],[Average male salary]]-Table4[[#This Row],[Average female salary]])/Table4[[#This Row],[Average male salary]]</f>
        <v>3.6305598497043789E-2</v>
      </c>
    </row>
    <row r="939" spans="1:14" x14ac:dyDescent="0.35">
      <c r="A939" s="9" t="s">
        <v>962</v>
      </c>
      <c r="B939" s="9" t="s">
        <v>24</v>
      </c>
      <c r="C939" s="9" t="s">
        <v>11</v>
      </c>
      <c r="D939" s="10">
        <v>71370</v>
      </c>
      <c r="E939" s="10" t="str">
        <f t="shared" si="42"/>
        <v>70000–79999</v>
      </c>
      <c r="F939" s="9" t="s">
        <v>25</v>
      </c>
      <c r="G939" s="9" t="s">
        <v>3</v>
      </c>
      <c r="H939" s="9" t="s">
        <v>978</v>
      </c>
      <c r="I939" s="9">
        <f>IFERROR(INDEX('Bonus Rules'!$B$2:$G$14,MATCH('Cleaned data'!$C939,'Bonus Rules'!$B$2:$B$14,0), MATCH('Cleaned data'!$G939, 'Bonus Rules'!$B$2:$G$2, 0)),0)</f>
        <v>2.4E-2</v>
      </c>
      <c r="J939" s="11">
        <f>'Cleaned data'!$I939*'Cleaned data'!$D939</f>
        <v>1712.88</v>
      </c>
      <c r="K939" s="11">
        <f>'Cleaned data'!$D939+'Cleaned data'!$J939</f>
        <v>73082.880000000005</v>
      </c>
      <c r="L939" s="19">
        <f t="shared" si="43"/>
        <v>75034.07024793388</v>
      </c>
      <c r="M939" s="19">
        <f t="shared" si="44"/>
        <v>72309.913419913413</v>
      </c>
      <c r="N939" s="20">
        <f>(Table4[[#This Row],[Average male salary]]-Table4[[#This Row],[Average female salary]])/Table4[[#This Row],[Average male salary]]</f>
        <v>3.6305598497043789E-2</v>
      </c>
    </row>
    <row r="940" spans="1:14" x14ac:dyDescent="0.35">
      <c r="A940" s="6" t="s">
        <v>963</v>
      </c>
      <c r="B940" s="6" t="s">
        <v>27</v>
      </c>
      <c r="C940" s="6" t="s">
        <v>13</v>
      </c>
      <c r="D940" s="7">
        <v>71570</v>
      </c>
      <c r="E940" s="7" t="str">
        <f t="shared" si="42"/>
        <v>70000–79999</v>
      </c>
      <c r="F940" s="6" t="s">
        <v>30</v>
      </c>
      <c r="G940" s="6" t="s">
        <v>31</v>
      </c>
      <c r="H940" s="6" t="s">
        <v>978</v>
      </c>
      <c r="I940" s="6">
        <f>IFERROR(INDEX('Bonus Rules'!$B$2:$G$14,MATCH('Cleaned data'!$C940,'Bonus Rules'!$B$2:$B$14,0), MATCH('Cleaned data'!$G940, 'Bonus Rules'!$B$2:$G$2, 0)),0)</f>
        <v>0</v>
      </c>
      <c r="J940" s="8">
        <f>'Cleaned data'!$I940*'Cleaned data'!$D940</f>
        <v>0</v>
      </c>
      <c r="K940" s="8">
        <f>'Cleaned data'!$D940+'Cleaned data'!$J940</f>
        <v>71570</v>
      </c>
      <c r="L940" s="19">
        <f t="shared" si="43"/>
        <v>75034.07024793388</v>
      </c>
      <c r="M940" s="19">
        <f t="shared" si="44"/>
        <v>72309.913419913413</v>
      </c>
      <c r="N940" s="20">
        <f>(Table4[[#This Row],[Average male salary]]-Table4[[#This Row],[Average female salary]])/Table4[[#This Row],[Average male salary]]</f>
        <v>3.6305598497043789E-2</v>
      </c>
    </row>
    <row r="941" spans="1:14" x14ac:dyDescent="0.35">
      <c r="A941" s="9" t="s">
        <v>871</v>
      </c>
      <c r="B941" s="9" t="s">
        <v>24</v>
      </c>
      <c r="C941" s="9" t="s">
        <v>12</v>
      </c>
      <c r="D941" s="10">
        <v>119670</v>
      </c>
      <c r="E941" s="10" t="str">
        <f t="shared" si="42"/>
        <v>110000–119999</v>
      </c>
      <c r="F941" s="9" t="s">
        <v>25</v>
      </c>
      <c r="G941" s="9" t="s">
        <v>31</v>
      </c>
      <c r="H941" s="9" t="s">
        <v>979</v>
      </c>
      <c r="I941" s="9">
        <f>IFERROR(INDEX('Bonus Rules'!$B$2:$G$14,MATCH('Cleaned data'!$C941,'Bonus Rules'!$B$2:$B$14,0), MATCH('Cleaned data'!$G941, 'Bonus Rules'!$B$2:$G$2, 0)),0)</f>
        <v>0</v>
      </c>
      <c r="J941" s="11">
        <f>'Cleaned data'!$I941*'Cleaned data'!$D941</f>
        <v>0</v>
      </c>
      <c r="K941" s="11">
        <f>'Cleaned data'!$D941+'Cleaned data'!$J941</f>
        <v>119670</v>
      </c>
      <c r="L941" s="19">
        <f t="shared" si="43"/>
        <v>75034.07024793388</v>
      </c>
      <c r="M941" s="19">
        <f t="shared" si="44"/>
        <v>72309.913419913413</v>
      </c>
      <c r="N941" s="20">
        <f>(Table4[[#This Row],[Average male salary]]-Table4[[#This Row],[Average female salary]])/Table4[[#This Row],[Average male salary]]</f>
        <v>3.6305598497043789E-2</v>
      </c>
    </row>
    <row r="942" spans="1:14" x14ac:dyDescent="0.35">
      <c r="A942" s="6" t="s">
        <v>964</v>
      </c>
      <c r="B942" s="6" t="s">
        <v>27</v>
      </c>
      <c r="C942" s="6" t="s">
        <v>17</v>
      </c>
      <c r="D942" s="7">
        <v>67910</v>
      </c>
      <c r="E942" s="7" t="str">
        <f t="shared" si="42"/>
        <v>60000–69999</v>
      </c>
      <c r="F942" s="6" t="s">
        <v>33</v>
      </c>
      <c r="G942" s="6" t="s">
        <v>3</v>
      </c>
      <c r="H942" s="6" t="s">
        <v>978</v>
      </c>
      <c r="I942" s="6">
        <f>IFERROR(INDEX('Bonus Rules'!$B$2:$G$14,MATCH('Cleaned data'!$C942,'Bonus Rules'!$B$2:$B$14,0), MATCH('Cleaned data'!$G942, 'Bonus Rules'!$B$2:$G$2, 0)),0)</f>
        <v>3.5000000000000003E-2</v>
      </c>
      <c r="J942" s="8">
        <f>'Cleaned data'!$I942*'Cleaned data'!$D942</f>
        <v>2376.8500000000004</v>
      </c>
      <c r="K942" s="8">
        <f>'Cleaned data'!$D942+'Cleaned data'!$J942</f>
        <v>70286.850000000006</v>
      </c>
      <c r="L942" s="19">
        <f t="shared" si="43"/>
        <v>75034.07024793388</v>
      </c>
      <c r="M942" s="19">
        <f t="shared" si="44"/>
        <v>72309.913419913413</v>
      </c>
      <c r="N942" s="20">
        <f>(Table4[[#This Row],[Average male salary]]-Table4[[#This Row],[Average female salary]])/Table4[[#This Row],[Average male salary]]</f>
        <v>3.6305598497043789E-2</v>
      </c>
    </row>
    <row r="943" spans="1:14" x14ac:dyDescent="0.35">
      <c r="A943" s="9" t="s">
        <v>965</v>
      </c>
      <c r="B943" s="9" t="s">
        <v>27</v>
      </c>
      <c r="C943" s="9" t="s">
        <v>9</v>
      </c>
      <c r="D943" s="10">
        <v>100370</v>
      </c>
      <c r="E943" s="10" t="str">
        <f t="shared" si="42"/>
        <v>100000–109999</v>
      </c>
      <c r="F943" s="9" t="s">
        <v>30</v>
      </c>
      <c r="G943" s="9" t="s">
        <v>3</v>
      </c>
      <c r="H943" s="9" t="s">
        <v>979</v>
      </c>
      <c r="I943" s="9">
        <f>IFERROR(INDEX('Bonus Rules'!$B$2:$G$14,MATCH('Cleaned data'!$C943,'Bonus Rules'!$B$2:$B$14,0), MATCH('Cleaned data'!$G943, 'Bonus Rules'!$B$2:$G$2, 0)),0)</f>
        <v>2.8000000000000001E-2</v>
      </c>
      <c r="J943" s="11">
        <f>'Cleaned data'!$I943*'Cleaned data'!$D943</f>
        <v>2810.36</v>
      </c>
      <c r="K943" s="11">
        <f>'Cleaned data'!$D943+'Cleaned data'!$J943</f>
        <v>103180.36</v>
      </c>
      <c r="L943" s="19">
        <f t="shared" si="43"/>
        <v>75034.07024793388</v>
      </c>
      <c r="M943" s="19">
        <f t="shared" si="44"/>
        <v>72309.913419913413</v>
      </c>
      <c r="N943" s="20">
        <f>(Table4[[#This Row],[Average male salary]]-Table4[[#This Row],[Average female salary]])/Table4[[#This Row],[Average male salary]]</f>
        <v>3.6305598497043789E-2</v>
      </c>
    </row>
    <row r="944" spans="1:14" x14ac:dyDescent="0.35">
      <c r="A944" s="6" t="s">
        <v>966</v>
      </c>
      <c r="B944" s="6" t="s">
        <v>27</v>
      </c>
      <c r="C944" s="6" t="s">
        <v>11</v>
      </c>
      <c r="D944" s="7">
        <v>90240</v>
      </c>
      <c r="E944" s="7" t="str">
        <f t="shared" si="42"/>
        <v>90000–99999</v>
      </c>
      <c r="F944" s="6" t="s">
        <v>30</v>
      </c>
      <c r="G944" s="6" t="s">
        <v>2</v>
      </c>
      <c r="H944" s="6" t="s">
        <v>979</v>
      </c>
      <c r="I944" s="6">
        <f>IFERROR(INDEX('Bonus Rules'!$B$2:$G$14,MATCH('Cleaned data'!$C944,'Bonus Rules'!$B$2:$B$14,0), MATCH('Cleaned data'!$G944, 'Bonus Rules'!$B$2:$G$2, 0)),0)</f>
        <v>1.7999999999999999E-2</v>
      </c>
      <c r="J944" s="8">
        <f>'Cleaned data'!$I944*'Cleaned data'!$D944</f>
        <v>1624.32</v>
      </c>
      <c r="K944" s="8">
        <f>'Cleaned data'!$D944+'Cleaned data'!$J944</f>
        <v>91864.320000000007</v>
      </c>
      <c r="L944" s="19">
        <f t="shared" si="43"/>
        <v>75034.07024793388</v>
      </c>
      <c r="M944" s="19">
        <f t="shared" si="44"/>
        <v>72309.913419913413</v>
      </c>
      <c r="N944" s="20">
        <f>(Table4[[#This Row],[Average male salary]]-Table4[[#This Row],[Average female salary]])/Table4[[#This Row],[Average male salary]]</f>
        <v>3.6305598497043789E-2</v>
      </c>
    </row>
    <row r="945" spans="1:14" x14ac:dyDescent="0.35">
      <c r="A945" s="9" t="s">
        <v>967</v>
      </c>
      <c r="B945" s="9" t="s">
        <v>27</v>
      </c>
      <c r="C945" s="9" t="s">
        <v>7</v>
      </c>
      <c r="D945" s="10">
        <v>75870</v>
      </c>
      <c r="E945" s="10" t="str">
        <f t="shared" si="42"/>
        <v>70000–79999</v>
      </c>
      <c r="F945" s="9" t="s">
        <v>33</v>
      </c>
      <c r="G945" s="9" t="s">
        <v>3</v>
      </c>
      <c r="H945" s="9" t="s">
        <v>978</v>
      </c>
      <c r="I945" s="9">
        <f>IFERROR(INDEX('Bonus Rules'!$B$2:$G$14,MATCH('Cleaned data'!$C945,'Bonus Rules'!$B$2:$B$14,0), MATCH('Cleaned data'!$G945, 'Bonus Rules'!$B$2:$G$2, 0)),0)</f>
        <v>3.5000000000000003E-2</v>
      </c>
      <c r="J945" s="11">
        <f>'Cleaned data'!$I945*'Cleaned data'!$D945</f>
        <v>2655.4500000000003</v>
      </c>
      <c r="K945" s="11">
        <f>'Cleaned data'!$D945+'Cleaned data'!$J945</f>
        <v>78525.45</v>
      </c>
      <c r="L945" s="19">
        <f t="shared" si="43"/>
        <v>75034.07024793388</v>
      </c>
      <c r="M945" s="19">
        <f t="shared" si="44"/>
        <v>72309.913419913413</v>
      </c>
      <c r="N945" s="20">
        <f>(Table4[[#This Row],[Average male salary]]-Table4[[#This Row],[Average female salary]])/Table4[[#This Row],[Average male salary]]</f>
        <v>3.6305598497043789E-2</v>
      </c>
    </row>
    <row r="946" spans="1:14" x14ac:dyDescent="0.35">
      <c r="A946" s="6" t="s">
        <v>968</v>
      </c>
      <c r="B946" s="6" t="s">
        <v>27</v>
      </c>
      <c r="C946" s="6" t="s">
        <v>13</v>
      </c>
      <c r="D946" s="7">
        <v>58740</v>
      </c>
      <c r="E946" s="7" t="str">
        <f t="shared" si="42"/>
        <v>50000–59999</v>
      </c>
      <c r="F946" s="6" t="s">
        <v>33</v>
      </c>
      <c r="G946" s="6" t="s">
        <v>31</v>
      </c>
      <c r="H946" s="6" t="s">
        <v>978</v>
      </c>
      <c r="I946" s="6">
        <f>IFERROR(INDEX('Bonus Rules'!$B$2:$G$14,MATCH('Cleaned data'!$C946,'Bonus Rules'!$B$2:$B$14,0), MATCH('Cleaned data'!$G946, 'Bonus Rules'!$B$2:$G$2, 0)),0)</f>
        <v>0</v>
      </c>
      <c r="J946" s="8">
        <f>'Cleaned data'!$I946*'Cleaned data'!$D946</f>
        <v>0</v>
      </c>
      <c r="K946" s="8">
        <f>'Cleaned data'!$D946+'Cleaned data'!$J946</f>
        <v>58740</v>
      </c>
      <c r="L946" s="19">
        <f t="shared" si="43"/>
        <v>75034.07024793388</v>
      </c>
      <c r="M946" s="19">
        <f t="shared" si="44"/>
        <v>72309.913419913413</v>
      </c>
      <c r="N946" s="20">
        <f>(Table4[[#This Row],[Average male salary]]-Table4[[#This Row],[Average female salary]])/Table4[[#This Row],[Average male salary]]</f>
        <v>3.6305598497043789E-2</v>
      </c>
    </row>
    <row r="947" spans="1:14" x14ac:dyDescent="0.35">
      <c r="A947" s="9" t="s">
        <v>969</v>
      </c>
      <c r="B947" s="9" t="s">
        <v>27</v>
      </c>
      <c r="C947" s="9" t="s">
        <v>8</v>
      </c>
      <c r="D947" s="10">
        <v>32500</v>
      </c>
      <c r="E947" s="10" t="str">
        <f t="shared" si="42"/>
        <v>30000–39999</v>
      </c>
      <c r="F947" s="9" t="s">
        <v>25</v>
      </c>
      <c r="G947" s="9" t="s">
        <v>3</v>
      </c>
      <c r="H947" s="9" t="s">
        <v>978</v>
      </c>
      <c r="I947" s="9">
        <f>IFERROR(INDEX('Bonus Rules'!$B$2:$G$14,MATCH('Cleaned data'!$C947,'Bonus Rules'!$B$2:$B$14,0), MATCH('Cleaned data'!$G947, 'Bonus Rules'!$B$2:$G$2, 0)),0)</f>
        <v>2.1000000000000001E-2</v>
      </c>
      <c r="J947" s="11">
        <f>'Cleaned data'!$I947*'Cleaned data'!$D947</f>
        <v>682.5</v>
      </c>
      <c r="K947" s="11">
        <f>'Cleaned data'!$D947+'Cleaned data'!$J947</f>
        <v>33182.5</v>
      </c>
      <c r="L947" s="19">
        <f t="shared" si="43"/>
        <v>75034.07024793388</v>
      </c>
      <c r="M947" s="19">
        <f t="shared" si="44"/>
        <v>72309.913419913413</v>
      </c>
      <c r="N947" s="20">
        <f>(Table4[[#This Row],[Average male salary]]-Table4[[#This Row],[Average female salary]])/Table4[[#This Row],[Average male salary]]</f>
        <v>3.6305598497043789E-2</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65841-945C-4B53-9D88-8A6F393CE9B8}">
  <dimension ref="A3:B5"/>
  <sheetViews>
    <sheetView workbookViewId="0">
      <selection activeCell="C6" sqref="C6"/>
    </sheetView>
  </sheetViews>
  <sheetFormatPr defaultRowHeight="14.5" x14ac:dyDescent="0.35"/>
  <cols>
    <col min="1" max="1" width="16.7265625" bestFit="1" customWidth="1"/>
    <col min="2" max="2" width="10.81640625" bestFit="1" customWidth="1"/>
  </cols>
  <sheetData>
    <row r="3" spans="1:2" x14ac:dyDescent="0.35">
      <c r="A3" t="s">
        <v>994</v>
      </c>
      <c r="B3">
        <v>0.44209634977619511</v>
      </c>
    </row>
    <row r="4" spans="1:2" x14ac:dyDescent="0.35">
      <c r="A4" t="s">
        <v>995</v>
      </c>
      <c r="B4">
        <v>0.55790365022380495</v>
      </c>
    </row>
    <row r="5" spans="1:2" x14ac:dyDescent="0.35">
      <c r="A5" t="s">
        <v>996</v>
      </c>
      <c r="B5">
        <v>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8A1B1-6296-464B-B420-C795CFC94F71}">
  <dimension ref="A3:G40"/>
  <sheetViews>
    <sheetView workbookViewId="0">
      <selection activeCell="I3" sqref="I3"/>
    </sheetView>
  </sheetViews>
  <sheetFormatPr defaultRowHeight="14.5" x14ac:dyDescent="0.35"/>
  <cols>
    <col min="1" max="1" width="25.81640625" bestFit="1" customWidth="1"/>
    <col min="2" max="2" width="15.453125" bestFit="1" customWidth="1"/>
    <col min="3" max="3" width="11.08984375" bestFit="1" customWidth="1"/>
    <col min="4" max="4" width="13.90625" bestFit="1" customWidth="1"/>
    <col min="5" max="5" width="11.6328125" bestFit="1" customWidth="1"/>
    <col min="6" max="6" width="16" bestFit="1" customWidth="1"/>
    <col min="7" max="7" width="12.08984375" bestFit="1" customWidth="1"/>
  </cols>
  <sheetData>
    <row r="3" spans="1:7" x14ac:dyDescent="0.35">
      <c r="A3" s="3" t="s">
        <v>970</v>
      </c>
      <c r="B3" t="s">
        <v>985</v>
      </c>
      <c r="C3" t="s">
        <v>986</v>
      </c>
      <c r="D3" t="s">
        <v>987</v>
      </c>
      <c r="E3" t="s">
        <v>988</v>
      </c>
      <c r="F3" t="s">
        <v>989</v>
      </c>
      <c r="G3" t="s">
        <v>976</v>
      </c>
    </row>
    <row r="4" spans="1:7" x14ac:dyDescent="0.35">
      <c r="A4" s="4" t="s">
        <v>15</v>
      </c>
    </row>
    <row r="5" spans="1:7" x14ac:dyDescent="0.35">
      <c r="A5" s="18" t="s">
        <v>27</v>
      </c>
      <c r="B5">
        <v>5.0000000000000001E-3</v>
      </c>
      <c r="C5">
        <v>1.2E-2</v>
      </c>
      <c r="D5">
        <v>0.02</v>
      </c>
      <c r="E5">
        <v>5.8000000000000003E-2</v>
      </c>
      <c r="F5">
        <v>7.0999999999999994E-2</v>
      </c>
      <c r="G5">
        <v>2140300</v>
      </c>
    </row>
    <row r="6" spans="1:7" x14ac:dyDescent="0.35">
      <c r="A6" s="18" t="s">
        <v>24</v>
      </c>
      <c r="B6">
        <v>5.0000000000000001E-3</v>
      </c>
      <c r="C6">
        <v>1.2E-2</v>
      </c>
      <c r="D6">
        <v>0.02</v>
      </c>
      <c r="E6">
        <v>5.8000000000000003E-2</v>
      </c>
      <c r="F6">
        <v>7.0999999999999994E-2</v>
      </c>
      <c r="G6">
        <v>2975720</v>
      </c>
    </row>
    <row r="7" spans="1:7" x14ac:dyDescent="0.35">
      <c r="A7" s="4" t="s">
        <v>11</v>
      </c>
    </row>
    <row r="8" spans="1:7" x14ac:dyDescent="0.35">
      <c r="A8" s="18" t="s">
        <v>27</v>
      </c>
      <c r="B8">
        <v>5.0000000000000001E-3</v>
      </c>
      <c r="C8">
        <v>1.7999999999999999E-2</v>
      </c>
      <c r="D8">
        <v>2.4E-2</v>
      </c>
      <c r="E8">
        <v>0.05</v>
      </c>
      <c r="F8">
        <v>7.2999999999999995E-2</v>
      </c>
      <c r="G8">
        <v>3157470</v>
      </c>
    </row>
    <row r="9" spans="1:7" x14ac:dyDescent="0.35">
      <c r="A9" s="18" t="s">
        <v>24</v>
      </c>
      <c r="B9">
        <v>5.0000000000000001E-3</v>
      </c>
      <c r="C9">
        <v>1.7999999999999999E-2</v>
      </c>
      <c r="D9">
        <v>2.4E-2</v>
      </c>
      <c r="E9">
        <v>0.05</v>
      </c>
      <c r="F9">
        <v>7.2999999999999995E-2</v>
      </c>
      <c r="G9">
        <v>3086750</v>
      </c>
    </row>
    <row r="10" spans="1:7" x14ac:dyDescent="0.35">
      <c r="A10" s="4" t="s">
        <v>7</v>
      </c>
    </row>
    <row r="11" spans="1:7" x14ac:dyDescent="0.35">
      <c r="A11" s="18" t="s">
        <v>27</v>
      </c>
      <c r="B11">
        <v>5.0000000000000001E-3</v>
      </c>
      <c r="C11">
        <v>1.0999999999999999E-2</v>
      </c>
      <c r="D11">
        <v>3.5000000000000003E-2</v>
      </c>
      <c r="E11">
        <v>4.2999999999999997E-2</v>
      </c>
      <c r="F11">
        <v>6.0999999999999999E-2</v>
      </c>
      <c r="G11">
        <v>3034680</v>
      </c>
    </row>
    <row r="12" spans="1:7" x14ac:dyDescent="0.35">
      <c r="A12" s="18" t="s">
        <v>24</v>
      </c>
      <c r="B12">
        <v>5.0000000000000001E-3</v>
      </c>
      <c r="C12">
        <v>1.0999999999999999E-2</v>
      </c>
      <c r="D12">
        <v>3.5000000000000003E-2</v>
      </c>
      <c r="E12">
        <v>4.2999999999999997E-2</v>
      </c>
      <c r="F12">
        <v>6.0999999999999999E-2</v>
      </c>
      <c r="G12">
        <v>2736510</v>
      </c>
    </row>
    <row r="13" spans="1:7" x14ac:dyDescent="0.35">
      <c r="A13" s="4" t="s">
        <v>10</v>
      </c>
    </row>
    <row r="14" spans="1:7" x14ac:dyDescent="0.35">
      <c r="A14" s="18" t="s">
        <v>27</v>
      </c>
      <c r="B14">
        <v>5.0000000000000001E-3</v>
      </c>
      <c r="C14">
        <v>1.2999999999999999E-2</v>
      </c>
      <c r="D14">
        <v>2.7E-2</v>
      </c>
      <c r="E14">
        <v>5.3999999999999999E-2</v>
      </c>
      <c r="F14">
        <v>7.5999999999999998E-2</v>
      </c>
      <c r="G14">
        <v>2797690</v>
      </c>
    </row>
    <row r="15" spans="1:7" x14ac:dyDescent="0.35">
      <c r="A15" s="18" t="s">
        <v>24</v>
      </c>
      <c r="B15">
        <v>5.0000000000000001E-3</v>
      </c>
      <c r="C15">
        <v>1.2999999999999999E-2</v>
      </c>
      <c r="D15">
        <v>2.7E-2</v>
      </c>
      <c r="E15">
        <v>5.3999999999999999E-2</v>
      </c>
      <c r="F15">
        <v>7.5999999999999998E-2</v>
      </c>
      <c r="G15">
        <v>3019140</v>
      </c>
    </row>
    <row r="16" spans="1:7" x14ac:dyDescent="0.35">
      <c r="A16" s="4" t="s">
        <v>8</v>
      </c>
    </row>
    <row r="17" spans="1:7" x14ac:dyDescent="0.35">
      <c r="A17" s="18" t="s">
        <v>27</v>
      </c>
      <c r="B17">
        <v>5.0000000000000001E-3</v>
      </c>
      <c r="C17">
        <v>1.9E-2</v>
      </c>
      <c r="D17">
        <v>2.1000000000000001E-2</v>
      </c>
      <c r="E17">
        <v>5.3999999999999999E-2</v>
      </c>
      <c r="F17">
        <v>6.4000000000000001E-2</v>
      </c>
      <c r="G17">
        <v>2435690</v>
      </c>
    </row>
    <row r="18" spans="1:7" x14ac:dyDescent="0.35">
      <c r="A18" s="18" t="s">
        <v>24</v>
      </c>
      <c r="B18">
        <v>5.0000000000000001E-3</v>
      </c>
      <c r="C18">
        <v>1.9E-2</v>
      </c>
      <c r="D18">
        <v>2.1000000000000001E-2</v>
      </c>
      <c r="E18">
        <v>5.3999999999999999E-2</v>
      </c>
      <c r="F18">
        <v>6.4000000000000001E-2</v>
      </c>
      <c r="G18">
        <v>3854310</v>
      </c>
    </row>
    <row r="19" spans="1:7" x14ac:dyDescent="0.35">
      <c r="A19" s="4" t="s">
        <v>17</v>
      </c>
    </row>
    <row r="20" spans="1:7" x14ac:dyDescent="0.35">
      <c r="A20" s="18" t="s">
        <v>27</v>
      </c>
      <c r="B20">
        <v>5.0000000000000001E-3</v>
      </c>
      <c r="C20">
        <v>1.2999999999999999E-2</v>
      </c>
      <c r="D20">
        <v>3.5000000000000003E-2</v>
      </c>
      <c r="E20">
        <v>5.8000000000000003E-2</v>
      </c>
      <c r="F20">
        <v>9.9000000000000005E-2</v>
      </c>
      <c r="G20">
        <v>2558210</v>
      </c>
    </row>
    <row r="21" spans="1:7" x14ac:dyDescent="0.35">
      <c r="A21" s="18" t="s">
        <v>24</v>
      </c>
      <c r="B21">
        <v>5.0000000000000001E-3</v>
      </c>
      <c r="C21">
        <v>1.2999999999999999E-2</v>
      </c>
      <c r="D21">
        <v>3.5000000000000003E-2</v>
      </c>
      <c r="E21">
        <v>5.8000000000000003E-2</v>
      </c>
      <c r="F21">
        <v>9.9000000000000005E-2</v>
      </c>
      <c r="G21">
        <v>2432160</v>
      </c>
    </row>
    <row r="22" spans="1:7" x14ac:dyDescent="0.35">
      <c r="A22" s="4" t="s">
        <v>12</v>
      </c>
    </row>
    <row r="23" spans="1:7" x14ac:dyDescent="0.35">
      <c r="A23" s="18" t="s">
        <v>27</v>
      </c>
      <c r="B23">
        <v>5.0000000000000001E-3</v>
      </c>
      <c r="C23">
        <v>0.01</v>
      </c>
      <c r="D23">
        <v>3.2000000000000001E-2</v>
      </c>
      <c r="E23">
        <v>4.1000000000000002E-2</v>
      </c>
      <c r="F23">
        <v>6.2E-2</v>
      </c>
      <c r="G23">
        <v>2938180</v>
      </c>
    </row>
    <row r="24" spans="1:7" x14ac:dyDescent="0.35">
      <c r="A24" s="18" t="s">
        <v>24</v>
      </c>
      <c r="B24">
        <v>5.0000000000000001E-3</v>
      </c>
      <c r="C24">
        <v>0.01</v>
      </c>
      <c r="D24">
        <v>3.2000000000000001E-2</v>
      </c>
      <c r="E24">
        <v>4.1000000000000002E-2</v>
      </c>
      <c r="F24">
        <v>6.2E-2</v>
      </c>
      <c r="G24">
        <v>3576740</v>
      </c>
    </row>
    <row r="25" spans="1:7" x14ac:dyDescent="0.35">
      <c r="A25" s="4" t="s">
        <v>14</v>
      </c>
    </row>
    <row r="26" spans="1:7" x14ac:dyDescent="0.35">
      <c r="A26" s="18" t="s">
        <v>27</v>
      </c>
      <c r="B26">
        <v>5.0000000000000001E-3</v>
      </c>
      <c r="C26">
        <v>0.02</v>
      </c>
      <c r="D26">
        <v>3.3000000000000002E-2</v>
      </c>
      <c r="E26">
        <v>5.3999999999999999E-2</v>
      </c>
      <c r="F26">
        <v>8.4000000000000005E-2</v>
      </c>
      <c r="G26">
        <v>2671050</v>
      </c>
    </row>
    <row r="27" spans="1:7" x14ac:dyDescent="0.35">
      <c r="A27" s="18" t="s">
        <v>24</v>
      </c>
      <c r="B27">
        <v>5.0000000000000001E-3</v>
      </c>
      <c r="C27">
        <v>0.02</v>
      </c>
      <c r="D27">
        <v>3.3000000000000002E-2</v>
      </c>
      <c r="E27">
        <v>5.3999999999999999E-2</v>
      </c>
      <c r="F27">
        <v>8.4000000000000005E-2</v>
      </c>
      <c r="G27">
        <v>2393910</v>
      </c>
    </row>
    <row r="28" spans="1:7" x14ac:dyDescent="0.35">
      <c r="A28" s="4" t="s">
        <v>6</v>
      </c>
    </row>
    <row r="29" spans="1:7" x14ac:dyDescent="0.35">
      <c r="A29" s="18" t="s">
        <v>27</v>
      </c>
      <c r="B29">
        <v>5.0000000000000001E-3</v>
      </c>
      <c r="C29">
        <v>1.2E-2</v>
      </c>
      <c r="D29">
        <v>2.1000000000000001E-2</v>
      </c>
      <c r="E29">
        <v>5.0999999999999997E-2</v>
      </c>
      <c r="F29">
        <v>8.7999999999999995E-2</v>
      </c>
      <c r="G29">
        <v>2724640</v>
      </c>
    </row>
    <row r="30" spans="1:7" x14ac:dyDescent="0.35">
      <c r="A30" s="18" t="s">
        <v>24</v>
      </c>
      <c r="B30">
        <v>5.0000000000000001E-3</v>
      </c>
      <c r="C30">
        <v>1.2E-2</v>
      </c>
      <c r="D30">
        <v>2.1000000000000001E-2</v>
      </c>
      <c r="E30">
        <v>5.0999999999999997E-2</v>
      </c>
      <c r="F30">
        <v>8.7999999999999995E-2</v>
      </c>
      <c r="G30">
        <v>3048090</v>
      </c>
    </row>
    <row r="31" spans="1:7" x14ac:dyDescent="0.35">
      <c r="A31" s="4" t="s">
        <v>16</v>
      </c>
    </row>
    <row r="32" spans="1:7" x14ac:dyDescent="0.35">
      <c r="A32" s="18" t="s">
        <v>27</v>
      </c>
      <c r="B32">
        <v>5.0000000000000001E-3</v>
      </c>
      <c r="C32">
        <v>1.4999999999999999E-2</v>
      </c>
      <c r="D32">
        <v>2.3E-2</v>
      </c>
      <c r="E32">
        <v>5.2999999999999999E-2</v>
      </c>
      <c r="F32">
        <v>7.1999999999999995E-2</v>
      </c>
      <c r="G32">
        <v>3141620</v>
      </c>
    </row>
    <row r="33" spans="1:7" x14ac:dyDescent="0.35">
      <c r="A33" s="18" t="s">
        <v>24</v>
      </c>
      <c r="B33">
        <v>5.0000000000000001E-3</v>
      </c>
      <c r="C33">
        <v>1.4999999999999999E-2</v>
      </c>
      <c r="D33">
        <v>2.3E-2</v>
      </c>
      <c r="E33">
        <v>5.2999999999999999E-2</v>
      </c>
      <c r="F33">
        <v>7.1999999999999995E-2</v>
      </c>
      <c r="G33">
        <v>3068630</v>
      </c>
    </row>
    <row r="34" spans="1:7" x14ac:dyDescent="0.35">
      <c r="A34" s="4" t="s">
        <v>9</v>
      </c>
    </row>
    <row r="35" spans="1:7" x14ac:dyDescent="0.35">
      <c r="A35" s="18" t="s">
        <v>27</v>
      </c>
      <c r="B35">
        <v>5.0000000000000001E-3</v>
      </c>
      <c r="C35">
        <v>0.01</v>
      </c>
      <c r="D35">
        <v>2.8000000000000001E-2</v>
      </c>
      <c r="E35">
        <v>4.9000000000000002E-2</v>
      </c>
      <c r="F35">
        <v>7.5999999999999998E-2</v>
      </c>
      <c r="G35">
        <v>2777860</v>
      </c>
    </row>
    <row r="36" spans="1:7" x14ac:dyDescent="0.35">
      <c r="A36" s="18" t="s">
        <v>24</v>
      </c>
      <c r="B36">
        <v>5.0000000000000001E-3</v>
      </c>
      <c r="C36">
        <v>0.01</v>
      </c>
      <c r="D36">
        <v>2.8000000000000001E-2</v>
      </c>
      <c r="E36">
        <v>4.9000000000000002E-2</v>
      </c>
      <c r="F36">
        <v>7.5999999999999998E-2</v>
      </c>
      <c r="G36">
        <v>3299500</v>
      </c>
    </row>
    <row r="37" spans="1:7" x14ac:dyDescent="0.35">
      <c r="A37" s="4" t="s">
        <v>13</v>
      </c>
    </row>
    <row r="38" spans="1:7" x14ac:dyDescent="0.35">
      <c r="A38" s="18" t="s">
        <v>27</v>
      </c>
      <c r="B38">
        <v>5.0000000000000001E-3</v>
      </c>
      <c r="C38">
        <v>1.9E-2</v>
      </c>
      <c r="D38">
        <v>0.04</v>
      </c>
      <c r="E38">
        <v>5.8999999999999997E-2</v>
      </c>
      <c r="F38">
        <v>6.3E-2</v>
      </c>
      <c r="G38">
        <v>3029790</v>
      </c>
    </row>
    <row r="39" spans="1:7" x14ac:dyDescent="0.35">
      <c r="A39" s="18" t="s">
        <v>24</v>
      </c>
      <c r="B39">
        <v>5.0000000000000001E-3</v>
      </c>
      <c r="C39">
        <v>1.9E-2</v>
      </c>
      <c r="D39">
        <v>0.04</v>
      </c>
      <c r="E39">
        <v>5.8999999999999997E-2</v>
      </c>
      <c r="F39">
        <v>6.3E-2</v>
      </c>
      <c r="G39">
        <v>2825030</v>
      </c>
    </row>
    <row r="40" spans="1:7" x14ac:dyDescent="0.35">
      <c r="A40" s="4" t="s">
        <v>971</v>
      </c>
      <c r="B40">
        <v>0.06</v>
      </c>
      <c r="C40">
        <v>0.17199999999999999</v>
      </c>
      <c r="D40">
        <v>0.33900000000000002</v>
      </c>
      <c r="E40">
        <v>0.624</v>
      </c>
      <c r="F40">
        <v>0.88900000000000001</v>
      </c>
      <c r="G40">
        <v>69723670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63E61-731A-4EDA-93BA-9E204BA5B3DC}">
  <dimension ref="A1:F947"/>
  <sheetViews>
    <sheetView topLeftCell="A932" workbookViewId="0">
      <selection activeCell="I943" sqref="I943"/>
    </sheetView>
  </sheetViews>
  <sheetFormatPr defaultRowHeight="14.5" x14ac:dyDescent="0.35"/>
  <cols>
    <col min="2" max="2" width="9" customWidth="1"/>
    <col min="3" max="3" width="13.08984375" customWidth="1"/>
    <col min="5" max="5" width="9.90625" customWidth="1"/>
  </cols>
  <sheetData>
    <row r="1" spans="1:6" x14ac:dyDescent="0.35">
      <c r="A1" s="17" t="s">
        <v>18</v>
      </c>
      <c r="B1" s="17" t="s">
        <v>19</v>
      </c>
      <c r="C1" s="17" t="s">
        <v>0</v>
      </c>
      <c r="D1" s="17" t="s">
        <v>20</v>
      </c>
      <c r="E1" s="17" t="s">
        <v>21</v>
      </c>
      <c r="F1" s="17" t="s">
        <v>22</v>
      </c>
    </row>
    <row r="2" spans="1:6" x14ac:dyDescent="0.35">
      <c r="A2" s="13" t="s">
        <v>23</v>
      </c>
      <c r="B2" s="13" t="s">
        <v>24</v>
      </c>
      <c r="C2" s="13" t="s">
        <v>6</v>
      </c>
      <c r="D2" s="14">
        <v>88050</v>
      </c>
      <c r="E2" s="13" t="s">
        <v>25</v>
      </c>
      <c r="F2" s="13" t="s">
        <v>5</v>
      </c>
    </row>
    <row r="3" spans="1:6" x14ac:dyDescent="0.35">
      <c r="A3" s="15" t="s">
        <v>26</v>
      </c>
      <c r="B3" s="15" t="s">
        <v>27</v>
      </c>
      <c r="C3" s="15" t="s">
        <v>7</v>
      </c>
      <c r="D3" s="16">
        <v>68220</v>
      </c>
      <c r="E3" s="15" t="s">
        <v>25</v>
      </c>
      <c r="F3" s="15" t="s">
        <v>4</v>
      </c>
    </row>
    <row r="4" spans="1:6" x14ac:dyDescent="0.35">
      <c r="A4" s="13" t="s">
        <v>32</v>
      </c>
      <c r="B4" s="13" t="s">
        <v>24</v>
      </c>
      <c r="C4" s="13" t="s">
        <v>8</v>
      </c>
      <c r="D4" s="14">
        <v>56370</v>
      </c>
      <c r="E4" s="13" t="s">
        <v>33</v>
      </c>
      <c r="F4" s="13" t="s">
        <v>5</v>
      </c>
    </row>
    <row r="5" spans="1:6" x14ac:dyDescent="0.35">
      <c r="A5" s="15" t="s">
        <v>34</v>
      </c>
      <c r="B5" s="15" t="s">
        <v>27</v>
      </c>
      <c r="C5" s="15" t="s">
        <v>9</v>
      </c>
      <c r="D5" s="16">
        <v>107090</v>
      </c>
      <c r="E5" s="15" t="s">
        <v>33</v>
      </c>
      <c r="F5" s="15" t="s">
        <v>2</v>
      </c>
    </row>
    <row r="6" spans="1:6" x14ac:dyDescent="0.35">
      <c r="A6" s="13" t="s">
        <v>35</v>
      </c>
      <c r="B6" s="13" t="s">
        <v>24</v>
      </c>
      <c r="C6" s="13" t="s">
        <v>9</v>
      </c>
      <c r="D6" s="14">
        <v>108450</v>
      </c>
      <c r="E6" s="13" t="s">
        <v>30</v>
      </c>
      <c r="F6" s="13" t="s">
        <v>2</v>
      </c>
    </row>
    <row r="7" spans="1:6" x14ac:dyDescent="0.35">
      <c r="A7" s="15" t="s">
        <v>36</v>
      </c>
      <c r="B7" s="15" t="s">
        <v>27</v>
      </c>
      <c r="C7" s="15" t="s">
        <v>10</v>
      </c>
      <c r="D7" s="16">
        <v>41160</v>
      </c>
      <c r="E7" s="15" t="s">
        <v>25</v>
      </c>
      <c r="F7" s="15" t="s">
        <v>3</v>
      </c>
    </row>
    <row r="8" spans="1:6" x14ac:dyDescent="0.35">
      <c r="A8" s="13" t="s">
        <v>37</v>
      </c>
      <c r="B8" s="13" t="s">
        <v>24</v>
      </c>
      <c r="C8" s="13" t="s">
        <v>8</v>
      </c>
      <c r="D8" s="14">
        <v>109000</v>
      </c>
      <c r="E8" s="13" t="s">
        <v>30</v>
      </c>
      <c r="F8" s="13" t="s">
        <v>5</v>
      </c>
    </row>
    <row r="9" spans="1:6" x14ac:dyDescent="0.35">
      <c r="A9" s="15" t="s">
        <v>39</v>
      </c>
      <c r="B9" s="15" t="s">
        <v>27</v>
      </c>
      <c r="C9" s="15" t="s">
        <v>9</v>
      </c>
      <c r="D9" s="16">
        <v>43020</v>
      </c>
      <c r="E9" s="15" t="s">
        <v>33</v>
      </c>
      <c r="F9" s="15" t="s">
        <v>3</v>
      </c>
    </row>
    <row r="10" spans="1:6" x14ac:dyDescent="0.35">
      <c r="A10" s="13" t="s">
        <v>40</v>
      </c>
      <c r="B10" s="13" t="s">
        <v>24</v>
      </c>
      <c r="C10" s="13" t="s">
        <v>11</v>
      </c>
      <c r="D10" s="14">
        <v>37800</v>
      </c>
      <c r="E10" s="13" t="s">
        <v>25</v>
      </c>
      <c r="F10" s="13" t="s">
        <v>3</v>
      </c>
    </row>
    <row r="11" spans="1:6" x14ac:dyDescent="0.35">
      <c r="A11" s="15" t="s">
        <v>41</v>
      </c>
      <c r="B11" s="15" t="s">
        <v>24</v>
      </c>
      <c r="C11" s="15" t="s">
        <v>6</v>
      </c>
      <c r="D11" s="16">
        <v>88380</v>
      </c>
      <c r="E11" s="15" t="s">
        <v>33</v>
      </c>
      <c r="F11" s="15" t="s">
        <v>3</v>
      </c>
    </row>
    <row r="12" spans="1:6" x14ac:dyDescent="0.35">
      <c r="A12" s="13" t="s">
        <v>42</v>
      </c>
      <c r="B12" s="13" t="s">
        <v>27</v>
      </c>
      <c r="C12" s="13" t="s">
        <v>12</v>
      </c>
      <c r="D12" s="14">
        <v>84420</v>
      </c>
      <c r="E12" s="13" t="s">
        <v>30</v>
      </c>
      <c r="F12" s="13" t="s">
        <v>3</v>
      </c>
    </row>
    <row r="13" spans="1:6" x14ac:dyDescent="0.35">
      <c r="A13" s="15" t="s">
        <v>43</v>
      </c>
      <c r="B13" s="15" t="s">
        <v>27</v>
      </c>
      <c r="C13" s="15" t="s">
        <v>8</v>
      </c>
      <c r="D13" s="16">
        <v>101760</v>
      </c>
      <c r="E13" s="15" t="s">
        <v>30</v>
      </c>
      <c r="F13" s="15" t="s">
        <v>4</v>
      </c>
    </row>
    <row r="14" spans="1:6" x14ac:dyDescent="0.35">
      <c r="A14" s="13" t="s">
        <v>44</v>
      </c>
      <c r="B14" s="13" t="s">
        <v>24</v>
      </c>
      <c r="C14" s="13" t="s">
        <v>6</v>
      </c>
      <c r="D14" s="14">
        <v>110780</v>
      </c>
      <c r="E14" s="13" t="s">
        <v>30</v>
      </c>
      <c r="F14" s="13" t="s">
        <v>2</v>
      </c>
    </row>
    <row r="15" spans="1:6" x14ac:dyDescent="0.35">
      <c r="A15" s="15" t="s">
        <v>45</v>
      </c>
      <c r="B15" s="15" t="s">
        <v>24</v>
      </c>
      <c r="C15" s="15" t="s">
        <v>10</v>
      </c>
      <c r="D15" s="16">
        <v>68430</v>
      </c>
      <c r="E15" s="15" t="s">
        <v>30</v>
      </c>
      <c r="F15" s="15" t="s">
        <v>4</v>
      </c>
    </row>
    <row r="16" spans="1:6" x14ac:dyDescent="0.35">
      <c r="A16" s="13" t="s">
        <v>46</v>
      </c>
      <c r="B16" s="13" t="s">
        <v>27</v>
      </c>
      <c r="C16" s="13" t="s">
        <v>13</v>
      </c>
      <c r="D16" s="14">
        <v>105370</v>
      </c>
      <c r="E16" s="13" t="s">
        <v>33</v>
      </c>
      <c r="F16" s="13" t="s">
        <v>4</v>
      </c>
    </row>
    <row r="17" spans="1:6" x14ac:dyDescent="0.35">
      <c r="A17" s="15" t="s">
        <v>47</v>
      </c>
      <c r="B17" s="15" t="s">
        <v>24</v>
      </c>
      <c r="C17" s="15" t="s">
        <v>7</v>
      </c>
      <c r="D17" s="16">
        <v>113800</v>
      </c>
      <c r="E17" s="15" t="s">
        <v>25</v>
      </c>
      <c r="F17" s="15" t="s">
        <v>3</v>
      </c>
    </row>
    <row r="18" spans="1:6" x14ac:dyDescent="0.35">
      <c r="A18" s="13" t="s">
        <v>48</v>
      </c>
      <c r="B18" s="13" t="s">
        <v>27</v>
      </c>
      <c r="C18" s="13" t="s">
        <v>6</v>
      </c>
      <c r="D18" s="14">
        <v>76300</v>
      </c>
      <c r="E18" s="13" t="s">
        <v>33</v>
      </c>
      <c r="F18" s="13" t="s">
        <v>3</v>
      </c>
    </row>
    <row r="19" spans="1:6" x14ac:dyDescent="0.35">
      <c r="A19" s="15" t="s">
        <v>49</v>
      </c>
      <c r="B19" s="15" t="s">
        <v>27</v>
      </c>
      <c r="C19" s="15" t="s">
        <v>6</v>
      </c>
      <c r="D19" s="16">
        <v>44530</v>
      </c>
      <c r="E19" s="15" t="s">
        <v>33</v>
      </c>
      <c r="F19" s="15" t="s">
        <v>3</v>
      </c>
    </row>
    <row r="20" spans="1:6" x14ac:dyDescent="0.35">
      <c r="A20" s="13" t="s">
        <v>50</v>
      </c>
      <c r="B20" s="13" t="s">
        <v>27</v>
      </c>
      <c r="C20" s="13" t="s">
        <v>8</v>
      </c>
      <c r="D20" s="14">
        <v>63710</v>
      </c>
      <c r="E20" s="13" t="s">
        <v>25</v>
      </c>
      <c r="F20" s="13" t="s">
        <v>3</v>
      </c>
    </row>
    <row r="21" spans="1:6" x14ac:dyDescent="0.35">
      <c r="A21" s="15" t="s">
        <v>51</v>
      </c>
      <c r="B21" s="15" t="s">
        <v>27</v>
      </c>
      <c r="C21" s="15" t="s">
        <v>12</v>
      </c>
      <c r="D21" s="16">
        <v>62780</v>
      </c>
      <c r="E21" s="15" t="s">
        <v>30</v>
      </c>
      <c r="F21" s="15" t="s">
        <v>5</v>
      </c>
    </row>
    <row r="22" spans="1:6" x14ac:dyDescent="0.35">
      <c r="A22" s="13" t="s">
        <v>52</v>
      </c>
      <c r="B22" s="13" t="s">
        <v>27</v>
      </c>
      <c r="C22" s="13" t="s">
        <v>13</v>
      </c>
      <c r="D22" s="14">
        <v>119750</v>
      </c>
      <c r="E22" s="13" t="s">
        <v>25</v>
      </c>
      <c r="F22" s="13" t="s">
        <v>3</v>
      </c>
    </row>
    <row r="23" spans="1:6" x14ac:dyDescent="0.35">
      <c r="A23" s="15" t="s">
        <v>53</v>
      </c>
      <c r="B23" s="15" t="s">
        <v>24</v>
      </c>
      <c r="C23" s="15" t="s">
        <v>14</v>
      </c>
      <c r="D23" s="16">
        <v>116980</v>
      </c>
      <c r="E23" s="15" t="s">
        <v>33</v>
      </c>
      <c r="F23" s="15" t="s">
        <v>1</v>
      </c>
    </row>
    <row r="24" spans="1:6" x14ac:dyDescent="0.35">
      <c r="A24" s="13" t="s">
        <v>54</v>
      </c>
      <c r="B24" s="13" t="s">
        <v>24</v>
      </c>
      <c r="C24" s="13" t="s">
        <v>15</v>
      </c>
      <c r="D24" s="14">
        <v>35940</v>
      </c>
      <c r="E24" s="13" t="s">
        <v>30</v>
      </c>
      <c r="F24" s="13" t="s">
        <v>4</v>
      </c>
    </row>
    <row r="25" spans="1:6" x14ac:dyDescent="0.35">
      <c r="A25" s="15" t="s">
        <v>55</v>
      </c>
      <c r="B25" s="15" t="s">
        <v>24</v>
      </c>
      <c r="C25" s="15" t="s">
        <v>16</v>
      </c>
      <c r="D25" s="16">
        <v>109040</v>
      </c>
      <c r="E25" s="15" t="s">
        <v>25</v>
      </c>
      <c r="F25" s="15" t="s">
        <v>3</v>
      </c>
    </row>
    <row r="26" spans="1:6" x14ac:dyDescent="0.35">
      <c r="A26" s="13" t="s">
        <v>56</v>
      </c>
      <c r="B26" s="13" t="s">
        <v>27</v>
      </c>
      <c r="C26" s="13" t="s">
        <v>16</v>
      </c>
      <c r="D26" s="14">
        <v>109160</v>
      </c>
      <c r="E26" s="13" t="s">
        <v>33</v>
      </c>
      <c r="F26" s="13" t="s">
        <v>4</v>
      </c>
    </row>
    <row r="27" spans="1:6" x14ac:dyDescent="0.35">
      <c r="A27" s="15" t="s">
        <v>57</v>
      </c>
      <c r="B27" s="15" t="s">
        <v>24</v>
      </c>
      <c r="C27" s="15" t="s">
        <v>10</v>
      </c>
      <c r="D27" s="16">
        <v>75540</v>
      </c>
      <c r="E27" s="15" t="s">
        <v>30</v>
      </c>
      <c r="F27" s="15" t="s">
        <v>3</v>
      </c>
    </row>
    <row r="28" spans="1:6" x14ac:dyDescent="0.35">
      <c r="A28" s="13" t="s">
        <v>58</v>
      </c>
      <c r="B28" s="13" t="s">
        <v>27</v>
      </c>
      <c r="C28" s="13" t="s">
        <v>7</v>
      </c>
      <c r="D28" s="14">
        <v>30000</v>
      </c>
      <c r="E28" s="13" t="s">
        <v>33</v>
      </c>
      <c r="F28" s="13" t="s">
        <v>3</v>
      </c>
    </row>
    <row r="29" spans="1:6" x14ac:dyDescent="0.35">
      <c r="A29" s="15" t="s">
        <v>59</v>
      </c>
      <c r="B29" s="15" t="s">
        <v>27</v>
      </c>
      <c r="C29" s="15" t="s">
        <v>6</v>
      </c>
      <c r="D29" s="16">
        <v>76210</v>
      </c>
      <c r="E29" s="15" t="s">
        <v>30</v>
      </c>
      <c r="F29" s="15" t="s">
        <v>4</v>
      </c>
    </row>
    <row r="30" spans="1:6" x14ac:dyDescent="0.35">
      <c r="A30" s="13" t="s">
        <v>61</v>
      </c>
      <c r="B30" s="13" t="s">
        <v>24</v>
      </c>
      <c r="C30" s="13" t="s">
        <v>8</v>
      </c>
      <c r="D30" s="14">
        <v>108460</v>
      </c>
      <c r="E30" s="13" t="s">
        <v>33</v>
      </c>
      <c r="F30" s="13" t="s">
        <v>4</v>
      </c>
    </row>
    <row r="31" spans="1:6" x14ac:dyDescent="0.35">
      <c r="A31" s="15" t="s">
        <v>62</v>
      </c>
      <c r="B31" s="15" t="s">
        <v>24</v>
      </c>
      <c r="C31" s="15" t="s">
        <v>14</v>
      </c>
      <c r="D31" s="16">
        <v>69070</v>
      </c>
      <c r="E31" s="15" t="s">
        <v>33</v>
      </c>
      <c r="F31" s="15" t="s">
        <v>2</v>
      </c>
    </row>
    <row r="32" spans="1:6" x14ac:dyDescent="0.35">
      <c r="A32" s="13" t="s">
        <v>63</v>
      </c>
      <c r="B32" s="13" t="s">
        <v>27</v>
      </c>
      <c r="C32" s="13" t="s">
        <v>11</v>
      </c>
      <c r="D32" s="14">
        <v>116520</v>
      </c>
      <c r="E32" s="13" t="s">
        <v>25</v>
      </c>
      <c r="F32" s="13" t="s">
        <v>4</v>
      </c>
    </row>
    <row r="33" spans="1:6" x14ac:dyDescent="0.35">
      <c r="A33" s="15" t="s">
        <v>64</v>
      </c>
      <c r="B33" s="15" t="s">
        <v>27</v>
      </c>
      <c r="C33" s="15" t="s">
        <v>14</v>
      </c>
      <c r="D33" s="16">
        <v>96560</v>
      </c>
      <c r="E33" s="15" t="s">
        <v>33</v>
      </c>
      <c r="F33" s="15" t="s">
        <v>31</v>
      </c>
    </row>
    <row r="34" spans="1:6" x14ac:dyDescent="0.35">
      <c r="A34" s="13" t="s">
        <v>65</v>
      </c>
      <c r="B34" s="13" t="s">
        <v>27</v>
      </c>
      <c r="C34" s="13" t="s">
        <v>10</v>
      </c>
      <c r="D34" s="14">
        <v>36460</v>
      </c>
      <c r="E34" s="13" t="s">
        <v>30</v>
      </c>
      <c r="F34" s="13" t="s">
        <v>4</v>
      </c>
    </row>
    <row r="35" spans="1:6" x14ac:dyDescent="0.35">
      <c r="A35" s="15" t="s">
        <v>66</v>
      </c>
      <c r="B35" s="15" t="s">
        <v>27</v>
      </c>
      <c r="C35" s="15" t="s">
        <v>13</v>
      </c>
      <c r="D35" s="16">
        <v>50950</v>
      </c>
      <c r="E35" s="15" t="s">
        <v>33</v>
      </c>
      <c r="F35" s="15" t="s">
        <v>4</v>
      </c>
    </row>
    <row r="36" spans="1:6" x14ac:dyDescent="0.35">
      <c r="A36" s="13" t="s">
        <v>67</v>
      </c>
      <c r="B36" s="13" t="s">
        <v>27</v>
      </c>
      <c r="C36" s="13" t="s">
        <v>17</v>
      </c>
      <c r="D36" s="14">
        <v>75440</v>
      </c>
      <c r="E36" s="13" t="s">
        <v>25</v>
      </c>
      <c r="F36" s="13" t="s">
        <v>3</v>
      </c>
    </row>
    <row r="37" spans="1:6" x14ac:dyDescent="0.35">
      <c r="A37" s="15" t="s">
        <v>68</v>
      </c>
      <c r="B37" s="15" t="s">
        <v>27</v>
      </c>
      <c r="C37" s="15" t="s">
        <v>6</v>
      </c>
      <c r="D37" s="16">
        <v>84760</v>
      </c>
      <c r="E37" s="15" t="s">
        <v>33</v>
      </c>
      <c r="F37" s="15" t="s">
        <v>3</v>
      </c>
    </row>
    <row r="38" spans="1:6" x14ac:dyDescent="0.35">
      <c r="A38" s="13" t="s">
        <v>69</v>
      </c>
      <c r="B38" s="13" t="s">
        <v>24</v>
      </c>
      <c r="C38" s="13" t="s">
        <v>7</v>
      </c>
      <c r="D38" s="14">
        <v>82240</v>
      </c>
      <c r="E38" s="13" t="s">
        <v>33</v>
      </c>
      <c r="F38" s="13" t="s">
        <v>2</v>
      </c>
    </row>
    <row r="39" spans="1:6" x14ac:dyDescent="0.35">
      <c r="A39" s="15" t="s">
        <v>70</v>
      </c>
      <c r="B39" s="15" t="s">
        <v>24</v>
      </c>
      <c r="C39" s="15" t="s">
        <v>10</v>
      </c>
      <c r="D39" s="16">
        <v>28330</v>
      </c>
      <c r="E39" s="15" t="s">
        <v>25</v>
      </c>
      <c r="F39" s="15" t="s">
        <v>1</v>
      </c>
    </row>
    <row r="40" spans="1:6" x14ac:dyDescent="0.35">
      <c r="A40" s="13" t="s">
        <v>71</v>
      </c>
      <c r="B40" s="13" t="s">
        <v>27</v>
      </c>
      <c r="C40" s="13" t="s">
        <v>10</v>
      </c>
      <c r="D40" s="14">
        <v>60580</v>
      </c>
      <c r="E40" s="13" t="s">
        <v>25</v>
      </c>
      <c r="F40" s="13" t="s">
        <v>5</v>
      </c>
    </row>
    <row r="41" spans="1:6" x14ac:dyDescent="0.35">
      <c r="A41" s="15" t="s">
        <v>72</v>
      </c>
      <c r="B41" s="15" t="s">
        <v>24</v>
      </c>
      <c r="C41" s="15" t="s">
        <v>9</v>
      </c>
      <c r="D41" s="16">
        <v>45510</v>
      </c>
      <c r="E41" s="15" t="s">
        <v>33</v>
      </c>
      <c r="F41" s="15" t="s">
        <v>5</v>
      </c>
    </row>
    <row r="42" spans="1:6" x14ac:dyDescent="0.35">
      <c r="A42" s="13" t="s">
        <v>73</v>
      </c>
      <c r="B42" s="13" t="s">
        <v>27</v>
      </c>
      <c r="C42" s="13" t="s">
        <v>10</v>
      </c>
      <c r="D42" s="14">
        <v>110770</v>
      </c>
      <c r="E42" s="13" t="s">
        <v>30</v>
      </c>
      <c r="F42" s="13" t="s">
        <v>4</v>
      </c>
    </row>
    <row r="43" spans="1:6" x14ac:dyDescent="0.35">
      <c r="A43" s="15" t="s">
        <v>74</v>
      </c>
      <c r="B43" s="15" t="s">
        <v>27</v>
      </c>
      <c r="C43" s="15" t="s">
        <v>12</v>
      </c>
      <c r="D43" s="16">
        <v>86920</v>
      </c>
      <c r="E43" s="15" t="s">
        <v>30</v>
      </c>
      <c r="F43" s="15" t="s">
        <v>3</v>
      </c>
    </row>
    <row r="44" spans="1:6" x14ac:dyDescent="0.35">
      <c r="A44" s="13" t="s">
        <v>75</v>
      </c>
      <c r="B44" s="13" t="s">
        <v>27</v>
      </c>
      <c r="C44" s="13" t="s">
        <v>13</v>
      </c>
      <c r="D44" s="14">
        <v>84680</v>
      </c>
      <c r="E44" s="13" t="s">
        <v>25</v>
      </c>
      <c r="F44" s="13" t="s">
        <v>4</v>
      </c>
    </row>
    <row r="45" spans="1:6" x14ac:dyDescent="0.35">
      <c r="A45" s="15" t="s">
        <v>76</v>
      </c>
      <c r="B45" s="15" t="s">
        <v>27</v>
      </c>
      <c r="C45" s="15" t="s">
        <v>14</v>
      </c>
      <c r="D45" s="16">
        <v>36860</v>
      </c>
      <c r="E45" s="15" t="s">
        <v>25</v>
      </c>
      <c r="F45" s="15" t="s">
        <v>2</v>
      </c>
    </row>
    <row r="46" spans="1:6" x14ac:dyDescent="0.35">
      <c r="A46" s="13" t="s">
        <v>77</v>
      </c>
      <c r="B46" s="13" t="s">
        <v>27</v>
      </c>
      <c r="C46" s="13" t="s">
        <v>6</v>
      </c>
      <c r="D46" s="14">
        <v>114010</v>
      </c>
      <c r="E46" s="13" t="s">
        <v>33</v>
      </c>
      <c r="F46" s="13" t="s">
        <v>3</v>
      </c>
    </row>
    <row r="47" spans="1:6" x14ac:dyDescent="0.35">
      <c r="A47" s="15" t="s">
        <v>78</v>
      </c>
      <c r="B47" s="15" t="s">
        <v>24</v>
      </c>
      <c r="C47" s="15" t="s">
        <v>16</v>
      </c>
      <c r="D47" s="16">
        <v>54130</v>
      </c>
      <c r="E47" s="15" t="s">
        <v>33</v>
      </c>
      <c r="F47" s="15" t="s">
        <v>1</v>
      </c>
    </row>
    <row r="48" spans="1:6" x14ac:dyDescent="0.35">
      <c r="A48" s="13" t="s">
        <v>79</v>
      </c>
      <c r="B48" s="13" t="s">
        <v>27</v>
      </c>
      <c r="C48" s="13" t="s">
        <v>12</v>
      </c>
      <c r="D48" s="14">
        <v>81720</v>
      </c>
      <c r="E48" s="13" t="s">
        <v>30</v>
      </c>
      <c r="F48" s="13" t="s">
        <v>5</v>
      </c>
    </row>
    <row r="49" spans="1:6" x14ac:dyDescent="0.35">
      <c r="A49" s="15" t="s">
        <v>80</v>
      </c>
      <c r="B49" s="15" t="s">
        <v>24</v>
      </c>
      <c r="C49" s="15" t="s">
        <v>10</v>
      </c>
      <c r="D49" s="16">
        <v>84470</v>
      </c>
      <c r="E49" s="15" t="s">
        <v>25</v>
      </c>
      <c r="F49" s="15" t="s">
        <v>3</v>
      </c>
    </row>
    <row r="50" spans="1:6" x14ac:dyDescent="0.35">
      <c r="A50" s="13" t="s">
        <v>81</v>
      </c>
      <c r="B50" s="13" t="s">
        <v>27</v>
      </c>
      <c r="C50" s="13" t="s">
        <v>17</v>
      </c>
      <c r="D50" s="14">
        <v>114600</v>
      </c>
      <c r="E50" s="13" t="s">
        <v>25</v>
      </c>
      <c r="F50" s="13" t="s">
        <v>4</v>
      </c>
    </row>
    <row r="51" spans="1:6" x14ac:dyDescent="0.35">
      <c r="A51" s="15" t="s">
        <v>82</v>
      </c>
      <c r="B51" s="15" t="s">
        <v>24</v>
      </c>
      <c r="C51" s="15" t="s">
        <v>13</v>
      </c>
      <c r="D51" s="16">
        <v>114690</v>
      </c>
      <c r="E51" s="15" t="s">
        <v>25</v>
      </c>
      <c r="F51" s="15" t="s">
        <v>1</v>
      </c>
    </row>
    <row r="52" spans="1:6" x14ac:dyDescent="0.35">
      <c r="A52" s="13" t="s">
        <v>83</v>
      </c>
      <c r="B52" s="13" t="s">
        <v>24</v>
      </c>
      <c r="C52" s="13" t="s">
        <v>7</v>
      </c>
      <c r="D52" s="14">
        <v>57350</v>
      </c>
      <c r="E52" s="13" t="s">
        <v>33</v>
      </c>
      <c r="F52" s="13" t="s">
        <v>4</v>
      </c>
    </row>
    <row r="53" spans="1:6" x14ac:dyDescent="0.35">
      <c r="A53" s="15" t="s">
        <v>84</v>
      </c>
      <c r="B53" s="15" t="s">
        <v>27</v>
      </c>
      <c r="C53" s="15" t="s">
        <v>15</v>
      </c>
      <c r="D53" s="16">
        <v>51200</v>
      </c>
      <c r="E53" s="15" t="s">
        <v>33</v>
      </c>
      <c r="F53" s="15" t="s">
        <v>2</v>
      </c>
    </row>
    <row r="54" spans="1:6" x14ac:dyDescent="0.35">
      <c r="A54" s="13" t="s">
        <v>85</v>
      </c>
      <c r="B54" s="13" t="s">
        <v>27</v>
      </c>
      <c r="C54" s="13" t="s">
        <v>10</v>
      </c>
      <c r="D54" s="14">
        <v>85260</v>
      </c>
      <c r="E54" s="13" t="s">
        <v>25</v>
      </c>
      <c r="F54" s="13" t="s">
        <v>2</v>
      </c>
    </row>
    <row r="55" spans="1:6" x14ac:dyDescent="0.35">
      <c r="A55" s="15" t="s">
        <v>86</v>
      </c>
      <c r="B55" s="15" t="s">
        <v>27</v>
      </c>
      <c r="C55" s="15" t="s">
        <v>16</v>
      </c>
      <c r="D55" s="16">
        <v>71230</v>
      </c>
      <c r="E55" s="15" t="s">
        <v>33</v>
      </c>
      <c r="F55" s="15" t="s">
        <v>1</v>
      </c>
    </row>
    <row r="56" spans="1:6" x14ac:dyDescent="0.35">
      <c r="A56" s="13" t="s">
        <v>87</v>
      </c>
      <c r="B56" s="13" t="s">
        <v>27</v>
      </c>
      <c r="C56" s="13" t="s">
        <v>12</v>
      </c>
      <c r="D56" s="14">
        <v>107660</v>
      </c>
      <c r="E56" s="13" t="s">
        <v>30</v>
      </c>
      <c r="F56" s="13" t="s">
        <v>4</v>
      </c>
    </row>
    <row r="57" spans="1:6" x14ac:dyDescent="0.35">
      <c r="A57" s="15" t="s">
        <v>88</v>
      </c>
      <c r="B57" s="15" t="s">
        <v>27</v>
      </c>
      <c r="C57" s="15" t="s">
        <v>7</v>
      </c>
      <c r="D57" s="16">
        <v>75230</v>
      </c>
      <c r="E57" s="15" t="s">
        <v>33</v>
      </c>
      <c r="F57" s="15" t="s">
        <v>2</v>
      </c>
    </row>
    <row r="58" spans="1:6" x14ac:dyDescent="0.35">
      <c r="A58" s="13" t="s">
        <v>89</v>
      </c>
      <c r="B58" s="13" t="s">
        <v>27</v>
      </c>
      <c r="C58" s="13" t="s">
        <v>17</v>
      </c>
      <c r="D58" s="14">
        <v>108080</v>
      </c>
      <c r="E58" s="13" t="s">
        <v>30</v>
      </c>
      <c r="F58" s="13" t="s">
        <v>3</v>
      </c>
    </row>
    <row r="59" spans="1:6" x14ac:dyDescent="0.35">
      <c r="A59" s="15" t="s">
        <v>90</v>
      </c>
      <c r="B59" s="15" t="s">
        <v>24</v>
      </c>
      <c r="C59" s="15" t="s">
        <v>8</v>
      </c>
      <c r="D59" s="16">
        <v>28480</v>
      </c>
      <c r="E59" s="15" t="s">
        <v>33</v>
      </c>
      <c r="F59" s="15" t="s">
        <v>4</v>
      </c>
    </row>
    <row r="60" spans="1:6" x14ac:dyDescent="0.35">
      <c r="A60" s="13" t="s">
        <v>91</v>
      </c>
      <c r="B60" s="13" t="s">
        <v>24</v>
      </c>
      <c r="C60" s="13" t="s">
        <v>9</v>
      </c>
      <c r="D60" s="14">
        <v>56620</v>
      </c>
      <c r="E60" s="13" t="s">
        <v>30</v>
      </c>
      <c r="F60" s="13" t="s">
        <v>3</v>
      </c>
    </row>
    <row r="61" spans="1:6" x14ac:dyDescent="0.35">
      <c r="A61" s="15" t="s">
        <v>93</v>
      </c>
      <c r="B61" s="15" t="s">
        <v>24</v>
      </c>
      <c r="C61" s="15" t="s">
        <v>6</v>
      </c>
      <c r="D61" s="16">
        <v>103550</v>
      </c>
      <c r="E61" s="15" t="s">
        <v>30</v>
      </c>
      <c r="F61" s="15" t="s">
        <v>3</v>
      </c>
    </row>
    <row r="62" spans="1:6" x14ac:dyDescent="0.35">
      <c r="A62" s="13" t="s">
        <v>94</v>
      </c>
      <c r="B62" s="13" t="s">
        <v>27</v>
      </c>
      <c r="C62" s="13" t="s">
        <v>11</v>
      </c>
      <c r="D62" s="14">
        <v>78500</v>
      </c>
      <c r="E62" s="13" t="s">
        <v>33</v>
      </c>
      <c r="F62" s="13" t="s">
        <v>5</v>
      </c>
    </row>
    <row r="63" spans="1:6" x14ac:dyDescent="0.35">
      <c r="A63" s="15" t="s">
        <v>95</v>
      </c>
      <c r="B63" s="15" t="s">
        <v>24</v>
      </c>
      <c r="C63" s="15" t="s">
        <v>8</v>
      </c>
      <c r="D63" s="16">
        <v>93930</v>
      </c>
      <c r="E63" s="15" t="s">
        <v>33</v>
      </c>
      <c r="F63" s="15" t="s">
        <v>4</v>
      </c>
    </row>
    <row r="64" spans="1:6" x14ac:dyDescent="0.35">
      <c r="A64" s="13" t="s">
        <v>98</v>
      </c>
      <c r="B64" s="13" t="s">
        <v>24</v>
      </c>
      <c r="C64" s="13" t="s">
        <v>13</v>
      </c>
      <c r="D64" s="14">
        <v>55310</v>
      </c>
      <c r="E64" s="13" t="s">
        <v>33</v>
      </c>
      <c r="F64" s="13" t="s">
        <v>1</v>
      </c>
    </row>
    <row r="65" spans="1:6" x14ac:dyDescent="0.35">
      <c r="A65" s="15" t="s">
        <v>99</v>
      </c>
      <c r="B65" s="15" t="s">
        <v>24</v>
      </c>
      <c r="C65" s="15" t="s">
        <v>14</v>
      </c>
      <c r="D65" s="16">
        <v>49670</v>
      </c>
      <c r="E65" s="15" t="s">
        <v>30</v>
      </c>
      <c r="F65" s="15" t="s">
        <v>2</v>
      </c>
    </row>
    <row r="66" spans="1:6" x14ac:dyDescent="0.35">
      <c r="A66" s="13" t="s">
        <v>101</v>
      </c>
      <c r="B66" s="13" t="s">
        <v>24</v>
      </c>
      <c r="C66" s="13" t="s">
        <v>12</v>
      </c>
      <c r="D66" s="14">
        <v>40770</v>
      </c>
      <c r="E66" s="13" t="s">
        <v>30</v>
      </c>
      <c r="F66" s="13" t="s">
        <v>3</v>
      </c>
    </row>
    <row r="67" spans="1:6" x14ac:dyDescent="0.35">
      <c r="A67" s="15" t="s">
        <v>102</v>
      </c>
      <c r="B67" s="15" t="s">
        <v>24</v>
      </c>
      <c r="C67" s="15" t="s">
        <v>12</v>
      </c>
      <c r="D67" s="16">
        <v>106780</v>
      </c>
      <c r="E67" s="15" t="s">
        <v>33</v>
      </c>
      <c r="F67" s="15" t="s">
        <v>2</v>
      </c>
    </row>
    <row r="68" spans="1:6" x14ac:dyDescent="0.35">
      <c r="A68" s="13" t="s">
        <v>103</v>
      </c>
      <c r="B68" s="13" t="s">
        <v>27</v>
      </c>
      <c r="C68" s="13" t="s">
        <v>10</v>
      </c>
      <c r="D68" s="14">
        <v>100730</v>
      </c>
      <c r="E68" s="13" t="s">
        <v>33</v>
      </c>
      <c r="F68" s="13" t="s">
        <v>3</v>
      </c>
    </row>
    <row r="69" spans="1:6" x14ac:dyDescent="0.35">
      <c r="A69" s="15" t="s">
        <v>104</v>
      </c>
      <c r="B69" s="15" t="s">
        <v>24</v>
      </c>
      <c r="C69" s="15" t="s">
        <v>16</v>
      </c>
      <c r="D69" s="16">
        <v>74620</v>
      </c>
      <c r="E69" s="15" t="s">
        <v>33</v>
      </c>
      <c r="F69" s="15" t="s">
        <v>2</v>
      </c>
    </row>
    <row r="70" spans="1:6" x14ac:dyDescent="0.35">
      <c r="A70" s="13" t="s">
        <v>105</v>
      </c>
      <c r="B70" s="13" t="s">
        <v>24</v>
      </c>
      <c r="C70" s="13" t="s">
        <v>12</v>
      </c>
      <c r="D70" s="14">
        <v>40450</v>
      </c>
      <c r="E70" s="13" t="s">
        <v>33</v>
      </c>
      <c r="F70" s="13" t="s">
        <v>3</v>
      </c>
    </row>
    <row r="71" spans="1:6" x14ac:dyDescent="0.35">
      <c r="A71" s="15" t="s">
        <v>106</v>
      </c>
      <c r="B71" s="15" t="s">
        <v>24</v>
      </c>
      <c r="C71" s="15" t="s">
        <v>16</v>
      </c>
      <c r="D71" s="16">
        <v>60560</v>
      </c>
      <c r="E71" s="15" t="s">
        <v>30</v>
      </c>
      <c r="F71" s="15" t="s">
        <v>3</v>
      </c>
    </row>
    <row r="72" spans="1:6" x14ac:dyDescent="0.35">
      <c r="A72" s="13" t="s">
        <v>107</v>
      </c>
      <c r="B72" s="13" t="s">
        <v>24</v>
      </c>
      <c r="C72" s="13" t="s">
        <v>8</v>
      </c>
      <c r="D72" s="14">
        <v>114900</v>
      </c>
      <c r="E72" s="13" t="s">
        <v>33</v>
      </c>
      <c r="F72" s="13" t="s">
        <v>3</v>
      </c>
    </row>
    <row r="73" spans="1:6" x14ac:dyDescent="0.35">
      <c r="A73" s="15" t="s">
        <v>108</v>
      </c>
      <c r="B73" s="15" t="s">
        <v>24</v>
      </c>
      <c r="C73" s="15" t="s">
        <v>10</v>
      </c>
      <c r="D73" s="16">
        <v>69860</v>
      </c>
      <c r="E73" s="15" t="s">
        <v>33</v>
      </c>
      <c r="F73" s="15" t="s">
        <v>3</v>
      </c>
    </row>
    <row r="74" spans="1:6" x14ac:dyDescent="0.35">
      <c r="A74" s="13" t="s">
        <v>109</v>
      </c>
      <c r="B74" s="13" t="s">
        <v>27</v>
      </c>
      <c r="C74" s="13" t="s">
        <v>16</v>
      </c>
      <c r="D74" s="14">
        <v>51320</v>
      </c>
      <c r="E74" s="13" t="s">
        <v>33</v>
      </c>
      <c r="F74" s="13" t="s">
        <v>1</v>
      </c>
    </row>
    <row r="75" spans="1:6" x14ac:dyDescent="0.35">
      <c r="A75" s="15" t="s">
        <v>110</v>
      </c>
      <c r="B75" s="15" t="s">
        <v>24</v>
      </c>
      <c r="C75" s="15" t="s">
        <v>13</v>
      </c>
      <c r="D75" s="16">
        <v>103600</v>
      </c>
      <c r="E75" s="15" t="s">
        <v>25</v>
      </c>
      <c r="F75" s="15" t="s">
        <v>4</v>
      </c>
    </row>
    <row r="76" spans="1:6" x14ac:dyDescent="0.35">
      <c r="A76" s="13" t="s">
        <v>111</v>
      </c>
      <c r="B76" s="13" t="s">
        <v>24</v>
      </c>
      <c r="C76" s="13" t="s">
        <v>17</v>
      </c>
      <c r="D76" s="14">
        <v>53540</v>
      </c>
      <c r="E76" s="13" t="s">
        <v>33</v>
      </c>
      <c r="F76" s="13" t="s">
        <v>2</v>
      </c>
    </row>
    <row r="77" spans="1:6" x14ac:dyDescent="0.35">
      <c r="A77" s="15" t="s">
        <v>112</v>
      </c>
      <c r="B77" s="15" t="s">
        <v>27</v>
      </c>
      <c r="C77" s="15" t="s">
        <v>6</v>
      </c>
      <c r="D77" s="16">
        <v>98740</v>
      </c>
      <c r="E77" s="15" t="s">
        <v>30</v>
      </c>
      <c r="F77" s="15" t="s">
        <v>2</v>
      </c>
    </row>
    <row r="78" spans="1:6" x14ac:dyDescent="0.35">
      <c r="A78" s="13" t="s">
        <v>113</v>
      </c>
      <c r="B78" s="13" t="s">
        <v>24</v>
      </c>
      <c r="C78" s="13" t="s">
        <v>9</v>
      </c>
      <c r="D78" s="14">
        <v>115090</v>
      </c>
      <c r="E78" s="13" t="s">
        <v>33</v>
      </c>
      <c r="F78" s="13" t="s">
        <v>3</v>
      </c>
    </row>
    <row r="79" spans="1:6" x14ac:dyDescent="0.35">
      <c r="A79" s="15" t="s">
        <v>114</v>
      </c>
      <c r="B79" s="15" t="s">
        <v>24</v>
      </c>
      <c r="C79" s="15" t="s">
        <v>17</v>
      </c>
      <c r="D79" s="16">
        <v>51910</v>
      </c>
      <c r="E79" s="15" t="s">
        <v>33</v>
      </c>
      <c r="F79" s="15" t="s">
        <v>4</v>
      </c>
    </row>
    <row r="80" spans="1:6" x14ac:dyDescent="0.35">
      <c r="A80" s="13" t="s">
        <v>115</v>
      </c>
      <c r="B80" s="13" t="s">
        <v>24</v>
      </c>
      <c r="C80" s="13" t="s">
        <v>15</v>
      </c>
      <c r="D80" s="14">
        <v>34080</v>
      </c>
      <c r="E80" s="13" t="s">
        <v>33</v>
      </c>
      <c r="F80" s="13" t="s">
        <v>31</v>
      </c>
    </row>
    <row r="81" spans="1:6" x14ac:dyDescent="0.35">
      <c r="A81" s="15" t="s">
        <v>116</v>
      </c>
      <c r="B81" s="15" t="s">
        <v>24</v>
      </c>
      <c r="C81" s="15" t="s">
        <v>16</v>
      </c>
      <c r="D81" s="16">
        <v>88690</v>
      </c>
      <c r="E81" s="15" t="s">
        <v>25</v>
      </c>
      <c r="F81" s="15" t="s">
        <v>2</v>
      </c>
    </row>
    <row r="82" spans="1:6" x14ac:dyDescent="0.35">
      <c r="A82" s="13" t="s">
        <v>117</v>
      </c>
      <c r="B82" s="13" t="s">
        <v>27</v>
      </c>
      <c r="C82" s="13" t="s">
        <v>10</v>
      </c>
      <c r="D82" s="14">
        <v>35940</v>
      </c>
      <c r="E82" s="13" t="s">
        <v>33</v>
      </c>
      <c r="F82" s="13" t="s">
        <v>3</v>
      </c>
    </row>
    <row r="83" spans="1:6" x14ac:dyDescent="0.35">
      <c r="A83" s="15" t="s">
        <v>118</v>
      </c>
      <c r="B83" s="15" t="s">
        <v>24</v>
      </c>
      <c r="C83" s="15" t="s">
        <v>8</v>
      </c>
      <c r="D83" s="16">
        <v>109190</v>
      </c>
      <c r="E83" s="15" t="s">
        <v>30</v>
      </c>
      <c r="F83" s="15" t="s">
        <v>3</v>
      </c>
    </row>
    <row r="84" spans="1:6" x14ac:dyDescent="0.35">
      <c r="A84" s="13" t="s">
        <v>119</v>
      </c>
      <c r="B84" s="13" t="s">
        <v>24</v>
      </c>
      <c r="C84" s="13" t="s">
        <v>17</v>
      </c>
      <c r="D84" s="14">
        <v>89610</v>
      </c>
      <c r="E84" s="13" t="s">
        <v>25</v>
      </c>
      <c r="F84" s="13" t="s">
        <v>4</v>
      </c>
    </row>
    <row r="85" spans="1:6" x14ac:dyDescent="0.35">
      <c r="A85" s="15" t="s">
        <v>120</v>
      </c>
      <c r="B85" s="15" t="s">
        <v>27</v>
      </c>
      <c r="C85" s="15" t="s">
        <v>9</v>
      </c>
      <c r="D85" s="16">
        <v>109760</v>
      </c>
      <c r="E85" s="15" t="s">
        <v>30</v>
      </c>
      <c r="F85" s="15" t="s">
        <v>4</v>
      </c>
    </row>
    <row r="86" spans="1:6" x14ac:dyDescent="0.35">
      <c r="A86" s="13" t="s">
        <v>121</v>
      </c>
      <c r="B86" s="13" t="s">
        <v>27</v>
      </c>
      <c r="C86" s="13" t="s">
        <v>17</v>
      </c>
      <c r="D86" s="14">
        <v>108390</v>
      </c>
      <c r="E86" s="13" t="s">
        <v>25</v>
      </c>
      <c r="F86" s="13" t="s">
        <v>2</v>
      </c>
    </row>
    <row r="87" spans="1:6" x14ac:dyDescent="0.35">
      <c r="A87" s="15" t="s">
        <v>122</v>
      </c>
      <c r="B87" s="15" t="s">
        <v>24</v>
      </c>
      <c r="C87" s="15" t="s">
        <v>14</v>
      </c>
      <c r="D87" s="16">
        <v>29880</v>
      </c>
      <c r="E87" s="15" t="s">
        <v>25</v>
      </c>
      <c r="F87" s="15" t="s">
        <v>1</v>
      </c>
    </row>
    <row r="88" spans="1:6" x14ac:dyDescent="0.35">
      <c r="A88" s="13" t="s">
        <v>123</v>
      </c>
      <c r="B88" s="13" t="s">
        <v>24</v>
      </c>
      <c r="C88" s="13" t="s">
        <v>9</v>
      </c>
      <c r="D88" s="14">
        <v>68090</v>
      </c>
      <c r="E88" s="13" t="s">
        <v>33</v>
      </c>
      <c r="F88" s="13" t="s">
        <v>3</v>
      </c>
    </row>
    <row r="89" spans="1:6" x14ac:dyDescent="0.35">
      <c r="A89" s="15" t="s">
        <v>124</v>
      </c>
      <c r="B89" s="15" t="s">
        <v>27</v>
      </c>
      <c r="C89" s="15" t="s">
        <v>16</v>
      </c>
      <c r="D89" s="16">
        <v>87210</v>
      </c>
      <c r="E89" s="15" t="s">
        <v>30</v>
      </c>
      <c r="F89" s="15" t="s">
        <v>31</v>
      </c>
    </row>
    <row r="90" spans="1:6" x14ac:dyDescent="0.35">
      <c r="A90" s="13" t="s">
        <v>125</v>
      </c>
      <c r="B90" s="13" t="s">
        <v>24</v>
      </c>
      <c r="C90" s="13" t="s">
        <v>7</v>
      </c>
      <c r="D90" s="14">
        <v>90800</v>
      </c>
      <c r="E90" s="13" t="s">
        <v>30</v>
      </c>
      <c r="F90" s="13" t="s">
        <v>3</v>
      </c>
    </row>
    <row r="91" spans="1:6" x14ac:dyDescent="0.35">
      <c r="A91" s="15" t="s">
        <v>126</v>
      </c>
      <c r="B91" s="15" t="s">
        <v>27</v>
      </c>
      <c r="C91" s="15" t="s">
        <v>13</v>
      </c>
      <c r="D91" s="16">
        <v>102930</v>
      </c>
      <c r="E91" s="15" t="s">
        <v>33</v>
      </c>
      <c r="F91" s="15" t="s">
        <v>4</v>
      </c>
    </row>
    <row r="92" spans="1:6" x14ac:dyDescent="0.35">
      <c r="A92" s="13" t="s">
        <v>128</v>
      </c>
      <c r="B92" s="13" t="s">
        <v>27</v>
      </c>
      <c r="C92" s="13" t="s">
        <v>12</v>
      </c>
      <c r="D92" s="14">
        <v>29080</v>
      </c>
      <c r="E92" s="13" t="s">
        <v>33</v>
      </c>
      <c r="F92" s="13" t="s">
        <v>3</v>
      </c>
    </row>
    <row r="93" spans="1:6" x14ac:dyDescent="0.35">
      <c r="A93" s="15" t="s">
        <v>129</v>
      </c>
      <c r="B93" s="15" t="s">
        <v>27</v>
      </c>
      <c r="C93" s="15" t="s">
        <v>14</v>
      </c>
      <c r="D93" s="16">
        <v>44450</v>
      </c>
      <c r="E93" s="15" t="s">
        <v>30</v>
      </c>
      <c r="F93" s="15" t="s">
        <v>5</v>
      </c>
    </row>
    <row r="94" spans="1:6" x14ac:dyDescent="0.35">
      <c r="A94" s="13" t="s">
        <v>130</v>
      </c>
      <c r="B94" s="13" t="s">
        <v>27</v>
      </c>
      <c r="C94" s="13" t="s">
        <v>16</v>
      </c>
      <c r="D94" s="14">
        <v>97120</v>
      </c>
      <c r="E94" s="13" t="s">
        <v>33</v>
      </c>
      <c r="F94" s="13" t="s">
        <v>3</v>
      </c>
    </row>
    <row r="95" spans="1:6" x14ac:dyDescent="0.35">
      <c r="A95" s="15" t="s">
        <v>131</v>
      </c>
      <c r="B95" s="15" t="s">
        <v>24</v>
      </c>
      <c r="C95" s="15" t="s">
        <v>9</v>
      </c>
      <c r="D95" s="16">
        <v>58840</v>
      </c>
      <c r="E95" s="15" t="s">
        <v>30</v>
      </c>
      <c r="F95" s="15" t="s">
        <v>3</v>
      </c>
    </row>
    <row r="96" spans="1:6" x14ac:dyDescent="0.35">
      <c r="A96" s="13" t="s">
        <v>132</v>
      </c>
      <c r="B96" s="13" t="s">
        <v>27</v>
      </c>
      <c r="C96" s="13" t="s">
        <v>11</v>
      </c>
      <c r="D96" s="14">
        <v>77060</v>
      </c>
      <c r="E96" s="13" t="s">
        <v>33</v>
      </c>
      <c r="F96" s="13" t="s">
        <v>4</v>
      </c>
    </row>
    <row r="97" spans="1:6" x14ac:dyDescent="0.35">
      <c r="A97" s="15" t="s">
        <v>134</v>
      </c>
      <c r="B97" s="15" t="s">
        <v>24</v>
      </c>
      <c r="C97" s="15" t="s">
        <v>9</v>
      </c>
      <c r="D97" s="16">
        <v>90080</v>
      </c>
      <c r="E97" s="15" t="s">
        <v>33</v>
      </c>
      <c r="F97" s="15" t="s">
        <v>3</v>
      </c>
    </row>
    <row r="98" spans="1:6" x14ac:dyDescent="0.35">
      <c r="A98" s="13" t="s">
        <v>136</v>
      </c>
      <c r="B98" s="13" t="s">
        <v>24</v>
      </c>
      <c r="C98" s="13" t="s">
        <v>12</v>
      </c>
      <c r="D98" s="14">
        <v>35830</v>
      </c>
      <c r="E98" s="13" t="s">
        <v>33</v>
      </c>
      <c r="F98" s="13" t="s">
        <v>3</v>
      </c>
    </row>
    <row r="99" spans="1:6" x14ac:dyDescent="0.35">
      <c r="A99" s="15" t="s">
        <v>137</v>
      </c>
      <c r="B99" s="15" t="s">
        <v>24</v>
      </c>
      <c r="C99" s="15" t="s">
        <v>8</v>
      </c>
      <c r="D99" s="16">
        <v>37110</v>
      </c>
      <c r="E99" s="15" t="s">
        <v>33</v>
      </c>
      <c r="F99" s="15" t="s">
        <v>3</v>
      </c>
    </row>
    <row r="100" spans="1:6" x14ac:dyDescent="0.35">
      <c r="A100" s="13" t="s">
        <v>138</v>
      </c>
      <c r="B100" s="13" t="s">
        <v>24</v>
      </c>
      <c r="C100" s="13" t="s">
        <v>13</v>
      </c>
      <c r="D100" s="14">
        <v>112780</v>
      </c>
      <c r="E100" s="13" t="s">
        <v>30</v>
      </c>
      <c r="F100" s="13" t="s">
        <v>2</v>
      </c>
    </row>
    <row r="101" spans="1:6" x14ac:dyDescent="0.35">
      <c r="A101" s="15" t="s">
        <v>139</v>
      </c>
      <c r="B101" s="15" t="s">
        <v>27</v>
      </c>
      <c r="C101" s="15" t="s">
        <v>7</v>
      </c>
      <c r="D101" s="16">
        <v>96000</v>
      </c>
      <c r="E101" s="15" t="s">
        <v>33</v>
      </c>
      <c r="F101" s="15" t="s">
        <v>3</v>
      </c>
    </row>
    <row r="102" spans="1:6" x14ac:dyDescent="0.35">
      <c r="A102" s="13" t="s">
        <v>140</v>
      </c>
      <c r="B102" s="13" t="s">
        <v>27</v>
      </c>
      <c r="C102" s="13" t="s">
        <v>12</v>
      </c>
      <c r="D102" s="14">
        <v>112550</v>
      </c>
      <c r="E102" s="13" t="s">
        <v>33</v>
      </c>
      <c r="F102" s="13" t="s">
        <v>3</v>
      </c>
    </row>
    <row r="103" spans="1:6" x14ac:dyDescent="0.35">
      <c r="A103" s="15" t="s">
        <v>141</v>
      </c>
      <c r="B103" s="15" t="s">
        <v>24</v>
      </c>
      <c r="C103" s="15" t="s">
        <v>13</v>
      </c>
      <c r="D103" s="16">
        <v>88330</v>
      </c>
      <c r="E103" s="15" t="s">
        <v>33</v>
      </c>
      <c r="F103" s="15" t="s">
        <v>2</v>
      </c>
    </row>
    <row r="104" spans="1:6" x14ac:dyDescent="0.35">
      <c r="A104" s="13" t="s">
        <v>142</v>
      </c>
      <c r="B104" s="13" t="s">
        <v>27</v>
      </c>
      <c r="C104" s="13" t="s">
        <v>13</v>
      </c>
      <c r="D104" s="14">
        <v>116770</v>
      </c>
      <c r="E104" s="13" t="s">
        <v>25</v>
      </c>
      <c r="F104" s="13" t="s">
        <v>4</v>
      </c>
    </row>
    <row r="105" spans="1:6" x14ac:dyDescent="0.35">
      <c r="A105" s="15" t="s">
        <v>143</v>
      </c>
      <c r="B105" s="15" t="s">
        <v>24</v>
      </c>
      <c r="C105" s="15" t="s">
        <v>17</v>
      </c>
      <c r="D105" s="16">
        <v>40270</v>
      </c>
      <c r="E105" s="15" t="s">
        <v>33</v>
      </c>
      <c r="F105" s="15" t="s">
        <v>3</v>
      </c>
    </row>
    <row r="106" spans="1:6" x14ac:dyDescent="0.35">
      <c r="A106" s="13" t="s">
        <v>145</v>
      </c>
      <c r="B106" s="13" t="s">
        <v>27</v>
      </c>
      <c r="C106" s="13" t="s">
        <v>11</v>
      </c>
      <c r="D106" s="14">
        <v>96640</v>
      </c>
      <c r="E106" s="13" t="s">
        <v>33</v>
      </c>
      <c r="F106" s="13" t="s">
        <v>5</v>
      </c>
    </row>
    <row r="107" spans="1:6" x14ac:dyDescent="0.35">
      <c r="A107" s="15" t="s">
        <v>146</v>
      </c>
      <c r="B107" s="15" t="s">
        <v>27</v>
      </c>
      <c r="C107" s="15" t="s">
        <v>11</v>
      </c>
      <c r="D107" s="16">
        <v>118100</v>
      </c>
      <c r="E107" s="15" t="s">
        <v>25</v>
      </c>
      <c r="F107" s="15" t="s">
        <v>3</v>
      </c>
    </row>
    <row r="108" spans="1:6" x14ac:dyDescent="0.35">
      <c r="A108" s="13" t="s">
        <v>147</v>
      </c>
      <c r="B108" s="13" t="s">
        <v>24</v>
      </c>
      <c r="C108" s="13" t="s">
        <v>7</v>
      </c>
      <c r="D108" s="14">
        <v>43600</v>
      </c>
      <c r="E108" s="13" t="s">
        <v>30</v>
      </c>
      <c r="F108" s="13" t="s">
        <v>3</v>
      </c>
    </row>
    <row r="109" spans="1:6" x14ac:dyDescent="0.35">
      <c r="A109" s="15" t="s">
        <v>148</v>
      </c>
      <c r="B109" s="15" t="s">
        <v>27</v>
      </c>
      <c r="C109" s="15" t="s">
        <v>8</v>
      </c>
      <c r="D109" s="16">
        <v>54520</v>
      </c>
      <c r="E109" s="15" t="s">
        <v>30</v>
      </c>
      <c r="F109" s="15" t="s">
        <v>2</v>
      </c>
    </row>
    <row r="110" spans="1:6" x14ac:dyDescent="0.35">
      <c r="A110" s="13" t="s">
        <v>149</v>
      </c>
      <c r="B110" s="13" t="s">
        <v>27</v>
      </c>
      <c r="C110" s="13" t="s">
        <v>14</v>
      </c>
      <c r="D110" s="14">
        <v>57750</v>
      </c>
      <c r="E110" s="13" t="s">
        <v>30</v>
      </c>
      <c r="F110" s="13" t="s">
        <v>3</v>
      </c>
    </row>
    <row r="111" spans="1:6" x14ac:dyDescent="0.35">
      <c r="A111" s="15" t="s">
        <v>150</v>
      </c>
      <c r="B111" s="15" t="s">
        <v>27</v>
      </c>
      <c r="C111" s="15" t="s">
        <v>13</v>
      </c>
      <c r="D111" s="16">
        <v>99970</v>
      </c>
      <c r="E111" s="15" t="s">
        <v>25</v>
      </c>
      <c r="F111" s="15" t="s">
        <v>3</v>
      </c>
    </row>
    <row r="112" spans="1:6" x14ac:dyDescent="0.35">
      <c r="A112" s="13" t="s">
        <v>151</v>
      </c>
      <c r="B112" s="13" t="s">
        <v>24</v>
      </c>
      <c r="C112" s="13" t="s">
        <v>6</v>
      </c>
      <c r="D112" s="14">
        <v>62200</v>
      </c>
      <c r="E112" s="13" t="s">
        <v>33</v>
      </c>
      <c r="F112" s="13" t="s">
        <v>5</v>
      </c>
    </row>
    <row r="113" spans="1:6" x14ac:dyDescent="0.35">
      <c r="A113" s="15" t="s">
        <v>152</v>
      </c>
      <c r="B113" s="15" t="s">
        <v>24</v>
      </c>
      <c r="C113" s="15" t="s">
        <v>10</v>
      </c>
      <c r="D113" s="16">
        <v>42990</v>
      </c>
      <c r="E113" s="15" t="s">
        <v>33</v>
      </c>
      <c r="F113" s="15" t="s">
        <v>3</v>
      </c>
    </row>
    <row r="114" spans="1:6" x14ac:dyDescent="0.35">
      <c r="A114" s="13" t="s">
        <v>153</v>
      </c>
      <c r="B114" s="13" t="s">
        <v>24</v>
      </c>
      <c r="C114" s="13" t="s">
        <v>9</v>
      </c>
      <c r="D114" s="14">
        <v>117810</v>
      </c>
      <c r="E114" s="13" t="s">
        <v>30</v>
      </c>
      <c r="F114" s="13" t="s">
        <v>3</v>
      </c>
    </row>
    <row r="115" spans="1:6" x14ac:dyDescent="0.35">
      <c r="A115" s="15" t="s">
        <v>154</v>
      </c>
      <c r="B115" s="15" t="s">
        <v>24</v>
      </c>
      <c r="C115" s="15" t="s">
        <v>16</v>
      </c>
      <c r="D115" s="16">
        <v>58130</v>
      </c>
      <c r="E115" s="15" t="s">
        <v>33</v>
      </c>
      <c r="F115" s="15" t="s">
        <v>3</v>
      </c>
    </row>
    <row r="116" spans="1:6" x14ac:dyDescent="0.35">
      <c r="A116" s="13" t="s">
        <v>155</v>
      </c>
      <c r="B116" s="13" t="s">
        <v>24</v>
      </c>
      <c r="C116" s="13" t="s">
        <v>16</v>
      </c>
      <c r="D116" s="14">
        <v>86840</v>
      </c>
      <c r="E116" s="13" t="s">
        <v>30</v>
      </c>
      <c r="F116" s="13" t="s">
        <v>3</v>
      </c>
    </row>
    <row r="117" spans="1:6" x14ac:dyDescent="0.35">
      <c r="A117" s="15" t="s">
        <v>157</v>
      </c>
      <c r="B117" s="15" t="s">
        <v>27</v>
      </c>
      <c r="C117" s="15" t="s">
        <v>12</v>
      </c>
      <c r="D117" s="16">
        <v>41700</v>
      </c>
      <c r="E117" s="15" t="s">
        <v>25</v>
      </c>
      <c r="F117" s="15" t="s">
        <v>4</v>
      </c>
    </row>
    <row r="118" spans="1:6" x14ac:dyDescent="0.35">
      <c r="A118" s="13" t="s">
        <v>159</v>
      </c>
      <c r="B118" s="13" t="s">
        <v>24</v>
      </c>
      <c r="C118" s="13" t="s">
        <v>10</v>
      </c>
      <c r="D118" s="14">
        <v>72880</v>
      </c>
      <c r="E118" s="13" t="s">
        <v>33</v>
      </c>
      <c r="F118" s="13" t="s">
        <v>3</v>
      </c>
    </row>
    <row r="119" spans="1:6" x14ac:dyDescent="0.35">
      <c r="A119" s="15" t="s">
        <v>99</v>
      </c>
      <c r="B119" s="15" t="s">
        <v>24</v>
      </c>
      <c r="C119" s="15" t="s">
        <v>14</v>
      </c>
      <c r="D119" s="16">
        <v>49670</v>
      </c>
      <c r="E119" s="15" t="s">
        <v>30</v>
      </c>
      <c r="F119" s="15" t="s">
        <v>4</v>
      </c>
    </row>
    <row r="120" spans="1:6" x14ac:dyDescent="0.35">
      <c r="A120" s="13" t="s">
        <v>160</v>
      </c>
      <c r="B120" s="13" t="s">
        <v>24</v>
      </c>
      <c r="C120" s="13" t="s">
        <v>15</v>
      </c>
      <c r="D120" s="14">
        <v>117150</v>
      </c>
      <c r="E120" s="13" t="s">
        <v>30</v>
      </c>
      <c r="F120" s="13" t="s">
        <v>3</v>
      </c>
    </row>
    <row r="121" spans="1:6" x14ac:dyDescent="0.35">
      <c r="A121" s="15" t="s">
        <v>161</v>
      </c>
      <c r="B121" s="15" t="s">
        <v>24</v>
      </c>
      <c r="C121" s="15" t="s">
        <v>10</v>
      </c>
      <c r="D121" s="16">
        <v>97020</v>
      </c>
      <c r="E121" s="15" t="s">
        <v>33</v>
      </c>
      <c r="F121" s="15" t="s">
        <v>2</v>
      </c>
    </row>
    <row r="122" spans="1:6" x14ac:dyDescent="0.35">
      <c r="A122" s="13" t="s">
        <v>162</v>
      </c>
      <c r="B122" s="13" t="s">
        <v>24</v>
      </c>
      <c r="C122" s="13" t="s">
        <v>13</v>
      </c>
      <c r="D122" s="14">
        <v>67510</v>
      </c>
      <c r="E122" s="13" t="s">
        <v>33</v>
      </c>
      <c r="F122" s="13" t="s">
        <v>31</v>
      </c>
    </row>
    <row r="123" spans="1:6" x14ac:dyDescent="0.35">
      <c r="A123" s="15" t="s">
        <v>163</v>
      </c>
      <c r="B123" s="15" t="s">
        <v>27</v>
      </c>
      <c r="C123" s="15" t="s">
        <v>10</v>
      </c>
      <c r="D123" s="16">
        <v>34830</v>
      </c>
      <c r="E123" s="15" t="s">
        <v>33</v>
      </c>
      <c r="F123" s="15" t="s">
        <v>3</v>
      </c>
    </row>
    <row r="124" spans="1:6" x14ac:dyDescent="0.35">
      <c r="A124" s="13" t="s">
        <v>164</v>
      </c>
      <c r="B124" s="13" t="s">
        <v>24</v>
      </c>
      <c r="C124" s="13" t="s">
        <v>8</v>
      </c>
      <c r="D124" s="14">
        <v>38730</v>
      </c>
      <c r="E124" s="13" t="s">
        <v>30</v>
      </c>
      <c r="F124" s="13" t="s">
        <v>3</v>
      </c>
    </row>
    <row r="125" spans="1:6" x14ac:dyDescent="0.35">
      <c r="A125" s="15" t="s">
        <v>165</v>
      </c>
      <c r="B125" s="15" t="s">
        <v>24</v>
      </c>
      <c r="C125" s="15" t="s">
        <v>16</v>
      </c>
      <c r="D125" s="16">
        <v>96790</v>
      </c>
      <c r="E125" s="15" t="s">
        <v>25</v>
      </c>
      <c r="F125" s="15" t="s">
        <v>4</v>
      </c>
    </row>
    <row r="126" spans="1:6" x14ac:dyDescent="0.35">
      <c r="A126" s="13" t="s">
        <v>166</v>
      </c>
      <c r="B126" s="13" t="s">
        <v>27</v>
      </c>
      <c r="C126" s="13" t="s">
        <v>7</v>
      </c>
      <c r="D126" s="14">
        <v>68040</v>
      </c>
      <c r="E126" s="13" t="s">
        <v>33</v>
      </c>
      <c r="F126" s="13" t="s">
        <v>4</v>
      </c>
    </row>
    <row r="127" spans="1:6" x14ac:dyDescent="0.35">
      <c r="A127" s="15" t="s">
        <v>167</v>
      </c>
      <c r="B127" s="15" t="s">
        <v>24</v>
      </c>
      <c r="C127" s="15" t="s">
        <v>11</v>
      </c>
      <c r="D127" s="16">
        <v>88510</v>
      </c>
      <c r="E127" s="15" t="s">
        <v>25</v>
      </c>
      <c r="F127" s="15" t="s">
        <v>3</v>
      </c>
    </row>
    <row r="128" spans="1:6" x14ac:dyDescent="0.35">
      <c r="A128" s="13" t="s">
        <v>168</v>
      </c>
      <c r="B128" s="13" t="s">
        <v>27</v>
      </c>
      <c r="C128" s="13" t="s">
        <v>10</v>
      </c>
      <c r="D128" s="14">
        <v>65350</v>
      </c>
      <c r="E128" s="13" t="s">
        <v>30</v>
      </c>
      <c r="F128" s="13" t="s">
        <v>1</v>
      </c>
    </row>
    <row r="129" spans="1:6" x14ac:dyDescent="0.35">
      <c r="A129" s="15" t="s">
        <v>169</v>
      </c>
      <c r="B129" s="15" t="s">
        <v>27</v>
      </c>
      <c r="C129" s="15" t="s">
        <v>12</v>
      </c>
      <c r="D129" s="16">
        <v>52000</v>
      </c>
      <c r="E129" s="15" t="s">
        <v>25</v>
      </c>
      <c r="F129" s="15" t="s">
        <v>31</v>
      </c>
    </row>
    <row r="130" spans="1:6" x14ac:dyDescent="0.35">
      <c r="A130" s="13" t="s">
        <v>170</v>
      </c>
      <c r="B130" s="13" t="s">
        <v>27</v>
      </c>
      <c r="C130" s="13" t="s">
        <v>10</v>
      </c>
      <c r="D130" s="14">
        <v>85740</v>
      </c>
      <c r="E130" s="13" t="s">
        <v>25</v>
      </c>
      <c r="F130" s="13" t="s">
        <v>3</v>
      </c>
    </row>
    <row r="131" spans="1:6" x14ac:dyDescent="0.35">
      <c r="A131" s="15" t="s">
        <v>171</v>
      </c>
      <c r="B131" s="15" t="s">
        <v>24</v>
      </c>
      <c r="C131" s="15" t="s">
        <v>14</v>
      </c>
      <c r="D131" s="16">
        <v>92500</v>
      </c>
      <c r="E131" s="15" t="s">
        <v>25</v>
      </c>
      <c r="F131" s="15" t="s">
        <v>4</v>
      </c>
    </row>
    <row r="132" spans="1:6" x14ac:dyDescent="0.35">
      <c r="A132" s="13" t="s">
        <v>172</v>
      </c>
      <c r="B132" s="13" t="s">
        <v>24</v>
      </c>
      <c r="C132" s="13" t="s">
        <v>6</v>
      </c>
      <c r="D132" s="14">
        <v>80770</v>
      </c>
      <c r="E132" s="13" t="s">
        <v>30</v>
      </c>
      <c r="F132" s="13" t="s">
        <v>5</v>
      </c>
    </row>
    <row r="133" spans="1:6" x14ac:dyDescent="0.35">
      <c r="A133" s="15" t="s">
        <v>173</v>
      </c>
      <c r="B133" s="15" t="s">
        <v>27</v>
      </c>
      <c r="C133" s="15" t="s">
        <v>12</v>
      </c>
      <c r="D133" s="16">
        <v>67820</v>
      </c>
      <c r="E133" s="15" t="s">
        <v>33</v>
      </c>
      <c r="F133" s="15" t="s">
        <v>31</v>
      </c>
    </row>
    <row r="134" spans="1:6" x14ac:dyDescent="0.35">
      <c r="A134" s="13" t="s">
        <v>36</v>
      </c>
      <c r="B134" s="13" t="s">
        <v>27</v>
      </c>
      <c r="C134" s="13" t="s">
        <v>10</v>
      </c>
      <c r="D134" s="14">
        <v>41160</v>
      </c>
      <c r="E134" s="13" t="s">
        <v>30</v>
      </c>
      <c r="F134" s="13" t="s">
        <v>4</v>
      </c>
    </row>
    <row r="135" spans="1:6" x14ac:dyDescent="0.35">
      <c r="A135" s="15" t="s">
        <v>174</v>
      </c>
      <c r="B135" s="15" t="s">
        <v>27</v>
      </c>
      <c r="C135" s="15" t="s">
        <v>7</v>
      </c>
      <c r="D135" s="16">
        <v>48060</v>
      </c>
      <c r="E135" s="15" t="s">
        <v>30</v>
      </c>
      <c r="F135" s="15" t="s">
        <v>2</v>
      </c>
    </row>
    <row r="136" spans="1:6" x14ac:dyDescent="0.35">
      <c r="A136" s="13" t="s">
        <v>175</v>
      </c>
      <c r="B136" s="13" t="s">
        <v>24</v>
      </c>
      <c r="C136" s="13" t="s">
        <v>13</v>
      </c>
      <c r="D136" s="14">
        <v>56830</v>
      </c>
      <c r="E136" s="13" t="s">
        <v>33</v>
      </c>
      <c r="F136" s="13" t="s">
        <v>5</v>
      </c>
    </row>
    <row r="137" spans="1:6" x14ac:dyDescent="0.35">
      <c r="A137" s="15" t="s">
        <v>176</v>
      </c>
      <c r="B137" s="15" t="s">
        <v>27</v>
      </c>
      <c r="C137" s="15" t="s">
        <v>12</v>
      </c>
      <c r="D137" s="16">
        <v>72500</v>
      </c>
      <c r="E137" s="15" t="s">
        <v>25</v>
      </c>
      <c r="F137" s="15" t="s">
        <v>1</v>
      </c>
    </row>
    <row r="138" spans="1:6" x14ac:dyDescent="0.35">
      <c r="A138" s="13" t="s">
        <v>177</v>
      </c>
      <c r="B138" s="13" t="s">
        <v>27</v>
      </c>
      <c r="C138" s="13" t="s">
        <v>16</v>
      </c>
      <c r="D138" s="14">
        <v>57080</v>
      </c>
      <c r="E138" s="13" t="s">
        <v>30</v>
      </c>
      <c r="F138" s="13" t="s">
        <v>3</v>
      </c>
    </row>
    <row r="139" spans="1:6" x14ac:dyDescent="0.35">
      <c r="A139" s="15" t="s">
        <v>178</v>
      </c>
      <c r="B139" s="15" t="s">
        <v>24</v>
      </c>
      <c r="C139" s="15" t="s">
        <v>12</v>
      </c>
      <c r="D139" s="16">
        <v>104080</v>
      </c>
      <c r="E139" s="15" t="s">
        <v>30</v>
      </c>
      <c r="F139" s="15" t="s">
        <v>1</v>
      </c>
    </row>
    <row r="140" spans="1:6" x14ac:dyDescent="0.35">
      <c r="A140" s="13" t="s">
        <v>180</v>
      </c>
      <c r="B140" s="13" t="s">
        <v>24</v>
      </c>
      <c r="C140" s="13" t="s">
        <v>8</v>
      </c>
      <c r="D140" s="14">
        <v>29770</v>
      </c>
      <c r="E140" s="13" t="s">
        <v>25</v>
      </c>
      <c r="F140" s="13" t="s">
        <v>4</v>
      </c>
    </row>
    <row r="141" spans="1:6" x14ac:dyDescent="0.35">
      <c r="A141" s="15" t="s">
        <v>181</v>
      </c>
      <c r="B141" s="15" t="s">
        <v>24</v>
      </c>
      <c r="C141" s="15" t="s">
        <v>8</v>
      </c>
      <c r="D141" s="16">
        <v>48690</v>
      </c>
      <c r="E141" s="15" t="s">
        <v>25</v>
      </c>
      <c r="F141" s="15" t="s">
        <v>3</v>
      </c>
    </row>
    <row r="142" spans="1:6" x14ac:dyDescent="0.35">
      <c r="A142" s="13" t="s">
        <v>182</v>
      </c>
      <c r="B142" s="13" t="s">
        <v>27</v>
      </c>
      <c r="C142" s="13" t="s">
        <v>14</v>
      </c>
      <c r="D142" s="14">
        <v>70080</v>
      </c>
      <c r="E142" s="13" t="s">
        <v>25</v>
      </c>
      <c r="F142" s="13" t="s">
        <v>1</v>
      </c>
    </row>
    <row r="143" spans="1:6" x14ac:dyDescent="0.35">
      <c r="A143" s="15" t="s">
        <v>167</v>
      </c>
      <c r="B143" s="15" t="s">
        <v>24</v>
      </c>
      <c r="C143" s="15" t="s">
        <v>11</v>
      </c>
      <c r="D143" s="16">
        <v>88510</v>
      </c>
      <c r="E143" s="15" t="s">
        <v>33</v>
      </c>
      <c r="F143" s="15" t="s">
        <v>2</v>
      </c>
    </row>
    <row r="144" spans="1:6" x14ac:dyDescent="0.35">
      <c r="A144" s="13" t="s">
        <v>183</v>
      </c>
      <c r="B144" s="13" t="s">
        <v>27</v>
      </c>
      <c r="C144" s="13" t="s">
        <v>11</v>
      </c>
      <c r="D144" s="14">
        <v>69190</v>
      </c>
      <c r="E144" s="13" t="s">
        <v>30</v>
      </c>
      <c r="F144" s="13" t="s">
        <v>3</v>
      </c>
    </row>
    <row r="145" spans="1:6" x14ac:dyDescent="0.35">
      <c r="A145" s="15" t="s">
        <v>184</v>
      </c>
      <c r="B145" s="15" t="s">
        <v>24</v>
      </c>
      <c r="C145" s="15" t="s">
        <v>16</v>
      </c>
      <c r="D145" s="16">
        <v>37920</v>
      </c>
      <c r="E145" s="15" t="s">
        <v>30</v>
      </c>
      <c r="F145" s="15" t="s">
        <v>3</v>
      </c>
    </row>
    <row r="146" spans="1:6" x14ac:dyDescent="0.35">
      <c r="A146" s="13" t="s">
        <v>185</v>
      </c>
      <c r="B146" s="13" t="s">
        <v>24</v>
      </c>
      <c r="C146" s="13" t="s">
        <v>15</v>
      </c>
      <c r="D146" s="14">
        <v>89120</v>
      </c>
      <c r="E146" s="13" t="s">
        <v>25</v>
      </c>
      <c r="F146" s="13" t="s">
        <v>4</v>
      </c>
    </row>
    <row r="147" spans="1:6" x14ac:dyDescent="0.35">
      <c r="A147" s="15" t="s">
        <v>186</v>
      </c>
      <c r="B147" s="15" t="s">
        <v>27</v>
      </c>
      <c r="C147" s="15" t="s">
        <v>8</v>
      </c>
      <c r="D147" s="16">
        <v>48140</v>
      </c>
      <c r="E147" s="15" t="s">
        <v>30</v>
      </c>
      <c r="F147" s="15" t="s">
        <v>5</v>
      </c>
    </row>
    <row r="148" spans="1:6" x14ac:dyDescent="0.35">
      <c r="A148" s="13" t="s">
        <v>187</v>
      </c>
      <c r="B148" s="13" t="s">
        <v>24</v>
      </c>
      <c r="C148" s="13" t="s">
        <v>9</v>
      </c>
      <c r="D148" s="14">
        <v>69340</v>
      </c>
      <c r="E148" s="13" t="s">
        <v>25</v>
      </c>
      <c r="F148" s="13" t="s">
        <v>3</v>
      </c>
    </row>
    <row r="149" spans="1:6" x14ac:dyDescent="0.35">
      <c r="A149" s="15" t="s">
        <v>188</v>
      </c>
      <c r="B149" s="15" t="s">
        <v>24</v>
      </c>
      <c r="C149" s="15" t="s">
        <v>10</v>
      </c>
      <c r="D149" s="16">
        <v>71330</v>
      </c>
      <c r="E149" s="15" t="s">
        <v>33</v>
      </c>
      <c r="F149" s="15" t="s">
        <v>5</v>
      </c>
    </row>
    <row r="150" spans="1:6" x14ac:dyDescent="0.35">
      <c r="A150" s="13" t="s">
        <v>189</v>
      </c>
      <c r="B150" s="13" t="s">
        <v>27</v>
      </c>
      <c r="C150" s="13" t="s">
        <v>17</v>
      </c>
      <c r="D150" s="14">
        <v>67620</v>
      </c>
      <c r="E150" s="13" t="s">
        <v>30</v>
      </c>
      <c r="F150" s="13" t="s">
        <v>4</v>
      </c>
    </row>
    <row r="151" spans="1:6" x14ac:dyDescent="0.35">
      <c r="A151" s="15" t="s">
        <v>190</v>
      </c>
      <c r="B151" s="15" t="s">
        <v>27</v>
      </c>
      <c r="C151" s="15" t="s">
        <v>12</v>
      </c>
      <c r="D151" s="16">
        <v>69740</v>
      </c>
      <c r="E151" s="15" t="s">
        <v>25</v>
      </c>
      <c r="F151" s="15" t="s">
        <v>31</v>
      </c>
    </row>
    <row r="152" spans="1:6" x14ac:dyDescent="0.35">
      <c r="A152" s="13" t="s">
        <v>191</v>
      </c>
      <c r="B152" s="13" t="s">
        <v>27</v>
      </c>
      <c r="C152" s="13" t="s">
        <v>7</v>
      </c>
      <c r="D152" s="14">
        <v>44300</v>
      </c>
      <c r="E152" s="13" t="s">
        <v>25</v>
      </c>
      <c r="F152" s="13" t="s">
        <v>4</v>
      </c>
    </row>
    <row r="153" spans="1:6" x14ac:dyDescent="0.35">
      <c r="A153" s="15" t="s">
        <v>192</v>
      </c>
      <c r="B153" s="15" t="s">
        <v>27</v>
      </c>
      <c r="C153" s="15" t="s">
        <v>11</v>
      </c>
      <c r="D153" s="16">
        <v>40560</v>
      </c>
      <c r="E153" s="15" t="s">
        <v>25</v>
      </c>
      <c r="F153" s="15" t="s">
        <v>2</v>
      </c>
    </row>
    <row r="154" spans="1:6" x14ac:dyDescent="0.35">
      <c r="A154" s="13" t="s">
        <v>193</v>
      </c>
      <c r="B154" s="13" t="s">
        <v>27</v>
      </c>
      <c r="C154" s="13" t="s">
        <v>6</v>
      </c>
      <c r="D154" s="14">
        <v>115230</v>
      </c>
      <c r="E154" s="13" t="s">
        <v>30</v>
      </c>
      <c r="F154" s="13" t="s">
        <v>4</v>
      </c>
    </row>
    <row r="155" spans="1:6" x14ac:dyDescent="0.35">
      <c r="A155" s="15" t="s">
        <v>194</v>
      </c>
      <c r="B155" s="15" t="s">
        <v>27</v>
      </c>
      <c r="C155" s="15" t="s">
        <v>13</v>
      </c>
      <c r="D155" s="16">
        <v>39750</v>
      </c>
      <c r="E155" s="15" t="s">
        <v>33</v>
      </c>
      <c r="F155" s="15" t="s">
        <v>3</v>
      </c>
    </row>
    <row r="156" spans="1:6" x14ac:dyDescent="0.35">
      <c r="A156" s="13" t="s">
        <v>159</v>
      </c>
      <c r="B156" s="13" t="s">
        <v>24</v>
      </c>
      <c r="C156" s="13" t="s">
        <v>10</v>
      </c>
      <c r="D156" s="14">
        <v>72880</v>
      </c>
      <c r="E156" s="13" t="s">
        <v>25</v>
      </c>
      <c r="F156" s="13" t="s">
        <v>3</v>
      </c>
    </row>
    <row r="157" spans="1:6" x14ac:dyDescent="0.35">
      <c r="A157" s="15" t="s">
        <v>195</v>
      </c>
      <c r="B157" s="15" t="s">
        <v>973</v>
      </c>
      <c r="C157" s="15" t="s">
        <v>14</v>
      </c>
      <c r="D157" s="16">
        <v>108970</v>
      </c>
      <c r="E157" s="15" t="s">
        <v>30</v>
      </c>
      <c r="F157" s="15" t="s">
        <v>3</v>
      </c>
    </row>
    <row r="158" spans="1:6" x14ac:dyDescent="0.35">
      <c r="A158" s="13" t="s">
        <v>196</v>
      </c>
      <c r="B158" s="13" t="s">
        <v>27</v>
      </c>
      <c r="C158" s="13" t="s">
        <v>7</v>
      </c>
      <c r="D158" s="14">
        <v>112570</v>
      </c>
      <c r="E158" s="13" t="s">
        <v>30</v>
      </c>
      <c r="F158" s="13" t="s">
        <v>2</v>
      </c>
    </row>
    <row r="159" spans="1:6" x14ac:dyDescent="0.35">
      <c r="A159" s="15" t="s">
        <v>197</v>
      </c>
      <c r="B159" s="15" t="s">
        <v>24</v>
      </c>
      <c r="C159" s="15" t="s">
        <v>15</v>
      </c>
      <c r="D159" s="16">
        <v>56810</v>
      </c>
      <c r="E159" s="15" t="s">
        <v>33</v>
      </c>
      <c r="F159" s="15" t="s">
        <v>2</v>
      </c>
    </row>
    <row r="160" spans="1:6" x14ac:dyDescent="0.35">
      <c r="A160" s="13" t="s">
        <v>198</v>
      </c>
      <c r="B160" s="13" t="s">
        <v>27</v>
      </c>
      <c r="C160" s="13" t="s">
        <v>11</v>
      </c>
      <c r="D160" s="14">
        <v>42950</v>
      </c>
      <c r="E160" s="13" t="s">
        <v>30</v>
      </c>
      <c r="F160" s="13" t="s">
        <v>2</v>
      </c>
    </row>
    <row r="161" spans="1:6" x14ac:dyDescent="0.35">
      <c r="A161" s="15" t="s">
        <v>199</v>
      </c>
      <c r="B161" s="15" t="s">
        <v>27</v>
      </c>
      <c r="C161" s="15" t="s">
        <v>16</v>
      </c>
      <c r="D161" s="16">
        <v>42820</v>
      </c>
      <c r="E161" s="15" t="s">
        <v>33</v>
      </c>
      <c r="F161" s="15" t="s">
        <v>3</v>
      </c>
    </row>
    <row r="162" spans="1:6" x14ac:dyDescent="0.35">
      <c r="A162" s="13" t="s">
        <v>200</v>
      </c>
      <c r="B162" s="13" t="s">
        <v>27</v>
      </c>
      <c r="C162" s="13" t="s">
        <v>6</v>
      </c>
      <c r="D162" s="14">
        <v>57080</v>
      </c>
      <c r="E162" s="13" t="s">
        <v>33</v>
      </c>
      <c r="F162" s="13" t="s">
        <v>3</v>
      </c>
    </row>
    <row r="163" spans="1:6" x14ac:dyDescent="0.35">
      <c r="A163" s="15" t="s">
        <v>201</v>
      </c>
      <c r="B163" s="15" t="s">
        <v>27</v>
      </c>
      <c r="C163" s="15" t="s">
        <v>17</v>
      </c>
      <c r="D163" s="16">
        <v>101670</v>
      </c>
      <c r="E163" s="15" t="s">
        <v>33</v>
      </c>
      <c r="F163" s="15" t="s">
        <v>3</v>
      </c>
    </row>
    <row r="164" spans="1:6" x14ac:dyDescent="0.35">
      <c r="A164" s="13" t="s">
        <v>202</v>
      </c>
      <c r="B164" s="13" t="s">
        <v>27</v>
      </c>
      <c r="C164" s="13" t="s">
        <v>17</v>
      </c>
      <c r="D164" s="14">
        <v>104750</v>
      </c>
      <c r="E164" s="13" t="s">
        <v>33</v>
      </c>
      <c r="F164" s="13" t="s">
        <v>3</v>
      </c>
    </row>
    <row r="165" spans="1:6" x14ac:dyDescent="0.35">
      <c r="A165" s="15" t="s">
        <v>203</v>
      </c>
      <c r="B165" s="15" t="s">
        <v>24</v>
      </c>
      <c r="C165" s="15" t="s">
        <v>7</v>
      </c>
      <c r="D165" s="16">
        <v>43330</v>
      </c>
      <c r="E165" s="15" t="s">
        <v>30</v>
      </c>
      <c r="F165" s="15" t="s">
        <v>5</v>
      </c>
    </row>
    <row r="166" spans="1:6" x14ac:dyDescent="0.35">
      <c r="A166" s="13" t="s">
        <v>204</v>
      </c>
      <c r="B166" s="13" t="s">
        <v>24</v>
      </c>
      <c r="C166" s="13" t="s">
        <v>15</v>
      </c>
      <c r="D166" s="14">
        <v>61430</v>
      </c>
      <c r="E166" s="13" t="s">
        <v>33</v>
      </c>
      <c r="F166" s="13" t="s">
        <v>2</v>
      </c>
    </row>
    <row r="167" spans="1:6" x14ac:dyDescent="0.35">
      <c r="A167" s="15" t="s">
        <v>205</v>
      </c>
      <c r="B167" s="15" t="s">
        <v>24</v>
      </c>
      <c r="C167" s="15" t="s">
        <v>12</v>
      </c>
      <c r="D167" s="16">
        <v>105800</v>
      </c>
      <c r="E167" s="15" t="s">
        <v>33</v>
      </c>
      <c r="F167" s="15" t="s">
        <v>5</v>
      </c>
    </row>
    <row r="168" spans="1:6" x14ac:dyDescent="0.35">
      <c r="A168" s="13" t="s">
        <v>206</v>
      </c>
      <c r="B168" s="13" t="s">
        <v>24</v>
      </c>
      <c r="C168" s="13" t="s">
        <v>13</v>
      </c>
      <c r="D168" s="14">
        <v>99470</v>
      </c>
      <c r="E168" s="13" t="s">
        <v>33</v>
      </c>
      <c r="F168" s="13" t="s">
        <v>4</v>
      </c>
    </row>
    <row r="169" spans="1:6" x14ac:dyDescent="0.35">
      <c r="A169" s="15" t="s">
        <v>207</v>
      </c>
      <c r="B169" s="15" t="s">
        <v>27</v>
      </c>
      <c r="C169" s="15" t="s">
        <v>15</v>
      </c>
      <c r="D169" s="16">
        <v>68890</v>
      </c>
      <c r="E169" s="15" t="s">
        <v>33</v>
      </c>
      <c r="F169" s="15" t="s">
        <v>4</v>
      </c>
    </row>
    <row r="170" spans="1:6" x14ac:dyDescent="0.35">
      <c r="A170" s="13" t="s">
        <v>209</v>
      </c>
      <c r="B170" s="13" t="s">
        <v>27</v>
      </c>
      <c r="C170" s="13" t="s">
        <v>7</v>
      </c>
      <c r="D170" s="14">
        <v>86940</v>
      </c>
      <c r="E170" s="13" t="s">
        <v>33</v>
      </c>
      <c r="F170" s="13" t="s">
        <v>3</v>
      </c>
    </row>
    <row r="171" spans="1:6" x14ac:dyDescent="0.35">
      <c r="A171" s="15" t="s">
        <v>210</v>
      </c>
      <c r="B171" s="15" t="s">
        <v>24</v>
      </c>
      <c r="C171" s="15" t="s">
        <v>9</v>
      </c>
      <c r="D171" s="16">
        <v>118120</v>
      </c>
      <c r="E171" s="15" t="s">
        <v>25</v>
      </c>
      <c r="F171" s="15" t="s">
        <v>3</v>
      </c>
    </row>
    <row r="172" spans="1:6" x14ac:dyDescent="0.35">
      <c r="A172" s="13" t="s">
        <v>211</v>
      </c>
      <c r="B172" s="13" t="s">
        <v>24</v>
      </c>
      <c r="C172" s="13" t="s">
        <v>17</v>
      </c>
      <c r="D172" s="14">
        <v>91120</v>
      </c>
      <c r="E172" s="13" t="s">
        <v>33</v>
      </c>
      <c r="F172" s="13" t="s">
        <v>2</v>
      </c>
    </row>
    <row r="173" spans="1:6" x14ac:dyDescent="0.35">
      <c r="A173" s="15" t="s">
        <v>212</v>
      </c>
      <c r="B173" s="15" t="s">
        <v>24</v>
      </c>
      <c r="C173" s="15" t="s">
        <v>14</v>
      </c>
      <c r="D173" s="16">
        <v>41420</v>
      </c>
      <c r="E173" s="15" t="s">
        <v>30</v>
      </c>
      <c r="F173" s="15" t="s">
        <v>4</v>
      </c>
    </row>
    <row r="174" spans="1:6" x14ac:dyDescent="0.35">
      <c r="A174" s="13" t="s">
        <v>213</v>
      </c>
      <c r="B174" s="13" t="s">
        <v>27</v>
      </c>
      <c r="C174" s="13" t="s">
        <v>13</v>
      </c>
      <c r="D174" s="14">
        <v>86010</v>
      </c>
      <c r="E174" s="13" t="s">
        <v>33</v>
      </c>
      <c r="F174" s="13" t="s">
        <v>3</v>
      </c>
    </row>
    <row r="175" spans="1:6" x14ac:dyDescent="0.35">
      <c r="A175" s="15" t="s">
        <v>214</v>
      </c>
      <c r="B175" s="15" t="s">
        <v>24</v>
      </c>
      <c r="C175" s="15" t="s">
        <v>9</v>
      </c>
      <c r="D175" s="16">
        <v>30080</v>
      </c>
      <c r="E175" s="15" t="s">
        <v>30</v>
      </c>
      <c r="F175" s="15" t="s">
        <v>3</v>
      </c>
    </row>
    <row r="176" spans="1:6" x14ac:dyDescent="0.35">
      <c r="A176" s="13" t="s">
        <v>215</v>
      </c>
      <c r="B176" s="13" t="s">
        <v>24</v>
      </c>
      <c r="C176" s="13" t="s">
        <v>15</v>
      </c>
      <c r="D176" s="14">
        <v>96800</v>
      </c>
      <c r="E176" s="13" t="s">
        <v>30</v>
      </c>
      <c r="F176" s="13" t="s">
        <v>3</v>
      </c>
    </row>
    <row r="177" spans="1:6" x14ac:dyDescent="0.35">
      <c r="A177" s="15" t="s">
        <v>216</v>
      </c>
      <c r="B177" s="15" t="s">
        <v>27</v>
      </c>
      <c r="C177" s="15" t="s">
        <v>8</v>
      </c>
      <c r="D177" s="16">
        <v>31090</v>
      </c>
      <c r="E177" s="15" t="s">
        <v>25</v>
      </c>
      <c r="F177" s="15" t="s">
        <v>3</v>
      </c>
    </row>
    <row r="178" spans="1:6" x14ac:dyDescent="0.35">
      <c r="A178" s="13" t="s">
        <v>217</v>
      </c>
      <c r="B178" s="13" t="s">
        <v>27</v>
      </c>
      <c r="C178" s="13" t="s">
        <v>13</v>
      </c>
      <c r="D178" s="14">
        <v>96140</v>
      </c>
      <c r="E178" s="13" t="s">
        <v>25</v>
      </c>
      <c r="F178" s="13" t="s">
        <v>4</v>
      </c>
    </row>
    <row r="179" spans="1:6" x14ac:dyDescent="0.35">
      <c r="A179" s="15" t="s">
        <v>218</v>
      </c>
      <c r="B179" s="15" t="s">
        <v>27</v>
      </c>
      <c r="C179" s="15" t="s">
        <v>14</v>
      </c>
      <c r="D179" s="16">
        <v>98640</v>
      </c>
      <c r="E179" s="15" t="s">
        <v>33</v>
      </c>
      <c r="F179" s="15" t="s">
        <v>4</v>
      </c>
    </row>
    <row r="180" spans="1:6" x14ac:dyDescent="0.35">
      <c r="A180" s="13" t="s">
        <v>219</v>
      </c>
      <c r="B180" s="13" t="s">
        <v>27</v>
      </c>
      <c r="C180" s="13" t="s">
        <v>6</v>
      </c>
      <c r="D180" s="14">
        <v>71510</v>
      </c>
      <c r="E180" s="13" t="s">
        <v>25</v>
      </c>
      <c r="F180" s="13" t="s">
        <v>4</v>
      </c>
    </row>
    <row r="181" spans="1:6" x14ac:dyDescent="0.35">
      <c r="A181" s="15" t="s">
        <v>220</v>
      </c>
      <c r="B181" s="15" t="s">
        <v>27</v>
      </c>
      <c r="C181" s="15" t="s">
        <v>8</v>
      </c>
      <c r="D181" s="16">
        <v>86490</v>
      </c>
      <c r="E181" s="15" t="s">
        <v>33</v>
      </c>
      <c r="F181" s="15" t="s">
        <v>2</v>
      </c>
    </row>
    <row r="182" spans="1:6" x14ac:dyDescent="0.35">
      <c r="A182" s="13" t="s">
        <v>221</v>
      </c>
      <c r="B182" s="13" t="s">
        <v>24</v>
      </c>
      <c r="C182" s="13" t="s">
        <v>7</v>
      </c>
      <c r="D182" s="14">
        <v>103240</v>
      </c>
      <c r="E182" s="13" t="s">
        <v>33</v>
      </c>
      <c r="F182" s="13" t="s">
        <v>4</v>
      </c>
    </row>
    <row r="183" spans="1:6" x14ac:dyDescent="0.35">
      <c r="A183" s="15" t="s">
        <v>222</v>
      </c>
      <c r="B183" s="15" t="s">
        <v>27</v>
      </c>
      <c r="C183" s="15" t="s">
        <v>6</v>
      </c>
      <c r="D183" s="16">
        <v>47550</v>
      </c>
      <c r="E183" s="15" t="s">
        <v>33</v>
      </c>
      <c r="F183" s="15" t="s">
        <v>3</v>
      </c>
    </row>
    <row r="184" spans="1:6" x14ac:dyDescent="0.35">
      <c r="A184" s="13" t="s">
        <v>223</v>
      </c>
      <c r="B184" s="13" t="s">
        <v>24</v>
      </c>
      <c r="C184" s="13" t="s">
        <v>6</v>
      </c>
      <c r="D184" s="14">
        <v>78490</v>
      </c>
      <c r="E184" s="13" t="s">
        <v>30</v>
      </c>
      <c r="F184" s="13" t="s">
        <v>3</v>
      </c>
    </row>
    <row r="185" spans="1:6" x14ac:dyDescent="0.35">
      <c r="A185" s="15" t="s">
        <v>224</v>
      </c>
      <c r="B185" s="15" t="s">
        <v>27</v>
      </c>
      <c r="C185" s="15" t="s">
        <v>7</v>
      </c>
      <c r="D185" s="16">
        <v>61050</v>
      </c>
      <c r="E185" s="15" t="s">
        <v>30</v>
      </c>
      <c r="F185" s="15" t="s">
        <v>3</v>
      </c>
    </row>
    <row r="186" spans="1:6" x14ac:dyDescent="0.35">
      <c r="A186" s="13" t="s">
        <v>225</v>
      </c>
      <c r="B186" s="13" t="s">
        <v>24</v>
      </c>
      <c r="C186" s="13" t="s">
        <v>12</v>
      </c>
      <c r="D186" s="14">
        <v>36370</v>
      </c>
      <c r="E186" s="13" t="s">
        <v>25</v>
      </c>
      <c r="F186" s="13" t="s">
        <v>4</v>
      </c>
    </row>
    <row r="187" spans="1:6" x14ac:dyDescent="0.35">
      <c r="A187" s="15" t="s">
        <v>226</v>
      </c>
      <c r="B187" s="15" t="s">
        <v>24</v>
      </c>
      <c r="C187" s="15" t="s">
        <v>11</v>
      </c>
      <c r="D187" s="16">
        <v>47290</v>
      </c>
      <c r="E187" s="15" t="s">
        <v>30</v>
      </c>
      <c r="F187" s="15" t="s">
        <v>3</v>
      </c>
    </row>
    <row r="188" spans="1:6" x14ac:dyDescent="0.35">
      <c r="A188" s="13" t="s">
        <v>227</v>
      </c>
      <c r="B188" s="13" t="s">
        <v>24</v>
      </c>
      <c r="C188" s="13" t="s">
        <v>6</v>
      </c>
      <c r="D188" s="14">
        <v>79650</v>
      </c>
      <c r="E188" s="13" t="s">
        <v>33</v>
      </c>
      <c r="F188" s="13" t="s">
        <v>4</v>
      </c>
    </row>
    <row r="189" spans="1:6" x14ac:dyDescent="0.35">
      <c r="A189" s="15" t="s">
        <v>228</v>
      </c>
      <c r="B189" s="15" t="s">
        <v>24</v>
      </c>
      <c r="C189" s="15" t="s">
        <v>12</v>
      </c>
      <c r="D189" s="16">
        <v>119660</v>
      </c>
      <c r="E189" s="15" t="s">
        <v>30</v>
      </c>
      <c r="F189" s="15" t="s">
        <v>3</v>
      </c>
    </row>
    <row r="190" spans="1:6" x14ac:dyDescent="0.35">
      <c r="A190" s="13" t="s">
        <v>229</v>
      </c>
      <c r="B190" s="13" t="s">
        <v>27</v>
      </c>
      <c r="C190" s="13" t="s">
        <v>9</v>
      </c>
      <c r="D190" s="14">
        <v>43200</v>
      </c>
      <c r="E190" s="13" t="s">
        <v>30</v>
      </c>
      <c r="F190" s="13" t="s">
        <v>3</v>
      </c>
    </row>
    <row r="191" spans="1:6" x14ac:dyDescent="0.35">
      <c r="A191" s="15" t="s">
        <v>230</v>
      </c>
      <c r="B191" s="15" t="s">
        <v>27</v>
      </c>
      <c r="C191" s="15" t="s">
        <v>12</v>
      </c>
      <c r="D191" s="16">
        <v>89830</v>
      </c>
      <c r="E191" s="15" t="s">
        <v>33</v>
      </c>
      <c r="F191" s="15" t="s">
        <v>5</v>
      </c>
    </row>
    <row r="192" spans="1:6" x14ac:dyDescent="0.35">
      <c r="A192" s="13" t="s">
        <v>231</v>
      </c>
      <c r="B192" s="13" t="s">
        <v>24</v>
      </c>
      <c r="C192" s="13" t="s">
        <v>15</v>
      </c>
      <c r="D192" s="14">
        <v>91500</v>
      </c>
      <c r="E192" s="13" t="s">
        <v>25</v>
      </c>
      <c r="F192" s="13" t="s">
        <v>2</v>
      </c>
    </row>
    <row r="193" spans="1:6" x14ac:dyDescent="0.35">
      <c r="A193" s="15" t="s">
        <v>232</v>
      </c>
      <c r="B193" s="15" t="s">
        <v>27</v>
      </c>
      <c r="C193" s="15" t="s">
        <v>16</v>
      </c>
      <c r="D193" s="16">
        <v>29670</v>
      </c>
      <c r="E193" s="15" t="s">
        <v>25</v>
      </c>
      <c r="F193" s="15" t="s">
        <v>5</v>
      </c>
    </row>
    <row r="194" spans="1:6" x14ac:dyDescent="0.35">
      <c r="A194" s="13" t="s">
        <v>233</v>
      </c>
      <c r="B194" s="13" t="s">
        <v>27</v>
      </c>
      <c r="C194" s="13" t="s">
        <v>9</v>
      </c>
      <c r="D194" s="14">
        <v>75720</v>
      </c>
      <c r="E194" s="13" t="s">
        <v>30</v>
      </c>
      <c r="F194" s="13" t="s">
        <v>1</v>
      </c>
    </row>
    <row r="195" spans="1:6" x14ac:dyDescent="0.35">
      <c r="A195" s="15" t="s">
        <v>235</v>
      </c>
      <c r="B195" s="15" t="s">
        <v>27</v>
      </c>
      <c r="C195" s="15" t="s">
        <v>16</v>
      </c>
      <c r="D195" s="16">
        <v>81900</v>
      </c>
      <c r="E195" s="15" t="s">
        <v>30</v>
      </c>
      <c r="F195" s="15" t="s">
        <v>3</v>
      </c>
    </row>
    <row r="196" spans="1:6" x14ac:dyDescent="0.35">
      <c r="A196" s="13" t="s">
        <v>236</v>
      </c>
      <c r="B196" s="13" t="s">
        <v>27</v>
      </c>
      <c r="C196" s="13" t="s">
        <v>10</v>
      </c>
      <c r="D196" s="14">
        <v>42380</v>
      </c>
      <c r="E196" s="13" t="s">
        <v>33</v>
      </c>
      <c r="F196" s="13" t="s">
        <v>4</v>
      </c>
    </row>
    <row r="197" spans="1:6" x14ac:dyDescent="0.35">
      <c r="A197" s="15" t="s">
        <v>237</v>
      </c>
      <c r="B197" s="15" t="s">
        <v>24</v>
      </c>
      <c r="C197" s="15" t="s">
        <v>17</v>
      </c>
      <c r="D197" s="16">
        <v>32620</v>
      </c>
      <c r="E197" s="15" t="s">
        <v>33</v>
      </c>
      <c r="F197" s="15" t="s">
        <v>4</v>
      </c>
    </row>
    <row r="198" spans="1:6" x14ac:dyDescent="0.35">
      <c r="A198" s="13" t="s">
        <v>238</v>
      </c>
      <c r="B198" s="13" t="s">
        <v>24</v>
      </c>
      <c r="C198" s="13" t="s">
        <v>17</v>
      </c>
      <c r="D198" s="14">
        <v>72040</v>
      </c>
      <c r="E198" s="13" t="s">
        <v>30</v>
      </c>
      <c r="F198" s="13" t="s">
        <v>3</v>
      </c>
    </row>
    <row r="199" spans="1:6" x14ac:dyDescent="0.35">
      <c r="A199" s="15" t="s">
        <v>239</v>
      </c>
      <c r="B199" s="15" t="s">
        <v>24</v>
      </c>
      <c r="C199" s="15" t="s">
        <v>12</v>
      </c>
      <c r="D199" s="16">
        <v>77740</v>
      </c>
      <c r="E199" s="15" t="s">
        <v>30</v>
      </c>
      <c r="F199" s="15" t="s">
        <v>4</v>
      </c>
    </row>
    <row r="200" spans="1:6" x14ac:dyDescent="0.35">
      <c r="A200" s="13" t="s">
        <v>240</v>
      </c>
      <c r="B200" s="13" t="s">
        <v>24</v>
      </c>
      <c r="C200" s="13" t="s">
        <v>11</v>
      </c>
      <c r="D200" s="14">
        <v>102140</v>
      </c>
      <c r="E200" s="13" t="s">
        <v>33</v>
      </c>
      <c r="F200" s="13" t="s">
        <v>3</v>
      </c>
    </row>
    <row r="201" spans="1:6" x14ac:dyDescent="0.35">
      <c r="A201" s="15" t="s">
        <v>241</v>
      </c>
      <c r="B201" s="15" t="s">
        <v>24</v>
      </c>
      <c r="C201" s="15" t="s">
        <v>8</v>
      </c>
      <c r="D201" s="16">
        <v>48630</v>
      </c>
      <c r="E201" s="15" t="s">
        <v>33</v>
      </c>
      <c r="F201" s="15" t="s">
        <v>31</v>
      </c>
    </row>
    <row r="202" spans="1:6" x14ac:dyDescent="0.35">
      <c r="A202" s="13" t="s">
        <v>242</v>
      </c>
      <c r="B202" s="13" t="s">
        <v>27</v>
      </c>
      <c r="C202" s="13" t="s">
        <v>8</v>
      </c>
      <c r="D202" s="14">
        <v>105960</v>
      </c>
      <c r="E202" s="13" t="s">
        <v>30</v>
      </c>
      <c r="F202" s="13" t="s">
        <v>2</v>
      </c>
    </row>
    <row r="203" spans="1:6" x14ac:dyDescent="0.35">
      <c r="A203" s="15" t="s">
        <v>243</v>
      </c>
      <c r="B203" s="15" t="s">
        <v>27</v>
      </c>
      <c r="C203" s="15" t="s">
        <v>14</v>
      </c>
      <c r="D203" s="16">
        <v>97400</v>
      </c>
      <c r="E203" s="15" t="s">
        <v>25</v>
      </c>
      <c r="F203" s="15" t="s">
        <v>4</v>
      </c>
    </row>
    <row r="204" spans="1:6" x14ac:dyDescent="0.35">
      <c r="A204" s="13" t="s">
        <v>244</v>
      </c>
      <c r="B204" s="13" t="s">
        <v>24</v>
      </c>
      <c r="C204" s="13" t="s">
        <v>10</v>
      </c>
      <c r="D204" s="14">
        <v>99450</v>
      </c>
      <c r="E204" s="13" t="s">
        <v>30</v>
      </c>
      <c r="F204" s="13" t="s">
        <v>3</v>
      </c>
    </row>
    <row r="205" spans="1:6" x14ac:dyDescent="0.35">
      <c r="A205" s="15" t="s">
        <v>245</v>
      </c>
      <c r="B205" s="15" t="s">
        <v>24</v>
      </c>
      <c r="C205" s="15" t="s">
        <v>15</v>
      </c>
      <c r="D205" s="16">
        <v>82670</v>
      </c>
      <c r="E205" s="15" t="s">
        <v>33</v>
      </c>
      <c r="F205" s="15" t="s">
        <v>3</v>
      </c>
    </row>
    <row r="206" spans="1:6" x14ac:dyDescent="0.35">
      <c r="A206" s="13" t="s">
        <v>246</v>
      </c>
      <c r="B206" s="13" t="s">
        <v>27</v>
      </c>
      <c r="C206" s="13" t="s">
        <v>17</v>
      </c>
      <c r="D206" s="14">
        <v>99200</v>
      </c>
      <c r="E206" s="13" t="s">
        <v>25</v>
      </c>
      <c r="F206" s="13" t="s">
        <v>5</v>
      </c>
    </row>
    <row r="207" spans="1:6" x14ac:dyDescent="0.35">
      <c r="A207" s="15" t="s">
        <v>247</v>
      </c>
      <c r="B207" s="15" t="s">
        <v>24</v>
      </c>
      <c r="C207" s="15" t="s">
        <v>8</v>
      </c>
      <c r="D207" s="16">
        <v>111480</v>
      </c>
      <c r="E207" s="15" t="s">
        <v>33</v>
      </c>
      <c r="F207" s="15" t="s">
        <v>2</v>
      </c>
    </row>
    <row r="208" spans="1:6" x14ac:dyDescent="0.35">
      <c r="A208" s="13" t="s">
        <v>248</v>
      </c>
      <c r="B208" s="13" t="s">
        <v>24</v>
      </c>
      <c r="C208" s="13" t="s">
        <v>14</v>
      </c>
      <c r="D208" s="14">
        <v>84940</v>
      </c>
      <c r="E208" s="13" t="s">
        <v>33</v>
      </c>
      <c r="F208" s="13" t="s">
        <v>2</v>
      </c>
    </row>
    <row r="209" spans="1:6" x14ac:dyDescent="0.35">
      <c r="A209" s="15" t="s">
        <v>249</v>
      </c>
      <c r="B209" s="15" t="s">
        <v>27</v>
      </c>
      <c r="C209" s="15" t="s">
        <v>9</v>
      </c>
      <c r="D209" s="16">
        <v>95340</v>
      </c>
      <c r="E209" s="15" t="s">
        <v>25</v>
      </c>
      <c r="F209" s="15" t="s">
        <v>2</v>
      </c>
    </row>
    <row r="210" spans="1:6" x14ac:dyDescent="0.35">
      <c r="A210" s="13" t="s">
        <v>250</v>
      </c>
      <c r="B210" s="13" t="s">
        <v>27</v>
      </c>
      <c r="C210" s="13" t="s">
        <v>12</v>
      </c>
      <c r="D210" s="14">
        <v>47960</v>
      </c>
      <c r="E210" s="13" t="s">
        <v>33</v>
      </c>
      <c r="F210" s="13" t="s">
        <v>2</v>
      </c>
    </row>
    <row r="211" spans="1:6" x14ac:dyDescent="0.35">
      <c r="A211" s="15" t="s">
        <v>251</v>
      </c>
      <c r="B211" s="15" t="s">
        <v>24</v>
      </c>
      <c r="C211" s="15" t="s">
        <v>14</v>
      </c>
      <c r="D211" s="16">
        <v>56710</v>
      </c>
      <c r="E211" s="15" t="s">
        <v>33</v>
      </c>
      <c r="F211" s="15" t="s">
        <v>3</v>
      </c>
    </row>
    <row r="212" spans="1:6" x14ac:dyDescent="0.35">
      <c r="A212" s="13" t="s">
        <v>252</v>
      </c>
      <c r="B212" s="13" t="s">
        <v>27</v>
      </c>
      <c r="C212" s="13" t="s">
        <v>10</v>
      </c>
      <c r="D212" s="14">
        <v>71180</v>
      </c>
      <c r="E212" s="13" t="s">
        <v>30</v>
      </c>
      <c r="F212" s="13" t="s">
        <v>4</v>
      </c>
    </row>
    <row r="213" spans="1:6" x14ac:dyDescent="0.35">
      <c r="A213" s="15" t="s">
        <v>254</v>
      </c>
      <c r="B213" s="15" t="s">
        <v>27</v>
      </c>
      <c r="C213" s="15" t="s">
        <v>14</v>
      </c>
      <c r="D213" s="16">
        <v>78180</v>
      </c>
      <c r="E213" s="15" t="s">
        <v>25</v>
      </c>
      <c r="F213" s="15" t="s">
        <v>5</v>
      </c>
    </row>
    <row r="214" spans="1:6" x14ac:dyDescent="0.35">
      <c r="A214" s="13" t="s">
        <v>255</v>
      </c>
      <c r="B214" s="13" t="s">
        <v>27</v>
      </c>
      <c r="C214" s="13" t="s">
        <v>13</v>
      </c>
      <c r="D214" s="14">
        <v>84750</v>
      </c>
      <c r="E214" s="13" t="s">
        <v>25</v>
      </c>
      <c r="F214" s="13" t="s">
        <v>3</v>
      </c>
    </row>
    <row r="215" spans="1:6" x14ac:dyDescent="0.35">
      <c r="A215" s="15" t="s">
        <v>256</v>
      </c>
      <c r="B215" s="15" t="s">
        <v>27</v>
      </c>
      <c r="C215" s="15" t="s">
        <v>8</v>
      </c>
      <c r="D215" s="16">
        <v>98970</v>
      </c>
      <c r="E215" s="15" t="s">
        <v>25</v>
      </c>
      <c r="F215" s="15" t="s">
        <v>31</v>
      </c>
    </row>
    <row r="216" spans="1:6" x14ac:dyDescent="0.35">
      <c r="A216" s="13" t="s">
        <v>257</v>
      </c>
      <c r="B216" s="13" t="s">
        <v>24</v>
      </c>
      <c r="C216" s="13" t="s">
        <v>12</v>
      </c>
      <c r="D216" s="14">
        <v>76560</v>
      </c>
      <c r="E216" s="13" t="s">
        <v>33</v>
      </c>
      <c r="F216" s="13" t="s">
        <v>4</v>
      </c>
    </row>
    <row r="217" spans="1:6" x14ac:dyDescent="0.35">
      <c r="A217" s="15" t="s">
        <v>259</v>
      </c>
      <c r="B217" s="15" t="s">
        <v>27</v>
      </c>
      <c r="C217" s="15" t="s">
        <v>6</v>
      </c>
      <c r="D217" s="16">
        <v>35930</v>
      </c>
      <c r="E217" s="15" t="s">
        <v>30</v>
      </c>
      <c r="F217" s="15" t="s">
        <v>3</v>
      </c>
    </row>
    <row r="218" spans="1:6" x14ac:dyDescent="0.35">
      <c r="A218" s="13" t="s">
        <v>260</v>
      </c>
      <c r="B218" s="13" t="s">
        <v>27</v>
      </c>
      <c r="C218" s="13" t="s">
        <v>6</v>
      </c>
      <c r="D218" s="14">
        <v>104410</v>
      </c>
      <c r="E218" s="13" t="s">
        <v>33</v>
      </c>
      <c r="F218" s="13" t="s">
        <v>3</v>
      </c>
    </row>
    <row r="219" spans="1:6" x14ac:dyDescent="0.35">
      <c r="A219" s="15" t="s">
        <v>261</v>
      </c>
      <c r="B219" s="15" t="s">
        <v>27</v>
      </c>
      <c r="C219" s="15" t="s">
        <v>6</v>
      </c>
      <c r="D219" s="16">
        <v>84600</v>
      </c>
      <c r="E219" s="15" t="s">
        <v>30</v>
      </c>
      <c r="F219" s="15" t="s">
        <v>1</v>
      </c>
    </row>
    <row r="220" spans="1:6" x14ac:dyDescent="0.35">
      <c r="A220" s="13" t="s">
        <v>262</v>
      </c>
      <c r="B220" s="13" t="s">
        <v>27</v>
      </c>
      <c r="C220" s="13" t="s">
        <v>12</v>
      </c>
      <c r="D220" s="14">
        <v>68800</v>
      </c>
      <c r="E220" s="13" t="s">
        <v>25</v>
      </c>
      <c r="F220" s="13" t="s">
        <v>2</v>
      </c>
    </row>
    <row r="221" spans="1:6" x14ac:dyDescent="0.35">
      <c r="A221" s="15" t="s">
        <v>264</v>
      </c>
      <c r="B221" s="15" t="s">
        <v>24</v>
      </c>
      <c r="C221" s="15" t="s">
        <v>10</v>
      </c>
      <c r="D221" s="16">
        <v>86560</v>
      </c>
      <c r="E221" s="15" t="s">
        <v>30</v>
      </c>
      <c r="F221" s="15" t="s">
        <v>3</v>
      </c>
    </row>
    <row r="222" spans="1:6" x14ac:dyDescent="0.35">
      <c r="A222" s="13" t="s">
        <v>265</v>
      </c>
      <c r="B222" s="13" t="s">
        <v>27</v>
      </c>
      <c r="C222" s="13" t="s">
        <v>9</v>
      </c>
      <c r="D222" s="14">
        <v>107340</v>
      </c>
      <c r="E222" s="13" t="s">
        <v>30</v>
      </c>
      <c r="F222" s="13" t="s">
        <v>3</v>
      </c>
    </row>
    <row r="223" spans="1:6" x14ac:dyDescent="0.35">
      <c r="A223" s="15" t="s">
        <v>266</v>
      </c>
      <c r="B223" s="15" t="s">
        <v>27</v>
      </c>
      <c r="C223" s="15" t="s">
        <v>8</v>
      </c>
      <c r="D223" s="16">
        <v>111050</v>
      </c>
      <c r="E223" s="15" t="s">
        <v>30</v>
      </c>
      <c r="F223" s="15" t="s">
        <v>5</v>
      </c>
    </row>
    <row r="224" spans="1:6" x14ac:dyDescent="0.35">
      <c r="A224" s="13" t="s">
        <v>268</v>
      </c>
      <c r="B224" s="13" t="s">
        <v>24</v>
      </c>
      <c r="C224" s="13" t="s">
        <v>13</v>
      </c>
      <c r="D224" s="14">
        <v>75320</v>
      </c>
      <c r="E224" s="13" t="s">
        <v>25</v>
      </c>
      <c r="F224" s="13" t="s">
        <v>1</v>
      </c>
    </row>
    <row r="225" spans="1:6" x14ac:dyDescent="0.35">
      <c r="A225" s="15" t="s">
        <v>269</v>
      </c>
      <c r="B225" s="15" t="s">
        <v>24</v>
      </c>
      <c r="C225" s="15" t="s">
        <v>8</v>
      </c>
      <c r="D225" s="16">
        <v>57910</v>
      </c>
      <c r="E225" s="15" t="s">
        <v>33</v>
      </c>
      <c r="F225" s="15" t="s">
        <v>3</v>
      </c>
    </row>
    <row r="226" spans="1:6" x14ac:dyDescent="0.35">
      <c r="A226" s="13" t="s">
        <v>270</v>
      </c>
      <c r="B226" s="13" t="s">
        <v>27</v>
      </c>
      <c r="C226" s="13" t="s">
        <v>8</v>
      </c>
      <c r="D226" s="14">
        <v>29490</v>
      </c>
      <c r="E226" s="13" t="s">
        <v>30</v>
      </c>
      <c r="F226" s="13" t="s">
        <v>31</v>
      </c>
    </row>
    <row r="227" spans="1:6" x14ac:dyDescent="0.35">
      <c r="A227" s="15" t="s">
        <v>271</v>
      </c>
      <c r="B227" s="15" t="s">
        <v>24</v>
      </c>
      <c r="C227" s="15" t="s">
        <v>10</v>
      </c>
      <c r="D227" s="16">
        <v>52670</v>
      </c>
      <c r="E227" s="15" t="s">
        <v>33</v>
      </c>
      <c r="F227" s="15" t="s">
        <v>3</v>
      </c>
    </row>
    <row r="228" spans="1:6" x14ac:dyDescent="0.35">
      <c r="A228" s="13" t="s">
        <v>272</v>
      </c>
      <c r="B228" s="13" t="s">
        <v>24</v>
      </c>
      <c r="C228" s="13" t="s">
        <v>15</v>
      </c>
      <c r="D228" s="14">
        <v>48530</v>
      </c>
      <c r="E228" s="13" t="s">
        <v>30</v>
      </c>
      <c r="F228" s="13" t="s">
        <v>3</v>
      </c>
    </row>
    <row r="229" spans="1:6" x14ac:dyDescent="0.35">
      <c r="A229" s="15" t="s">
        <v>273</v>
      </c>
      <c r="B229" s="15" t="s">
        <v>24</v>
      </c>
      <c r="C229" s="15" t="s">
        <v>14</v>
      </c>
      <c r="D229" s="16">
        <v>105470</v>
      </c>
      <c r="E229" s="15" t="s">
        <v>30</v>
      </c>
      <c r="F229" s="15" t="s">
        <v>3</v>
      </c>
    </row>
    <row r="230" spans="1:6" x14ac:dyDescent="0.35">
      <c r="A230" s="13" t="s">
        <v>274</v>
      </c>
      <c r="B230" s="13" t="s">
        <v>27</v>
      </c>
      <c r="C230" s="13" t="s">
        <v>13</v>
      </c>
      <c r="D230" s="14">
        <v>98200</v>
      </c>
      <c r="E230" s="13" t="s">
        <v>30</v>
      </c>
      <c r="F230" s="13" t="s">
        <v>2</v>
      </c>
    </row>
    <row r="231" spans="1:6" x14ac:dyDescent="0.35">
      <c r="A231" s="15" t="s">
        <v>275</v>
      </c>
      <c r="B231" s="15" t="s">
        <v>24</v>
      </c>
      <c r="C231" s="15" t="s">
        <v>10</v>
      </c>
      <c r="D231" s="16">
        <v>106190</v>
      </c>
      <c r="E231" s="15" t="s">
        <v>30</v>
      </c>
      <c r="F231" s="15" t="s">
        <v>5</v>
      </c>
    </row>
    <row r="232" spans="1:6" x14ac:dyDescent="0.35">
      <c r="A232" s="13" t="s">
        <v>276</v>
      </c>
      <c r="B232" s="13" t="s">
        <v>24</v>
      </c>
      <c r="C232" s="13" t="s">
        <v>6</v>
      </c>
      <c r="D232" s="14">
        <v>52610</v>
      </c>
      <c r="E232" s="13" t="s">
        <v>25</v>
      </c>
      <c r="F232" s="13" t="s">
        <v>2</v>
      </c>
    </row>
    <row r="233" spans="1:6" x14ac:dyDescent="0.35">
      <c r="A233" s="15" t="s">
        <v>277</v>
      </c>
      <c r="B233" s="15" t="s">
        <v>24</v>
      </c>
      <c r="C233" s="15" t="s">
        <v>8</v>
      </c>
      <c r="D233" s="16">
        <v>63450</v>
      </c>
      <c r="E233" s="15" t="s">
        <v>30</v>
      </c>
      <c r="F233" s="15" t="s">
        <v>4</v>
      </c>
    </row>
    <row r="234" spans="1:6" x14ac:dyDescent="0.35">
      <c r="A234" s="13" t="s">
        <v>278</v>
      </c>
      <c r="B234" s="13" t="s">
        <v>24</v>
      </c>
      <c r="C234" s="13" t="s">
        <v>15</v>
      </c>
      <c r="D234" s="14">
        <v>74710</v>
      </c>
      <c r="E234" s="13" t="s">
        <v>30</v>
      </c>
      <c r="F234" s="13" t="s">
        <v>4</v>
      </c>
    </row>
    <row r="235" spans="1:6" x14ac:dyDescent="0.35">
      <c r="A235" s="15" t="s">
        <v>279</v>
      </c>
      <c r="B235" s="15" t="s">
        <v>27</v>
      </c>
      <c r="C235" s="15" t="s">
        <v>6</v>
      </c>
      <c r="D235" s="16">
        <v>60330</v>
      </c>
      <c r="E235" s="15" t="s">
        <v>25</v>
      </c>
      <c r="F235" s="15" t="s">
        <v>3</v>
      </c>
    </row>
    <row r="236" spans="1:6" x14ac:dyDescent="0.35">
      <c r="A236" s="13" t="s">
        <v>280</v>
      </c>
      <c r="B236" s="13" t="s">
        <v>24</v>
      </c>
      <c r="C236" s="13" t="s">
        <v>6</v>
      </c>
      <c r="D236" s="14">
        <v>61010</v>
      </c>
      <c r="E236" s="13" t="s">
        <v>33</v>
      </c>
      <c r="F236" s="13" t="s">
        <v>3</v>
      </c>
    </row>
    <row r="237" spans="1:6" x14ac:dyDescent="0.35">
      <c r="A237" s="15" t="s">
        <v>281</v>
      </c>
      <c r="B237" s="15" t="s">
        <v>27</v>
      </c>
      <c r="C237" s="15" t="s">
        <v>15</v>
      </c>
      <c r="D237" s="16">
        <v>76300</v>
      </c>
      <c r="E237" s="15" t="s">
        <v>33</v>
      </c>
      <c r="F237" s="15" t="s">
        <v>31</v>
      </c>
    </row>
    <row r="238" spans="1:6" x14ac:dyDescent="0.35">
      <c r="A238" s="13" t="s">
        <v>282</v>
      </c>
      <c r="B238" s="13" t="s">
        <v>24</v>
      </c>
      <c r="C238" s="13" t="s">
        <v>17</v>
      </c>
      <c r="D238" s="14">
        <v>117020</v>
      </c>
      <c r="E238" s="13" t="s">
        <v>33</v>
      </c>
      <c r="F238" s="13" t="s">
        <v>3</v>
      </c>
    </row>
    <row r="239" spans="1:6" x14ac:dyDescent="0.35">
      <c r="A239" s="15" t="s">
        <v>283</v>
      </c>
      <c r="B239" s="15" t="s">
        <v>24</v>
      </c>
      <c r="C239" s="15" t="s">
        <v>17</v>
      </c>
      <c r="D239" s="16">
        <v>77130</v>
      </c>
      <c r="E239" s="15" t="s">
        <v>25</v>
      </c>
      <c r="F239" s="15" t="s">
        <v>1</v>
      </c>
    </row>
    <row r="240" spans="1:6" x14ac:dyDescent="0.35">
      <c r="A240" s="13" t="s">
        <v>284</v>
      </c>
      <c r="B240" s="13" t="s">
        <v>27</v>
      </c>
      <c r="C240" s="13" t="s">
        <v>10</v>
      </c>
      <c r="D240" s="14">
        <v>106930</v>
      </c>
      <c r="E240" s="13" t="s">
        <v>25</v>
      </c>
      <c r="F240" s="13" t="s">
        <v>3</v>
      </c>
    </row>
    <row r="241" spans="1:6" x14ac:dyDescent="0.35">
      <c r="A241" s="15" t="s">
        <v>285</v>
      </c>
      <c r="B241" s="15" t="s">
        <v>24</v>
      </c>
      <c r="C241" s="15" t="s">
        <v>7</v>
      </c>
      <c r="D241" s="16">
        <v>62090</v>
      </c>
      <c r="E241" s="15" t="s">
        <v>30</v>
      </c>
      <c r="F241" s="15" t="s">
        <v>5</v>
      </c>
    </row>
    <row r="242" spans="1:6" x14ac:dyDescent="0.35">
      <c r="A242" s="13" t="s">
        <v>286</v>
      </c>
      <c r="B242" s="13" t="s">
        <v>27</v>
      </c>
      <c r="C242" s="13" t="s">
        <v>17</v>
      </c>
      <c r="D242" s="14">
        <v>61330</v>
      </c>
      <c r="E242" s="13" t="s">
        <v>25</v>
      </c>
      <c r="F242" s="13" t="s">
        <v>3</v>
      </c>
    </row>
    <row r="243" spans="1:6" x14ac:dyDescent="0.35">
      <c r="A243" s="15" t="s">
        <v>287</v>
      </c>
      <c r="B243" s="15" t="s">
        <v>27</v>
      </c>
      <c r="C243" s="15" t="s">
        <v>13</v>
      </c>
      <c r="D243" s="16">
        <v>41600</v>
      </c>
      <c r="E243" s="15" t="s">
        <v>30</v>
      </c>
      <c r="F243" s="15" t="s">
        <v>31</v>
      </c>
    </row>
    <row r="244" spans="1:6" x14ac:dyDescent="0.35">
      <c r="A244" s="13" t="s">
        <v>288</v>
      </c>
      <c r="B244" s="13" t="s">
        <v>27</v>
      </c>
      <c r="C244" s="13" t="s">
        <v>17</v>
      </c>
      <c r="D244" s="14">
        <v>105870</v>
      </c>
      <c r="E244" s="13" t="s">
        <v>30</v>
      </c>
      <c r="F244" s="13" t="s">
        <v>1</v>
      </c>
    </row>
    <row r="245" spans="1:6" x14ac:dyDescent="0.35">
      <c r="A245" s="15" t="s">
        <v>289</v>
      </c>
      <c r="B245" s="15" t="s">
        <v>27</v>
      </c>
      <c r="C245" s="15" t="s">
        <v>10</v>
      </c>
      <c r="D245" s="16">
        <v>118300</v>
      </c>
      <c r="E245" s="15" t="s">
        <v>33</v>
      </c>
      <c r="F245" s="15" t="s">
        <v>3</v>
      </c>
    </row>
    <row r="246" spans="1:6" x14ac:dyDescent="0.35">
      <c r="A246" s="13" t="s">
        <v>290</v>
      </c>
      <c r="B246" s="13" t="s">
        <v>27</v>
      </c>
      <c r="C246" s="13" t="s">
        <v>14</v>
      </c>
      <c r="D246" s="14">
        <v>99680</v>
      </c>
      <c r="E246" s="13" t="s">
        <v>33</v>
      </c>
      <c r="F246" s="13" t="s">
        <v>4</v>
      </c>
    </row>
    <row r="247" spans="1:6" x14ac:dyDescent="0.35">
      <c r="A247" s="15" t="s">
        <v>291</v>
      </c>
      <c r="B247" s="15" t="s">
        <v>27</v>
      </c>
      <c r="C247" s="15" t="s">
        <v>6</v>
      </c>
      <c r="D247" s="16">
        <v>101500</v>
      </c>
      <c r="E247" s="15" t="s">
        <v>30</v>
      </c>
      <c r="F247" s="15" t="s">
        <v>4</v>
      </c>
    </row>
    <row r="248" spans="1:6" x14ac:dyDescent="0.35">
      <c r="A248" s="13" t="s">
        <v>292</v>
      </c>
      <c r="B248" s="13" t="s">
        <v>27</v>
      </c>
      <c r="C248" s="13" t="s">
        <v>10</v>
      </c>
      <c r="D248" s="14">
        <v>46160</v>
      </c>
      <c r="E248" s="13" t="s">
        <v>33</v>
      </c>
      <c r="F248" s="13" t="s">
        <v>3</v>
      </c>
    </row>
    <row r="249" spans="1:6" x14ac:dyDescent="0.35">
      <c r="A249" s="15" t="s">
        <v>293</v>
      </c>
      <c r="B249" s="15" t="s">
        <v>27</v>
      </c>
      <c r="C249" s="15" t="s">
        <v>6</v>
      </c>
      <c r="D249" s="16">
        <v>41930</v>
      </c>
      <c r="E249" s="15" t="s">
        <v>25</v>
      </c>
      <c r="F249" s="15" t="s">
        <v>3</v>
      </c>
    </row>
    <row r="250" spans="1:6" x14ac:dyDescent="0.35">
      <c r="A250" s="13" t="s">
        <v>294</v>
      </c>
      <c r="B250" s="13" t="s">
        <v>24</v>
      </c>
      <c r="C250" s="13" t="s">
        <v>11</v>
      </c>
      <c r="D250" s="14">
        <v>73360</v>
      </c>
      <c r="E250" s="13" t="s">
        <v>33</v>
      </c>
      <c r="F250" s="13" t="s">
        <v>3</v>
      </c>
    </row>
    <row r="251" spans="1:6" x14ac:dyDescent="0.35">
      <c r="A251" s="15" t="s">
        <v>295</v>
      </c>
      <c r="B251" s="15" t="s">
        <v>27</v>
      </c>
      <c r="C251" s="15" t="s">
        <v>16</v>
      </c>
      <c r="D251" s="16">
        <v>119550</v>
      </c>
      <c r="E251" s="15" t="s">
        <v>30</v>
      </c>
      <c r="F251" s="15" t="s">
        <v>4</v>
      </c>
    </row>
    <row r="252" spans="1:6" x14ac:dyDescent="0.35">
      <c r="A252" s="13" t="s">
        <v>296</v>
      </c>
      <c r="B252" s="13" t="s">
        <v>27</v>
      </c>
      <c r="C252" s="13" t="s">
        <v>10</v>
      </c>
      <c r="D252" s="14">
        <v>53240</v>
      </c>
      <c r="E252" s="13" t="s">
        <v>30</v>
      </c>
      <c r="F252" s="13" t="s">
        <v>4</v>
      </c>
    </row>
    <row r="253" spans="1:6" x14ac:dyDescent="0.35">
      <c r="A253" s="15" t="s">
        <v>297</v>
      </c>
      <c r="B253" s="15" t="s">
        <v>24</v>
      </c>
      <c r="C253" s="15" t="s">
        <v>11</v>
      </c>
      <c r="D253" s="16">
        <v>90880</v>
      </c>
      <c r="E253" s="15" t="s">
        <v>33</v>
      </c>
      <c r="F253" s="15" t="s">
        <v>3</v>
      </c>
    </row>
    <row r="254" spans="1:6" x14ac:dyDescent="0.35">
      <c r="A254" s="13" t="s">
        <v>129</v>
      </c>
      <c r="B254" s="13" t="s">
        <v>27</v>
      </c>
      <c r="C254" s="13" t="s">
        <v>14</v>
      </c>
      <c r="D254" s="14">
        <v>44450</v>
      </c>
      <c r="E254" s="13" t="s">
        <v>33</v>
      </c>
      <c r="F254" s="13" t="s">
        <v>1</v>
      </c>
    </row>
    <row r="255" spans="1:6" x14ac:dyDescent="0.35">
      <c r="A255" s="15" t="s">
        <v>298</v>
      </c>
      <c r="B255" s="15" t="s">
        <v>24</v>
      </c>
      <c r="C255" s="15" t="s">
        <v>9</v>
      </c>
      <c r="D255" s="16">
        <v>47670</v>
      </c>
      <c r="E255" s="15" t="s">
        <v>30</v>
      </c>
      <c r="F255" s="15" t="s">
        <v>3</v>
      </c>
    </row>
    <row r="256" spans="1:6" x14ac:dyDescent="0.35">
      <c r="A256" s="13" t="s">
        <v>300</v>
      </c>
      <c r="B256" s="13" t="s">
        <v>24</v>
      </c>
      <c r="C256" s="13" t="s">
        <v>13</v>
      </c>
      <c r="D256" s="14">
        <v>47760</v>
      </c>
      <c r="E256" s="13" t="s">
        <v>33</v>
      </c>
      <c r="F256" s="13" t="s">
        <v>3</v>
      </c>
    </row>
    <row r="257" spans="1:6" x14ac:dyDescent="0.35">
      <c r="A257" s="15" t="s">
        <v>301</v>
      </c>
      <c r="B257" s="15" t="s">
        <v>24</v>
      </c>
      <c r="C257" s="15" t="s">
        <v>12</v>
      </c>
      <c r="D257" s="16">
        <v>47650</v>
      </c>
      <c r="E257" s="15" t="s">
        <v>30</v>
      </c>
      <c r="F257" s="15" t="s">
        <v>4</v>
      </c>
    </row>
    <row r="258" spans="1:6" x14ac:dyDescent="0.35">
      <c r="A258" s="13" t="s">
        <v>302</v>
      </c>
      <c r="B258" s="13" t="s">
        <v>27</v>
      </c>
      <c r="C258" s="13" t="s">
        <v>16</v>
      </c>
      <c r="D258" s="14">
        <v>103360</v>
      </c>
      <c r="E258" s="13" t="s">
        <v>30</v>
      </c>
      <c r="F258" s="13" t="s">
        <v>5</v>
      </c>
    </row>
    <row r="259" spans="1:6" x14ac:dyDescent="0.35">
      <c r="A259" s="15" t="s">
        <v>303</v>
      </c>
      <c r="B259" s="15" t="s">
        <v>24</v>
      </c>
      <c r="C259" s="15" t="s">
        <v>10</v>
      </c>
      <c r="D259" s="16">
        <v>48530</v>
      </c>
      <c r="E259" s="15" t="s">
        <v>33</v>
      </c>
      <c r="F259" s="15" t="s">
        <v>2</v>
      </c>
    </row>
    <row r="260" spans="1:6" x14ac:dyDescent="0.35">
      <c r="A260" s="13" t="s">
        <v>304</v>
      </c>
      <c r="B260" s="13" t="s">
        <v>24</v>
      </c>
      <c r="C260" s="13" t="s">
        <v>17</v>
      </c>
      <c r="D260" s="14">
        <v>72160</v>
      </c>
      <c r="E260" s="13" t="s">
        <v>33</v>
      </c>
      <c r="F260" s="13" t="s">
        <v>3</v>
      </c>
    </row>
    <row r="261" spans="1:6" x14ac:dyDescent="0.35">
      <c r="A261" s="15" t="s">
        <v>305</v>
      </c>
      <c r="B261" s="15" t="s">
        <v>24</v>
      </c>
      <c r="C261" s="15" t="s">
        <v>11</v>
      </c>
      <c r="D261" s="16">
        <v>60800</v>
      </c>
      <c r="E261" s="15" t="s">
        <v>30</v>
      </c>
      <c r="F261" s="15" t="s">
        <v>3</v>
      </c>
    </row>
    <row r="262" spans="1:6" x14ac:dyDescent="0.35">
      <c r="A262" s="13" t="s">
        <v>306</v>
      </c>
      <c r="B262" s="13" t="s">
        <v>27</v>
      </c>
      <c r="C262" s="13" t="s">
        <v>16</v>
      </c>
      <c r="D262" s="14">
        <v>74010</v>
      </c>
      <c r="E262" s="13" t="s">
        <v>33</v>
      </c>
      <c r="F262" s="13" t="s">
        <v>3</v>
      </c>
    </row>
    <row r="263" spans="1:6" x14ac:dyDescent="0.35">
      <c r="A263" s="15" t="s">
        <v>307</v>
      </c>
      <c r="B263" s="15" t="s">
        <v>27</v>
      </c>
      <c r="C263" s="15" t="s">
        <v>16</v>
      </c>
      <c r="D263" s="16">
        <v>60760</v>
      </c>
      <c r="E263" s="15" t="s">
        <v>25</v>
      </c>
      <c r="F263" s="15" t="s">
        <v>5</v>
      </c>
    </row>
    <row r="264" spans="1:6" x14ac:dyDescent="0.35">
      <c r="A264" s="13" t="s">
        <v>308</v>
      </c>
      <c r="B264" s="13" t="s">
        <v>24</v>
      </c>
      <c r="C264" s="13" t="s">
        <v>7</v>
      </c>
      <c r="D264" s="14">
        <v>74550</v>
      </c>
      <c r="E264" s="13" t="s">
        <v>25</v>
      </c>
      <c r="F264" s="13" t="s">
        <v>3</v>
      </c>
    </row>
    <row r="265" spans="1:6" x14ac:dyDescent="0.35">
      <c r="A265" s="15" t="s">
        <v>309</v>
      </c>
      <c r="B265" s="15" t="s">
        <v>24</v>
      </c>
      <c r="C265" s="15" t="s">
        <v>7</v>
      </c>
      <c r="D265" s="16">
        <v>32500</v>
      </c>
      <c r="E265" s="15" t="s">
        <v>30</v>
      </c>
      <c r="F265" s="15" t="s">
        <v>2</v>
      </c>
    </row>
    <row r="266" spans="1:6" x14ac:dyDescent="0.35">
      <c r="A266" s="13" t="s">
        <v>310</v>
      </c>
      <c r="B266" s="13" t="s">
        <v>24</v>
      </c>
      <c r="C266" s="13" t="s">
        <v>11</v>
      </c>
      <c r="D266" s="14">
        <v>110040</v>
      </c>
      <c r="E266" s="13" t="s">
        <v>25</v>
      </c>
      <c r="F266" s="13" t="s">
        <v>4</v>
      </c>
    </row>
    <row r="267" spans="1:6" x14ac:dyDescent="0.35">
      <c r="A267" s="15" t="s">
        <v>311</v>
      </c>
      <c r="B267" s="15" t="s">
        <v>27</v>
      </c>
      <c r="C267" s="15" t="s">
        <v>8</v>
      </c>
      <c r="D267" s="16">
        <v>99750</v>
      </c>
      <c r="E267" s="15" t="s">
        <v>33</v>
      </c>
      <c r="F267" s="15" t="s">
        <v>3</v>
      </c>
    </row>
    <row r="268" spans="1:6" x14ac:dyDescent="0.35">
      <c r="A268" s="13" t="s">
        <v>312</v>
      </c>
      <c r="B268" s="13" t="s">
        <v>27</v>
      </c>
      <c r="C268" s="13" t="s">
        <v>10</v>
      </c>
      <c r="D268" s="14">
        <v>92470</v>
      </c>
      <c r="E268" s="13" t="s">
        <v>33</v>
      </c>
      <c r="F268" s="13" t="s">
        <v>3</v>
      </c>
    </row>
    <row r="269" spans="1:6" x14ac:dyDescent="0.35">
      <c r="A269" s="15" t="s">
        <v>313</v>
      </c>
      <c r="B269" s="15" t="s">
        <v>27</v>
      </c>
      <c r="C269" s="15" t="s">
        <v>7</v>
      </c>
      <c r="D269" s="16">
        <v>109980</v>
      </c>
      <c r="E269" s="15" t="s">
        <v>33</v>
      </c>
      <c r="F269" s="15" t="s">
        <v>3</v>
      </c>
    </row>
    <row r="270" spans="1:6" x14ac:dyDescent="0.35">
      <c r="A270" s="13" t="s">
        <v>314</v>
      </c>
      <c r="B270" s="13" t="s">
        <v>24</v>
      </c>
      <c r="C270" s="13" t="s">
        <v>8</v>
      </c>
      <c r="D270" s="14">
        <v>41790</v>
      </c>
      <c r="E270" s="13" t="s">
        <v>30</v>
      </c>
      <c r="F270" s="13" t="s">
        <v>3</v>
      </c>
    </row>
    <row r="271" spans="1:6" x14ac:dyDescent="0.35">
      <c r="A271" s="15" t="s">
        <v>315</v>
      </c>
      <c r="B271" s="15" t="s">
        <v>24</v>
      </c>
      <c r="C271" s="15" t="s">
        <v>9</v>
      </c>
      <c r="D271" s="16">
        <v>86360</v>
      </c>
      <c r="E271" s="15" t="s">
        <v>33</v>
      </c>
      <c r="F271" s="15" t="s">
        <v>1</v>
      </c>
    </row>
    <row r="272" spans="1:6" x14ac:dyDescent="0.35">
      <c r="A272" s="13" t="s">
        <v>316</v>
      </c>
      <c r="B272" s="13" t="s">
        <v>24</v>
      </c>
      <c r="C272" s="13" t="s">
        <v>10</v>
      </c>
      <c r="D272" s="14">
        <v>65570</v>
      </c>
      <c r="E272" s="13" t="s">
        <v>33</v>
      </c>
      <c r="F272" s="13" t="s">
        <v>5</v>
      </c>
    </row>
    <row r="273" spans="1:6" x14ac:dyDescent="0.35">
      <c r="A273" s="15" t="s">
        <v>317</v>
      </c>
      <c r="B273" s="15" t="s">
        <v>27</v>
      </c>
      <c r="C273" s="15" t="s">
        <v>15</v>
      </c>
      <c r="D273" s="16">
        <v>69160</v>
      </c>
      <c r="E273" s="15" t="s">
        <v>33</v>
      </c>
      <c r="F273" s="15" t="s">
        <v>5</v>
      </c>
    </row>
    <row r="274" spans="1:6" x14ac:dyDescent="0.35">
      <c r="A274" s="13" t="s">
        <v>318</v>
      </c>
      <c r="B274" s="13" t="s">
        <v>27</v>
      </c>
      <c r="C274" s="13" t="s">
        <v>12</v>
      </c>
      <c r="D274" s="14">
        <v>41570</v>
      </c>
      <c r="E274" s="13" t="s">
        <v>30</v>
      </c>
      <c r="F274" s="13" t="s">
        <v>4</v>
      </c>
    </row>
    <row r="275" spans="1:6" x14ac:dyDescent="0.35">
      <c r="A275" s="15" t="s">
        <v>319</v>
      </c>
      <c r="B275" s="15" t="s">
        <v>27</v>
      </c>
      <c r="C275" s="15" t="s">
        <v>6</v>
      </c>
      <c r="D275" s="16">
        <v>83400</v>
      </c>
      <c r="E275" s="15" t="s">
        <v>33</v>
      </c>
      <c r="F275" s="15" t="s">
        <v>2</v>
      </c>
    </row>
    <row r="276" spans="1:6" x14ac:dyDescent="0.35">
      <c r="A276" s="13" t="s">
        <v>320</v>
      </c>
      <c r="B276" s="13" t="s">
        <v>24</v>
      </c>
      <c r="C276" s="13" t="s">
        <v>11</v>
      </c>
      <c r="D276" s="14">
        <v>67660</v>
      </c>
      <c r="E276" s="13" t="s">
        <v>33</v>
      </c>
      <c r="F276" s="13" t="s">
        <v>1</v>
      </c>
    </row>
    <row r="277" spans="1:6" x14ac:dyDescent="0.35">
      <c r="A277" s="15" t="s">
        <v>321</v>
      </c>
      <c r="B277" s="15" t="s">
        <v>27</v>
      </c>
      <c r="C277" s="15" t="s">
        <v>12</v>
      </c>
      <c r="D277" s="16">
        <v>34470</v>
      </c>
      <c r="E277" s="15" t="s">
        <v>30</v>
      </c>
      <c r="F277" s="15" t="s">
        <v>4</v>
      </c>
    </row>
    <row r="278" spans="1:6" x14ac:dyDescent="0.35">
      <c r="A278" s="13" t="s">
        <v>322</v>
      </c>
      <c r="B278" s="13" t="s">
        <v>27</v>
      </c>
      <c r="C278" s="13" t="s">
        <v>6</v>
      </c>
      <c r="D278" s="14">
        <v>38240</v>
      </c>
      <c r="E278" s="13" t="s">
        <v>33</v>
      </c>
      <c r="F278" s="13" t="s">
        <v>31</v>
      </c>
    </row>
    <row r="279" spans="1:6" x14ac:dyDescent="0.35">
      <c r="A279" s="15" t="s">
        <v>323</v>
      </c>
      <c r="B279" s="15" t="s">
        <v>27</v>
      </c>
      <c r="C279" s="15" t="s">
        <v>7</v>
      </c>
      <c r="D279" s="16">
        <v>78380</v>
      </c>
      <c r="E279" s="15" t="s">
        <v>30</v>
      </c>
      <c r="F279" s="15" t="s">
        <v>1</v>
      </c>
    </row>
    <row r="280" spans="1:6" x14ac:dyDescent="0.35">
      <c r="A280" s="13" t="s">
        <v>324</v>
      </c>
      <c r="B280" s="13" t="s">
        <v>27</v>
      </c>
      <c r="C280" s="13" t="s">
        <v>11</v>
      </c>
      <c r="D280" s="14">
        <v>72500</v>
      </c>
      <c r="E280" s="13" t="s">
        <v>25</v>
      </c>
      <c r="F280" s="13" t="s">
        <v>3</v>
      </c>
    </row>
    <row r="281" spans="1:6" x14ac:dyDescent="0.35">
      <c r="A281" s="15" t="s">
        <v>325</v>
      </c>
      <c r="B281" s="15" t="s">
        <v>27</v>
      </c>
      <c r="C281" s="15" t="s">
        <v>7</v>
      </c>
      <c r="D281" s="16">
        <v>115640</v>
      </c>
      <c r="E281" s="15" t="s">
        <v>30</v>
      </c>
      <c r="F281" s="15" t="s">
        <v>3</v>
      </c>
    </row>
    <row r="282" spans="1:6" x14ac:dyDescent="0.35">
      <c r="A282" s="13" t="s">
        <v>327</v>
      </c>
      <c r="B282" s="13" t="s">
        <v>27</v>
      </c>
      <c r="C282" s="13" t="s">
        <v>12</v>
      </c>
      <c r="D282" s="14">
        <v>82120</v>
      </c>
      <c r="E282" s="13" t="s">
        <v>25</v>
      </c>
      <c r="F282" s="13" t="s">
        <v>3</v>
      </c>
    </row>
    <row r="283" spans="1:6" x14ac:dyDescent="0.35">
      <c r="A283" s="15" t="s">
        <v>328</v>
      </c>
      <c r="B283" s="15" t="s">
        <v>24</v>
      </c>
      <c r="C283" s="15" t="s">
        <v>16</v>
      </c>
      <c r="D283" s="16">
        <v>108160</v>
      </c>
      <c r="E283" s="15" t="s">
        <v>25</v>
      </c>
      <c r="F283" s="15" t="s">
        <v>4</v>
      </c>
    </row>
    <row r="284" spans="1:6" x14ac:dyDescent="0.35">
      <c r="A284" s="13" t="s">
        <v>329</v>
      </c>
      <c r="B284" s="13" t="s">
        <v>24</v>
      </c>
      <c r="C284" s="13" t="s">
        <v>6</v>
      </c>
      <c r="D284" s="14">
        <v>108360</v>
      </c>
      <c r="E284" s="13" t="s">
        <v>30</v>
      </c>
      <c r="F284" s="13" t="s">
        <v>3</v>
      </c>
    </row>
    <row r="285" spans="1:6" x14ac:dyDescent="0.35">
      <c r="A285" s="15" t="s">
        <v>330</v>
      </c>
      <c r="B285" s="15" t="s">
        <v>27</v>
      </c>
      <c r="C285" s="15" t="s">
        <v>10</v>
      </c>
      <c r="D285" s="16">
        <v>77840</v>
      </c>
      <c r="E285" s="15" t="s">
        <v>30</v>
      </c>
      <c r="F285" s="15" t="s">
        <v>2</v>
      </c>
    </row>
    <row r="286" spans="1:6" x14ac:dyDescent="0.35">
      <c r="A286" s="13" t="s">
        <v>331</v>
      </c>
      <c r="B286" s="13" t="s">
        <v>27</v>
      </c>
      <c r="C286" s="13" t="s">
        <v>16</v>
      </c>
      <c r="D286" s="14">
        <v>85180</v>
      </c>
      <c r="E286" s="13" t="s">
        <v>33</v>
      </c>
      <c r="F286" s="13" t="s">
        <v>2</v>
      </c>
    </row>
    <row r="287" spans="1:6" x14ac:dyDescent="0.35">
      <c r="A287" s="15" t="s">
        <v>332</v>
      </c>
      <c r="B287" s="15" t="s">
        <v>24</v>
      </c>
      <c r="C287" s="15" t="s">
        <v>11</v>
      </c>
      <c r="D287" s="16">
        <v>85920</v>
      </c>
      <c r="E287" s="15" t="s">
        <v>30</v>
      </c>
      <c r="F287" s="15" t="s">
        <v>2</v>
      </c>
    </row>
    <row r="288" spans="1:6" x14ac:dyDescent="0.35">
      <c r="A288" s="13" t="s">
        <v>333</v>
      </c>
      <c r="B288" s="13" t="s">
        <v>27</v>
      </c>
      <c r="C288" s="13" t="s">
        <v>10</v>
      </c>
      <c r="D288" s="14">
        <v>106490</v>
      </c>
      <c r="E288" s="13" t="s">
        <v>33</v>
      </c>
      <c r="F288" s="13" t="s">
        <v>3</v>
      </c>
    </row>
    <row r="289" spans="1:6" x14ac:dyDescent="0.35">
      <c r="A289" s="15" t="s">
        <v>334</v>
      </c>
      <c r="B289" s="15" t="s">
        <v>24</v>
      </c>
      <c r="C289" s="15" t="s">
        <v>8</v>
      </c>
      <c r="D289" s="16">
        <v>38520</v>
      </c>
      <c r="E289" s="15" t="s">
        <v>25</v>
      </c>
      <c r="F289" s="15" t="s">
        <v>2</v>
      </c>
    </row>
    <row r="290" spans="1:6" x14ac:dyDescent="0.35">
      <c r="A290" s="13" t="s">
        <v>335</v>
      </c>
      <c r="B290" s="13" t="s">
        <v>27</v>
      </c>
      <c r="C290" s="13" t="s">
        <v>13</v>
      </c>
      <c r="D290" s="14">
        <v>49530</v>
      </c>
      <c r="E290" s="13" t="s">
        <v>25</v>
      </c>
      <c r="F290" s="13" t="s">
        <v>3</v>
      </c>
    </row>
    <row r="291" spans="1:6" x14ac:dyDescent="0.35">
      <c r="A291" s="15" t="s">
        <v>336</v>
      </c>
      <c r="B291" s="15" t="s">
        <v>24</v>
      </c>
      <c r="C291" s="15" t="s">
        <v>12</v>
      </c>
      <c r="D291" s="16">
        <v>29610</v>
      </c>
      <c r="E291" s="15" t="s">
        <v>30</v>
      </c>
      <c r="F291" s="15" t="s">
        <v>3</v>
      </c>
    </row>
    <row r="292" spans="1:6" x14ac:dyDescent="0.35">
      <c r="A292" s="13" t="s">
        <v>337</v>
      </c>
      <c r="B292" s="13" t="s">
        <v>24</v>
      </c>
      <c r="C292" s="13" t="s">
        <v>13</v>
      </c>
      <c r="D292" s="14">
        <v>84170</v>
      </c>
      <c r="E292" s="13" t="s">
        <v>30</v>
      </c>
      <c r="F292" s="13" t="s">
        <v>4</v>
      </c>
    </row>
    <row r="293" spans="1:6" x14ac:dyDescent="0.35">
      <c r="A293" s="15" t="s">
        <v>338</v>
      </c>
      <c r="B293" s="15" t="s">
        <v>24</v>
      </c>
      <c r="C293" s="15" t="s">
        <v>9</v>
      </c>
      <c r="D293" s="16">
        <v>92190</v>
      </c>
      <c r="E293" s="15" t="s">
        <v>30</v>
      </c>
      <c r="F293" s="15" t="s">
        <v>3</v>
      </c>
    </row>
    <row r="294" spans="1:6" x14ac:dyDescent="0.35">
      <c r="A294" s="13" t="s">
        <v>340</v>
      </c>
      <c r="B294" s="13" t="s">
        <v>24</v>
      </c>
      <c r="C294" s="13" t="s">
        <v>10</v>
      </c>
      <c r="D294" s="14">
        <v>87850</v>
      </c>
      <c r="E294" s="13" t="s">
        <v>33</v>
      </c>
      <c r="F294" s="13" t="s">
        <v>4</v>
      </c>
    </row>
    <row r="295" spans="1:6" x14ac:dyDescent="0.35">
      <c r="A295" s="15" t="s">
        <v>341</v>
      </c>
      <c r="B295" s="15" t="s">
        <v>24</v>
      </c>
      <c r="C295" s="15" t="s">
        <v>11</v>
      </c>
      <c r="D295" s="16">
        <v>43700</v>
      </c>
      <c r="E295" s="15" t="s">
        <v>25</v>
      </c>
      <c r="F295" s="15" t="s">
        <v>3</v>
      </c>
    </row>
    <row r="296" spans="1:6" x14ac:dyDescent="0.35">
      <c r="A296" s="13" t="s">
        <v>342</v>
      </c>
      <c r="B296" s="13" t="s">
        <v>27</v>
      </c>
      <c r="C296" s="13" t="s">
        <v>16</v>
      </c>
      <c r="D296" s="14">
        <v>88690</v>
      </c>
      <c r="E296" s="13" t="s">
        <v>25</v>
      </c>
      <c r="F296" s="13" t="s">
        <v>31</v>
      </c>
    </row>
    <row r="297" spans="1:6" x14ac:dyDescent="0.35">
      <c r="A297" s="15" t="s">
        <v>343</v>
      </c>
      <c r="B297" s="15" t="s">
        <v>24</v>
      </c>
      <c r="C297" s="15" t="s">
        <v>17</v>
      </c>
      <c r="D297" s="16">
        <v>31820</v>
      </c>
      <c r="E297" s="15" t="s">
        <v>25</v>
      </c>
      <c r="F297" s="15" t="s">
        <v>3</v>
      </c>
    </row>
    <row r="298" spans="1:6" x14ac:dyDescent="0.35">
      <c r="A298" s="13" t="s">
        <v>344</v>
      </c>
      <c r="B298" s="13" t="s">
        <v>24</v>
      </c>
      <c r="C298" s="13" t="s">
        <v>17</v>
      </c>
      <c r="D298" s="14">
        <v>70230</v>
      </c>
      <c r="E298" s="13" t="s">
        <v>33</v>
      </c>
      <c r="F298" s="13" t="s">
        <v>3</v>
      </c>
    </row>
    <row r="299" spans="1:6" x14ac:dyDescent="0.35">
      <c r="A299" s="15" t="s">
        <v>345</v>
      </c>
      <c r="B299" s="15" t="s">
        <v>24</v>
      </c>
      <c r="C299" s="15" t="s">
        <v>8</v>
      </c>
      <c r="D299" s="16">
        <v>96320</v>
      </c>
      <c r="E299" s="15" t="s">
        <v>30</v>
      </c>
      <c r="F299" s="15" t="s">
        <v>3</v>
      </c>
    </row>
    <row r="300" spans="1:6" x14ac:dyDescent="0.35">
      <c r="A300" s="13" t="s">
        <v>346</v>
      </c>
      <c r="B300" s="13" t="s">
        <v>24</v>
      </c>
      <c r="C300" s="13" t="s">
        <v>8</v>
      </c>
      <c r="D300" s="14">
        <v>90700</v>
      </c>
      <c r="E300" s="13" t="s">
        <v>30</v>
      </c>
      <c r="F300" s="13" t="s">
        <v>1</v>
      </c>
    </row>
    <row r="301" spans="1:6" x14ac:dyDescent="0.35">
      <c r="A301" s="15" t="s">
        <v>347</v>
      </c>
      <c r="B301" s="15" t="s">
        <v>27</v>
      </c>
      <c r="C301" s="15" t="s">
        <v>16</v>
      </c>
      <c r="D301" s="16">
        <v>67960</v>
      </c>
      <c r="E301" s="15" t="s">
        <v>33</v>
      </c>
      <c r="F301" s="15" t="s">
        <v>3</v>
      </c>
    </row>
    <row r="302" spans="1:6" x14ac:dyDescent="0.35">
      <c r="A302" s="13" t="s">
        <v>348</v>
      </c>
      <c r="B302" s="13" t="s">
        <v>24</v>
      </c>
      <c r="C302" s="13" t="s">
        <v>16</v>
      </c>
      <c r="D302" s="14">
        <v>103110</v>
      </c>
      <c r="E302" s="13" t="s">
        <v>33</v>
      </c>
      <c r="F302" s="13" t="s">
        <v>4</v>
      </c>
    </row>
    <row r="303" spans="1:6" x14ac:dyDescent="0.35">
      <c r="A303" s="15" t="s">
        <v>349</v>
      </c>
      <c r="B303" s="15" t="s">
        <v>27</v>
      </c>
      <c r="C303" s="15" t="s">
        <v>7</v>
      </c>
      <c r="D303" s="16">
        <v>59610</v>
      </c>
      <c r="E303" s="15" t="s">
        <v>25</v>
      </c>
      <c r="F303" s="15" t="s">
        <v>4</v>
      </c>
    </row>
    <row r="304" spans="1:6" x14ac:dyDescent="0.35">
      <c r="A304" s="13" t="s">
        <v>350</v>
      </c>
      <c r="B304" s="13" t="s">
        <v>24</v>
      </c>
      <c r="C304" s="13" t="s">
        <v>8</v>
      </c>
      <c r="D304" s="14">
        <v>66570</v>
      </c>
      <c r="E304" s="13" t="s">
        <v>30</v>
      </c>
      <c r="F304" s="13" t="s">
        <v>2</v>
      </c>
    </row>
    <row r="305" spans="1:6" x14ac:dyDescent="0.35">
      <c r="A305" s="15" t="s">
        <v>351</v>
      </c>
      <c r="B305" s="15" t="s">
        <v>27</v>
      </c>
      <c r="C305" s="15" t="s">
        <v>15</v>
      </c>
      <c r="D305" s="16">
        <v>74390</v>
      </c>
      <c r="E305" s="15" t="s">
        <v>33</v>
      </c>
      <c r="F305" s="15" t="s">
        <v>3</v>
      </c>
    </row>
    <row r="306" spans="1:6" x14ac:dyDescent="0.35">
      <c r="A306" s="13" t="s">
        <v>352</v>
      </c>
      <c r="B306" s="13" t="s">
        <v>27</v>
      </c>
      <c r="C306" s="13" t="s">
        <v>7</v>
      </c>
      <c r="D306" s="14">
        <v>67010</v>
      </c>
      <c r="E306" s="13" t="s">
        <v>30</v>
      </c>
      <c r="F306" s="13" t="s">
        <v>4</v>
      </c>
    </row>
    <row r="307" spans="1:6" x14ac:dyDescent="0.35">
      <c r="A307" s="15" t="s">
        <v>353</v>
      </c>
      <c r="B307" s="15" t="s">
        <v>24</v>
      </c>
      <c r="C307" s="15" t="s">
        <v>14</v>
      </c>
      <c r="D307" s="16">
        <v>109710</v>
      </c>
      <c r="E307" s="15" t="s">
        <v>30</v>
      </c>
      <c r="F307" s="15" t="s">
        <v>3</v>
      </c>
    </row>
    <row r="308" spans="1:6" x14ac:dyDescent="0.35">
      <c r="A308" s="13" t="s">
        <v>354</v>
      </c>
      <c r="B308" s="13" t="s">
        <v>27</v>
      </c>
      <c r="C308" s="13" t="s">
        <v>12</v>
      </c>
      <c r="D308" s="14">
        <v>110910</v>
      </c>
      <c r="E308" s="13" t="s">
        <v>25</v>
      </c>
      <c r="F308" s="13" t="s">
        <v>3</v>
      </c>
    </row>
    <row r="309" spans="1:6" x14ac:dyDescent="0.35">
      <c r="A309" s="15" t="s">
        <v>180</v>
      </c>
      <c r="B309" s="15" t="s">
        <v>24</v>
      </c>
      <c r="C309" s="15" t="s">
        <v>8</v>
      </c>
      <c r="D309" s="16">
        <v>29770</v>
      </c>
      <c r="E309" s="15" t="s">
        <v>30</v>
      </c>
      <c r="F309" s="15" t="s">
        <v>5</v>
      </c>
    </row>
    <row r="310" spans="1:6" x14ac:dyDescent="0.35">
      <c r="A310" s="13" t="s">
        <v>355</v>
      </c>
      <c r="B310" s="13" t="s">
        <v>27</v>
      </c>
      <c r="C310" s="13" t="s">
        <v>9</v>
      </c>
      <c r="D310" s="14">
        <v>80060</v>
      </c>
      <c r="E310" s="13" t="s">
        <v>33</v>
      </c>
      <c r="F310" s="13" t="s">
        <v>5</v>
      </c>
    </row>
    <row r="311" spans="1:6" x14ac:dyDescent="0.35">
      <c r="A311" s="15" t="s">
        <v>356</v>
      </c>
      <c r="B311" s="15" t="s">
        <v>24</v>
      </c>
      <c r="C311" s="15" t="s">
        <v>13</v>
      </c>
      <c r="D311" s="16">
        <v>99750</v>
      </c>
      <c r="E311" s="15" t="s">
        <v>25</v>
      </c>
      <c r="F311" s="15" t="s">
        <v>3</v>
      </c>
    </row>
    <row r="312" spans="1:6" x14ac:dyDescent="0.35">
      <c r="A312" s="13" t="s">
        <v>357</v>
      </c>
      <c r="B312" s="13" t="s">
        <v>24</v>
      </c>
      <c r="C312" s="13" t="s">
        <v>6</v>
      </c>
      <c r="D312" s="14">
        <v>108250</v>
      </c>
      <c r="E312" s="13" t="s">
        <v>25</v>
      </c>
      <c r="F312" s="13" t="s">
        <v>3</v>
      </c>
    </row>
    <row r="313" spans="1:6" x14ac:dyDescent="0.35">
      <c r="A313" s="15" t="s">
        <v>358</v>
      </c>
      <c r="B313" s="15" t="s">
        <v>24</v>
      </c>
      <c r="C313" s="15" t="s">
        <v>12</v>
      </c>
      <c r="D313" s="16">
        <v>104340</v>
      </c>
      <c r="E313" s="15" t="s">
        <v>33</v>
      </c>
      <c r="F313" s="15" t="s">
        <v>3</v>
      </c>
    </row>
    <row r="314" spans="1:6" x14ac:dyDescent="0.35">
      <c r="A314" s="13" t="s">
        <v>359</v>
      </c>
      <c r="B314" s="13" t="s">
        <v>27</v>
      </c>
      <c r="C314" s="13" t="s">
        <v>12</v>
      </c>
      <c r="D314" s="14">
        <v>38440</v>
      </c>
      <c r="E314" s="13" t="s">
        <v>25</v>
      </c>
      <c r="F314" s="13" t="s">
        <v>3</v>
      </c>
    </row>
    <row r="315" spans="1:6" x14ac:dyDescent="0.35">
      <c r="A315" s="15" t="s">
        <v>360</v>
      </c>
      <c r="B315" s="15" t="s">
        <v>27</v>
      </c>
      <c r="C315" s="15" t="s">
        <v>9</v>
      </c>
      <c r="D315" s="16">
        <v>50800</v>
      </c>
      <c r="E315" s="15" t="s">
        <v>30</v>
      </c>
      <c r="F315" s="15" t="s">
        <v>5</v>
      </c>
    </row>
    <row r="316" spans="1:6" x14ac:dyDescent="0.35">
      <c r="A316" s="13" t="s">
        <v>362</v>
      </c>
      <c r="B316" s="13" t="s">
        <v>27</v>
      </c>
      <c r="C316" s="13" t="s">
        <v>7</v>
      </c>
      <c r="D316" s="14">
        <v>34980</v>
      </c>
      <c r="E316" s="13" t="s">
        <v>25</v>
      </c>
      <c r="F316" s="13" t="s">
        <v>4</v>
      </c>
    </row>
    <row r="317" spans="1:6" x14ac:dyDescent="0.35">
      <c r="A317" s="15" t="s">
        <v>363</v>
      </c>
      <c r="B317" s="15" t="s">
        <v>27</v>
      </c>
      <c r="C317" s="15" t="s">
        <v>9</v>
      </c>
      <c r="D317" s="16">
        <v>77260</v>
      </c>
      <c r="E317" s="15" t="s">
        <v>30</v>
      </c>
      <c r="F317" s="15" t="s">
        <v>3</v>
      </c>
    </row>
    <row r="318" spans="1:6" x14ac:dyDescent="0.35">
      <c r="A318" s="13" t="s">
        <v>364</v>
      </c>
      <c r="B318" s="13" t="s">
        <v>27</v>
      </c>
      <c r="C318" s="13" t="s">
        <v>8</v>
      </c>
      <c r="D318" s="14">
        <v>117940</v>
      </c>
      <c r="E318" s="13" t="s">
        <v>25</v>
      </c>
      <c r="F318" s="13" t="s">
        <v>3</v>
      </c>
    </row>
    <row r="319" spans="1:6" x14ac:dyDescent="0.35">
      <c r="A319" s="15" t="s">
        <v>365</v>
      </c>
      <c r="B319" s="15" t="s">
        <v>27</v>
      </c>
      <c r="C319" s="15" t="s">
        <v>8</v>
      </c>
      <c r="D319" s="16">
        <v>31040</v>
      </c>
      <c r="E319" s="15" t="s">
        <v>30</v>
      </c>
      <c r="F319" s="15" t="s">
        <v>4</v>
      </c>
    </row>
    <row r="320" spans="1:6" x14ac:dyDescent="0.35">
      <c r="A320" s="13" t="s">
        <v>368</v>
      </c>
      <c r="B320" s="13" t="s">
        <v>24</v>
      </c>
      <c r="C320" s="13" t="s">
        <v>16</v>
      </c>
      <c r="D320" s="14">
        <v>96370</v>
      </c>
      <c r="E320" s="13" t="s">
        <v>25</v>
      </c>
      <c r="F320" s="13" t="s">
        <v>31</v>
      </c>
    </row>
    <row r="321" spans="1:6" x14ac:dyDescent="0.35">
      <c r="A321" s="15" t="s">
        <v>369</v>
      </c>
      <c r="B321" s="15" t="s">
        <v>27</v>
      </c>
      <c r="C321" s="15" t="s">
        <v>16</v>
      </c>
      <c r="D321" s="16">
        <v>31170</v>
      </c>
      <c r="E321" s="15" t="s">
        <v>30</v>
      </c>
      <c r="F321" s="15" t="s">
        <v>3</v>
      </c>
    </row>
    <row r="322" spans="1:6" x14ac:dyDescent="0.35">
      <c r="A322" s="13" t="s">
        <v>370</v>
      </c>
      <c r="B322" s="13" t="s">
        <v>27</v>
      </c>
      <c r="C322" s="13" t="s">
        <v>11</v>
      </c>
      <c r="D322" s="14">
        <v>116240</v>
      </c>
      <c r="E322" s="13" t="s">
        <v>33</v>
      </c>
      <c r="F322" s="13" t="s">
        <v>3</v>
      </c>
    </row>
    <row r="323" spans="1:6" x14ac:dyDescent="0.35">
      <c r="A323" s="15" t="s">
        <v>371</v>
      </c>
      <c r="B323" s="15" t="s">
        <v>24</v>
      </c>
      <c r="C323" s="15" t="s">
        <v>12</v>
      </c>
      <c r="D323" s="16">
        <v>115190</v>
      </c>
      <c r="E323" s="15" t="s">
        <v>33</v>
      </c>
      <c r="F323" s="15" t="s">
        <v>1</v>
      </c>
    </row>
    <row r="324" spans="1:6" x14ac:dyDescent="0.35">
      <c r="A324" s="13" t="s">
        <v>372</v>
      </c>
      <c r="B324" s="13" t="s">
        <v>24</v>
      </c>
      <c r="C324" s="13" t="s">
        <v>13</v>
      </c>
      <c r="D324" s="14">
        <v>79570</v>
      </c>
      <c r="E324" s="13" t="s">
        <v>33</v>
      </c>
      <c r="F324" s="13" t="s">
        <v>3</v>
      </c>
    </row>
    <row r="325" spans="1:6" x14ac:dyDescent="0.35">
      <c r="A325" s="15" t="s">
        <v>373</v>
      </c>
      <c r="B325" s="15" t="s">
        <v>27</v>
      </c>
      <c r="C325" s="15" t="s">
        <v>13</v>
      </c>
      <c r="D325" s="16">
        <v>95680</v>
      </c>
      <c r="E325" s="15" t="s">
        <v>33</v>
      </c>
      <c r="F325" s="15" t="s">
        <v>5</v>
      </c>
    </row>
    <row r="326" spans="1:6" x14ac:dyDescent="0.35">
      <c r="A326" s="13" t="s">
        <v>374</v>
      </c>
      <c r="B326" s="13" t="s">
        <v>24</v>
      </c>
      <c r="C326" s="13" t="s">
        <v>15</v>
      </c>
      <c r="D326" s="14">
        <v>107110</v>
      </c>
      <c r="E326" s="13" t="s">
        <v>30</v>
      </c>
      <c r="F326" s="13" t="s">
        <v>4</v>
      </c>
    </row>
    <row r="327" spans="1:6" x14ac:dyDescent="0.35">
      <c r="A327" s="15" t="s">
        <v>375</v>
      </c>
      <c r="B327" s="15" t="s">
        <v>24</v>
      </c>
      <c r="C327" s="15" t="s">
        <v>6</v>
      </c>
      <c r="D327" s="16">
        <v>66100</v>
      </c>
      <c r="E327" s="15" t="s">
        <v>33</v>
      </c>
      <c r="F327" s="15" t="s">
        <v>2</v>
      </c>
    </row>
    <row r="328" spans="1:6" x14ac:dyDescent="0.35">
      <c r="A328" s="13" t="s">
        <v>376</v>
      </c>
      <c r="B328" s="13" t="s">
        <v>24</v>
      </c>
      <c r="C328" s="13" t="s">
        <v>8</v>
      </c>
      <c r="D328" s="14">
        <v>39960</v>
      </c>
      <c r="E328" s="13" t="s">
        <v>30</v>
      </c>
      <c r="F328" s="13" t="s">
        <v>3</v>
      </c>
    </row>
    <row r="329" spans="1:6" x14ac:dyDescent="0.35">
      <c r="A329" s="15" t="s">
        <v>378</v>
      </c>
      <c r="B329" s="15" t="s">
        <v>27</v>
      </c>
      <c r="C329" s="15" t="s">
        <v>11</v>
      </c>
      <c r="D329" s="16">
        <v>29890</v>
      </c>
      <c r="E329" s="15" t="s">
        <v>33</v>
      </c>
      <c r="F329" s="15" t="s">
        <v>4</v>
      </c>
    </row>
    <row r="330" spans="1:6" x14ac:dyDescent="0.35">
      <c r="A330" s="13" t="s">
        <v>379</v>
      </c>
      <c r="B330" s="13" t="s">
        <v>24</v>
      </c>
      <c r="C330" s="13" t="s">
        <v>17</v>
      </c>
      <c r="D330" s="14">
        <v>48170</v>
      </c>
      <c r="E330" s="13" t="s">
        <v>30</v>
      </c>
      <c r="F330" s="13" t="s">
        <v>4</v>
      </c>
    </row>
    <row r="331" spans="1:6" x14ac:dyDescent="0.35">
      <c r="A331" s="15" t="s">
        <v>380</v>
      </c>
      <c r="B331" s="15" t="s">
        <v>27</v>
      </c>
      <c r="C331" s="15" t="s">
        <v>16</v>
      </c>
      <c r="D331" s="16">
        <v>99200</v>
      </c>
      <c r="E331" s="15" t="s">
        <v>25</v>
      </c>
      <c r="F331" s="15" t="s">
        <v>4</v>
      </c>
    </row>
    <row r="332" spans="1:6" x14ac:dyDescent="0.35">
      <c r="A332" s="13" t="s">
        <v>381</v>
      </c>
      <c r="B332" s="13" t="s">
        <v>24</v>
      </c>
      <c r="C332" s="13" t="s">
        <v>8</v>
      </c>
      <c r="D332" s="14">
        <v>72840</v>
      </c>
      <c r="E332" s="13" t="s">
        <v>30</v>
      </c>
      <c r="F332" s="13" t="s">
        <v>3</v>
      </c>
    </row>
    <row r="333" spans="1:6" x14ac:dyDescent="0.35">
      <c r="A333" s="15" t="s">
        <v>382</v>
      </c>
      <c r="B333" s="15" t="s">
        <v>24</v>
      </c>
      <c r="C333" s="15" t="s">
        <v>7</v>
      </c>
      <c r="D333" s="16">
        <v>68970</v>
      </c>
      <c r="E333" s="15" t="s">
        <v>33</v>
      </c>
      <c r="F333" s="15" t="s">
        <v>3</v>
      </c>
    </row>
    <row r="334" spans="1:6" x14ac:dyDescent="0.35">
      <c r="A334" s="13" t="s">
        <v>383</v>
      </c>
      <c r="B334" s="13" t="s">
        <v>24</v>
      </c>
      <c r="C334" s="13" t="s">
        <v>17</v>
      </c>
      <c r="D334" s="14">
        <v>89090</v>
      </c>
      <c r="E334" s="13" t="s">
        <v>33</v>
      </c>
      <c r="F334" s="13" t="s">
        <v>4</v>
      </c>
    </row>
    <row r="335" spans="1:6" x14ac:dyDescent="0.35">
      <c r="A335" s="15" t="s">
        <v>209</v>
      </c>
      <c r="B335" s="15" t="s">
        <v>27</v>
      </c>
      <c r="C335" s="15" t="s">
        <v>7</v>
      </c>
      <c r="D335" s="16">
        <v>86940</v>
      </c>
      <c r="E335" s="15" t="s">
        <v>30</v>
      </c>
      <c r="F335" s="15" t="s">
        <v>2</v>
      </c>
    </row>
    <row r="336" spans="1:6" x14ac:dyDescent="0.35">
      <c r="A336" s="13" t="s">
        <v>384</v>
      </c>
      <c r="B336" s="13" t="s">
        <v>24</v>
      </c>
      <c r="C336" s="13" t="s">
        <v>11</v>
      </c>
      <c r="D336" s="14">
        <v>118450</v>
      </c>
      <c r="E336" s="13" t="s">
        <v>33</v>
      </c>
      <c r="F336" s="13" t="s">
        <v>5</v>
      </c>
    </row>
    <row r="337" spans="1:6" x14ac:dyDescent="0.35">
      <c r="A337" s="15" t="s">
        <v>385</v>
      </c>
      <c r="B337" s="15" t="s">
        <v>24</v>
      </c>
      <c r="C337" s="15" t="s">
        <v>12</v>
      </c>
      <c r="D337" s="16">
        <v>80360</v>
      </c>
      <c r="E337" s="15" t="s">
        <v>33</v>
      </c>
      <c r="F337" s="15" t="s">
        <v>3</v>
      </c>
    </row>
    <row r="338" spans="1:6" x14ac:dyDescent="0.35">
      <c r="A338" s="13" t="s">
        <v>386</v>
      </c>
      <c r="B338" s="13" t="s">
        <v>27</v>
      </c>
      <c r="C338" s="13" t="s">
        <v>17</v>
      </c>
      <c r="D338" s="14">
        <v>104770</v>
      </c>
      <c r="E338" s="13" t="s">
        <v>30</v>
      </c>
      <c r="F338" s="13" t="s">
        <v>3</v>
      </c>
    </row>
    <row r="339" spans="1:6" x14ac:dyDescent="0.35">
      <c r="A339" s="15" t="s">
        <v>387</v>
      </c>
      <c r="B339" s="15" t="s">
        <v>27</v>
      </c>
      <c r="C339" s="15" t="s">
        <v>15</v>
      </c>
      <c r="D339" s="16">
        <v>70440</v>
      </c>
      <c r="E339" s="15" t="s">
        <v>30</v>
      </c>
      <c r="F339" s="15" t="s">
        <v>5</v>
      </c>
    </row>
    <row r="340" spans="1:6" x14ac:dyDescent="0.35">
      <c r="A340" s="13" t="s">
        <v>388</v>
      </c>
      <c r="B340" s="13" t="s">
        <v>24</v>
      </c>
      <c r="C340" s="13" t="s">
        <v>9</v>
      </c>
      <c r="D340" s="14">
        <v>56900</v>
      </c>
      <c r="E340" s="13" t="s">
        <v>30</v>
      </c>
      <c r="F340" s="13" t="s">
        <v>3</v>
      </c>
    </row>
    <row r="341" spans="1:6" x14ac:dyDescent="0.35">
      <c r="A341" s="15" t="s">
        <v>303</v>
      </c>
      <c r="B341" s="15" t="s">
        <v>24</v>
      </c>
      <c r="C341" s="15" t="s">
        <v>10</v>
      </c>
      <c r="D341" s="16">
        <v>48530</v>
      </c>
      <c r="E341" s="15" t="s">
        <v>25</v>
      </c>
      <c r="F341" s="15" t="s">
        <v>5</v>
      </c>
    </row>
    <row r="342" spans="1:6" x14ac:dyDescent="0.35">
      <c r="A342" s="13" t="s">
        <v>390</v>
      </c>
      <c r="B342" s="13" t="s">
        <v>27</v>
      </c>
      <c r="C342" s="13" t="s">
        <v>16</v>
      </c>
      <c r="D342" s="14">
        <v>72450</v>
      </c>
      <c r="E342" s="13" t="s">
        <v>30</v>
      </c>
      <c r="F342" s="13" t="s">
        <v>31</v>
      </c>
    </row>
    <row r="343" spans="1:6" x14ac:dyDescent="0.35">
      <c r="A343" s="15" t="s">
        <v>391</v>
      </c>
      <c r="B343" s="15" t="s">
        <v>27</v>
      </c>
      <c r="C343" s="15" t="s">
        <v>11</v>
      </c>
      <c r="D343" s="16">
        <v>34500</v>
      </c>
      <c r="E343" s="15" t="s">
        <v>30</v>
      </c>
      <c r="F343" s="15" t="s">
        <v>31</v>
      </c>
    </row>
    <row r="344" spans="1:6" x14ac:dyDescent="0.35">
      <c r="A344" s="13" t="s">
        <v>392</v>
      </c>
      <c r="B344" s="13" t="s">
        <v>24</v>
      </c>
      <c r="C344" s="13" t="s">
        <v>7</v>
      </c>
      <c r="D344" s="14">
        <v>118800</v>
      </c>
      <c r="E344" s="13" t="s">
        <v>33</v>
      </c>
      <c r="F344" s="13" t="s">
        <v>5</v>
      </c>
    </row>
    <row r="345" spans="1:6" x14ac:dyDescent="0.35">
      <c r="A345" s="15" t="s">
        <v>394</v>
      </c>
      <c r="B345" s="15" t="s">
        <v>27</v>
      </c>
      <c r="C345" s="15" t="s">
        <v>14</v>
      </c>
      <c r="D345" s="16">
        <v>115080</v>
      </c>
      <c r="E345" s="15" t="s">
        <v>30</v>
      </c>
      <c r="F345" s="15" t="s">
        <v>5</v>
      </c>
    </row>
    <row r="346" spans="1:6" x14ac:dyDescent="0.35">
      <c r="A346" s="13" t="s">
        <v>395</v>
      </c>
      <c r="B346" s="13" t="s">
        <v>27</v>
      </c>
      <c r="C346" s="13" t="s">
        <v>6</v>
      </c>
      <c r="D346" s="14">
        <v>39540</v>
      </c>
      <c r="E346" s="13" t="s">
        <v>25</v>
      </c>
      <c r="F346" s="13" t="s">
        <v>3</v>
      </c>
    </row>
    <row r="347" spans="1:6" x14ac:dyDescent="0.35">
      <c r="A347" s="15" t="s">
        <v>73</v>
      </c>
      <c r="B347" s="15" t="s">
        <v>27</v>
      </c>
      <c r="C347" s="15" t="s">
        <v>10</v>
      </c>
      <c r="D347" s="16">
        <v>110770</v>
      </c>
      <c r="E347" s="15" t="s">
        <v>30</v>
      </c>
      <c r="F347" s="15" t="s">
        <v>3</v>
      </c>
    </row>
    <row r="348" spans="1:6" x14ac:dyDescent="0.35">
      <c r="A348" s="13" t="s">
        <v>397</v>
      </c>
      <c r="B348" s="13" t="s">
        <v>24</v>
      </c>
      <c r="C348" s="13" t="s">
        <v>15</v>
      </c>
      <c r="D348" s="14">
        <v>106460</v>
      </c>
      <c r="E348" s="13" t="s">
        <v>25</v>
      </c>
      <c r="F348" s="13" t="s">
        <v>2</v>
      </c>
    </row>
    <row r="349" spans="1:6" x14ac:dyDescent="0.35">
      <c r="A349" s="15" t="s">
        <v>398</v>
      </c>
      <c r="B349" s="15" t="s">
        <v>24</v>
      </c>
      <c r="C349" s="15" t="s">
        <v>9</v>
      </c>
      <c r="D349" s="16">
        <v>94530</v>
      </c>
      <c r="E349" s="15" t="s">
        <v>30</v>
      </c>
      <c r="F349" s="15" t="s">
        <v>2</v>
      </c>
    </row>
    <row r="350" spans="1:6" x14ac:dyDescent="0.35">
      <c r="A350" s="13" t="s">
        <v>399</v>
      </c>
      <c r="B350" s="13" t="s">
        <v>27</v>
      </c>
      <c r="C350" s="13" t="s">
        <v>11</v>
      </c>
      <c r="D350" s="14">
        <v>71590</v>
      </c>
      <c r="E350" s="13" t="s">
        <v>25</v>
      </c>
      <c r="F350" s="13" t="s">
        <v>2</v>
      </c>
    </row>
    <row r="351" spans="1:6" x14ac:dyDescent="0.35">
      <c r="A351" s="15" t="s">
        <v>400</v>
      </c>
      <c r="B351" s="15" t="s">
        <v>27</v>
      </c>
      <c r="C351" s="15" t="s">
        <v>17</v>
      </c>
      <c r="D351" s="16">
        <v>104900</v>
      </c>
      <c r="E351" s="15" t="s">
        <v>30</v>
      </c>
      <c r="F351" s="15" t="s">
        <v>4</v>
      </c>
    </row>
    <row r="352" spans="1:6" x14ac:dyDescent="0.35">
      <c r="A352" s="13" t="s">
        <v>401</v>
      </c>
      <c r="B352" s="13" t="s">
        <v>24</v>
      </c>
      <c r="C352" s="13" t="s">
        <v>7</v>
      </c>
      <c r="D352" s="14">
        <v>81790</v>
      </c>
      <c r="E352" s="13" t="s">
        <v>25</v>
      </c>
      <c r="F352" s="13" t="s">
        <v>31</v>
      </c>
    </row>
    <row r="353" spans="1:6" x14ac:dyDescent="0.35">
      <c r="A353" s="15" t="s">
        <v>402</v>
      </c>
      <c r="B353" s="15" t="s">
        <v>27</v>
      </c>
      <c r="C353" s="15" t="s">
        <v>9</v>
      </c>
      <c r="D353" s="16">
        <v>33050</v>
      </c>
      <c r="E353" s="15" t="s">
        <v>30</v>
      </c>
      <c r="F353" s="15" t="s">
        <v>3</v>
      </c>
    </row>
    <row r="354" spans="1:6" x14ac:dyDescent="0.35">
      <c r="A354" s="13" t="s">
        <v>119</v>
      </c>
      <c r="B354" s="13" t="s">
        <v>24</v>
      </c>
      <c r="C354" s="13" t="s">
        <v>17</v>
      </c>
      <c r="D354" s="14">
        <v>89610</v>
      </c>
      <c r="E354" s="13" t="s">
        <v>33</v>
      </c>
      <c r="F354" s="13" t="s">
        <v>5</v>
      </c>
    </row>
    <row r="355" spans="1:6" x14ac:dyDescent="0.35">
      <c r="A355" s="15" t="s">
        <v>403</v>
      </c>
      <c r="B355" s="15" t="s">
        <v>27</v>
      </c>
      <c r="C355" s="15" t="s">
        <v>12</v>
      </c>
      <c r="D355" s="16">
        <v>96920</v>
      </c>
      <c r="E355" s="15" t="s">
        <v>30</v>
      </c>
      <c r="F355" s="15" t="s">
        <v>1</v>
      </c>
    </row>
    <row r="356" spans="1:6" x14ac:dyDescent="0.35">
      <c r="A356" s="13" t="s">
        <v>405</v>
      </c>
      <c r="B356" s="13" t="s">
        <v>27</v>
      </c>
      <c r="C356" s="13" t="s">
        <v>15</v>
      </c>
      <c r="D356" s="14">
        <v>98400</v>
      </c>
      <c r="E356" s="13" t="s">
        <v>25</v>
      </c>
      <c r="F356" s="13" t="s">
        <v>3</v>
      </c>
    </row>
    <row r="357" spans="1:6" x14ac:dyDescent="0.35">
      <c r="A357" s="15" t="s">
        <v>406</v>
      </c>
      <c r="B357" s="15" t="s">
        <v>27</v>
      </c>
      <c r="C357" s="15" t="s">
        <v>10</v>
      </c>
      <c r="D357" s="16">
        <v>50020</v>
      </c>
      <c r="E357" s="15" t="s">
        <v>30</v>
      </c>
      <c r="F357" s="15" t="s">
        <v>3</v>
      </c>
    </row>
    <row r="358" spans="1:6" x14ac:dyDescent="0.35">
      <c r="A358" s="13" t="s">
        <v>407</v>
      </c>
      <c r="B358" s="13" t="s">
        <v>24</v>
      </c>
      <c r="C358" s="13" t="s">
        <v>13</v>
      </c>
      <c r="D358" s="14">
        <v>71210</v>
      </c>
      <c r="E358" s="13" t="s">
        <v>33</v>
      </c>
      <c r="F358" s="13" t="s">
        <v>3</v>
      </c>
    </row>
    <row r="359" spans="1:6" x14ac:dyDescent="0.35">
      <c r="A359" s="15" t="s">
        <v>408</v>
      </c>
      <c r="B359" s="15" t="s">
        <v>24</v>
      </c>
      <c r="C359" s="15" t="s">
        <v>7</v>
      </c>
      <c r="D359" s="16">
        <v>53180</v>
      </c>
      <c r="E359" s="15" t="s">
        <v>33</v>
      </c>
      <c r="F359" s="15" t="s">
        <v>3</v>
      </c>
    </row>
    <row r="360" spans="1:6" x14ac:dyDescent="0.35">
      <c r="A360" s="13" t="s">
        <v>409</v>
      </c>
      <c r="B360" s="13" t="s">
        <v>27</v>
      </c>
      <c r="C360" s="13" t="s">
        <v>10</v>
      </c>
      <c r="D360" s="14">
        <v>107020</v>
      </c>
      <c r="E360" s="13" t="s">
        <v>33</v>
      </c>
      <c r="F360" s="13" t="s">
        <v>3</v>
      </c>
    </row>
    <row r="361" spans="1:6" x14ac:dyDescent="0.35">
      <c r="A361" s="15" t="s">
        <v>410</v>
      </c>
      <c r="B361" s="15" t="s">
        <v>27</v>
      </c>
      <c r="C361" s="15" t="s">
        <v>14</v>
      </c>
      <c r="D361" s="16">
        <v>58400</v>
      </c>
      <c r="E361" s="15" t="s">
        <v>25</v>
      </c>
      <c r="F361" s="15" t="s">
        <v>3</v>
      </c>
    </row>
    <row r="362" spans="1:6" x14ac:dyDescent="0.35">
      <c r="A362" s="13" t="s">
        <v>411</v>
      </c>
      <c r="B362" s="13" t="s">
        <v>27</v>
      </c>
      <c r="C362" s="13" t="s">
        <v>15</v>
      </c>
      <c r="D362" s="14">
        <v>49000</v>
      </c>
      <c r="E362" s="13" t="s">
        <v>30</v>
      </c>
      <c r="F362" s="13" t="s">
        <v>4</v>
      </c>
    </row>
    <row r="363" spans="1:6" x14ac:dyDescent="0.35">
      <c r="A363" s="15" t="s">
        <v>412</v>
      </c>
      <c r="B363" s="15" t="s">
        <v>27</v>
      </c>
      <c r="C363" s="15" t="s">
        <v>16</v>
      </c>
      <c r="D363" s="16">
        <v>85530</v>
      </c>
      <c r="E363" s="15" t="s">
        <v>33</v>
      </c>
      <c r="F363" s="15" t="s">
        <v>3</v>
      </c>
    </row>
    <row r="364" spans="1:6" x14ac:dyDescent="0.35">
      <c r="A364" s="13" t="s">
        <v>413</v>
      </c>
      <c r="B364" s="13" t="s">
        <v>24</v>
      </c>
      <c r="C364" s="13" t="s">
        <v>13</v>
      </c>
      <c r="D364" s="14">
        <v>53950</v>
      </c>
      <c r="E364" s="13" t="s">
        <v>25</v>
      </c>
      <c r="F364" s="13" t="s">
        <v>2</v>
      </c>
    </row>
    <row r="365" spans="1:6" x14ac:dyDescent="0.35">
      <c r="A365" s="15" t="s">
        <v>414</v>
      </c>
      <c r="B365" s="15" t="s">
        <v>24</v>
      </c>
      <c r="C365" s="15" t="s">
        <v>16</v>
      </c>
      <c r="D365" s="16">
        <v>41140</v>
      </c>
      <c r="E365" s="15" t="s">
        <v>25</v>
      </c>
      <c r="F365" s="15" t="s">
        <v>3</v>
      </c>
    </row>
    <row r="366" spans="1:6" x14ac:dyDescent="0.35">
      <c r="A366" s="13" t="s">
        <v>415</v>
      </c>
      <c r="B366" s="13" t="s">
        <v>24</v>
      </c>
      <c r="C366" s="13" t="s">
        <v>15</v>
      </c>
      <c r="D366" s="14">
        <v>49920</v>
      </c>
      <c r="E366" s="13" t="s">
        <v>33</v>
      </c>
      <c r="F366" s="13" t="s">
        <v>3</v>
      </c>
    </row>
    <row r="367" spans="1:6" x14ac:dyDescent="0.35">
      <c r="A367" s="15" t="s">
        <v>416</v>
      </c>
      <c r="B367" s="15" t="s">
        <v>27</v>
      </c>
      <c r="C367" s="15" t="s">
        <v>14</v>
      </c>
      <c r="D367" s="16">
        <v>39700</v>
      </c>
      <c r="E367" s="15" t="s">
        <v>25</v>
      </c>
      <c r="F367" s="15" t="s">
        <v>3</v>
      </c>
    </row>
    <row r="368" spans="1:6" x14ac:dyDescent="0.35">
      <c r="A368" s="13" t="s">
        <v>417</v>
      </c>
      <c r="B368" s="13" t="s">
        <v>24</v>
      </c>
      <c r="C368" s="13" t="s">
        <v>6</v>
      </c>
      <c r="D368" s="14">
        <v>53540</v>
      </c>
      <c r="E368" s="13" t="s">
        <v>30</v>
      </c>
      <c r="F368" s="13" t="s">
        <v>2</v>
      </c>
    </row>
    <row r="369" spans="1:6" x14ac:dyDescent="0.35">
      <c r="A369" s="15" t="s">
        <v>418</v>
      </c>
      <c r="B369" s="15" t="s">
        <v>27</v>
      </c>
      <c r="C369" s="15" t="s">
        <v>17</v>
      </c>
      <c r="D369" s="16">
        <v>43900</v>
      </c>
      <c r="E369" s="15" t="s">
        <v>33</v>
      </c>
      <c r="F369" s="15" t="s">
        <v>4</v>
      </c>
    </row>
    <row r="370" spans="1:6" x14ac:dyDescent="0.35">
      <c r="A370" s="13" t="s">
        <v>419</v>
      </c>
      <c r="B370" s="13" t="s">
        <v>27</v>
      </c>
      <c r="C370" s="13" t="s">
        <v>8</v>
      </c>
      <c r="D370" s="14">
        <v>72700</v>
      </c>
      <c r="E370" s="13" t="s">
        <v>25</v>
      </c>
      <c r="F370" s="13" t="s">
        <v>31</v>
      </c>
    </row>
    <row r="371" spans="1:6" x14ac:dyDescent="0.35">
      <c r="A371" s="15" t="s">
        <v>420</v>
      </c>
      <c r="B371" s="15" t="s">
        <v>24</v>
      </c>
      <c r="C371" s="15" t="s">
        <v>10</v>
      </c>
      <c r="D371" s="16">
        <v>29420</v>
      </c>
      <c r="E371" s="15" t="s">
        <v>33</v>
      </c>
      <c r="F371" s="15" t="s">
        <v>3</v>
      </c>
    </row>
    <row r="372" spans="1:6" x14ac:dyDescent="0.35">
      <c r="A372" s="13" t="s">
        <v>421</v>
      </c>
      <c r="B372" s="13" t="s">
        <v>27</v>
      </c>
      <c r="C372" s="13" t="s">
        <v>8</v>
      </c>
      <c r="D372" s="14">
        <v>58280</v>
      </c>
      <c r="E372" s="13" t="s">
        <v>30</v>
      </c>
      <c r="F372" s="13" t="s">
        <v>3</v>
      </c>
    </row>
    <row r="373" spans="1:6" x14ac:dyDescent="0.35">
      <c r="A373" s="15" t="s">
        <v>422</v>
      </c>
      <c r="B373" s="15" t="s">
        <v>27</v>
      </c>
      <c r="C373" s="15" t="s">
        <v>14</v>
      </c>
      <c r="D373" s="16">
        <v>67980</v>
      </c>
      <c r="E373" s="15" t="s">
        <v>25</v>
      </c>
      <c r="F373" s="15" t="s">
        <v>3</v>
      </c>
    </row>
    <row r="374" spans="1:6" x14ac:dyDescent="0.35">
      <c r="A374" s="13" t="s">
        <v>423</v>
      </c>
      <c r="B374" s="13" t="s">
        <v>24</v>
      </c>
      <c r="C374" s="13" t="s">
        <v>8</v>
      </c>
      <c r="D374" s="14">
        <v>49760</v>
      </c>
      <c r="E374" s="13" t="s">
        <v>30</v>
      </c>
      <c r="F374" s="13" t="s">
        <v>5</v>
      </c>
    </row>
    <row r="375" spans="1:6" x14ac:dyDescent="0.35">
      <c r="A375" s="15" t="s">
        <v>424</v>
      </c>
      <c r="B375" s="15" t="s">
        <v>24</v>
      </c>
      <c r="C375" s="15" t="s">
        <v>16</v>
      </c>
      <c r="D375" s="16">
        <v>69910</v>
      </c>
      <c r="E375" s="15" t="s">
        <v>33</v>
      </c>
      <c r="F375" s="15" t="s">
        <v>4</v>
      </c>
    </row>
    <row r="376" spans="1:6" x14ac:dyDescent="0.35">
      <c r="A376" s="13" t="s">
        <v>425</v>
      </c>
      <c r="B376" s="13" t="s">
        <v>24</v>
      </c>
      <c r="C376" s="13" t="s">
        <v>13</v>
      </c>
      <c r="D376" s="14">
        <v>112370</v>
      </c>
      <c r="E376" s="13" t="s">
        <v>33</v>
      </c>
      <c r="F376" s="13" t="s">
        <v>3</v>
      </c>
    </row>
    <row r="377" spans="1:6" x14ac:dyDescent="0.35">
      <c r="A377" s="15" t="s">
        <v>426</v>
      </c>
      <c r="B377" s="15" t="s">
        <v>24</v>
      </c>
      <c r="C377" s="15" t="s">
        <v>8</v>
      </c>
      <c r="D377" s="16">
        <v>28580</v>
      </c>
      <c r="E377" s="15" t="s">
        <v>30</v>
      </c>
      <c r="F377" s="15" t="s">
        <v>3</v>
      </c>
    </row>
    <row r="378" spans="1:6" x14ac:dyDescent="0.35">
      <c r="A378" s="13" t="s">
        <v>427</v>
      </c>
      <c r="B378" s="13" t="s">
        <v>24</v>
      </c>
      <c r="C378" s="13" t="s">
        <v>15</v>
      </c>
      <c r="D378" s="14">
        <v>43590</v>
      </c>
      <c r="E378" s="13" t="s">
        <v>30</v>
      </c>
      <c r="F378" s="13" t="s">
        <v>2</v>
      </c>
    </row>
    <row r="379" spans="1:6" x14ac:dyDescent="0.35">
      <c r="A379" s="15" t="s">
        <v>141</v>
      </c>
      <c r="B379" s="15" t="s">
        <v>24</v>
      </c>
      <c r="C379" s="15" t="s">
        <v>13</v>
      </c>
      <c r="D379" s="16">
        <v>88330</v>
      </c>
      <c r="E379" s="15" t="s">
        <v>33</v>
      </c>
      <c r="F379" s="15" t="s">
        <v>4</v>
      </c>
    </row>
    <row r="380" spans="1:6" x14ac:dyDescent="0.35">
      <c r="A380" s="13" t="s">
        <v>428</v>
      </c>
      <c r="B380" s="13" t="s">
        <v>27</v>
      </c>
      <c r="C380" s="13" t="s">
        <v>13</v>
      </c>
      <c r="D380" s="14">
        <v>78840</v>
      </c>
      <c r="E380" s="13" t="s">
        <v>25</v>
      </c>
      <c r="F380" s="13" t="s">
        <v>3</v>
      </c>
    </row>
    <row r="381" spans="1:6" x14ac:dyDescent="0.35">
      <c r="A381" s="15" t="s">
        <v>429</v>
      </c>
      <c r="B381" s="15" t="s">
        <v>27</v>
      </c>
      <c r="C381" s="15" t="s">
        <v>10</v>
      </c>
      <c r="D381" s="16">
        <v>61990</v>
      </c>
      <c r="E381" s="15" t="s">
        <v>25</v>
      </c>
      <c r="F381" s="15" t="s">
        <v>31</v>
      </c>
    </row>
    <row r="382" spans="1:6" x14ac:dyDescent="0.35">
      <c r="A382" s="13" t="s">
        <v>430</v>
      </c>
      <c r="B382" s="13" t="s">
        <v>24</v>
      </c>
      <c r="C382" s="13" t="s">
        <v>16</v>
      </c>
      <c r="D382" s="14">
        <v>77100</v>
      </c>
      <c r="E382" s="13" t="s">
        <v>33</v>
      </c>
      <c r="F382" s="13" t="s">
        <v>4</v>
      </c>
    </row>
    <row r="383" spans="1:6" x14ac:dyDescent="0.35">
      <c r="A383" s="15" t="s">
        <v>431</v>
      </c>
      <c r="B383" s="15" t="s">
        <v>27</v>
      </c>
      <c r="C383" s="15" t="s">
        <v>17</v>
      </c>
      <c r="D383" s="16">
        <v>66020</v>
      </c>
      <c r="E383" s="15" t="s">
        <v>25</v>
      </c>
      <c r="F383" s="15" t="s">
        <v>5</v>
      </c>
    </row>
    <row r="384" spans="1:6" x14ac:dyDescent="0.35">
      <c r="A384" s="13" t="s">
        <v>433</v>
      </c>
      <c r="B384" s="13" t="s">
        <v>27</v>
      </c>
      <c r="C384" s="13" t="s">
        <v>9</v>
      </c>
      <c r="D384" s="14">
        <v>70930</v>
      </c>
      <c r="E384" s="13" t="s">
        <v>33</v>
      </c>
      <c r="F384" s="13" t="s">
        <v>3</v>
      </c>
    </row>
    <row r="385" spans="1:6" x14ac:dyDescent="0.35">
      <c r="A385" s="15" t="s">
        <v>434</v>
      </c>
      <c r="B385" s="15" t="s">
        <v>24</v>
      </c>
      <c r="C385" s="15" t="s">
        <v>8</v>
      </c>
      <c r="D385" s="16">
        <v>40980</v>
      </c>
      <c r="E385" s="15" t="s">
        <v>33</v>
      </c>
      <c r="F385" s="15" t="s">
        <v>1</v>
      </c>
    </row>
    <row r="386" spans="1:6" x14ac:dyDescent="0.35">
      <c r="A386" s="13" t="s">
        <v>435</v>
      </c>
      <c r="B386" s="13" t="s">
        <v>24</v>
      </c>
      <c r="C386" s="13" t="s">
        <v>17</v>
      </c>
      <c r="D386" s="14">
        <v>48980</v>
      </c>
      <c r="E386" s="13" t="s">
        <v>33</v>
      </c>
      <c r="F386" s="13" t="s">
        <v>1</v>
      </c>
    </row>
    <row r="387" spans="1:6" x14ac:dyDescent="0.35">
      <c r="A387" s="15" t="s">
        <v>436</v>
      </c>
      <c r="B387" s="15" t="s">
        <v>24</v>
      </c>
      <c r="C387" s="15" t="s">
        <v>13</v>
      </c>
      <c r="D387" s="16">
        <v>110820</v>
      </c>
      <c r="E387" s="15" t="s">
        <v>33</v>
      </c>
      <c r="F387" s="15" t="s">
        <v>4</v>
      </c>
    </row>
    <row r="388" spans="1:6" x14ac:dyDescent="0.35">
      <c r="A388" s="13" t="s">
        <v>437</v>
      </c>
      <c r="B388" s="13" t="s">
        <v>27</v>
      </c>
      <c r="C388" s="13" t="s">
        <v>11</v>
      </c>
      <c r="D388" s="14">
        <v>61690</v>
      </c>
      <c r="E388" s="13" t="s">
        <v>30</v>
      </c>
      <c r="F388" s="13" t="s">
        <v>4</v>
      </c>
    </row>
    <row r="389" spans="1:6" x14ac:dyDescent="0.35">
      <c r="A389" s="15" t="s">
        <v>439</v>
      </c>
      <c r="B389" s="15" t="s">
        <v>27</v>
      </c>
      <c r="C389" s="15" t="s">
        <v>9</v>
      </c>
      <c r="D389" s="16">
        <v>104800</v>
      </c>
      <c r="E389" s="15" t="s">
        <v>25</v>
      </c>
      <c r="F389" s="15" t="s">
        <v>3</v>
      </c>
    </row>
    <row r="390" spans="1:6" x14ac:dyDescent="0.35">
      <c r="A390" s="13" t="s">
        <v>440</v>
      </c>
      <c r="B390" s="13" t="s">
        <v>24</v>
      </c>
      <c r="C390" s="13" t="s">
        <v>15</v>
      </c>
      <c r="D390" s="14">
        <v>56280</v>
      </c>
      <c r="E390" s="13" t="s">
        <v>33</v>
      </c>
      <c r="F390" s="13" t="s">
        <v>2</v>
      </c>
    </row>
    <row r="391" spans="1:6" x14ac:dyDescent="0.35">
      <c r="A391" s="15" t="s">
        <v>441</v>
      </c>
      <c r="B391" s="15" t="s">
        <v>24</v>
      </c>
      <c r="C391" s="15" t="s">
        <v>7</v>
      </c>
      <c r="D391" s="16">
        <v>88380</v>
      </c>
      <c r="E391" s="15" t="s">
        <v>33</v>
      </c>
      <c r="F391" s="15" t="s">
        <v>4</v>
      </c>
    </row>
    <row r="392" spans="1:6" x14ac:dyDescent="0.35">
      <c r="A392" s="13" t="s">
        <v>442</v>
      </c>
      <c r="B392" s="13" t="s">
        <v>24</v>
      </c>
      <c r="C392" s="13" t="s">
        <v>7</v>
      </c>
      <c r="D392" s="14">
        <v>52590</v>
      </c>
      <c r="E392" s="13" t="s">
        <v>25</v>
      </c>
      <c r="F392" s="13" t="s">
        <v>4</v>
      </c>
    </row>
    <row r="393" spans="1:6" x14ac:dyDescent="0.35">
      <c r="A393" s="15" t="s">
        <v>443</v>
      </c>
      <c r="B393" s="15" t="s">
        <v>24</v>
      </c>
      <c r="C393" s="15" t="s">
        <v>16</v>
      </c>
      <c r="D393" s="16">
        <v>47650</v>
      </c>
      <c r="E393" s="15" t="s">
        <v>30</v>
      </c>
      <c r="F393" s="15" t="s">
        <v>2</v>
      </c>
    </row>
    <row r="394" spans="1:6" x14ac:dyDescent="0.35">
      <c r="A394" s="13" t="s">
        <v>444</v>
      </c>
      <c r="B394" s="13" t="s">
        <v>27</v>
      </c>
      <c r="C394" s="13" t="s">
        <v>6</v>
      </c>
      <c r="D394" s="14">
        <v>72350</v>
      </c>
      <c r="E394" s="13" t="s">
        <v>30</v>
      </c>
      <c r="F394" s="13" t="s">
        <v>4</v>
      </c>
    </row>
    <row r="395" spans="1:6" x14ac:dyDescent="0.35">
      <c r="A395" s="15" t="s">
        <v>445</v>
      </c>
      <c r="B395" s="15" t="s">
        <v>27</v>
      </c>
      <c r="C395" s="15" t="s">
        <v>15</v>
      </c>
      <c r="D395" s="16">
        <v>39940</v>
      </c>
      <c r="E395" s="15" t="s">
        <v>25</v>
      </c>
      <c r="F395" s="15" t="s">
        <v>3</v>
      </c>
    </row>
    <row r="396" spans="1:6" x14ac:dyDescent="0.35">
      <c r="A396" s="13" t="s">
        <v>446</v>
      </c>
      <c r="B396" s="13" t="s">
        <v>24</v>
      </c>
      <c r="C396" s="13" t="s">
        <v>14</v>
      </c>
      <c r="D396" s="14">
        <v>28130</v>
      </c>
      <c r="E396" s="13" t="s">
        <v>30</v>
      </c>
      <c r="F396" s="13" t="s">
        <v>2</v>
      </c>
    </row>
    <row r="397" spans="1:6" x14ac:dyDescent="0.35">
      <c r="A397" s="15" t="s">
        <v>447</v>
      </c>
      <c r="B397" s="15" t="s">
        <v>24</v>
      </c>
      <c r="C397" s="15" t="s">
        <v>7</v>
      </c>
      <c r="D397" s="16">
        <v>69460</v>
      </c>
      <c r="E397" s="15" t="s">
        <v>30</v>
      </c>
      <c r="F397" s="15" t="s">
        <v>5</v>
      </c>
    </row>
    <row r="398" spans="1:6" x14ac:dyDescent="0.35">
      <c r="A398" s="13" t="s">
        <v>448</v>
      </c>
      <c r="B398" s="13" t="s">
        <v>24</v>
      </c>
      <c r="C398" s="13" t="s">
        <v>16</v>
      </c>
      <c r="D398" s="14">
        <v>109030</v>
      </c>
      <c r="E398" s="13" t="s">
        <v>30</v>
      </c>
      <c r="F398" s="13" t="s">
        <v>5</v>
      </c>
    </row>
    <row r="399" spans="1:6" x14ac:dyDescent="0.35">
      <c r="A399" s="15" t="s">
        <v>449</v>
      </c>
      <c r="B399" s="15" t="s">
        <v>24</v>
      </c>
      <c r="C399" s="15" t="s">
        <v>12</v>
      </c>
      <c r="D399" s="16">
        <v>66460</v>
      </c>
      <c r="E399" s="15" t="s">
        <v>25</v>
      </c>
      <c r="F399" s="15" t="s">
        <v>3</v>
      </c>
    </row>
    <row r="400" spans="1:6" x14ac:dyDescent="0.35">
      <c r="A400" s="13" t="s">
        <v>450</v>
      </c>
      <c r="B400" s="13" t="s">
        <v>27</v>
      </c>
      <c r="C400" s="13" t="s">
        <v>13</v>
      </c>
      <c r="D400" s="14">
        <v>50810</v>
      </c>
      <c r="E400" s="13" t="s">
        <v>30</v>
      </c>
      <c r="F400" s="13" t="s">
        <v>31</v>
      </c>
    </row>
    <row r="401" spans="1:6" x14ac:dyDescent="0.35">
      <c r="A401" s="15" t="s">
        <v>452</v>
      </c>
      <c r="B401" s="15" t="s">
        <v>24</v>
      </c>
      <c r="C401" s="15" t="s">
        <v>8</v>
      </c>
      <c r="D401" s="16">
        <v>114510</v>
      </c>
      <c r="E401" s="15" t="s">
        <v>33</v>
      </c>
      <c r="F401" s="15" t="s">
        <v>3</v>
      </c>
    </row>
    <row r="402" spans="1:6" x14ac:dyDescent="0.35">
      <c r="A402" s="13" t="s">
        <v>453</v>
      </c>
      <c r="B402" s="13" t="s">
        <v>27</v>
      </c>
      <c r="C402" s="13" t="s">
        <v>11</v>
      </c>
      <c r="D402" s="14">
        <v>86230</v>
      </c>
      <c r="E402" s="13" t="s">
        <v>30</v>
      </c>
      <c r="F402" s="13" t="s">
        <v>2</v>
      </c>
    </row>
    <row r="403" spans="1:6" x14ac:dyDescent="0.35">
      <c r="A403" s="15" t="s">
        <v>454</v>
      </c>
      <c r="B403" s="15" t="s">
        <v>24</v>
      </c>
      <c r="C403" s="15" t="s">
        <v>9</v>
      </c>
      <c r="D403" s="16">
        <v>73240</v>
      </c>
      <c r="E403" s="15" t="s">
        <v>33</v>
      </c>
      <c r="F403" s="15" t="s">
        <v>3</v>
      </c>
    </row>
    <row r="404" spans="1:6" x14ac:dyDescent="0.35">
      <c r="A404" s="13" t="s">
        <v>455</v>
      </c>
      <c r="B404" s="13" t="s">
        <v>27</v>
      </c>
      <c r="C404" s="13" t="s">
        <v>11</v>
      </c>
      <c r="D404" s="14">
        <v>53920</v>
      </c>
      <c r="E404" s="13" t="s">
        <v>33</v>
      </c>
      <c r="F404" s="13" t="s">
        <v>2</v>
      </c>
    </row>
    <row r="405" spans="1:6" x14ac:dyDescent="0.35">
      <c r="A405" s="15" t="s">
        <v>456</v>
      </c>
      <c r="B405" s="15" t="s">
        <v>27</v>
      </c>
      <c r="C405" s="15" t="s">
        <v>7</v>
      </c>
      <c r="D405" s="16">
        <v>113690</v>
      </c>
      <c r="E405" s="15" t="s">
        <v>33</v>
      </c>
      <c r="F405" s="15" t="s">
        <v>3</v>
      </c>
    </row>
    <row r="406" spans="1:6" x14ac:dyDescent="0.35">
      <c r="A406" s="13" t="s">
        <v>457</v>
      </c>
      <c r="B406" s="13" t="s">
        <v>24</v>
      </c>
      <c r="C406" s="13" t="s">
        <v>11</v>
      </c>
      <c r="D406" s="14">
        <v>101790</v>
      </c>
      <c r="E406" s="13" t="s">
        <v>25</v>
      </c>
      <c r="F406" s="13" t="s">
        <v>3</v>
      </c>
    </row>
    <row r="407" spans="1:6" x14ac:dyDescent="0.35">
      <c r="A407" s="15" t="s">
        <v>458</v>
      </c>
      <c r="B407" s="15" t="s">
        <v>27</v>
      </c>
      <c r="C407" s="15" t="s">
        <v>7</v>
      </c>
      <c r="D407" s="16">
        <v>38930</v>
      </c>
      <c r="E407" s="15" t="s">
        <v>30</v>
      </c>
      <c r="F407" s="15" t="s">
        <v>3</v>
      </c>
    </row>
    <row r="408" spans="1:6" x14ac:dyDescent="0.35">
      <c r="A408" s="13" t="s">
        <v>459</v>
      </c>
      <c r="B408" s="13" t="s">
        <v>24</v>
      </c>
      <c r="C408" s="13" t="s">
        <v>10</v>
      </c>
      <c r="D408" s="14">
        <v>57090</v>
      </c>
      <c r="E408" s="13" t="s">
        <v>33</v>
      </c>
      <c r="F408" s="13" t="s">
        <v>1</v>
      </c>
    </row>
    <row r="409" spans="1:6" x14ac:dyDescent="0.35">
      <c r="A409" s="15" t="s">
        <v>460</v>
      </c>
      <c r="B409" s="15" t="s">
        <v>24</v>
      </c>
      <c r="C409" s="15" t="s">
        <v>12</v>
      </c>
      <c r="D409" s="16">
        <v>106170</v>
      </c>
      <c r="E409" s="15" t="s">
        <v>25</v>
      </c>
      <c r="F409" s="15" t="s">
        <v>2</v>
      </c>
    </row>
    <row r="410" spans="1:6" x14ac:dyDescent="0.35">
      <c r="A410" s="13" t="s">
        <v>461</v>
      </c>
      <c r="B410" s="13" t="s">
        <v>27</v>
      </c>
      <c r="C410" s="13" t="s">
        <v>10</v>
      </c>
      <c r="D410" s="14">
        <v>59550</v>
      </c>
      <c r="E410" s="13" t="s">
        <v>30</v>
      </c>
      <c r="F410" s="13" t="s">
        <v>3</v>
      </c>
    </row>
    <row r="411" spans="1:6" x14ac:dyDescent="0.35">
      <c r="A411" s="15" t="s">
        <v>462</v>
      </c>
      <c r="B411" s="15" t="s">
        <v>24</v>
      </c>
      <c r="C411" s="15" t="s">
        <v>12</v>
      </c>
      <c r="D411" s="16">
        <v>89960</v>
      </c>
      <c r="E411" s="15" t="s">
        <v>25</v>
      </c>
      <c r="F411" s="15" t="s">
        <v>2</v>
      </c>
    </row>
    <row r="412" spans="1:6" x14ac:dyDescent="0.35">
      <c r="A412" s="13" t="s">
        <v>463</v>
      </c>
      <c r="B412" s="13" t="s">
        <v>27</v>
      </c>
      <c r="C412" s="13" t="s">
        <v>9</v>
      </c>
      <c r="D412" s="14">
        <v>58850</v>
      </c>
      <c r="E412" s="13" t="s">
        <v>25</v>
      </c>
      <c r="F412" s="13" t="s">
        <v>2</v>
      </c>
    </row>
    <row r="413" spans="1:6" x14ac:dyDescent="0.35">
      <c r="A413" s="15" t="s">
        <v>464</v>
      </c>
      <c r="B413" s="15" t="s">
        <v>27</v>
      </c>
      <c r="C413" s="15" t="s">
        <v>12</v>
      </c>
      <c r="D413" s="16">
        <v>68200</v>
      </c>
      <c r="E413" s="15" t="s">
        <v>25</v>
      </c>
      <c r="F413" s="15" t="s">
        <v>3</v>
      </c>
    </row>
    <row r="414" spans="1:6" x14ac:dyDescent="0.35">
      <c r="A414" s="13" t="s">
        <v>465</v>
      </c>
      <c r="B414" s="13" t="s">
        <v>24</v>
      </c>
      <c r="C414" s="13" t="s">
        <v>17</v>
      </c>
      <c r="D414" s="14">
        <v>90130</v>
      </c>
      <c r="E414" s="13" t="s">
        <v>33</v>
      </c>
      <c r="F414" s="13" t="s">
        <v>4</v>
      </c>
    </row>
    <row r="415" spans="1:6" x14ac:dyDescent="0.35">
      <c r="A415" s="15" t="s">
        <v>466</v>
      </c>
      <c r="B415" s="15" t="s">
        <v>27</v>
      </c>
      <c r="C415" s="15" t="s">
        <v>16</v>
      </c>
      <c r="D415" s="16">
        <v>45060</v>
      </c>
      <c r="E415" s="15" t="s">
        <v>33</v>
      </c>
      <c r="F415" s="15" t="s">
        <v>4</v>
      </c>
    </row>
    <row r="416" spans="1:6" x14ac:dyDescent="0.35">
      <c r="A416" s="13" t="s">
        <v>467</v>
      </c>
      <c r="B416" s="13" t="s">
        <v>24</v>
      </c>
      <c r="C416" s="13" t="s">
        <v>12</v>
      </c>
      <c r="D416" s="14">
        <v>66370</v>
      </c>
      <c r="E416" s="13" t="s">
        <v>25</v>
      </c>
      <c r="F416" s="13" t="s">
        <v>3</v>
      </c>
    </row>
    <row r="417" spans="1:6" x14ac:dyDescent="0.35">
      <c r="A417" s="15" t="s">
        <v>468</v>
      </c>
      <c r="B417" s="15" t="s">
        <v>27</v>
      </c>
      <c r="C417" s="15" t="s">
        <v>16</v>
      </c>
      <c r="D417" s="16">
        <v>85880</v>
      </c>
      <c r="E417" s="15" t="s">
        <v>30</v>
      </c>
      <c r="F417" s="15" t="s">
        <v>4</v>
      </c>
    </row>
    <row r="418" spans="1:6" x14ac:dyDescent="0.35">
      <c r="A418" s="13" t="s">
        <v>470</v>
      </c>
      <c r="B418" s="13" t="s">
        <v>24</v>
      </c>
      <c r="C418" s="13" t="s">
        <v>9</v>
      </c>
      <c r="D418" s="14">
        <v>59260</v>
      </c>
      <c r="E418" s="13" t="s">
        <v>25</v>
      </c>
      <c r="F418" s="13" t="s">
        <v>2</v>
      </c>
    </row>
    <row r="419" spans="1:6" x14ac:dyDescent="0.35">
      <c r="A419" s="15" t="s">
        <v>471</v>
      </c>
      <c r="B419" s="15" t="s">
        <v>24</v>
      </c>
      <c r="C419" s="15" t="s">
        <v>8</v>
      </c>
      <c r="D419" s="16">
        <v>61790</v>
      </c>
      <c r="E419" s="15" t="s">
        <v>30</v>
      </c>
      <c r="F419" s="15" t="s">
        <v>3</v>
      </c>
    </row>
    <row r="420" spans="1:6" x14ac:dyDescent="0.35">
      <c r="A420" s="13" t="s">
        <v>472</v>
      </c>
      <c r="B420" s="13" t="s">
        <v>24</v>
      </c>
      <c r="C420" s="13" t="s">
        <v>13</v>
      </c>
      <c r="D420" s="14">
        <v>48180</v>
      </c>
      <c r="E420" s="13" t="s">
        <v>30</v>
      </c>
      <c r="F420" s="13" t="s">
        <v>4</v>
      </c>
    </row>
    <row r="421" spans="1:6" x14ac:dyDescent="0.35">
      <c r="A421" s="15" t="s">
        <v>473</v>
      </c>
      <c r="B421" s="15" t="s">
        <v>27</v>
      </c>
      <c r="C421" s="15" t="s">
        <v>12</v>
      </c>
      <c r="D421" s="16">
        <v>74800</v>
      </c>
      <c r="E421" s="15" t="s">
        <v>25</v>
      </c>
      <c r="F421" s="15" t="s">
        <v>1</v>
      </c>
    </row>
    <row r="422" spans="1:6" x14ac:dyDescent="0.35">
      <c r="A422" s="13" t="s">
        <v>474</v>
      </c>
      <c r="B422" s="13" t="s">
        <v>27</v>
      </c>
      <c r="C422" s="13" t="s">
        <v>11</v>
      </c>
      <c r="D422" s="14">
        <v>31020</v>
      </c>
      <c r="E422" s="13" t="s">
        <v>25</v>
      </c>
      <c r="F422" s="13" t="s">
        <v>3</v>
      </c>
    </row>
    <row r="423" spans="1:6" x14ac:dyDescent="0.35">
      <c r="A423" s="15" t="s">
        <v>475</v>
      </c>
      <c r="B423" s="15" t="s">
        <v>24</v>
      </c>
      <c r="C423" s="15" t="s">
        <v>12</v>
      </c>
      <c r="D423" s="16">
        <v>37550</v>
      </c>
      <c r="E423" s="15" t="s">
        <v>30</v>
      </c>
      <c r="F423" s="15" t="s">
        <v>3</v>
      </c>
    </row>
    <row r="424" spans="1:6" x14ac:dyDescent="0.35">
      <c r="A424" s="13" t="s">
        <v>238</v>
      </c>
      <c r="B424" s="13" t="s">
        <v>24</v>
      </c>
      <c r="C424" s="13" t="s">
        <v>17</v>
      </c>
      <c r="D424" s="14">
        <v>72040</v>
      </c>
      <c r="E424" s="13" t="s">
        <v>30</v>
      </c>
      <c r="F424" s="13" t="s">
        <v>4</v>
      </c>
    </row>
    <row r="425" spans="1:6" x14ac:dyDescent="0.35">
      <c r="A425" s="15" t="s">
        <v>476</v>
      </c>
      <c r="B425" s="15" t="s">
        <v>24</v>
      </c>
      <c r="C425" s="15" t="s">
        <v>9</v>
      </c>
      <c r="D425" s="16">
        <v>118840</v>
      </c>
      <c r="E425" s="15" t="s">
        <v>30</v>
      </c>
      <c r="F425" s="15" t="s">
        <v>31</v>
      </c>
    </row>
    <row r="426" spans="1:6" x14ac:dyDescent="0.35">
      <c r="A426" s="13" t="s">
        <v>477</v>
      </c>
      <c r="B426" s="13" t="s">
        <v>24</v>
      </c>
      <c r="C426" s="13" t="s">
        <v>10</v>
      </c>
      <c r="D426" s="14">
        <v>79570</v>
      </c>
      <c r="E426" s="13" t="s">
        <v>33</v>
      </c>
      <c r="F426" s="13" t="s">
        <v>3</v>
      </c>
    </row>
    <row r="427" spans="1:6" x14ac:dyDescent="0.35">
      <c r="A427" s="15" t="s">
        <v>478</v>
      </c>
      <c r="B427" s="15" t="s">
        <v>27</v>
      </c>
      <c r="C427" s="15" t="s">
        <v>11</v>
      </c>
      <c r="D427" s="16">
        <v>94050</v>
      </c>
      <c r="E427" s="15" t="s">
        <v>25</v>
      </c>
      <c r="F427" s="15" t="s">
        <v>31</v>
      </c>
    </row>
    <row r="428" spans="1:6" x14ac:dyDescent="0.35">
      <c r="A428" s="13" t="s">
        <v>479</v>
      </c>
      <c r="B428" s="13" t="s">
        <v>24</v>
      </c>
      <c r="C428" s="13" t="s">
        <v>12</v>
      </c>
      <c r="D428" s="14">
        <v>81260</v>
      </c>
      <c r="E428" s="13" t="s">
        <v>30</v>
      </c>
      <c r="F428" s="13" t="s">
        <v>3</v>
      </c>
    </row>
    <row r="429" spans="1:6" x14ac:dyDescent="0.35">
      <c r="A429" s="15" t="s">
        <v>480</v>
      </c>
      <c r="B429" s="15" t="s">
        <v>24</v>
      </c>
      <c r="C429" s="15" t="s">
        <v>9</v>
      </c>
      <c r="D429" s="16">
        <v>36710</v>
      </c>
      <c r="E429" s="15" t="s">
        <v>30</v>
      </c>
      <c r="F429" s="15" t="s">
        <v>3</v>
      </c>
    </row>
    <row r="430" spans="1:6" x14ac:dyDescent="0.35">
      <c r="A430" s="13" t="s">
        <v>481</v>
      </c>
      <c r="B430" s="13" t="s">
        <v>27</v>
      </c>
      <c r="C430" s="13" t="s">
        <v>6</v>
      </c>
      <c r="D430" s="14">
        <v>98360</v>
      </c>
      <c r="E430" s="13" t="s">
        <v>30</v>
      </c>
      <c r="F430" s="13" t="s">
        <v>1</v>
      </c>
    </row>
    <row r="431" spans="1:6" x14ac:dyDescent="0.35">
      <c r="A431" s="15" t="s">
        <v>482</v>
      </c>
      <c r="B431" s="15" t="s">
        <v>27</v>
      </c>
      <c r="C431" s="15" t="s">
        <v>10</v>
      </c>
      <c r="D431" s="16">
        <v>39680</v>
      </c>
      <c r="E431" s="15" t="s">
        <v>30</v>
      </c>
      <c r="F431" s="15" t="s">
        <v>2</v>
      </c>
    </row>
    <row r="432" spans="1:6" x14ac:dyDescent="0.35">
      <c r="A432" s="13" t="s">
        <v>483</v>
      </c>
      <c r="B432" s="13" t="s">
        <v>24</v>
      </c>
      <c r="C432" s="13" t="s">
        <v>6</v>
      </c>
      <c r="D432" s="14">
        <v>101390</v>
      </c>
      <c r="E432" s="13" t="s">
        <v>33</v>
      </c>
      <c r="F432" s="13" t="s">
        <v>4</v>
      </c>
    </row>
    <row r="433" spans="1:6" x14ac:dyDescent="0.35">
      <c r="A433" s="15" t="s">
        <v>484</v>
      </c>
      <c r="B433" s="15" t="s">
        <v>27</v>
      </c>
      <c r="C433" s="15" t="s">
        <v>11</v>
      </c>
      <c r="D433" s="16">
        <v>80700</v>
      </c>
      <c r="E433" s="15" t="s">
        <v>30</v>
      </c>
      <c r="F433" s="15" t="s">
        <v>4</v>
      </c>
    </row>
    <row r="434" spans="1:6" x14ac:dyDescent="0.35">
      <c r="A434" s="13" t="s">
        <v>485</v>
      </c>
      <c r="B434" s="13" t="s">
        <v>27</v>
      </c>
      <c r="C434" s="13" t="s">
        <v>6</v>
      </c>
      <c r="D434" s="14">
        <v>78020</v>
      </c>
      <c r="E434" s="13" t="s">
        <v>25</v>
      </c>
      <c r="F434" s="13" t="s">
        <v>3</v>
      </c>
    </row>
    <row r="435" spans="1:6" x14ac:dyDescent="0.35">
      <c r="A435" s="15" t="s">
        <v>486</v>
      </c>
      <c r="B435" s="15" t="s">
        <v>24</v>
      </c>
      <c r="C435" s="15" t="s">
        <v>9</v>
      </c>
      <c r="D435" s="16">
        <v>115490</v>
      </c>
      <c r="E435" s="15" t="s">
        <v>30</v>
      </c>
      <c r="F435" s="15" t="s">
        <v>2</v>
      </c>
    </row>
    <row r="436" spans="1:6" x14ac:dyDescent="0.35">
      <c r="A436" s="13" t="s">
        <v>488</v>
      </c>
      <c r="B436" s="13" t="s">
        <v>24</v>
      </c>
      <c r="C436" s="13" t="s">
        <v>12</v>
      </c>
      <c r="D436" s="14">
        <v>111910</v>
      </c>
      <c r="E436" s="13" t="s">
        <v>30</v>
      </c>
      <c r="F436" s="13" t="s">
        <v>4</v>
      </c>
    </row>
    <row r="437" spans="1:6" x14ac:dyDescent="0.35">
      <c r="A437" s="15" t="s">
        <v>489</v>
      </c>
      <c r="B437" s="15" t="s">
        <v>27</v>
      </c>
      <c r="C437" s="15" t="s">
        <v>16</v>
      </c>
      <c r="D437" s="16">
        <v>109050</v>
      </c>
      <c r="E437" s="15" t="s">
        <v>33</v>
      </c>
      <c r="F437" s="15" t="s">
        <v>3</v>
      </c>
    </row>
    <row r="438" spans="1:6" x14ac:dyDescent="0.35">
      <c r="A438" s="13" t="s">
        <v>373</v>
      </c>
      <c r="B438" s="13" t="s">
        <v>27</v>
      </c>
      <c r="C438" s="13" t="s">
        <v>13</v>
      </c>
      <c r="D438" s="14">
        <v>95680</v>
      </c>
      <c r="E438" s="13" t="s">
        <v>30</v>
      </c>
      <c r="F438" s="13" t="s">
        <v>3</v>
      </c>
    </row>
    <row r="439" spans="1:6" x14ac:dyDescent="0.35">
      <c r="A439" s="15" t="s">
        <v>490</v>
      </c>
      <c r="B439" s="15" t="s">
        <v>24</v>
      </c>
      <c r="C439" s="15" t="s">
        <v>16</v>
      </c>
      <c r="D439" s="16">
        <v>109380</v>
      </c>
      <c r="E439" s="15" t="s">
        <v>33</v>
      </c>
      <c r="F439" s="15" t="s">
        <v>3</v>
      </c>
    </row>
    <row r="440" spans="1:6" x14ac:dyDescent="0.35">
      <c r="A440" s="13" t="s">
        <v>491</v>
      </c>
      <c r="B440" s="13" t="s">
        <v>24</v>
      </c>
      <c r="C440" s="13" t="s">
        <v>14</v>
      </c>
      <c r="D440" s="14">
        <v>69710</v>
      </c>
      <c r="E440" s="13" t="s">
        <v>33</v>
      </c>
      <c r="F440" s="13" t="s">
        <v>3</v>
      </c>
    </row>
    <row r="441" spans="1:6" x14ac:dyDescent="0.35">
      <c r="A441" s="15" t="s">
        <v>492</v>
      </c>
      <c r="B441" s="15" t="s">
        <v>27</v>
      </c>
      <c r="C441" s="15" t="s">
        <v>9</v>
      </c>
      <c r="D441" s="16">
        <v>30000</v>
      </c>
      <c r="E441" s="15" t="s">
        <v>33</v>
      </c>
      <c r="F441" s="15" t="s">
        <v>3</v>
      </c>
    </row>
    <row r="442" spans="1:6" x14ac:dyDescent="0.35">
      <c r="A442" s="13" t="s">
        <v>493</v>
      </c>
      <c r="B442" s="13" t="s">
        <v>24</v>
      </c>
      <c r="C442" s="13" t="s">
        <v>8</v>
      </c>
      <c r="D442" s="14">
        <v>57620</v>
      </c>
      <c r="E442" s="13" t="s">
        <v>25</v>
      </c>
      <c r="F442" s="13" t="s">
        <v>1</v>
      </c>
    </row>
    <row r="443" spans="1:6" x14ac:dyDescent="0.35">
      <c r="A443" s="15" t="s">
        <v>117</v>
      </c>
      <c r="B443" s="15" t="s">
        <v>27</v>
      </c>
      <c r="C443" s="15" t="s">
        <v>10</v>
      </c>
      <c r="D443" s="16">
        <v>35940</v>
      </c>
      <c r="E443" s="15" t="s">
        <v>25</v>
      </c>
      <c r="F443" s="15" t="s">
        <v>2</v>
      </c>
    </row>
    <row r="444" spans="1:6" x14ac:dyDescent="0.35">
      <c r="A444" s="13" t="s">
        <v>494</v>
      </c>
      <c r="B444" s="13" t="s">
        <v>27</v>
      </c>
      <c r="C444" s="13" t="s">
        <v>13</v>
      </c>
      <c r="D444" s="14">
        <v>101190</v>
      </c>
      <c r="E444" s="13" t="s">
        <v>30</v>
      </c>
      <c r="F444" s="13" t="s">
        <v>3</v>
      </c>
    </row>
    <row r="445" spans="1:6" x14ac:dyDescent="0.35">
      <c r="A445" s="15" t="s">
        <v>495</v>
      </c>
      <c r="B445" s="15" t="s">
        <v>27</v>
      </c>
      <c r="C445" s="15" t="s">
        <v>8</v>
      </c>
      <c r="D445" s="16">
        <v>48980</v>
      </c>
      <c r="E445" s="15" t="s">
        <v>30</v>
      </c>
      <c r="F445" s="15" t="s">
        <v>5</v>
      </c>
    </row>
    <row r="446" spans="1:6" x14ac:dyDescent="0.35">
      <c r="A446" s="13" t="s">
        <v>496</v>
      </c>
      <c r="B446" s="13" t="s">
        <v>24</v>
      </c>
      <c r="C446" s="13" t="s">
        <v>8</v>
      </c>
      <c r="D446" s="14">
        <v>115840</v>
      </c>
      <c r="E446" s="13" t="s">
        <v>25</v>
      </c>
      <c r="F446" s="13" t="s">
        <v>31</v>
      </c>
    </row>
    <row r="447" spans="1:6" x14ac:dyDescent="0.35">
      <c r="A447" s="15" t="s">
        <v>498</v>
      </c>
      <c r="B447" s="15" t="s">
        <v>27</v>
      </c>
      <c r="C447" s="15" t="s">
        <v>15</v>
      </c>
      <c r="D447" s="16">
        <v>45450</v>
      </c>
      <c r="E447" s="15" t="s">
        <v>33</v>
      </c>
      <c r="F447" s="15" t="s">
        <v>5</v>
      </c>
    </row>
    <row r="448" spans="1:6" x14ac:dyDescent="0.35">
      <c r="A448" s="13" t="s">
        <v>499</v>
      </c>
      <c r="B448" s="13" t="s">
        <v>24</v>
      </c>
      <c r="C448" s="13" t="s">
        <v>9</v>
      </c>
      <c r="D448" s="14">
        <v>54140</v>
      </c>
      <c r="E448" s="13" t="s">
        <v>30</v>
      </c>
      <c r="F448" s="13" t="s">
        <v>3</v>
      </c>
    </row>
    <row r="449" spans="1:6" x14ac:dyDescent="0.35">
      <c r="A449" s="15" t="s">
        <v>500</v>
      </c>
      <c r="B449" s="15" t="s">
        <v>27</v>
      </c>
      <c r="C449" s="15" t="s">
        <v>10</v>
      </c>
      <c r="D449" s="16">
        <v>117520</v>
      </c>
      <c r="E449" s="15" t="s">
        <v>33</v>
      </c>
      <c r="F449" s="15" t="s">
        <v>3</v>
      </c>
    </row>
    <row r="450" spans="1:6" x14ac:dyDescent="0.35">
      <c r="A450" s="13" t="s">
        <v>502</v>
      </c>
      <c r="B450" s="13" t="s">
        <v>24</v>
      </c>
      <c r="C450" s="13" t="s">
        <v>15</v>
      </c>
      <c r="D450" s="14">
        <v>93210</v>
      </c>
      <c r="E450" s="13" t="s">
        <v>25</v>
      </c>
      <c r="F450" s="13" t="s">
        <v>2</v>
      </c>
    </row>
    <row r="451" spans="1:6" x14ac:dyDescent="0.35">
      <c r="A451" s="15" t="s">
        <v>503</v>
      </c>
      <c r="B451" s="15" t="s">
        <v>24</v>
      </c>
      <c r="C451" s="15" t="s">
        <v>9</v>
      </c>
      <c r="D451" s="16">
        <v>104470</v>
      </c>
      <c r="E451" s="15" t="s">
        <v>25</v>
      </c>
      <c r="F451" s="15" t="s">
        <v>31</v>
      </c>
    </row>
    <row r="452" spans="1:6" x14ac:dyDescent="0.35">
      <c r="A452" s="13" t="s">
        <v>504</v>
      </c>
      <c r="B452" s="13" t="s">
        <v>24</v>
      </c>
      <c r="C452" s="13" t="s">
        <v>13</v>
      </c>
      <c r="D452" s="14">
        <v>110890</v>
      </c>
      <c r="E452" s="13" t="s">
        <v>30</v>
      </c>
      <c r="F452" s="13" t="s">
        <v>2</v>
      </c>
    </row>
    <row r="453" spans="1:6" x14ac:dyDescent="0.35">
      <c r="A453" s="15" t="s">
        <v>506</v>
      </c>
      <c r="B453" s="15" t="s">
        <v>27</v>
      </c>
      <c r="C453" s="15" t="s">
        <v>13</v>
      </c>
      <c r="D453" s="16">
        <v>96660</v>
      </c>
      <c r="E453" s="15" t="s">
        <v>33</v>
      </c>
      <c r="F453" s="15" t="s">
        <v>3</v>
      </c>
    </row>
    <row r="454" spans="1:6" x14ac:dyDescent="0.35">
      <c r="A454" s="13" t="s">
        <v>507</v>
      </c>
      <c r="B454" s="13" t="s">
        <v>24</v>
      </c>
      <c r="C454" s="13" t="s">
        <v>16</v>
      </c>
      <c r="D454" s="14">
        <v>118360</v>
      </c>
      <c r="E454" s="13" t="s">
        <v>33</v>
      </c>
      <c r="F454" s="13" t="s">
        <v>3</v>
      </c>
    </row>
    <row r="455" spans="1:6" x14ac:dyDescent="0.35">
      <c r="A455" s="15" t="s">
        <v>508</v>
      </c>
      <c r="B455" s="15" t="s">
        <v>27</v>
      </c>
      <c r="C455" s="15" t="s">
        <v>9</v>
      </c>
      <c r="D455" s="16">
        <v>88030</v>
      </c>
      <c r="E455" s="15" t="s">
        <v>30</v>
      </c>
      <c r="F455" s="15" t="s">
        <v>3</v>
      </c>
    </row>
    <row r="456" spans="1:6" x14ac:dyDescent="0.35">
      <c r="A456" s="13" t="s">
        <v>509</v>
      </c>
      <c r="B456" s="13" t="s">
        <v>24</v>
      </c>
      <c r="C456" s="13" t="s">
        <v>12</v>
      </c>
      <c r="D456" s="14">
        <v>87810</v>
      </c>
      <c r="E456" s="13" t="s">
        <v>30</v>
      </c>
      <c r="F456" s="13" t="s">
        <v>31</v>
      </c>
    </row>
    <row r="457" spans="1:6" x14ac:dyDescent="0.35">
      <c r="A457" s="15" t="s">
        <v>510</v>
      </c>
      <c r="B457" s="15" t="s">
        <v>24</v>
      </c>
      <c r="C457" s="15" t="s">
        <v>11</v>
      </c>
      <c r="D457" s="16">
        <v>51520</v>
      </c>
      <c r="E457" s="15" t="s">
        <v>30</v>
      </c>
      <c r="F457" s="15" t="s">
        <v>3</v>
      </c>
    </row>
    <row r="458" spans="1:6" x14ac:dyDescent="0.35">
      <c r="A458" s="13" t="s">
        <v>511</v>
      </c>
      <c r="B458" s="13" t="s">
        <v>24</v>
      </c>
      <c r="C458" s="13" t="s">
        <v>6</v>
      </c>
      <c r="D458" s="14">
        <v>60260</v>
      </c>
      <c r="E458" s="13" t="s">
        <v>30</v>
      </c>
      <c r="F458" s="13" t="s">
        <v>31</v>
      </c>
    </row>
    <row r="459" spans="1:6" x14ac:dyDescent="0.35">
      <c r="A459" s="15" t="s">
        <v>512</v>
      </c>
      <c r="B459" s="15" t="s">
        <v>24</v>
      </c>
      <c r="C459" s="15" t="s">
        <v>9</v>
      </c>
      <c r="D459" s="16">
        <v>61210</v>
      </c>
      <c r="E459" s="15" t="s">
        <v>33</v>
      </c>
      <c r="F459" s="15" t="s">
        <v>3</v>
      </c>
    </row>
    <row r="460" spans="1:6" x14ac:dyDescent="0.35">
      <c r="A460" s="13" t="s">
        <v>513</v>
      </c>
      <c r="B460" s="13" t="s">
        <v>24</v>
      </c>
      <c r="C460" s="13" t="s">
        <v>14</v>
      </c>
      <c r="D460" s="14">
        <v>52750</v>
      </c>
      <c r="E460" s="13" t="s">
        <v>33</v>
      </c>
      <c r="F460" s="13" t="s">
        <v>3</v>
      </c>
    </row>
    <row r="461" spans="1:6" x14ac:dyDescent="0.35">
      <c r="A461" s="15" t="s">
        <v>514</v>
      </c>
      <c r="B461" s="15" t="s">
        <v>24</v>
      </c>
      <c r="C461" s="15" t="s">
        <v>12</v>
      </c>
      <c r="D461" s="16">
        <v>47270</v>
      </c>
      <c r="E461" s="15" t="s">
        <v>33</v>
      </c>
      <c r="F461" s="15" t="s">
        <v>3</v>
      </c>
    </row>
    <row r="462" spans="1:6" x14ac:dyDescent="0.35">
      <c r="A462" s="13" t="s">
        <v>515</v>
      </c>
      <c r="B462" s="13" t="s">
        <v>24</v>
      </c>
      <c r="C462" s="13" t="s">
        <v>6</v>
      </c>
      <c r="D462" s="14">
        <v>118060</v>
      </c>
      <c r="E462" s="13" t="s">
        <v>33</v>
      </c>
      <c r="F462" s="13" t="s">
        <v>4</v>
      </c>
    </row>
    <row r="463" spans="1:6" x14ac:dyDescent="0.35">
      <c r="A463" s="15" t="s">
        <v>516</v>
      </c>
      <c r="B463" s="15" t="s">
        <v>24</v>
      </c>
      <c r="C463" s="15" t="s">
        <v>17</v>
      </c>
      <c r="D463" s="16">
        <v>37360</v>
      </c>
      <c r="E463" s="15" t="s">
        <v>25</v>
      </c>
      <c r="F463" s="15" t="s">
        <v>3</v>
      </c>
    </row>
    <row r="464" spans="1:6" x14ac:dyDescent="0.35">
      <c r="A464" s="13" t="s">
        <v>517</v>
      </c>
      <c r="B464" s="13" t="s">
        <v>27</v>
      </c>
      <c r="C464" s="13" t="s">
        <v>11</v>
      </c>
      <c r="D464" s="14">
        <v>66510</v>
      </c>
      <c r="E464" s="13" t="s">
        <v>33</v>
      </c>
      <c r="F464" s="13" t="s">
        <v>3</v>
      </c>
    </row>
    <row r="465" spans="1:6" x14ac:dyDescent="0.35">
      <c r="A465" s="15" t="s">
        <v>518</v>
      </c>
      <c r="B465" s="15" t="s">
        <v>27</v>
      </c>
      <c r="C465" s="15" t="s">
        <v>17</v>
      </c>
      <c r="D465" s="16">
        <v>29530</v>
      </c>
      <c r="E465" s="15" t="s">
        <v>33</v>
      </c>
      <c r="F465" s="15" t="s">
        <v>1</v>
      </c>
    </row>
    <row r="466" spans="1:6" x14ac:dyDescent="0.35">
      <c r="A466" s="13" t="s">
        <v>519</v>
      </c>
      <c r="B466" s="13" t="s">
        <v>27</v>
      </c>
      <c r="C466" s="13" t="s">
        <v>14</v>
      </c>
      <c r="D466" s="14">
        <v>60440</v>
      </c>
      <c r="E466" s="13" t="s">
        <v>25</v>
      </c>
      <c r="F466" s="13" t="s">
        <v>5</v>
      </c>
    </row>
    <row r="467" spans="1:6" x14ac:dyDescent="0.35">
      <c r="A467" s="15" t="s">
        <v>520</v>
      </c>
      <c r="B467" s="15" t="s">
        <v>24</v>
      </c>
      <c r="C467" s="15" t="s">
        <v>7</v>
      </c>
      <c r="D467" s="16">
        <v>90530</v>
      </c>
      <c r="E467" s="15" t="s">
        <v>25</v>
      </c>
      <c r="F467" s="15" t="s">
        <v>1</v>
      </c>
    </row>
    <row r="468" spans="1:6" x14ac:dyDescent="0.35">
      <c r="A468" s="13" t="s">
        <v>521</v>
      </c>
      <c r="B468" s="13" t="s">
        <v>24</v>
      </c>
      <c r="C468" s="13" t="s">
        <v>13</v>
      </c>
      <c r="D468" s="14">
        <v>67950</v>
      </c>
      <c r="E468" s="13" t="s">
        <v>33</v>
      </c>
      <c r="F468" s="13" t="s">
        <v>5</v>
      </c>
    </row>
    <row r="469" spans="1:6" x14ac:dyDescent="0.35">
      <c r="A469" s="15" t="s">
        <v>522</v>
      </c>
      <c r="B469" s="15" t="s">
        <v>24</v>
      </c>
      <c r="C469" s="15" t="s">
        <v>15</v>
      </c>
      <c r="D469" s="16">
        <v>105120</v>
      </c>
      <c r="E469" s="15" t="s">
        <v>33</v>
      </c>
      <c r="F469" s="15" t="s">
        <v>3</v>
      </c>
    </row>
    <row r="470" spans="1:6" x14ac:dyDescent="0.35">
      <c r="A470" s="13" t="s">
        <v>523</v>
      </c>
      <c r="B470" s="13" t="s">
        <v>24</v>
      </c>
      <c r="C470" s="13" t="s">
        <v>13</v>
      </c>
      <c r="D470" s="14">
        <v>60570</v>
      </c>
      <c r="E470" s="13" t="s">
        <v>25</v>
      </c>
      <c r="F470" s="13" t="s">
        <v>4</v>
      </c>
    </row>
    <row r="471" spans="1:6" x14ac:dyDescent="0.35">
      <c r="A471" s="15" t="s">
        <v>524</v>
      </c>
      <c r="B471" s="15" t="s">
        <v>27</v>
      </c>
      <c r="C471" s="15" t="s">
        <v>13</v>
      </c>
      <c r="D471" s="16">
        <v>119110</v>
      </c>
      <c r="E471" s="15" t="s">
        <v>33</v>
      </c>
      <c r="F471" s="15" t="s">
        <v>4</v>
      </c>
    </row>
    <row r="472" spans="1:6" x14ac:dyDescent="0.35">
      <c r="A472" s="13" t="s">
        <v>525</v>
      </c>
      <c r="B472" s="13" t="s">
        <v>24</v>
      </c>
      <c r="C472" s="13" t="s">
        <v>16</v>
      </c>
      <c r="D472" s="14">
        <v>104770</v>
      </c>
      <c r="E472" s="13" t="s">
        <v>33</v>
      </c>
      <c r="F472" s="13" t="s">
        <v>2</v>
      </c>
    </row>
    <row r="473" spans="1:6" x14ac:dyDescent="0.35">
      <c r="A473" s="15" t="s">
        <v>526</v>
      </c>
      <c r="B473" s="15" t="s">
        <v>24</v>
      </c>
      <c r="C473" s="15" t="s">
        <v>6</v>
      </c>
      <c r="D473" s="16">
        <v>70360</v>
      </c>
      <c r="E473" s="15" t="s">
        <v>25</v>
      </c>
      <c r="F473" s="15" t="s">
        <v>3</v>
      </c>
    </row>
    <row r="474" spans="1:6" x14ac:dyDescent="0.35">
      <c r="A474" s="13" t="s">
        <v>527</v>
      </c>
      <c r="B474" s="13" t="s">
        <v>27</v>
      </c>
      <c r="C474" s="13" t="s">
        <v>9</v>
      </c>
      <c r="D474" s="14">
        <v>45110</v>
      </c>
      <c r="E474" s="13" t="s">
        <v>30</v>
      </c>
      <c r="F474" s="13" t="s">
        <v>31</v>
      </c>
    </row>
    <row r="475" spans="1:6" x14ac:dyDescent="0.35">
      <c r="A475" s="15" t="s">
        <v>530</v>
      </c>
      <c r="B475" s="15" t="s">
        <v>27</v>
      </c>
      <c r="C475" s="15" t="s">
        <v>11</v>
      </c>
      <c r="D475" s="16">
        <v>33630</v>
      </c>
      <c r="E475" s="15" t="s">
        <v>30</v>
      </c>
      <c r="F475" s="15" t="s">
        <v>2</v>
      </c>
    </row>
    <row r="476" spans="1:6" x14ac:dyDescent="0.35">
      <c r="A476" s="13" t="s">
        <v>531</v>
      </c>
      <c r="B476" s="13" t="s">
        <v>24</v>
      </c>
      <c r="C476" s="13" t="s">
        <v>13</v>
      </c>
      <c r="D476" s="14">
        <v>53870</v>
      </c>
      <c r="E476" s="13" t="s">
        <v>30</v>
      </c>
      <c r="F476" s="13" t="s">
        <v>4</v>
      </c>
    </row>
    <row r="477" spans="1:6" x14ac:dyDescent="0.35">
      <c r="A477" s="15" t="s">
        <v>532</v>
      </c>
      <c r="B477" s="15" t="s">
        <v>27</v>
      </c>
      <c r="C477" s="15" t="s">
        <v>7</v>
      </c>
      <c r="D477" s="16">
        <v>111190</v>
      </c>
      <c r="E477" s="15" t="s">
        <v>25</v>
      </c>
      <c r="F477" s="15" t="s">
        <v>3</v>
      </c>
    </row>
    <row r="478" spans="1:6" x14ac:dyDescent="0.35">
      <c r="A478" s="13" t="s">
        <v>533</v>
      </c>
      <c r="B478" s="13" t="s">
        <v>27</v>
      </c>
      <c r="C478" s="13" t="s">
        <v>8</v>
      </c>
      <c r="D478" s="14">
        <v>29970</v>
      </c>
      <c r="E478" s="13" t="s">
        <v>33</v>
      </c>
      <c r="F478" s="13" t="s">
        <v>3</v>
      </c>
    </row>
    <row r="479" spans="1:6" x14ac:dyDescent="0.35">
      <c r="A479" s="15" t="s">
        <v>534</v>
      </c>
      <c r="B479" s="15" t="s">
        <v>24</v>
      </c>
      <c r="C479" s="15" t="s">
        <v>9</v>
      </c>
      <c r="D479" s="16">
        <v>64960</v>
      </c>
      <c r="E479" s="15" t="s">
        <v>25</v>
      </c>
      <c r="F479" s="15" t="s">
        <v>3</v>
      </c>
    </row>
    <row r="480" spans="1:6" x14ac:dyDescent="0.35">
      <c r="A480" s="13" t="s">
        <v>535</v>
      </c>
      <c r="B480" s="13" t="s">
        <v>24</v>
      </c>
      <c r="C480" s="13" t="s">
        <v>12</v>
      </c>
      <c r="D480" s="14">
        <v>111230</v>
      </c>
      <c r="E480" s="13" t="s">
        <v>30</v>
      </c>
      <c r="F480" s="13" t="s">
        <v>3</v>
      </c>
    </row>
    <row r="481" spans="1:6" x14ac:dyDescent="0.35">
      <c r="A481" s="15" t="s">
        <v>536</v>
      </c>
      <c r="B481" s="15" t="s">
        <v>27</v>
      </c>
      <c r="C481" s="15" t="s">
        <v>6</v>
      </c>
      <c r="D481" s="16">
        <v>99530</v>
      </c>
      <c r="E481" s="15" t="s">
        <v>30</v>
      </c>
      <c r="F481" s="15" t="s">
        <v>3</v>
      </c>
    </row>
    <row r="482" spans="1:6" x14ac:dyDescent="0.35">
      <c r="A482" s="13" t="s">
        <v>297</v>
      </c>
      <c r="B482" s="13" t="s">
        <v>24</v>
      </c>
      <c r="C482" s="13" t="s">
        <v>11</v>
      </c>
      <c r="D482" s="14">
        <v>90880</v>
      </c>
      <c r="E482" s="13" t="s">
        <v>30</v>
      </c>
      <c r="F482" s="13" t="s">
        <v>31</v>
      </c>
    </row>
    <row r="483" spans="1:6" x14ac:dyDescent="0.35">
      <c r="A483" s="15" t="s">
        <v>537</v>
      </c>
      <c r="B483" s="15" t="s">
        <v>27</v>
      </c>
      <c r="C483" s="15" t="s">
        <v>14</v>
      </c>
      <c r="D483" s="16">
        <v>35980</v>
      </c>
      <c r="E483" s="15" t="s">
        <v>25</v>
      </c>
      <c r="F483" s="15" t="s">
        <v>5</v>
      </c>
    </row>
    <row r="484" spans="1:6" x14ac:dyDescent="0.35">
      <c r="A484" s="13" t="s">
        <v>324</v>
      </c>
      <c r="B484" s="13" t="s">
        <v>27</v>
      </c>
      <c r="C484" s="13" t="s">
        <v>11</v>
      </c>
      <c r="D484" s="14">
        <v>72500</v>
      </c>
      <c r="E484" s="13" t="s">
        <v>33</v>
      </c>
      <c r="F484" s="13" t="s">
        <v>4</v>
      </c>
    </row>
    <row r="485" spans="1:6" x14ac:dyDescent="0.35">
      <c r="A485" s="15" t="s">
        <v>538</v>
      </c>
      <c r="B485" s="15" t="s">
        <v>24</v>
      </c>
      <c r="C485" s="15" t="s">
        <v>17</v>
      </c>
      <c r="D485" s="16">
        <v>65700</v>
      </c>
      <c r="E485" s="15" t="s">
        <v>30</v>
      </c>
      <c r="F485" s="15" t="s">
        <v>1</v>
      </c>
    </row>
    <row r="486" spans="1:6" x14ac:dyDescent="0.35">
      <c r="A486" s="13" t="s">
        <v>539</v>
      </c>
      <c r="B486" s="13" t="s">
        <v>27</v>
      </c>
      <c r="C486" s="13" t="s">
        <v>16</v>
      </c>
      <c r="D486" s="14">
        <v>109170</v>
      </c>
      <c r="E486" s="13" t="s">
        <v>25</v>
      </c>
      <c r="F486" s="13" t="s">
        <v>4</v>
      </c>
    </row>
    <row r="487" spans="1:6" x14ac:dyDescent="0.35">
      <c r="A487" s="15" t="s">
        <v>540</v>
      </c>
      <c r="B487" s="15" t="s">
        <v>24</v>
      </c>
      <c r="C487" s="15" t="s">
        <v>9</v>
      </c>
      <c r="D487" s="16">
        <v>95020</v>
      </c>
      <c r="E487" s="15" t="s">
        <v>25</v>
      </c>
      <c r="F487" s="15" t="s">
        <v>3</v>
      </c>
    </row>
    <row r="488" spans="1:6" x14ac:dyDescent="0.35">
      <c r="A488" s="13" t="s">
        <v>176</v>
      </c>
      <c r="B488" s="13" t="s">
        <v>27</v>
      </c>
      <c r="C488" s="13" t="s">
        <v>12</v>
      </c>
      <c r="D488" s="14">
        <v>72500</v>
      </c>
      <c r="E488" s="13" t="s">
        <v>30</v>
      </c>
      <c r="F488" s="13" t="s">
        <v>2</v>
      </c>
    </row>
    <row r="489" spans="1:6" x14ac:dyDescent="0.35">
      <c r="A489" s="15" t="s">
        <v>541</v>
      </c>
      <c r="B489" s="15" t="s">
        <v>27</v>
      </c>
      <c r="C489" s="15" t="s">
        <v>12</v>
      </c>
      <c r="D489" s="16">
        <v>87290</v>
      </c>
      <c r="E489" s="15" t="s">
        <v>33</v>
      </c>
      <c r="F489" s="15" t="s">
        <v>4</v>
      </c>
    </row>
    <row r="490" spans="1:6" x14ac:dyDescent="0.35">
      <c r="A490" s="13" t="s">
        <v>542</v>
      </c>
      <c r="B490" s="13" t="s">
        <v>27</v>
      </c>
      <c r="C490" s="13" t="s">
        <v>7</v>
      </c>
      <c r="D490" s="14">
        <v>97110</v>
      </c>
      <c r="E490" s="13" t="s">
        <v>30</v>
      </c>
      <c r="F490" s="13" t="s">
        <v>3</v>
      </c>
    </row>
    <row r="491" spans="1:6" x14ac:dyDescent="0.35">
      <c r="A491" s="15" t="s">
        <v>543</v>
      </c>
      <c r="B491" s="15" t="s">
        <v>27</v>
      </c>
      <c r="C491" s="15" t="s">
        <v>14</v>
      </c>
      <c r="D491" s="16">
        <v>59430</v>
      </c>
      <c r="E491" s="15" t="s">
        <v>25</v>
      </c>
      <c r="F491" s="15" t="s">
        <v>3</v>
      </c>
    </row>
    <row r="492" spans="1:6" x14ac:dyDescent="0.35">
      <c r="A492" s="13" t="s">
        <v>544</v>
      </c>
      <c r="B492" s="13" t="s">
        <v>24</v>
      </c>
      <c r="C492" s="13" t="s">
        <v>17</v>
      </c>
      <c r="D492" s="14">
        <v>112120</v>
      </c>
      <c r="E492" s="13" t="s">
        <v>25</v>
      </c>
      <c r="F492" s="13" t="s">
        <v>3</v>
      </c>
    </row>
    <row r="493" spans="1:6" x14ac:dyDescent="0.35">
      <c r="A493" s="15" t="s">
        <v>545</v>
      </c>
      <c r="B493" s="15" t="s">
        <v>24</v>
      </c>
      <c r="C493" s="15" t="s">
        <v>14</v>
      </c>
      <c r="D493" s="16">
        <v>28160</v>
      </c>
      <c r="E493" s="15" t="s">
        <v>30</v>
      </c>
      <c r="F493" s="15" t="s">
        <v>31</v>
      </c>
    </row>
    <row r="494" spans="1:6" x14ac:dyDescent="0.35">
      <c r="A494" s="13" t="s">
        <v>546</v>
      </c>
      <c r="B494" s="13" t="s">
        <v>27</v>
      </c>
      <c r="C494" s="13" t="s">
        <v>8</v>
      </c>
      <c r="D494" s="14">
        <v>75870</v>
      </c>
      <c r="E494" s="13" t="s">
        <v>25</v>
      </c>
      <c r="F494" s="13" t="s">
        <v>3</v>
      </c>
    </row>
    <row r="495" spans="1:6" x14ac:dyDescent="0.35">
      <c r="A495" s="15" t="s">
        <v>547</v>
      </c>
      <c r="B495" s="15" t="s">
        <v>27</v>
      </c>
      <c r="C495" s="15" t="s">
        <v>9</v>
      </c>
      <c r="D495" s="16">
        <v>93270</v>
      </c>
      <c r="E495" s="15" t="s">
        <v>25</v>
      </c>
      <c r="F495" s="15" t="s">
        <v>3</v>
      </c>
    </row>
    <row r="496" spans="1:6" x14ac:dyDescent="0.35">
      <c r="A496" s="13" t="s">
        <v>548</v>
      </c>
      <c r="B496" s="13" t="s">
        <v>27</v>
      </c>
      <c r="C496" s="13" t="s">
        <v>13</v>
      </c>
      <c r="D496" s="14">
        <v>42730</v>
      </c>
      <c r="E496" s="13" t="s">
        <v>25</v>
      </c>
      <c r="F496" s="13" t="s">
        <v>3</v>
      </c>
    </row>
    <row r="497" spans="1:6" x14ac:dyDescent="0.35">
      <c r="A497" s="15" t="s">
        <v>549</v>
      </c>
      <c r="B497" s="15" t="s">
        <v>27</v>
      </c>
      <c r="C497" s="15" t="s">
        <v>16</v>
      </c>
      <c r="D497" s="16">
        <v>80610</v>
      </c>
      <c r="E497" s="15" t="s">
        <v>30</v>
      </c>
      <c r="F497" s="15" t="s">
        <v>3</v>
      </c>
    </row>
    <row r="498" spans="1:6" x14ac:dyDescent="0.35">
      <c r="A498" s="13" t="s">
        <v>550</v>
      </c>
      <c r="B498" s="13" t="s">
        <v>27</v>
      </c>
      <c r="C498" s="13" t="s">
        <v>16</v>
      </c>
      <c r="D498" s="14">
        <v>69060</v>
      </c>
      <c r="E498" s="13" t="s">
        <v>25</v>
      </c>
      <c r="F498" s="13" t="s">
        <v>1</v>
      </c>
    </row>
    <row r="499" spans="1:6" x14ac:dyDescent="0.35">
      <c r="A499" s="15" t="s">
        <v>551</v>
      </c>
      <c r="B499" s="15" t="s">
        <v>24</v>
      </c>
      <c r="C499" s="15" t="s">
        <v>12</v>
      </c>
      <c r="D499" s="16">
        <v>31280</v>
      </c>
      <c r="E499" s="15" t="s">
        <v>30</v>
      </c>
      <c r="F499" s="15" t="s">
        <v>3</v>
      </c>
    </row>
    <row r="500" spans="1:6" x14ac:dyDescent="0.35">
      <c r="A500" s="13" t="s">
        <v>552</v>
      </c>
      <c r="B500" s="13" t="s">
        <v>24</v>
      </c>
      <c r="C500" s="13" t="s">
        <v>11</v>
      </c>
      <c r="D500" s="14">
        <v>96610</v>
      </c>
      <c r="E500" s="13" t="s">
        <v>33</v>
      </c>
      <c r="F500" s="13" t="s">
        <v>5</v>
      </c>
    </row>
    <row r="501" spans="1:6" x14ac:dyDescent="0.35">
      <c r="A501" s="15" t="s">
        <v>553</v>
      </c>
      <c r="B501" s="15" t="s">
        <v>27</v>
      </c>
      <c r="C501" s="15" t="s">
        <v>11</v>
      </c>
      <c r="D501" s="16">
        <v>37020</v>
      </c>
      <c r="E501" s="15" t="s">
        <v>33</v>
      </c>
      <c r="F501" s="15" t="s">
        <v>3</v>
      </c>
    </row>
    <row r="502" spans="1:6" x14ac:dyDescent="0.35">
      <c r="A502" s="13" t="s">
        <v>554</v>
      </c>
      <c r="B502" s="13" t="s">
        <v>24</v>
      </c>
      <c r="C502" s="13" t="s">
        <v>13</v>
      </c>
      <c r="D502" s="14">
        <v>54970</v>
      </c>
      <c r="E502" s="13" t="s">
        <v>25</v>
      </c>
      <c r="F502" s="13" t="s">
        <v>3</v>
      </c>
    </row>
    <row r="503" spans="1:6" x14ac:dyDescent="0.35">
      <c r="A503" s="15" t="s">
        <v>555</v>
      </c>
      <c r="B503" s="15" t="s">
        <v>24</v>
      </c>
      <c r="C503" s="15" t="s">
        <v>16</v>
      </c>
      <c r="D503" s="16">
        <v>41910</v>
      </c>
      <c r="E503" s="15" t="s">
        <v>25</v>
      </c>
      <c r="F503" s="15" t="s">
        <v>2</v>
      </c>
    </row>
    <row r="504" spans="1:6" x14ac:dyDescent="0.35">
      <c r="A504" s="13" t="s">
        <v>556</v>
      </c>
      <c r="B504" s="13" t="s">
        <v>24</v>
      </c>
      <c r="C504" s="13" t="s">
        <v>9</v>
      </c>
      <c r="D504" s="14">
        <v>116970</v>
      </c>
      <c r="E504" s="13" t="s">
        <v>30</v>
      </c>
      <c r="F504" s="13" t="s">
        <v>5</v>
      </c>
    </row>
    <row r="505" spans="1:6" x14ac:dyDescent="0.35">
      <c r="A505" s="15" t="s">
        <v>508</v>
      </c>
      <c r="B505" s="15" t="s">
        <v>27</v>
      </c>
      <c r="C505" s="15" t="s">
        <v>9</v>
      </c>
      <c r="D505" s="16">
        <v>88030</v>
      </c>
      <c r="E505" s="15" t="s">
        <v>33</v>
      </c>
      <c r="F505" s="15" t="s">
        <v>5</v>
      </c>
    </row>
    <row r="506" spans="1:6" x14ac:dyDescent="0.35">
      <c r="A506" s="13" t="s">
        <v>557</v>
      </c>
      <c r="B506" s="13" t="s">
        <v>27</v>
      </c>
      <c r="C506" s="13" t="s">
        <v>10</v>
      </c>
      <c r="D506" s="14">
        <v>86390</v>
      </c>
      <c r="E506" s="13" t="s">
        <v>30</v>
      </c>
      <c r="F506" s="13" t="s">
        <v>4</v>
      </c>
    </row>
    <row r="507" spans="1:6" x14ac:dyDescent="0.35">
      <c r="A507" s="15" t="s">
        <v>558</v>
      </c>
      <c r="B507" s="15" t="s">
        <v>24</v>
      </c>
      <c r="C507" s="15" t="s">
        <v>16</v>
      </c>
      <c r="D507" s="16">
        <v>81150</v>
      </c>
      <c r="E507" s="15" t="s">
        <v>30</v>
      </c>
      <c r="F507" s="15" t="s">
        <v>31</v>
      </c>
    </row>
    <row r="508" spans="1:6" x14ac:dyDescent="0.35">
      <c r="A508" s="13" t="s">
        <v>559</v>
      </c>
      <c r="B508" s="13" t="s">
        <v>27</v>
      </c>
      <c r="C508" s="13" t="s">
        <v>15</v>
      </c>
      <c r="D508" s="14">
        <v>71820</v>
      </c>
      <c r="E508" s="13" t="s">
        <v>33</v>
      </c>
      <c r="F508" s="13" t="s">
        <v>3</v>
      </c>
    </row>
    <row r="509" spans="1:6" x14ac:dyDescent="0.35">
      <c r="A509" s="15" t="s">
        <v>560</v>
      </c>
      <c r="B509" s="15" t="s">
        <v>24</v>
      </c>
      <c r="C509" s="15" t="s">
        <v>14</v>
      </c>
      <c r="D509" s="16">
        <v>85460</v>
      </c>
      <c r="E509" s="15" t="s">
        <v>33</v>
      </c>
      <c r="F509" s="15" t="s">
        <v>3</v>
      </c>
    </row>
    <row r="510" spans="1:6" x14ac:dyDescent="0.35">
      <c r="A510" s="13" t="s">
        <v>561</v>
      </c>
      <c r="B510" s="13" t="s">
        <v>27</v>
      </c>
      <c r="C510" s="13" t="s">
        <v>11</v>
      </c>
      <c r="D510" s="14">
        <v>91190</v>
      </c>
      <c r="E510" s="13" t="s">
        <v>25</v>
      </c>
      <c r="F510" s="13" t="s">
        <v>2</v>
      </c>
    </row>
    <row r="511" spans="1:6" x14ac:dyDescent="0.35">
      <c r="A511" s="15" t="s">
        <v>562</v>
      </c>
      <c r="B511" s="15" t="s">
        <v>27</v>
      </c>
      <c r="C511" s="15" t="s">
        <v>9</v>
      </c>
      <c r="D511" s="16">
        <v>93160</v>
      </c>
      <c r="E511" s="15" t="s">
        <v>25</v>
      </c>
      <c r="F511" s="15" t="s">
        <v>3</v>
      </c>
    </row>
    <row r="512" spans="1:6" x14ac:dyDescent="0.35">
      <c r="A512" s="13" t="s">
        <v>563</v>
      </c>
      <c r="B512" s="13" t="s">
        <v>24</v>
      </c>
      <c r="C512" s="13" t="s">
        <v>17</v>
      </c>
      <c r="D512" s="14">
        <v>110950</v>
      </c>
      <c r="E512" s="13" t="s">
        <v>33</v>
      </c>
      <c r="F512" s="13" t="s">
        <v>2</v>
      </c>
    </row>
    <row r="513" spans="1:6" x14ac:dyDescent="0.35">
      <c r="A513" s="15" t="s">
        <v>564</v>
      </c>
      <c r="B513" s="15" t="s">
        <v>27</v>
      </c>
      <c r="C513" s="15" t="s">
        <v>12</v>
      </c>
      <c r="D513" s="16">
        <v>35990</v>
      </c>
      <c r="E513" s="15" t="s">
        <v>30</v>
      </c>
      <c r="F513" s="15" t="s">
        <v>3</v>
      </c>
    </row>
    <row r="514" spans="1:6" x14ac:dyDescent="0.35">
      <c r="A514" s="13" t="s">
        <v>565</v>
      </c>
      <c r="B514" s="13" t="s">
        <v>24</v>
      </c>
      <c r="C514" s="13" t="s">
        <v>7</v>
      </c>
      <c r="D514" s="14">
        <v>39970</v>
      </c>
      <c r="E514" s="13" t="s">
        <v>33</v>
      </c>
      <c r="F514" s="13" t="s">
        <v>3</v>
      </c>
    </row>
    <row r="515" spans="1:6" x14ac:dyDescent="0.35">
      <c r="A515" s="15" t="s">
        <v>566</v>
      </c>
      <c r="B515" s="15" t="s">
        <v>24</v>
      </c>
      <c r="C515" s="15" t="s">
        <v>13</v>
      </c>
      <c r="D515" s="16">
        <v>79520</v>
      </c>
      <c r="E515" s="15" t="s">
        <v>33</v>
      </c>
      <c r="F515" s="15" t="s">
        <v>3</v>
      </c>
    </row>
    <row r="516" spans="1:6" x14ac:dyDescent="0.35">
      <c r="A516" s="13" t="s">
        <v>567</v>
      </c>
      <c r="B516" s="13" t="s">
        <v>24</v>
      </c>
      <c r="C516" s="13" t="s">
        <v>8</v>
      </c>
      <c r="D516" s="14">
        <v>52120</v>
      </c>
      <c r="E516" s="13" t="s">
        <v>30</v>
      </c>
      <c r="F516" s="13" t="s">
        <v>2</v>
      </c>
    </row>
    <row r="517" spans="1:6" x14ac:dyDescent="0.35">
      <c r="A517" s="15" t="s">
        <v>568</v>
      </c>
      <c r="B517" s="15" t="s">
        <v>24</v>
      </c>
      <c r="C517" s="15" t="s">
        <v>9</v>
      </c>
      <c r="D517" s="16">
        <v>60010</v>
      </c>
      <c r="E517" s="15" t="s">
        <v>25</v>
      </c>
      <c r="F517" s="15" t="s">
        <v>3</v>
      </c>
    </row>
    <row r="518" spans="1:6" x14ac:dyDescent="0.35">
      <c r="A518" s="13" t="s">
        <v>569</v>
      </c>
      <c r="B518" s="13" t="s">
        <v>27</v>
      </c>
      <c r="C518" s="13" t="s">
        <v>15</v>
      </c>
      <c r="D518" s="14">
        <v>35440</v>
      </c>
      <c r="E518" s="13" t="s">
        <v>30</v>
      </c>
      <c r="F518" s="13" t="s">
        <v>4</v>
      </c>
    </row>
    <row r="519" spans="1:6" x14ac:dyDescent="0.35">
      <c r="A519" s="15" t="s">
        <v>32</v>
      </c>
      <c r="B519" s="15" t="s">
        <v>24</v>
      </c>
      <c r="C519" s="15" t="s">
        <v>8</v>
      </c>
      <c r="D519" s="16">
        <v>56370</v>
      </c>
      <c r="E519" s="15" t="s">
        <v>30</v>
      </c>
      <c r="F519" s="15" t="s">
        <v>3</v>
      </c>
    </row>
    <row r="520" spans="1:6" x14ac:dyDescent="0.35">
      <c r="A520" s="13" t="s">
        <v>571</v>
      </c>
      <c r="B520" s="13" t="s">
        <v>27</v>
      </c>
      <c r="C520" s="13" t="s">
        <v>8</v>
      </c>
      <c r="D520" s="14">
        <v>105610</v>
      </c>
      <c r="E520" s="13" t="s">
        <v>25</v>
      </c>
      <c r="F520" s="13" t="s">
        <v>2</v>
      </c>
    </row>
    <row r="521" spans="1:6" x14ac:dyDescent="0.35">
      <c r="A521" s="15" t="s">
        <v>572</v>
      </c>
      <c r="B521" s="15" t="s">
        <v>24</v>
      </c>
      <c r="C521" s="15" t="s">
        <v>15</v>
      </c>
      <c r="D521" s="16">
        <v>113280</v>
      </c>
      <c r="E521" s="15" t="s">
        <v>30</v>
      </c>
      <c r="F521" s="15" t="s">
        <v>4</v>
      </c>
    </row>
    <row r="522" spans="1:6" x14ac:dyDescent="0.35">
      <c r="A522" s="13" t="s">
        <v>573</v>
      </c>
      <c r="B522" s="13" t="s">
        <v>27</v>
      </c>
      <c r="C522" s="13" t="s">
        <v>7</v>
      </c>
      <c r="D522" s="14">
        <v>41980</v>
      </c>
      <c r="E522" s="13" t="s">
        <v>25</v>
      </c>
      <c r="F522" s="13" t="s">
        <v>3</v>
      </c>
    </row>
    <row r="523" spans="1:6" x14ac:dyDescent="0.35">
      <c r="A523" s="15" t="s">
        <v>574</v>
      </c>
      <c r="B523" s="15" t="s">
        <v>24</v>
      </c>
      <c r="C523" s="15" t="s">
        <v>11</v>
      </c>
      <c r="D523" s="16">
        <v>103670</v>
      </c>
      <c r="E523" s="15" t="s">
        <v>25</v>
      </c>
      <c r="F523" s="15" t="s">
        <v>3</v>
      </c>
    </row>
    <row r="524" spans="1:6" x14ac:dyDescent="0.35">
      <c r="A524" s="13" t="s">
        <v>575</v>
      </c>
      <c r="B524" s="13" t="s">
        <v>27</v>
      </c>
      <c r="C524" s="13" t="s">
        <v>16</v>
      </c>
      <c r="D524" s="14">
        <v>89690</v>
      </c>
      <c r="E524" s="13" t="s">
        <v>33</v>
      </c>
      <c r="F524" s="13" t="s">
        <v>4</v>
      </c>
    </row>
    <row r="525" spans="1:6" x14ac:dyDescent="0.35">
      <c r="A525" s="15" t="s">
        <v>345</v>
      </c>
      <c r="B525" s="15" t="s">
        <v>24</v>
      </c>
      <c r="C525" s="15" t="s">
        <v>8</v>
      </c>
      <c r="D525" s="16">
        <v>96320</v>
      </c>
      <c r="E525" s="15" t="s">
        <v>25</v>
      </c>
      <c r="F525" s="15" t="s">
        <v>31</v>
      </c>
    </row>
    <row r="526" spans="1:6" x14ac:dyDescent="0.35">
      <c r="A526" s="13" t="s">
        <v>576</v>
      </c>
      <c r="B526" s="13" t="s">
        <v>27</v>
      </c>
      <c r="C526" s="13" t="s">
        <v>14</v>
      </c>
      <c r="D526" s="14">
        <v>87620</v>
      </c>
      <c r="E526" s="13" t="s">
        <v>30</v>
      </c>
      <c r="F526" s="13" t="s">
        <v>4</v>
      </c>
    </row>
    <row r="527" spans="1:6" x14ac:dyDescent="0.35">
      <c r="A527" s="15" t="s">
        <v>577</v>
      </c>
      <c r="B527" s="15" t="s">
        <v>27</v>
      </c>
      <c r="C527" s="15" t="s">
        <v>14</v>
      </c>
      <c r="D527" s="16">
        <v>48250</v>
      </c>
      <c r="E527" s="15" t="s">
        <v>33</v>
      </c>
      <c r="F527" s="15" t="s">
        <v>2</v>
      </c>
    </row>
    <row r="528" spans="1:6" x14ac:dyDescent="0.35">
      <c r="A528" s="13" t="s">
        <v>578</v>
      </c>
      <c r="B528" s="13" t="s">
        <v>24</v>
      </c>
      <c r="C528" s="13" t="s">
        <v>17</v>
      </c>
      <c r="D528" s="14">
        <v>85780</v>
      </c>
      <c r="E528" s="13" t="s">
        <v>30</v>
      </c>
      <c r="F528" s="13" t="s">
        <v>2</v>
      </c>
    </row>
    <row r="529" spans="1:6" x14ac:dyDescent="0.35">
      <c r="A529" s="15" t="s">
        <v>579</v>
      </c>
      <c r="B529" s="15" t="s">
        <v>24</v>
      </c>
      <c r="C529" s="15" t="s">
        <v>6</v>
      </c>
      <c r="D529" s="16">
        <v>54010</v>
      </c>
      <c r="E529" s="15" t="s">
        <v>33</v>
      </c>
      <c r="F529" s="15" t="s">
        <v>2</v>
      </c>
    </row>
    <row r="530" spans="1:6" x14ac:dyDescent="0.35">
      <c r="A530" s="13" t="s">
        <v>580</v>
      </c>
      <c r="B530" s="13" t="s">
        <v>27</v>
      </c>
      <c r="C530" s="13" t="s">
        <v>14</v>
      </c>
      <c r="D530" s="14">
        <v>31020</v>
      </c>
      <c r="E530" s="13" t="s">
        <v>30</v>
      </c>
      <c r="F530" s="13" t="s">
        <v>3</v>
      </c>
    </row>
    <row r="531" spans="1:6" x14ac:dyDescent="0.35">
      <c r="A531" s="15" t="s">
        <v>581</v>
      </c>
      <c r="B531" s="15" t="s">
        <v>27</v>
      </c>
      <c r="C531" s="15" t="s">
        <v>12</v>
      </c>
      <c r="D531" s="16">
        <v>75480</v>
      </c>
      <c r="E531" s="15" t="s">
        <v>33</v>
      </c>
      <c r="F531" s="15" t="s">
        <v>3</v>
      </c>
    </row>
    <row r="532" spans="1:6" x14ac:dyDescent="0.35">
      <c r="A532" s="13" t="s">
        <v>582</v>
      </c>
      <c r="B532" s="13" t="s">
        <v>24</v>
      </c>
      <c r="C532" s="13" t="s">
        <v>10</v>
      </c>
      <c r="D532" s="14">
        <v>93500</v>
      </c>
      <c r="E532" s="13" t="s">
        <v>30</v>
      </c>
      <c r="F532" s="13" t="s">
        <v>3</v>
      </c>
    </row>
    <row r="533" spans="1:6" x14ac:dyDescent="0.35">
      <c r="A533" s="15" t="s">
        <v>583</v>
      </c>
      <c r="B533" s="15" t="s">
        <v>27</v>
      </c>
      <c r="C533" s="15" t="s">
        <v>16</v>
      </c>
      <c r="D533" s="16">
        <v>98630</v>
      </c>
      <c r="E533" s="15" t="s">
        <v>25</v>
      </c>
      <c r="F533" s="15" t="s">
        <v>4</v>
      </c>
    </row>
    <row r="534" spans="1:6" x14ac:dyDescent="0.35">
      <c r="A534" s="13" t="s">
        <v>584</v>
      </c>
      <c r="B534" s="13" t="s">
        <v>24</v>
      </c>
      <c r="C534" s="13" t="s">
        <v>16</v>
      </c>
      <c r="D534" s="14">
        <v>76390</v>
      </c>
      <c r="E534" s="13" t="s">
        <v>25</v>
      </c>
      <c r="F534" s="13" t="s">
        <v>3</v>
      </c>
    </row>
    <row r="535" spans="1:6" x14ac:dyDescent="0.35">
      <c r="A535" s="15" t="s">
        <v>585</v>
      </c>
      <c r="B535" s="15" t="s">
        <v>27</v>
      </c>
      <c r="C535" s="15" t="s">
        <v>17</v>
      </c>
      <c r="D535" s="16">
        <v>68010</v>
      </c>
      <c r="E535" s="15" t="s">
        <v>30</v>
      </c>
      <c r="F535" s="15" t="s">
        <v>3</v>
      </c>
    </row>
    <row r="536" spans="1:6" x14ac:dyDescent="0.35">
      <c r="A536" s="13" t="s">
        <v>586</v>
      </c>
      <c r="B536" s="13" t="s">
        <v>24</v>
      </c>
      <c r="C536" s="13" t="s">
        <v>10</v>
      </c>
      <c r="D536" s="14">
        <v>58030</v>
      </c>
      <c r="E536" s="13" t="s">
        <v>33</v>
      </c>
      <c r="F536" s="13" t="s">
        <v>4</v>
      </c>
    </row>
    <row r="537" spans="1:6" x14ac:dyDescent="0.35">
      <c r="A537" s="15" t="s">
        <v>587</v>
      </c>
      <c r="B537" s="15" t="s">
        <v>24</v>
      </c>
      <c r="C537" s="15" t="s">
        <v>13</v>
      </c>
      <c r="D537" s="16">
        <v>59300</v>
      </c>
      <c r="E537" s="15" t="s">
        <v>33</v>
      </c>
      <c r="F537" s="15" t="s">
        <v>4</v>
      </c>
    </row>
    <row r="538" spans="1:6" x14ac:dyDescent="0.35">
      <c r="A538" s="13" t="s">
        <v>588</v>
      </c>
      <c r="B538" s="13" t="s">
        <v>27</v>
      </c>
      <c r="C538" s="13" t="s">
        <v>12</v>
      </c>
      <c r="D538" s="14">
        <v>51800</v>
      </c>
      <c r="E538" s="13" t="s">
        <v>30</v>
      </c>
      <c r="F538" s="13" t="s">
        <v>3</v>
      </c>
    </row>
    <row r="539" spans="1:6" x14ac:dyDescent="0.35">
      <c r="A539" s="15" t="s">
        <v>589</v>
      </c>
      <c r="B539" s="15" t="s">
        <v>24</v>
      </c>
      <c r="C539" s="15" t="s">
        <v>15</v>
      </c>
      <c r="D539" s="16">
        <v>57930</v>
      </c>
      <c r="E539" s="15" t="s">
        <v>30</v>
      </c>
      <c r="F539" s="15" t="s">
        <v>5</v>
      </c>
    </row>
    <row r="540" spans="1:6" x14ac:dyDescent="0.35">
      <c r="A540" s="13" t="s">
        <v>590</v>
      </c>
      <c r="B540" s="13" t="s">
        <v>24</v>
      </c>
      <c r="C540" s="13" t="s">
        <v>7</v>
      </c>
      <c r="D540" s="14">
        <v>40530</v>
      </c>
      <c r="E540" s="13" t="s">
        <v>25</v>
      </c>
      <c r="F540" s="13" t="s">
        <v>3</v>
      </c>
    </row>
    <row r="541" spans="1:6" x14ac:dyDescent="0.35">
      <c r="A541" s="15" t="s">
        <v>591</v>
      </c>
      <c r="B541" s="15" t="s">
        <v>24</v>
      </c>
      <c r="C541" s="15" t="s">
        <v>14</v>
      </c>
      <c r="D541" s="16">
        <v>48290</v>
      </c>
      <c r="E541" s="15" t="s">
        <v>33</v>
      </c>
      <c r="F541" s="15" t="s">
        <v>3</v>
      </c>
    </row>
    <row r="542" spans="1:6" x14ac:dyDescent="0.35">
      <c r="A542" s="13" t="s">
        <v>593</v>
      </c>
      <c r="B542" s="13" t="s">
        <v>24</v>
      </c>
      <c r="C542" s="13" t="s">
        <v>9</v>
      </c>
      <c r="D542" s="14">
        <v>63720</v>
      </c>
      <c r="E542" s="13" t="s">
        <v>33</v>
      </c>
      <c r="F542" s="13" t="s">
        <v>5</v>
      </c>
    </row>
    <row r="543" spans="1:6" x14ac:dyDescent="0.35">
      <c r="A543" s="15" t="s">
        <v>594</v>
      </c>
      <c r="B543" s="15" t="s">
        <v>24</v>
      </c>
      <c r="C543" s="15" t="s">
        <v>6</v>
      </c>
      <c r="D543" s="16">
        <v>84500</v>
      </c>
      <c r="E543" s="15" t="s">
        <v>33</v>
      </c>
      <c r="F543" s="15" t="s">
        <v>3</v>
      </c>
    </row>
    <row r="544" spans="1:6" x14ac:dyDescent="0.35">
      <c r="A544" s="13" t="s">
        <v>595</v>
      </c>
      <c r="B544" s="13" t="s">
        <v>24</v>
      </c>
      <c r="C544" s="13" t="s">
        <v>15</v>
      </c>
      <c r="D544" s="14">
        <v>67430</v>
      </c>
      <c r="E544" s="13" t="s">
        <v>33</v>
      </c>
      <c r="F544" s="13" t="s">
        <v>3</v>
      </c>
    </row>
    <row r="545" spans="1:6" x14ac:dyDescent="0.35">
      <c r="A545" s="15" t="s">
        <v>596</v>
      </c>
      <c r="B545" s="15" t="s">
        <v>24</v>
      </c>
      <c r="C545" s="15" t="s">
        <v>9</v>
      </c>
      <c r="D545" s="16">
        <v>109120</v>
      </c>
      <c r="E545" s="15" t="s">
        <v>33</v>
      </c>
      <c r="F545" s="15" t="s">
        <v>31</v>
      </c>
    </row>
    <row r="546" spans="1:6" x14ac:dyDescent="0.35">
      <c r="A546" s="13" t="s">
        <v>597</v>
      </c>
      <c r="B546" s="13" t="s">
        <v>24</v>
      </c>
      <c r="C546" s="13" t="s">
        <v>11</v>
      </c>
      <c r="D546" s="14">
        <v>69760</v>
      </c>
      <c r="E546" s="13" t="s">
        <v>33</v>
      </c>
      <c r="F546" s="13" t="s">
        <v>3</v>
      </c>
    </row>
    <row r="547" spans="1:6" x14ac:dyDescent="0.35">
      <c r="A547" s="15" t="s">
        <v>598</v>
      </c>
      <c r="B547" s="15" t="s">
        <v>27</v>
      </c>
      <c r="C547" s="15" t="s">
        <v>16</v>
      </c>
      <c r="D547" s="16">
        <v>45600</v>
      </c>
      <c r="E547" s="15" t="s">
        <v>33</v>
      </c>
      <c r="F547" s="15" t="s">
        <v>31</v>
      </c>
    </row>
    <row r="548" spans="1:6" x14ac:dyDescent="0.35">
      <c r="A548" s="13" t="s">
        <v>599</v>
      </c>
      <c r="B548" s="13" t="s">
        <v>27</v>
      </c>
      <c r="C548" s="13" t="s">
        <v>11</v>
      </c>
      <c r="D548" s="14">
        <v>33030</v>
      </c>
      <c r="E548" s="13" t="s">
        <v>25</v>
      </c>
      <c r="F548" s="13" t="s">
        <v>4</v>
      </c>
    </row>
    <row r="549" spans="1:6" x14ac:dyDescent="0.35">
      <c r="A549" s="15" t="s">
        <v>600</v>
      </c>
      <c r="B549" s="15" t="s">
        <v>24</v>
      </c>
      <c r="C549" s="15" t="s">
        <v>11</v>
      </c>
      <c r="D549" s="16">
        <v>80170</v>
      </c>
      <c r="E549" s="15" t="s">
        <v>25</v>
      </c>
      <c r="F549" s="15" t="s">
        <v>3</v>
      </c>
    </row>
    <row r="550" spans="1:6" x14ac:dyDescent="0.35">
      <c r="A550" s="13" t="s">
        <v>601</v>
      </c>
      <c r="B550" s="13" t="s">
        <v>24</v>
      </c>
      <c r="C550" s="13" t="s">
        <v>13</v>
      </c>
      <c r="D550" s="14">
        <v>43510</v>
      </c>
      <c r="E550" s="13" t="s">
        <v>33</v>
      </c>
      <c r="F550" s="13" t="s">
        <v>3</v>
      </c>
    </row>
    <row r="551" spans="1:6" x14ac:dyDescent="0.35">
      <c r="A551" s="15" t="s">
        <v>602</v>
      </c>
      <c r="B551" s="15" t="s">
        <v>27</v>
      </c>
      <c r="C551" s="15" t="s">
        <v>6</v>
      </c>
      <c r="D551" s="16">
        <v>49390</v>
      </c>
      <c r="E551" s="15" t="s">
        <v>25</v>
      </c>
      <c r="F551" s="15" t="s">
        <v>3</v>
      </c>
    </row>
    <row r="552" spans="1:6" x14ac:dyDescent="0.35">
      <c r="A552" s="13" t="s">
        <v>603</v>
      </c>
      <c r="B552" s="13" t="s">
        <v>27</v>
      </c>
      <c r="C552" s="13" t="s">
        <v>14</v>
      </c>
      <c r="D552" s="14">
        <v>47910</v>
      </c>
      <c r="E552" s="13" t="s">
        <v>33</v>
      </c>
      <c r="F552" s="13" t="s">
        <v>3</v>
      </c>
    </row>
    <row r="553" spans="1:6" x14ac:dyDescent="0.35">
      <c r="A553" s="15" t="s">
        <v>604</v>
      </c>
      <c r="B553" s="15" t="s">
        <v>24</v>
      </c>
      <c r="C553" s="15" t="s">
        <v>6</v>
      </c>
      <c r="D553" s="16">
        <v>35740</v>
      </c>
      <c r="E553" s="15" t="s">
        <v>33</v>
      </c>
      <c r="F553" s="15" t="s">
        <v>4</v>
      </c>
    </row>
    <row r="554" spans="1:6" x14ac:dyDescent="0.35">
      <c r="A554" s="13" t="s">
        <v>605</v>
      </c>
      <c r="B554" s="13" t="s">
        <v>24</v>
      </c>
      <c r="C554" s="13" t="s">
        <v>9</v>
      </c>
      <c r="D554" s="14">
        <v>42240</v>
      </c>
      <c r="E554" s="13" t="s">
        <v>30</v>
      </c>
      <c r="F554" s="13" t="s">
        <v>5</v>
      </c>
    </row>
    <row r="555" spans="1:6" x14ac:dyDescent="0.35">
      <c r="A555" s="15" t="s">
        <v>606</v>
      </c>
      <c r="B555" s="15" t="s">
        <v>27</v>
      </c>
      <c r="C555" s="15" t="s">
        <v>16</v>
      </c>
      <c r="D555" s="16">
        <v>117150</v>
      </c>
      <c r="E555" s="15" t="s">
        <v>25</v>
      </c>
      <c r="F555" s="15" t="s">
        <v>3</v>
      </c>
    </row>
    <row r="556" spans="1:6" x14ac:dyDescent="0.35">
      <c r="A556" s="13" t="s">
        <v>607</v>
      </c>
      <c r="B556" s="13" t="s">
        <v>24</v>
      </c>
      <c r="C556" s="13" t="s">
        <v>7</v>
      </c>
      <c r="D556" s="14">
        <v>36540</v>
      </c>
      <c r="E556" s="13" t="s">
        <v>33</v>
      </c>
      <c r="F556" s="13" t="s">
        <v>4</v>
      </c>
    </row>
    <row r="557" spans="1:6" x14ac:dyDescent="0.35">
      <c r="A557" s="15" t="s">
        <v>608</v>
      </c>
      <c r="B557" s="15" t="s">
        <v>24</v>
      </c>
      <c r="C557" s="15" t="s">
        <v>14</v>
      </c>
      <c r="D557" s="16">
        <v>87290</v>
      </c>
      <c r="E557" s="15" t="s">
        <v>33</v>
      </c>
      <c r="F557" s="15" t="s">
        <v>4</v>
      </c>
    </row>
    <row r="558" spans="1:6" x14ac:dyDescent="0.35">
      <c r="A558" s="13" t="s">
        <v>609</v>
      </c>
      <c r="B558" s="13" t="s">
        <v>27</v>
      </c>
      <c r="C558" s="13" t="s">
        <v>14</v>
      </c>
      <c r="D558" s="14">
        <v>85720</v>
      </c>
      <c r="E558" s="13" t="s">
        <v>30</v>
      </c>
      <c r="F558" s="13" t="s">
        <v>3</v>
      </c>
    </row>
    <row r="559" spans="1:6" x14ac:dyDescent="0.35">
      <c r="A559" s="15" t="s">
        <v>610</v>
      </c>
      <c r="B559" s="15" t="s">
        <v>27</v>
      </c>
      <c r="C559" s="15" t="s">
        <v>7</v>
      </c>
      <c r="D559" s="16">
        <v>34620</v>
      </c>
      <c r="E559" s="15" t="s">
        <v>33</v>
      </c>
      <c r="F559" s="15" t="s">
        <v>5</v>
      </c>
    </row>
    <row r="560" spans="1:6" x14ac:dyDescent="0.35">
      <c r="A560" s="13" t="s">
        <v>611</v>
      </c>
      <c r="B560" s="13" t="s">
        <v>24</v>
      </c>
      <c r="C560" s="13" t="s">
        <v>13</v>
      </c>
      <c r="D560" s="14">
        <v>62690</v>
      </c>
      <c r="E560" s="13" t="s">
        <v>25</v>
      </c>
      <c r="F560" s="13" t="s">
        <v>2</v>
      </c>
    </row>
    <row r="561" spans="1:6" x14ac:dyDescent="0.35">
      <c r="A561" s="15" t="s">
        <v>483</v>
      </c>
      <c r="B561" s="15" t="s">
        <v>24</v>
      </c>
      <c r="C561" s="15" t="s">
        <v>6</v>
      </c>
      <c r="D561" s="16">
        <v>101390</v>
      </c>
      <c r="E561" s="15" t="s">
        <v>33</v>
      </c>
      <c r="F561" s="15" t="s">
        <v>3</v>
      </c>
    </row>
    <row r="562" spans="1:6" x14ac:dyDescent="0.35">
      <c r="A562" s="13" t="s">
        <v>612</v>
      </c>
      <c r="B562" s="13" t="s">
        <v>27</v>
      </c>
      <c r="C562" s="13" t="s">
        <v>14</v>
      </c>
      <c r="D562" s="14">
        <v>30250</v>
      </c>
      <c r="E562" s="13" t="s">
        <v>33</v>
      </c>
      <c r="F562" s="13" t="s">
        <v>3</v>
      </c>
    </row>
    <row r="563" spans="1:6" x14ac:dyDescent="0.35">
      <c r="A563" s="15" t="s">
        <v>613</v>
      </c>
      <c r="B563" s="15" t="s">
        <v>24</v>
      </c>
      <c r="C563" s="15" t="s">
        <v>11</v>
      </c>
      <c r="D563" s="16">
        <v>29530</v>
      </c>
      <c r="E563" s="15" t="s">
        <v>25</v>
      </c>
      <c r="F563" s="15" t="s">
        <v>31</v>
      </c>
    </row>
    <row r="564" spans="1:6" x14ac:dyDescent="0.35">
      <c r="A564" s="13" t="s">
        <v>614</v>
      </c>
      <c r="B564" s="13" t="s">
        <v>24</v>
      </c>
      <c r="C564" s="13" t="s">
        <v>11</v>
      </c>
      <c r="D564" s="14">
        <v>103160</v>
      </c>
      <c r="E564" s="13" t="s">
        <v>33</v>
      </c>
      <c r="F564" s="13" t="s">
        <v>4</v>
      </c>
    </row>
    <row r="565" spans="1:6" x14ac:dyDescent="0.35">
      <c r="A565" s="15" t="s">
        <v>615</v>
      </c>
      <c r="B565" s="15" t="s">
        <v>27</v>
      </c>
      <c r="C565" s="15" t="s">
        <v>8</v>
      </c>
      <c r="D565" s="16">
        <v>109790</v>
      </c>
      <c r="E565" s="15" t="s">
        <v>33</v>
      </c>
      <c r="F565" s="15" t="s">
        <v>3</v>
      </c>
    </row>
    <row r="566" spans="1:6" x14ac:dyDescent="0.35">
      <c r="A566" s="13" t="s">
        <v>616</v>
      </c>
      <c r="B566" s="13" t="s">
        <v>27</v>
      </c>
      <c r="C566" s="13" t="s">
        <v>15</v>
      </c>
      <c r="D566" s="14">
        <v>33760</v>
      </c>
      <c r="E566" s="13" t="s">
        <v>30</v>
      </c>
      <c r="F566" s="13" t="s">
        <v>3</v>
      </c>
    </row>
    <row r="567" spans="1:6" x14ac:dyDescent="0.35">
      <c r="A567" s="15" t="s">
        <v>617</v>
      </c>
      <c r="B567" s="15" t="s">
        <v>27</v>
      </c>
      <c r="C567" s="15" t="s">
        <v>8</v>
      </c>
      <c r="D567" s="16">
        <v>36740</v>
      </c>
      <c r="E567" s="15" t="s">
        <v>33</v>
      </c>
      <c r="F567" s="15" t="s">
        <v>3</v>
      </c>
    </row>
    <row r="568" spans="1:6" x14ac:dyDescent="0.35">
      <c r="A568" s="13" t="s">
        <v>488</v>
      </c>
      <c r="B568" s="13" t="s">
        <v>24</v>
      </c>
      <c r="C568" s="13" t="s">
        <v>12</v>
      </c>
      <c r="D568" s="14">
        <v>111910</v>
      </c>
      <c r="E568" s="13" t="s">
        <v>30</v>
      </c>
      <c r="F568" s="13" t="s">
        <v>31</v>
      </c>
    </row>
    <row r="569" spans="1:6" x14ac:dyDescent="0.35">
      <c r="A569" s="15" t="s">
        <v>618</v>
      </c>
      <c r="B569" s="15" t="s">
        <v>24</v>
      </c>
      <c r="C569" s="15" t="s">
        <v>12</v>
      </c>
      <c r="D569" s="16">
        <v>31240</v>
      </c>
      <c r="E569" s="15" t="s">
        <v>30</v>
      </c>
      <c r="F569" s="15" t="s">
        <v>2</v>
      </c>
    </row>
    <row r="570" spans="1:6" x14ac:dyDescent="0.35">
      <c r="A570" s="13" t="s">
        <v>619</v>
      </c>
      <c r="B570" s="13" t="s">
        <v>27</v>
      </c>
      <c r="C570" s="13" t="s">
        <v>8</v>
      </c>
      <c r="D570" s="14">
        <v>75730</v>
      </c>
      <c r="E570" s="13" t="s">
        <v>33</v>
      </c>
      <c r="F570" s="13" t="s">
        <v>31</v>
      </c>
    </row>
    <row r="571" spans="1:6" x14ac:dyDescent="0.35">
      <c r="A571" s="15" t="s">
        <v>620</v>
      </c>
      <c r="B571" s="15" t="s">
        <v>24</v>
      </c>
      <c r="C571" s="15" t="s">
        <v>7</v>
      </c>
      <c r="D571" s="16">
        <v>50860</v>
      </c>
      <c r="E571" s="15" t="s">
        <v>30</v>
      </c>
      <c r="F571" s="15" t="s">
        <v>31</v>
      </c>
    </row>
    <row r="572" spans="1:6" x14ac:dyDescent="0.35">
      <c r="A572" s="13" t="s">
        <v>536</v>
      </c>
      <c r="B572" s="13" t="s">
        <v>27</v>
      </c>
      <c r="C572" s="13" t="s">
        <v>6</v>
      </c>
      <c r="D572" s="14">
        <v>99530</v>
      </c>
      <c r="E572" s="13" t="s">
        <v>25</v>
      </c>
      <c r="F572" s="13" t="s">
        <v>31</v>
      </c>
    </row>
    <row r="573" spans="1:6" x14ac:dyDescent="0.35">
      <c r="A573" s="15" t="s">
        <v>229</v>
      </c>
      <c r="B573" s="15" t="s">
        <v>27</v>
      </c>
      <c r="C573" s="15" t="s">
        <v>9</v>
      </c>
      <c r="D573" s="16">
        <v>43200</v>
      </c>
      <c r="E573" s="15" t="s">
        <v>30</v>
      </c>
      <c r="F573" s="15" t="s">
        <v>5</v>
      </c>
    </row>
    <row r="574" spans="1:6" x14ac:dyDescent="0.35">
      <c r="A574" s="13" t="s">
        <v>621</v>
      </c>
      <c r="B574" s="13" t="s">
        <v>27</v>
      </c>
      <c r="C574" s="13" t="s">
        <v>16</v>
      </c>
      <c r="D574" s="14">
        <v>84200</v>
      </c>
      <c r="E574" s="13" t="s">
        <v>30</v>
      </c>
      <c r="F574" s="13" t="s">
        <v>4</v>
      </c>
    </row>
    <row r="575" spans="1:6" x14ac:dyDescent="0.35">
      <c r="A575" s="15" t="s">
        <v>622</v>
      </c>
      <c r="B575" s="15" t="s">
        <v>27</v>
      </c>
      <c r="C575" s="15" t="s">
        <v>8</v>
      </c>
      <c r="D575" s="16">
        <v>95980</v>
      </c>
      <c r="E575" s="15" t="s">
        <v>25</v>
      </c>
      <c r="F575" s="15" t="s">
        <v>3</v>
      </c>
    </row>
    <row r="576" spans="1:6" x14ac:dyDescent="0.35">
      <c r="A576" s="13" t="s">
        <v>183</v>
      </c>
      <c r="B576" s="13" t="s">
        <v>27</v>
      </c>
      <c r="C576" s="13" t="s">
        <v>11</v>
      </c>
      <c r="D576" s="14">
        <v>69190</v>
      </c>
      <c r="E576" s="13" t="s">
        <v>33</v>
      </c>
      <c r="F576" s="13" t="s">
        <v>4</v>
      </c>
    </row>
    <row r="577" spans="1:6" x14ac:dyDescent="0.35">
      <c r="A577" s="15" t="s">
        <v>623</v>
      </c>
      <c r="B577" s="15" t="s">
        <v>27</v>
      </c>
      <c r="C577" s="15" t="s">
        <v>12</v>
      </c>
      <c r="D577" s="16">
        <v>65920</v>
      </c>
      <c r="E577" s="15" t="s">
        <v>33</v>
      </c>
      <c r="F577" s="15" t="s">
        <v>4</v>
      </c>
    </row>
    <row r="578" spans="1:6" x14ac:dyDescent="0.35">
      <c r="A578" s="13" t="s">
        <v>624</v>
      </c>
      <c r="B578" s="13" t="s">
        <v>24</v>
      </c>
      <c r="C578" s="13" t="s">
        <v>8</v>
      </c>
      <c r="D578" s="14">
        <v>113620</v>
      </c>
      <c r="E578" s="13" t="s">
        <v>25</v>
      </c>
      <c r="F578" s="13" t="s">
        <v>2</v>
      </c>
    </row>
    <row r="579" spans="1:6" x14ac:dyDescent="0.35">
      <c r="A579" s="15" t="s">
        <v>625</v>
      </c>
      <c r="B579" s="15" t="s">
        <v>24</v>
      </c>
      <c r="C579" s="15" t="s">
        <v>6</v>
      </c>
      <c r="D579" s="16">
        <v>60140</v>
      </c>
      <c r="E579" s="15" t="s">
        <v>30</v>
      </c>
      <c r="F579" s="15" t="s">
        <v>3</v>
      </c>
    </row>
    <row r="580" spans="1:6" x14ac:dyDescent="0.35">
      <c r="A580" s="13" t="s">
        <v>626</v>
      </c>
      <c r="B580" s="13" t="s">
        <v>27</v>
      </c>
      <c r="C580" s="13" t="s">
        <v>14</v>
      </c>
      <c r="D580" s="14">
        <v>92450</v>
      </c>
      <c r="E580" s="13" t="s">
        <v>33</v>
      </c>
      <c r="F580" s="13" t="s">
        <v>31</v>
      </c>
    </row>
    <row r="581" spans="1:6" x14ac:dyDescent="0.35">
      <c r="A581" s="15" t="s">
        <v>627</v>
      </c>
      <c r="B581" s="15" t="s">
        <v>24</v>
      </c>
      <c r="C581" s="15" t="s">
        <v>10</v>
      </c>
      <c r="D581" s="16">
        <v>34650</v>
      </c>
      <c r="E581" s="15" t="s">
        <v>30</v>
      </c>
      <c r="F581" s="15" t="s">
        <v>3</v>
      </c>
    </row>
    <row r="582" spans="1:6" x14ac:dyDescent="0.35">
      <c r="A582" s="13" t="s">
        <v>628</v>
      </c>
      <c r="B582" s="13" t="s">
        <v>24</v>
      </c>
      <c r="C582" s="13" t="s">
        <v>16</v>
      </c>
      <c r="D582" s="14">
        <v>84740</v>
      </c>
      <c r="E582" s="13" t="s">
        <v>25</v>
      </c>
      <c r="F582" s="13" t="s">
        <v>3</v>
      </c>
    </row>
    <row r="583" spans="1:6" x14ac:dyDescent="0.35">
      <c r="A583" s="15" t="s">
        <v>629</v>
      </c>
      <c r="B583" s="15" t="s">
        <v>27</v>
      </c>
      <c r="C583" s="15" t="s">
        <v>11</v>
      </c>
      <c r="D583" s="16">
        <v>88360</v>
      </c>
      <c r="E583" s="15" t="s">
        <v>25</v>
      </c>
      <c r="F583" s="15" t="s">
        <v>3</v>
      </c>
    </row>
    <row r="584" spans="1:6" x14ac:dyDescent="0.35">
      <c r="A584" s="13" t="s">
        <v>630</v>
      </c>
      <c r="B584" s="13" t="s">
        <v>27</v>
      </c>
      <c r="C584" s="13" t="s">
        <v>16</v>
      </c>
      <c r="D584" s="14">
        <v>116220</v>
      </c>
      <c r="E584" s="13" t="s">
        <v>25</v>
      </c>
      <c r="F584" s="13" t="s">
        <v>2</v>
      </c>
    </row>
    <row r="585" spans="1:6" x14ac:dyDescent="0.35">
      <c r="A585" s="15" t="s">
        <v>466</v>
      </c>
      <c r="B585" s="15" t="s">
        <v>27</v>
      </c>
      <c r="C585" s="15" t="s">
        <v>16</v>
      </c>
      <c r="D585" s="16">
        <v>45060</v>
      </c>
      <c r="E585" s="15" t="s">
        <v>25</v>
      </c>
      <c r="F585" s="15" t="s">
        <v>3</v>
      </c>
    </row>
    <row r="586" spans="1:6" x14ac:dyDescent="0.35">
      <c r="A586" s="13" t="s">
        <v>631</v>
      </c>
      <c r="B586" s="13" t="s">
        <v>24</v>
      </c>
      <c r="C586" s="13" t="s">
        <v>16</v>
      </c>
      <c r="D586" s="14">
        <v>106890</v>
      </c>
      <c r="E586" s="13" t="s">
        <v>33</v>
      </c>
      <c r="F586" s="13" t="s">
        <v>3</v>
      </c>
    </row>
    <row r="587" spans="1:6" x14ac:dyDescent="0.35">
      <c r="A587" s="15" t="s">
        <v>90</v>
      </c>
      <c r="B587" s="15" t="s">
        <v>24</v>
      </c>
      <c r="C587" s="15" t="s">
        <v>8</v>
      </c>
      <c r="D587" s="16">
        <v>28480</v>
      </c>
      <c r="E587" s="15" t="s">
        <v>33</v>
      </c>
      <c r="F587" s="15" t="s">
        <v>2</v>
      </c>
    </row>
    <row r="588" spans="1:6" x14ac:dyDescent="0.35">
      <c r="A588" s="13" t="s">
        <v>633</v>
      </c>
      <c r="B588" s="13" t="s">
        <v>27</v>
      </c>
      <c r="C588" s="13" t="s">
        <v>17</v>
      </c>
      <c r="D588" s="14">
        <v>107440</v>
      </c>
      <c r="E588" s="13" t="s">
        <v>33</v>
      </c>
      <c r="F588" s="13" t="s">
        <v>2</v>
      </c>
    </row>
    <row r="589" spans="1:6" x14ac:dyDescent="0.35">
      <c r="A589" s="15" t="s">
        <v>493</v>
      </c>
      <c r="B589" s="15" t="s">
        <v>24</v>
      </c>
      <c r="C589" s="15" t="s">
        <v>8</v>
      </c>
      <c r="D589" s="16">
        <v>57620</v>
      </c>
      <c r="E589" s="15" t="s">
        <v>30</v>
      </c>
      <c r="F589" s="15" t="s">
        <v>4</v>
      </c>
    </row>
    <row r="590" spans="1:6" x14ac:dyDescent="0.35">
      <c r="A590" s="13" t="s">
        <v>634</v>
      </c>
      <c r="B590" s="13" t="s">
        <v>27</v>
      </c>
      <c r="C590" s="13" t="s">
        <v>10</v>
      </c>
      <c r="D590" s="14">
        <v>29810</v>
      </c>
      <c r="E590" s="13" t="s">
        <v>33</v>
      </c>
      <c r="F590" s="13" t="s">
        <v>3</v>
      </c>
    </row>
    <row r="591" spans="1:6" x14ac:dyDescent="0.35">
      <c r="A591" s="15" t="s">
        <v>635</v>
      </c>
      <c r="B591" s="15" t="s">
        <v>24</v>
      </c>
      <c r="C591" s="15" t="s">
        <v>13</v>
      </c>
      <c r="D591" s="16">
        <v>105330</v>
      </c>
      <c r="E591" s="15" t="s">
        <v>25</v>
      </c>
      <c r="F591" s="15" t="s">
        <v>2</v>
      </c>
    </row>
    <row r="592" spans="1:6" x14ac:dyDescent="0.35">
      <c r="A592" s="13" t="s">
        <v>636</v>
      </c>
      <c r="B592" s="13" t="s">
        <v>27</v>
      </c>
      <c r="C592" s="13" t="s">
        <v>8</v>
      </c>
      <c r="D592" s="14">
        <v>43110</v>
      </c>
      <c r="E592" s="13" t="s">
        <v>25</v>
      </c>
      <c r="F592" s="13" t="s">
        <v>3</v>
      </c>
    </row>
    <row r="593" spans="1:6" x14ac:dyDescent="0.35">
      <c r="A593" s="15" t="s">
        <v>637</v>
      </c>
      <c r="B593" s="15" t="s">
        <v>24</v>
      </c>
      <c r="C593" s="15" t="s">
        <v>9</v>
      </c>
      <c r="D593" s="16">
        <v>52630</v>
      </c>
      <c r="E593" s="15" t="s">
        <v>30</v>
      </c>
      <c r="F593" s="15" t="s">
        <v>3</v>
      </c>
    </row>
    <row r="594" spans="1:6" x14ac:dyDescent="0.35">
      <c r="A594" s="13" t="s">
        <v>638</v>
      </c>
      <c r="B594" s="13" t="s">
        <v>24</v>
      </c>
      <c r="C594" s="13" t="s">
        <v>6</v>
      </c>
      <c r="D594" s="14">
        <v>46350</v>
      </c>
      <c r="E594" s="13" t="s">
        <v>33</v>
      </c>
      <c r="F594" s="13" t="s">
        <v>3</v>
      </c>
    </row>
    <row r="595" spans="1:6" x14ac:dyDescent="0.35">
      <c r="A595" s="15" t="s">
        <v>640</v>
      </c>
      <c r="B595" s="15" t="s">
        <v>24</v>
      </c>
      <c r="C595" s="15" t="s">
        <v>10</v>
      </c>
      <c r="D595" s="16">
        <v>108170</v>
      </c>
      <c r="E595" s="15" t="s">
        <v>33</v>
      </c>
      <c r="F595" s="15" t="s">
        <v>31</v>
      </c>
    </row>
    <row r="596" spans="1:6" x14ac:dyDescent="0.35">
      <c r="A596" s="13" t="s">
        <v>641</v>
      </c>
      <c r="B596" s="13" t="s">
        <v>24</v>
      </c>
      <c r="C596" s="13" t="s">
        <v>16</v>
      </c>
      <c r="D596" s="14">
        <v>69730</v>
      </c>
      <c r="E596" s="13" t="s">
        <v>33</v>
      </c>
      <c r="F596" s="13" t="s">
        <v>1</v>
      </c>
    </row>
    <row r="597" spans="1:6" x14ac:dyDescent="0.35">
      <c r="A597" s="15" t="s">
        <v>642</v>
      </c>
      <c r="B597" s="15" t="s">
        <v>24</v>
      </c>
      <c r="C597" s="15" t="s">
        <v>12</v>
      </c>
      <c r="D597" s="16">
        <v>110200</v>
      </c>
      <c r="E597" s="15" t="s">
        <v>30</v>
      </c>
      <c r="F597" s="15" t="s">
        <v>3</v>
      </c>
    </row>
    <row r="598" spans="1:6" x14ac:dyDescent="0.35">
      <c r="A598" s="13" t="s">
        <v>643</v>
      </c>
      <c r="B598" s="13" t="s">
        <v>24</v>
      </c>
      <c r="C598" s="13" t="s">
        <v>8</v>
      </c>
      <c r="D598" s="14">
        <v>116090</v>
      </c>
      <c r="E598" s="13" t="s">
        <v>33</v>
      </c>
      <c r="F598" s="13" t="s">
        <v>31</v>
      </c>
    </row>
    <row r="599" spans="1:6" x14ac:dyDescent="0.35">
      <c r="A599" s="15" t="s">
        <v>644</v>
      </c>
      <c r="B599" s="15" t="s">
        <v>24</v>
      </c>
      <c r="C599" s="15" t="s">
        <v>11</v>
      </c>
      <c r="D599" s="16">
        <v>52140</v>
      </c>
      <c r="E599" s="15" t="s">
        <v>30</v>
      </c>
      <c r="F599" s="15" t="s">
        <v>3</v>
      </c>
    </row>
    <row r="600" spans="1:6" x14ac:dyDescent="0.35">
      <c r="A600" s="13" t="s">
        <v>645</v>
      </c>
      <c r="B600" s="13" t="s">
        <v>24</v>
      </c>
      <c r="C600" s="13" t="s">
        <v>7</v>
      </c>
      <c r="D600" s="14">
        <v>32810</v>
      </c>
      <c r="E600" s="13" t="s">
        <v>33</v>
      </c>
      <c r="F600" s="13" t="s">
        <v>3</v>
      </c>
    </row>
    <row r="601" spans="1:6" x14ac:dyDescent="0.35">
      <c r="A601" s="15" t="s">
        <v>646</v>
      </c>
      <c r="B601" s="15" t="s">
        <v>24</v>
      </c>
      <c r="C601" s="15" t="s">
        <v>6</v>
      </c>
      <c r="D601" s="16">
        <v>59430</v>
      </c>
      <c r="E601" s="15" t="s">
        <v>25</v>
      </c>
      <c r="F601" s="15" t="s">
        <v>3</v>
      </c>
    </row>
    <row r="602" spans="1:6" x14ac:dyDescent="0.35">
      <c r="A602" s="13" t="s">
        <v>647</v>
      </c>
      <c r="B602" s="13" t="s">
        <v>24</v>
      </c>
      <c r="C602" s="13" t="s">
        <v>8</v>
      </c>
      <c r="D602" s="14">
        <v>46990</v>
      </c>
      <c r="E602" s="13" t="s">
        <v>33</v>
      </c>
      <c r="F602" s="13" t="s">
        <v>3</v>
      </c>
    </row>
    <row r="603" spans="1:6" x14ac:dyDescent="0.35">
      <c r="A603" s="15" t="s">
        <v>648</v>
      </c>
      <c r="B603" s="15" t="s">
        <v>24</v>
      </c>
      <c r="C603" s="15" t="s">
        <v>6</v>
      </c>
      <c r="D603" s="16">
        <v>33560</v>
      </c>
      <c r="E603" s="15" t="s">
        <v>33</v>
      </c>
      <c r="F603" s="15" t="s">
        <v>3</v>
      </c>
    </row>
    <row r="604" spans="1:6" x14ac:dyDescent="0.35">
      <c r="A604" s="13" t="s">
        <v>649</v>
      </c>
      <c r="B604" s="13" t="s">
        <v>24</v>
      </c>
      <c r="C604" s="13" t="s">
        <v>6</v>
      </c>
      <c r="D604" s="14">
        <v>33890</v>
      </c>
      <c r="E604" s="13" t="s">
        <v>30</v>
      </c>
      <c r="F604" s="13" t="s">
        <v>3</v>
      </c>
    </row>
    <row r="605" spans="1:6" x14ac:dyDescent="0.35">
      <c r="A605" s="15" t="s">
        <v>650</v>
      </c>
      <c r="B605" s="15" t="s">
        <v>24</v>
      </c>
      <c r="C605" s="15" t="s">
        <v>13</v>
      </c>
      <c r="D605" s="16">
        <v>51740</v>
      </c>
      <c r="E605" s="15" t="s">
        <v>33</v>
      </c>
      <c r="F605" s="15" t="s">
        <v>2</v>
      </c>
    </row>
    <row r="606" spans="1:6" x14ac:dyDescent="0.35">
      <c r="A606" s="13" t="s">
        <v>651</v>
      </c>
      <c r="B606" s="13" t="s">
        <v>27</v>
      </c>
      <c r="C606" s="13" t="s">
        <v>15</v>
      </c>
      <c r="D606" s="14">
        <v>51650</v>
      </c>
      <c r="E606" s="13" t="s">
        <v>30</v>
      </c>
      <c r="F606" s="13" t="s">
        <v>4</v>
      </c>
    </row>
    <row r="607" spans="1:6" x14ac:dyDescent="0.35">
      <c r="A607" s="15" t="s">
        <v>652</v>
      </c>
      <c r="B607" s="15" t="s">
        <v>27</v>
      </c>
      <c r="C607" s="15" t="s">
        <v>14</v>
      </c>
      <c r="D607" s="16">
        <v>115980</v>
      </c>
      <c r="E607" s="15" t="s">
        <v>30</v>
      </c>
      <c r="F607" s="15" t="s">
        <v>4</v>
      </c>
    </row>
    <row r="608" spans="1:6" x14ac:dyDescent="0.35">
      <c r="A608" s="13" t="s">
        <v>653</v>
      </c>
      <c r="B608" s="13" t="s">
        <v>27</v>
      </c>
      <c r="C608" s="13" t="s">
        <v>6</v>
      </c>
      <c r="D608" s="14">
        <v>58370</v>
      </c>
      <c r="E608" s="13" t="s">
        <v>33</v>
      </c>
      <c r="F608" s="13" t="s">
        <v>4</v>
      </c>
    </row>
    <row r="609" spans="1:6" x14ac:dyDescent="0.35">
      <c r="A609" s="15" t="s">
        <v>543</v>
      </c>
      <c r="B609" s="15" t="s">
        <v>27</v>
      </c>
      <c r="C609" s="15" t="s">
        <v>14</v>
      </c>
      <c r="D609" s="16">
        <v>59430</v>
      </c>
      <c r="E609" s="15" t="s">
        <v>30</v>
      </c>
      <c r="F609" s="15" t="s">
        <v>3</v>
      </c>
    </row>
    <row r="610" spans="1:6" x14ac:dyDescent="0.35">
      <c r="A610" s="13" t="s">
        <v>654</v>
      </c>
      <c r="B610" s="13" t="s">
        <v>27</v>
      </c>
      <c r="C610" s="13" t="s">
        <v>12</v>
      </c>
      <c r="D610" s="14">
        <v>106670</v>
      </c>
      <c r="E610" s="13" t="s">
        <v>25</v>
      </c>
      <c r="F610" s="13" t="s">
        <v>3</v>
      </c>
    </row>
    <row r="611" spans="1:6" x14ac:dyDescent="0.35">
      <c r="A611" s="15" t="s">
        <v>655</v>
      </c>
      <c r="B611" s="15" t="s">
        <v>27</v>
      </c>
      <c r="C611" s="15" t="s">
        <v>15</v>
      </c>
      <c r="D611" s="16">
        <v>44850</v>
      </c>
      <c r="E611" s="15" t="s">
        <v>33</v>
      </c>
      <c r="F611" s="15" t="s">
        <v>5</v>
      </c>
    </row>
    <row r="612" spans="1:6" x14ac:dyDescent="0.35">
      <c r="A612" s="13" t="s">
        <v>656</v>
      </c>
      <c r="B612" s="13" t="s">
        <v>24</v>
      </c>
      <c r="C612" s="13" t="s">
        <v>15</v>
      </c>
      <c r="D612" s="14">
        <v>75600</v>
      </c>
      <c r="E612" s="13" t="s">
        <v>30</v>
      </c>
      <c r="F612" s="13" t="s">
        <v>3</v>
      </c>
    </row>
    <row r="613" spans="1:6" x14ac:dyDescent="0.35">
      <c r="A613" s="15" t="s">
        <v>657</v>
      </c>
      <c r="B613" s="15" t="s">
        <v>24</v>
      </c>
      <c r="C613" s="15" t="s">
        <v>12</v>
      </c>
      <c r="D613" s="16">
        <v>69120</v>
      </c>
      <c r="E613" s="15" t="s">
        <v>30</v>
      </c>
      <c r="F613" s="15" t="s">
        <v>3</v>
      </c>
    </row>
    <row r="614" spans="1:6" x14ac:dyDescent="0.35">
      <c r="A614" s="13" t="s">
        <v>658</v>
      </c>
      <c r="B614" s="13" t="s">
        <v>27</v>
      </c>
      <c r="C614" s="13" t="s">
        <v>10</v>
      </c>
      <c r="D614" s="14">
        <v>31200</v>
      </c>
      <c r="E614" s="13" t="s">
        <v>30</v>
      </c>
      <c r="F614" s="13" t="s">
        <v>1</v>
      </c>
    </row>
    <row r="615" spans="1:6" x14ac:dyDescent="0.35">
      <c r="A615" s="15" t="s">
        <v>659</v>
      </c>
      <c r="B615" s="15" t="s">
        <v>27</v>
      </c>
      <c r="C615" s="15" t="s">
        <v>16</v>
      </c>
      <c r="D615" s="16">
        <v>42160</v>
      </c>
      <c r="E615" s="15" t="s">
        <v>25</v>
      </c>
      <c r="F615" s="15" t="s">
        <v>5</v>
      </c>
    </row>
    <row r="616" spans="1:6" x14ac:dyDescent="0.35">
      <c r="A616" s="13" t="s">
        <v>660</v>
      </c>
      <c r="B616" s="13" t="s">
        <v>24</v>
      </c>
      <c r="C616" s="13" t="s">
        <v>16</v>
      </c>
      <c r="D616" s="14">
        <v>110830</v>
      </c>
      <c r="E616" s="13" t="s">
        <v>33</v>
      </c>
      <c r="F616" s="13" t="s">
        <v>3</v>
      </c>
    </row>
    <row r="617" spans="1:6" x14ac:dyDescent="0.35">
      <c r="A617" s="15" t="s">
        <v>661</v>
      </c>
      <c r="B617" s="15" t="s">
        <v>27</v>
      </c>
      <c r="C617" s="15" t="s">
        <v>17</v>
      </c>
      <c r="D617" s="16">
        <v>83180</v>
      </c>
      <c r="E617" s="15" t="s">
        <v>33</v>
      </c>
      <c r="F617" s="15" t="s">
        <v>3</v>
      </c>
    </row>
    <row r="618" spans="1:6" x14ac:dyDescent="0.35">
      <c r="A618" s="13" t="s">
        <v>576</v>
      </c>
      <c r="B618" s="13" t="s">
        <v>27</v>
      </c>
      <c r="C618" s="13" t="s">
        <v>14</v>
      </c>
      <c r="D618" s="14">
        <v>87620</v>
      </c>
      <c r="E618" s="13" t="s">
        <v>30</v>
      </c>
      <c r="F618" s="13" t="s">
        <v>5</v>
      </c>
    </row>
    <row r="619" spans="1:6" x14ac:dyDescent="0.35">
      <c r="A619" s="15" t="s">
        <v>662</v>
      </c>
      <c r="B619" s="15" t="s">
        <v>27</v>
      </c>
      <c r="C619" s="15" t="s">
        <v>14</v>
      </c>
      <c r="D619" s="16">
        <v>46750</v>
      </c>
      <c r="E619" s="15" t="s">
        <v>30</v>
      </c>
      <c r="F619" s="15" t="s">
        <v>4</v>
      </c>
    </row>
    <row r="620" spans="1:6" x14ac:dyDescent="0.35">
      <c r="A620" s="13" t="s">
        <v>663</v>
      </c>
      <c r="B620" s="13" t="s">
        <v>27</v>
      </c>
      <c r="C620" s="13" t="s">
        <v>11</v>
      </c>
      <c r="D620" s="14">
        <v>78540</v>
      </c>
      <c r="E620" s="13" t="s">
        <v>33</v>
      </c>
      <c r="F620" s="13" t="s">
        <v>3</v>
      </c>
    </row>
    <row r="621" spans="1:6" x14ac:dyDescent="0.35">
      <c r="A621" s="15" t="s">
        <v>664</v>
      </c>
      <c r="B621" s="15" t="s">
        <v>24</v>
      </c>
      <c r="C621" s="15" t="s">
        <v>10</v>
      </c>
      <c r="D621" s="16">
        <v>106930</v>
      </c>
      <c r="E621" s="15" t="s">
        <v>30</v>
      </c>
      <c r="F621" s="15" t="s">
        <v>1</v>
      </c>
    </row>
    <row r="622" spans="1:6" x14ac:dyDescent="0.35">
      <c r="A622" s="13" t="s">
        <v>665</v>
      </c>
      <c r="B622" s="13" t="s">
        <v>27</v>
      </c>
      <c r="C622" s="13" t="s">
        <v>14</v>
      </c>
      <c r="D622" s="14">
        <v>77000</v>
      </c>
      <c r="E622" s="13" t="s">
        <v>25</v>
      </c>
      <c r="F622" s="13" t="s">
        <v>3</v>
      </c>
    </row>
    <row r="623" spans="1:6" x14ac:dyDescent="0.35">
      <c r="A623" s="15" t="s">
        <v>666</v>
      </c>
      <c r="B623" s="15" t="s">
        <v>24</v>
      </c>
      <c r="C623" s="15" t="s">
        <v>12</v>
      </c>
      <c r="D623" s="16">
        <v>74920</v>
      </c>
      <c r="E623" s="15" t="s">
        <v>25</v>
      </c>
      <c r="F623" s="15" t="s">
        <v>3</v>
      </c>
    </row>
    <row r="624" spans="1:6" x14ac:dyDescent="0.35">
      <c r="A624" s="13" t="s">
        <v>667</v>
      </c>
      <c r="B624" s="13" t="s">
        <v>24</v>
      </c>
      <c r="C624" s="13" t="s">
        <v>15</v>
      </c>
      <c r="D624" s="14">
        <v>36550</v>
      </c>
      <c r="E624" s="13" t="s">
        <v>33</v>
      </c>
      <c r="F624" s="13" t="s">
        <v>3</v>
      </c>
    </row>
    <row r="625" spans="1:6" x14ac:dyDescent="0.35">
      <c r="A625" s="15" t="s">
        <v>668</v>
      </c>
      <c r="B625" s="15" t="s">
        <v>24</v>
      </c>
      <c r="C625" s="15" t="s">
        <v>15</v>
      </c>
      <c r="D625" s="16">
        <v>95950</v>
      </c>
      <c r="E625" s="15" t="s">
        <v>30</v>
      </c>
      <c r="F625" s="15" t="s">
        <v>3</v>
      </c>
    </row>
    <row r="626" spans="1:6" x14ac:dyDescent="0.35">
      <c r="A626" s="13" t="s">
        <v>669</v>
      </c>
      <c r="B626" s="13" t="s">
        <v>24</v>
      </c>
      <c r="C626" s="13" t="s">
        <v>16</v>
      </c>
      <c r="D626" s="14">
        <v>85880</v>
      </c>
      <c r="E626" s="13" t="s">
        <v>25</v>
      </c>
      <c r="F626" s="13" t="s">
        <v>5</v>
      </c>
    </row>
    <row r="627" spans="1:6" x14ac:dyDescent="0.35">
      <c r="A627" s="15" t="s">
        <v>670</v>
      </c>
      <c r="B627" s="15" t="s">
        <v>24</v>
      </c>
      <c r="C627" s="15" t="s">
        <v>6</v>
      </c>
      <c r="D627" s="16">
        <v>77910</v>
      </c>
      <c r="E627" s="15" t="s">
        <v>33</v>
      </c>
      <c r="F627" s="15" t="s">
        <v>3</v>
      </c>
    </row>
    <row r="628" spans="1:6" x14ac:dyDescent="0.35">
      <c r="A628" s="13" t="s">
        <v>671</v>
      </c>
      <c r="B628" s="13" t="s">
        <v>24</v>
      </c>
      <c r="C628" s="13" t="s">
        <v>10</v>
      </c>
      <c r="D628" s="14">
        <v>116670</v>
      </c>
      <c r="E628" s="13" t="s">
        <v>33</v>
      </c>
      <c r="F628" s="13" t="s">
        <v>3</v>
      </c>
    </row>
    <row r="629" spans="1:6" x14ac:dyDescent="0.35">
      <c r="A629" s="15" t="s">
        <v>338</v>
      </c>
      <c r="B629" s="15" t="s">
        <v>24</v>
      </c>
      <c r="C629" s="15" t="s">
        <v>9</v>
      </c>
      <c r="D629" s="16">
        <v>92190</v>
      </c>
      <c r="E629" s="15" t="s">
        <v>33</v>
      </c>
      <c r="F629" s="15" t="s">
        <v>31</v>
      </c>
    </row>
    <row r="630" spans="1:6" x14ac:dyDescent="0.35">
      <c r="A630" s="13" t="s">
        <v>672</v>
      </c>
      <c r="B630" s="13" t="s">
        <v>27</v>
      </c>
      <c r="C630" s="13" t="s">
        <v>9</v>
      </c>
      <c r="D630" s="14">
        <v>71920</v>
      </c>
      <c r="E630" s="13" t="s">
        <v>30</v>
      </c>
      <c r="F630" s="13" t="s">
        <v>2</v>
      </c>
    </row>
    <row r="631" spans="1:6" x14ac:dyDescent="0.35">
      <c r="A631" s="15" t="s">
        <v>467</v>
      </c>
      <c r="B631" s="15" t="s">
        <v>24</v>
      </c>
      <c r="C631" s="15" t="s">
        <v>12</v>
      </c>
      <c r="D631" s="16">
        <v>66370</v>
      </c>
      <c r="E631" s="15" t="s">
        <v>30</v>
      </c>
      <c r="F631" s="15" t="s">
        <v>3</v>
      </c>
    </row>
    <row r="632" spans="1:6" x14ac:dyDescent="0.35">
      <c r="A632" s="13" t="s">
        <v>673</v>
      </c>
      <c r="B632" s="13" t="s">
        <v>27</v>
      </c>
      <c r="C632" s="13" t="s">
        <v>6</v>
      </c>
      <c r="D632" s="14">
        <v>39340</v>
      </c>
      <c r="E632" s="13" t="s">
        <v>33</v>
      </c>
      <c r="F632" s="13" t="s">
        <v>4</v>
      </c>
    </row>
    <row r="633" spans="1:6" x14ac:dyDescent="0.35">
      <c r="A633" s="15" t="s">
        <v>675</v>
      </c>
      <c r="B633" s="15" t="s">
        <v>24</v>
      </c>
      <c r="C633" s="15" t="s">
        <v>10</v>
      </c>
      <c r="D633" s="16">
        <v>103490</v>
      </c>
      <c r="E633" s="15" t="s">
        <v>30</v>
      </c>
      <c r="F633" s="15" t="s">
        <v>4</v>
      </c>
    </row>
    <row r="634" spans="1:6" x14ac:dyDescent="0.35">
      <c r="A634" s="13" t="s">
        <v>676</v>
      </c>
      <c r="B634" s="13" t="s">
        <v>27</v>
      </c>
      <c r="C634" s="13" t="s">
        <v>8</v>
      </c>
      <c r="D634" s="14">
        <v>87740</v>
      </c>
      <c r="E634" s="13" t="s">
        <v>33</v>
      </c>
      <c r="F634" s="13" t="s">
        <v>3</v>
      </c>
    </row>
    <row r="635" spans="1:6" x14ac:dyDescent="0.35">
      <c r="A635" s="15" t="s">
        <v>677</v>
      </c>
      <c r="B635" s="15" t="s">
        <v>27</v>
      </c>
      <c r="C635" s="15" t="s">
        <v>17</v>
      </c>
      <c r="D635" s="16">
        <v>113980</v>
      </c>
      <c r="E635" s="15" t="s">
        <v>25</v>
      </c>
      <c r="F635" s="15" t="s">
        <v>2</v>
      </c>
    </row>
    <row r="636" spans="1:6" x14ac:dyDescent="0.35">
      <c r="A636" s="13" t="s">
        <v>679</v>
      </c>
      <c r="B636" s="13" t="s">
        <v>27</v>
      </c>
      <c r="C636" s="13" t="s">
        <v>7</v>
      </c>
      <c r="D636" s="14">
        <v>41600</v>
      </c>
      <c r="E636" s="13" t="s">
        <v>30</v>
      </c>
      <c r="F636" s="13" t="s">
        <v>4</v>
      </c>
    </row>
    <row r="637" spans="1:6" x14ac:dyDescent="0.35">
      <c r="A637" s="15" t="s">
        <v>281</v>
      </c>
      <c r="B637" s="15" t="s">
        <v>27</v>
      </c>
      <c r="C637" s="15" t="s">
        <v>15</v>
      </c>
      <c r="D637" s="16">
        <v>76300</v>
      </c>
      <c r="E637" s="15" t="s">
        <v>33</v>
      </c>
      <c r="F637" s="15" t="s">
        <v>4</v>
      </c>
    </row>
    <row r="638" spans="1:6" x14ac:dyDescent="0.35">
      <c r="A638" s="13" t="s">
        <v>680</v>
      </c>
      <c r="B638" s="13" t="s">
        <v>24</v>
      </c>
      <c r="C638" s="13" t="s">
        <v>7</v>
      </c>
      <c r="D638" s="14">
        <v>114470</v>
      </c>
      <c r="E638" s="13" t="s">
        <v>25</v>
      </c>
      <c r="F638" s="13" t="s">
        <v>5</v>
      </c>
    </row>
    <row r="639" spans="1:6" x14ac:dyDescent="0.35">
      <c r="A639" s="15" t="s">
        <v>681</v>
      </c>
      <c r="B639" s="15" t="s">
        <v>27</v>
      </c>
      <c r="C639" s="15" t="s">
        <v>17</v>
      </c>
      <c r="D639" s="16">
        <v>31050</v>
      </c>
      <c r="E639" s="15" t="s">
        <v>33</v>
      </c>
      <c r="F639" s="15" t="s">
        <v>4</v>
      </c>
    </row>
    <row r="640" spans="1:6" x14ac:dyDescent="0.35">
      <c r="A640" s="13" t="s">
        <v>682</v>
      </c>
      <c r="B640" s="13" t="s">
        <v>27</v>
      </c>
      <c r="C640" s="13" t="s">
        <v>13</v>
      </c>
      <c r="D640" s="14">
        <v>76620</v>
      </c>
      <c r="E640" s="13" t="s">
        <v>30</v>
      </c>
      <c r="F640" s="13" t="s">
        <v>3</v>
      </c>
    </row>
    <row r="641" spans="1:6" x14ac:dyDescent="0.35">
      <c r="A641" s="15" t="s">
        <v>683</v>
      </c>
      <c r="B641" s="15" t="s">
        <v>24</v>
      </c>
      <c r="C641" s="15" t="s">
        <v>7</v>
      </c>
      <c r="D641" s="16">
        <v>76190</v>
      </c>
      <c r="E641" s="15" t="s">
        <v>30</v>
      </c>
      <c r="F641" s="15" t="s">
        <v>2</v>
      </c>
    </row>
    <row r="642" spans="1:6" x14ac:dyDescent="0.35">
      <c r="A642" s="13" t="s">
        <v>684</v>
      </c>
      <c r="B642" s="13" t="s">
        <v>27</v>
      </c>
      <c r="C642" s="13" t="s">
        <v>14</v>
      </c>
      <c r="D642" s="14">
        <v>50450</v>
      </c>
      <c r="E642" s="13" t="s">
        <v>25</v>
      </c>
      <c r="F642" s="13" t="s">
        <v>3</v>
      </c>
    </row>
    <row r="643" spans="1:6" x14ac:dyDescent="0.35">
      <c r="A643" s="15" t="s">
        <v>685</v>
      </c>
      <c r="B643" s="15" t="s">
        <v>24</v>
      </c>
      <c r="C643" s="15" t="s">
        <v>16</v>
      </c>
      <c r="D643" s="16">
        <v>29330</v>
      </c>
      <c r="E643" s="15" t="s">
        <v>33</v>
      </c>
      <c r="F643" s="15" t="s">
        <v>3</v>
      </c>
    </row>
    <row r="644" spans="1:6" x14ac:dyDescent="0.35">
      <c r="A644" s="13" t="s">
        <v>686</v>
      </c>
      <c r="B644" s="13" t="s">
        <v>24</v>
      </c>
      <c r="C644" s="13" t="s">
        <v>17</v>
      </c>
      <c r="D644" s="14">
        <v>76930</v>
      </c>
      <c r="E644" s="13" t="s">
        <v>30</v>
      </c>
      <c r="F644" s="13" t="s">
        <v>3</v>
      </c>
    </row>
    <row r="645" spans="1:6" x14ac:dyDescent="0.35">
      <c r="A645" s="15" t="s">
        <v>687</v>
      </c>
      <c r="B645" s="15" t="s">
        <v>27</v>
      </c>
      <c r="C645" s="15" t="s">
        <v>10</v>
      </c>
      <c r="D645" s="16">
        <v>33800</v>
      </c>
      <c r="E645" s="15" t="s">
        <v>30</v>
      </c>
      <c r="F645" s="15" t="s">
        <v>3</v>
      </c>
    </row>
    <row r="646" spans="1:6" x14ac:dyDescent="0.35">
      <c r="A646" s="13" t="s">
        <v>688</v>
      </c>
      <c r="B646" s="13" t="s">
        <v>27</v>
      </c>
      <c r="C646" s="13" t="s">
        <v>17</v>
      </c>
      <c r="D646" s="14">
        <v>44820</v>
      </c>
      <c r="E646" s="13" t="s">
        <v>30</v>
      </c>
      <c r="F646" s="13" t="s">
        <v>3</v>
      </c>
    </row>
    <row r="647" spans="1:6" x14ac:dyDescent="0.35">
      <c r="A647" s="15" t="s">
        <v>352</v>
      </c>
      <c r="B647" s="15" t="s">
        <v>27</v>
      </c>
      <c r="C647" s="15" t="s">
        <v>7</v>
      </c>
      <c r="D647" s="16">
        <v>67010</v>
      </c>
      <c r="E647" s="15" t="s">
        <v>30</v>
      </c>
      <c r="F647" s="15" t="s">
        <v>4</v>
      </c>
    </row>
    <row r="648" spans="1:6" x14ac:dyDescent="0.35">
      <c r="A648" s="13" t="s">
        <v>689</v>
      </c>
      <c r="B648" s="13" t="s">
        <v>27</v>
      </c>
      <c r="C648" s="13" t="s">
        <v>14</v>
      </c>
      <c r="D648" s="14">
        <v>84310</v>
      </c>
      <c r="E648" s="13" t="s">
        <v>25</v>
      </c>
      <c r="F648" s="13" t="s">
        <v>3</v>
      </c>
    </row>
    <row r="649" spans="1:6" x14ac:dyDescent="0.35">
      <c r="A649" s="15" t="s">
        <v>690</v>
      </c>
      <c r="B649" s="15" t="s">
        <v>24</v>
      </c>
      <c r="C649" s="15" t="s">
        <v>8</v>
      </c>
      <c r="D649" s="16">
        <v>108600</v>
      </c>
      <c r="E649" s="15" t="s">
        <v>30</v>
      </c>
      <c r="F649" s="15" t="s">
        <v>5</v>
      </c>
    </row>
    <row r="650" spans="1:6" x14ac:dyDescent="0.35">
      <c r="A650" s="13" t="s">
        <v>691</v>
      </c>
      <c r="B650" s="13" t="s">
        <v>24</v>
      </c>
      <c r="C650" s="13" t="s">
        <v>12</v>
      </c>
      <c r="D650" s="14">
        <v>47000</v>
      </c>
      <c r="E650" s="13" t="s">
        <v>30</v>
      </c>
      <c r="F650" s="13" t="s">
        <v>4</v>
      </c>
    </row>
    <row r="651" spans="1:6" x14ac:dyDescent="0.35">
      <c r="A651" s="15" t="s">
        <v>692</v>
      </c>
      <c r="B651" s="15" t="s">
        <v>24</v>
      </c>
      <c r="C651" s="15" t="s">
        <v>12</v>
      </c>
      <c r="D651" s="16">
        <v>59810</v>
      </c>
      <c r="E651" s="15" t="s">
        <v>25</v>
      </c>
      <c r="F651" s="15" t="s">
        <v>3</v>
      </c>
    </row>
    <row r="652" spans="1:6" x14ac:dyDescent="0.35">
      <c r="A652" s="13" t="s">
        <v>693</v>
      </c>
      <c r="B652" s="13" t="s">
        <v>24</v>
      </c>
      <c r="C652" s="13" t="s">
        <v>8</v>
      </c>
      <c r="D652" s="14">
        <v>90340</v>
      </c>
      <c r="E652" s="13" t="s">
        <v>33</v>
      </c>
      <c r="F652" s="13" t="s">
        <v>3</v>
      </c>
    </row>
    <row r="653" spans="1:6" x14ac:dyDescent="0.35">
      <c r="A653" s="15" t="s">
        <v>287</v>
      </c>
      <c r="B653" s="15" t="s">
        <v>27</v>
      </c>
      <c r="C653" s="15" t="s">
        <v>13</v>
      </c>
      <c r="D653" s="16">
        <v>41600</v>
      </c>
      <c r="E653" s="15" t="s">
        <v>33</v>
      </c>
      <c r="F653" s="15" t="s">
        <v>2</v>
      </c>
    </row>
    <row r="654" spans="1:6" x14ac:dyDescent="0.35">
      <c r="A654" s="13" t="s">
        <v>444</v>
      </c>
      <c r="B654" s="13" t="s">
        <v>27</v>
      </c>
      <c r="C654" s="13" t="s">
        <v>6</v>
      </c>
      <c r="D654" s="14">
        <v>72350</v>
      </c>
      <c r="E654" s="13" t="s">
        <v>33</v>
      </c>
      <c r="F654" s="13" t="s">
        <v>2</v>
      </c>
    </row>
    <row r="655" spans="1:6" x14ac:dyDescent="0.35">
      <c r="A655" s="15" t="s">
        <v>694</v>
      </c>
      <c r="B655" s="15" t="s">
        <v>24</v>
      </c>
      <c r="C655" s="15" t="s">
        <v>8</v>
      </c>
      <c r="D655" s="16">
        <v>64270</v>
      </c>
      <c r="E655" s="15" t="s">
        <v>30</v>
      </c>
      <c r="F655" s="15" t="s">
        <v>3</v>
      </c>
    </row>
    <row r="656" spans="1:6" x14ac:dyDescent="0.35">
      <c r="A656" s="13" t="s">
        <v>695</v>
      </c>
      <c r="B656" s="13" t="s">
        <v>27</v>
      </c>
      <c r="C656" s="13" t="s">
        <v>15</v>
      </c>
      <c r="D656" s="14">
        <v>103990</v>
      </c>
      <c r="E656" s="13" t="s">
        <v>33</v>
      </c>
      <c r="F656" s="13" t="s">
        <v>5</v>
      </c>
    </row>
    <row r="657" spans="1:6" x14ac:dyDescent="0.35">
      <c r="A657" s="15" t="s">
        <v>696</v>
      </c>
      <c r="B657" s="15" t="s">
        <v>24</v>
      </c>
      <c r="C657" s="15" t="s">
        <v>6</v>
      </c>
      <c r="D657" s="16">
        <v>70380</v>
      </c>
      <c r="E657" s="15" t="s">
        <v>25</v>
      </c>
      <c r="F657" s="15" t="s">
        <v>4</v>
      </c>
    </row>
    <row r="658" spans="1:6" x14ac:dyDescent="0.35">
      <c r="A658" s="13" t="s">
        <v>697</v>
      </c>
      <c r="B658" s="13" t="s">
        <v>24</v>
      </c>
      <c r="C658" s="13" t="s">
        <v>8</v>
      </c>
      <c r="D658" s="14">
        <v>89020</v>
      </c>
      <c r="E658" s="13" t="s">
        <v>25</v>
      </c>
      <c r="F658" s="13" t="s">
        <v>3</v>
      </c>
    </row>
    <row r="659" spans="1:6" x14ac:dyDescent="0.35">
      <c r="A659" s="15" t="s">
        <v>698</v>
      </c>
      <c r="B659" s="15" t="s">
        <v>24</v>
      </c>
      <c r="C659" s="15" t="s">
        <v>8</v>
      </c>
      <c r="D659" s="16">
        <v>113750</v>
      </c>
      <c r="E659" s="15" t="s">
        <v>33</v>
      </c>
      <c r="F659" s="15" t="s">
        <v>3</v>
      </c>
    </row>
    <row r="660" spans="1:6" x14ac:dyDescent="0.35">
      <c r="A660" s="13" t="s">
        <v>700</v>
      </c>
      <c r="B660" s="13" t="s">
        <v>27</v>
      </c>
      <c r="C660" s="13" t="s">
        <v>7</v>
      </c>
      <c r="D660" s="14">
        <v>32720</v>
      </c>
      <c r="E660" s="13" t="s">
        <v>33</v>
      </c>
      <c r="F660" s="13" t="s">
        <v>3</v>
      </c>
    </row>
    <row r="661" spans="1:6" x14ac:dyDescent="0.35">
      <c r="A661" s="15" t="s">
        <v>701</v>
      </c>
      <c r="B661" s="15" t="s">
        <v>24</v>
      </c>
      <c r="C661" s="15" t="s">
        <v>16</v>
      </c>
      <c r="D661" s="16">
        <v>61920</v>
      </c>
      <c r="E661" s="15" t="s">
        <v>33</v>
      </c>
      <c r="F661" s="15" t="s">
        <v>3</v>
      </c>
    </row>
    <row r="662" spans="1:6" x14ac:dyDescent="0.35">
      <c r="A662" s="13" t="s">
        <v>702</v>
      </c>
      <c r="B662" s="13" t="s">
        <v>27</v>
      </c>
      <c r="C662" s="13" t="s">
        <v>17</v>
      </c>
      <c r="D662" s="14">
        <v>74600</v>
      </c>
      <c r="E662" s="13" t="s">
        <v>25</v>
      </c>
      <c r="F662" s="13" t="s">
        <v>5</v>
      </c>
    </row>
    <row r="663" spans="1:6" x14ac:dyDescent="0.35">
      <c r="A663" s="15" t="s">
        <v>703</v>
      </c>
      <c r="B663" s="15" t="s">
        <v>24</v>
      </c>
      <c r="C663" s="15" t="s">
        <v>13</v>
      </c>
      <c r="D663" s="16">
        <v>38030</v>
      </c>
      <c r="E663" s="15" t="s">
        <v>30</v>
      </c>
      <c r="F663" s="15" t="s">
        <v>3</v>
      </c>
    </row>
    <row r="664" spans="1:6" x14ac:dyDescent="0.35">
      <c r="A664" s="13" t="s">
        <v>704</v>
      </c>
      <c r="B664" s="13" t="s">
        <v>27</v>
      </c>
      <c r="C664" s="13" t="s">
        <v>16</v>
      </c>
      <c r="D664" s="14">
        <v>30940</v>
      </c>
      <c r="E664" s="13" t="s">
        <v>33</v>
      </c>
      <c r="F664" s="13" t="s">
        <v>1</v>
      </c>
    </row>
    <row r="665" spans="1:6" x14ac:dyDescent="0.35">
      <c r="A665" s="15" t="s">
        <v>705</v>
      </c>
      <c r="B665" s="15" t="s">
        <v>24</v>
      </c>
      <c r="C665" s="15" t="s">
        <v>16</v>
      </c>
      <c r="D665" s="16">
        <v>28870</v>
      </c>
      <c r="E665" s="15" t="s">
        <v>33</v>
      </c>
      <c r="F665" s="15" t="s">
        <v>3</v>
      </c>
    </row>
    <row r="666" spans="1:6" x14ac:dyDescent="0.35">
      <c r="A666" s="13" t="s">
        <v>706</v>
      </c>
      <c r="B666" s="13" t="s">
        <v>27</v>
      </c>
      <c r="C666" s="13" t="s">
        <v>17</v>
      </c>
      <c r="D666" s="14">
        <v>71210</v>
      </c>
      <c r="E666" s="13" t="s">
        <v>30</v>
      </c>
      <c r="F666" s="13" t="s">
        <v>5</v>
      </c>
    </row>
    <row r="667" spans="1:6" x14ac:dyDescent="0.35">
      <c r="A667" s="15" t="s">
        <v>707</v>
      </c>
      <c r="B667" s="15" t="s">
        <v>24</v>
      </c>
      <c r="C667" s="15" t="s">
        <v>13</v>
      </c>
      <c r="D667" s="16">
        <v>63450</v>
      </c>
      <c r="E667" s="15" t="s">
        <v>33</v>
      </c>
      <c r="F667" s="15" t="s">
        <v>4</v>
      </c>
    </row>
    <row r="668" spans="1:6" x14ac:dyDescent="0.35">
      <c r="A668" s="13" t="s">
        <v>708</v>
      </c>
      <c r="B668" s="13" t="s">
        <v>27</v>
      </c>
      <c r="C668" s="13" t="s">
        <v>16</v>
      </c>
      <c r="D668" s="14">
        <v>87930</v>
      </c>
      <c r="E668" s="13" t="s">
        <v>30</v>
      </c>
      <c r="F668" s="13" t="s">
        <v>1</v>
      </c>
    </row>
    <row r="669" spans="1:6" x14ac:dyDescent="0.35">
      <c r="A669" s="15" t="s">
        <v>62</v>
      </c>
      <c r="B669" s="15" t="s">
        <v>24</v>
      </c>
      <c r="C669" s="15" t="s">
        <v>14</v>
      </c>
      <c r="D669" s="16">
        <v>69070</v>
      </c>
      <c r="E669" s="15" t="s">
        <v>30</v>
      </c>
      <c r="F669" s="15" t="s">
        <v>3</v>
      </c>
    </row>
    <row r="670" spans="1:6" x14ac:dyDescent="0.35">
      <c r="A670" s="13" t="s">
        <v>709</v>
      </c>
      <c r="B670" s="13" t="s">
        <v>24</v>
      </c>
      <c r="C670" s="13" t="s">
        <v>11</v>
      </c>
      <c r="D670" s="14">
        <v>101610</v>
      </c>
      <c r="E670" s="13" t="s">
        <v>33</v>
      </c>
      <c r="F670" s="13" t="s">
        <v>3</v>
      </c>
    </row>
    <row r="671" spans="1:6" x14ac:dyDescent="0.35">
      <c r="A671" s="15" t="s">
        <v>710</v>
      </c>
      <c r="B671" s="15" t="s">
        <v>27</v>
      </c>
      <c r="C671" s="15" t="s">
        <v>16</v>
      </c>
      <c r="D671" s="16">
        <v>28310</v>
      </c>
      <c r="E671" s="15" t="s">
        <v>30</v>
      </c>
      <c r="F671" s="15" t="s">
        <v>3</v>
      </c>
    </row>
    <row r="672" spans="1:6" x14ac:dyDescent="0.35">
      <c r="A672" s="13" t="s">
        <v>711</v>
      </c>
      <c r="B672" s="13" t="s">
        <v>24</v>
      </c>
      <c r="C672" s="13" t="s">
        <v>8</v>
      </c>
      <c r="D672" s="14">
        <v>89840</v>
      </c>
      <c r="E672" s="13" t="s">
        <v>30</v>
      </c>
      <c r="F672" s="13" t="s">
        <v>5</v>
      </c>
    </row>
    <row r="673" spans="1:6" x14ac:dyDescent="0.35">
      <c r="A673" s="15" t="s">
        <v>712</v>
      </c>
      <c r="B673" s="15" t="s">
        <v>24</v>
      </c>
      <c r="C673" s="15" t="s">
        <v>9</v>
      </c>
      <c r="D673" s="16">
        <v>96250</v>
      </c>
      <c r="E673" s="15" t="s">
        <v>25</v>
      </c>
      <c r="F673" s="15" t="s">
        <v>3</v>
      </c>
    </row>
    <row r="674" spans="1:6" x14ac:dyDescent="0.35">
      <c r="A674" s="13" t="s">
        <v>713</v>
      </c>
      <c r="B674" s="13" t="s">
        <v>24</v>
      </c>
      <c r="C674" s="13" t="s">
        <v>12</v>
      </c>
      <c r="D674" s="14">
        <v>112460</v>
      </c>
      <c r="E674" s="13" t="s">
        <v>33</v>
      </c>
      <c r="F674" s="13" t="s">
        <v>2</v>
      </c>
    </row>
    <row r="675" spans="1:6" x14ac:dyDescent="0.35">
      <c r="A675" s="15" t="s">
        <v>714</v>
      </c>
      <c r="B675" s="15" t="s">
        <v>24</v>
      </c>
      <c r="C675" s="15" t="s">
        <v>10</v>
      </c>
      <c r="D675" s="16">
        <v>115440</v>
      </c>
      <c r="E675" s="15" t="s">
        <v>30</v>
      </c>
      <c r="F675" s="15" t="s">
        <v>3</v>
      </c>
    </row>
    <row r="676" spans="1:6" x14ac:dyDescent="0.35">
      <c r="A676" s="13" t="s">
        <v>715</v>
      </c>
      <c r="B676" s="13" t="s">
        <v>27</v>
      </c>
      <c r="C676" s="13" t="s">
        <v>13</v>
      </c>
      <c r="D676" s="14">
        <v>33920</v>
      </c>
      <c r="E676" s="13" t="s">
        <v>33</v>
      </c>
      <c r="F676" s="13" t="s">
        <v>3</v>
      </c>
    </row>
    <row r="677" spans="1:6" x14ac:dyDescent="0.35">
      <c r="A677" s="15" t="s">
        <v>716</v>
      </c>
      <c r="B677" s="15" t="s">
        <v>24</v>
      </c>
      <c r="C677" s="15" t="s">
        <v>9</v>
      </c>
      <c r="D677" s="16">
        <v>46280</v>
      </c>
      <c r="E677" s="15" t="s">
        <v>25</v>
      </c>
      <c r="F677" s="15" t="s">
        <v>3</v>
      </c>
    </row>
    <row r="678" spans="1:6" x14ac:dyDescent="0.35">
      <c r="A678" s="13" t="s">
        <v>717</v>
      </c>
      <c r="B678" s="13" t="s">
        <v>27</v>
      </c>
      <c r="C678" s="13" t="s">
        <v>9</v>
      </c>
      <c r="D678" s="14">
        <v>58940</v>
      </c>
      <c r="E678" s="13" t="s">
        <v>33</v>
      </c>
      <c r="F678" s="13" t="s">
        <v>3</v>
      </c>
    </row>
    <row r="679" spans="1:6" x14ac:dyDescent="0.35">
      <c r="A679" s="15" t="s">
        <v>718</v>
      </c>
      <c r="B679" s="15" t="s">
        <v>27</v>
      </c>
      <c r="C679" s="15" t="s">
        <v>17</v>
      </c>
      <c r="D679" s="16">
        <v>118980</v>
      </c>
      <c r="E679" s="15" t="s">
        <v>30</v>
      </c>
      <c r="F679" s="15" t="s">
        <v>31</v>
      </c>
    </row>
    <row r="680" spans="1:6" x14ac:dyDescent="0.35">
      <c r="A680" s="13" t="s">
        <v>719</v>
      </c>
      <c r="B680" s="13" t="s">
        <v>24</v>
      </c>
      <c r="C680" s="13" t="s">
        <v>6</v>
      </c>
      <c r="D680" s="14">
        <v>96750</v>
      </c>
      <c r="E680" s="13" t="s">
        <v>33</v>
      </c>
      <c r="F680" s="13" t="s">
        <v>3</v>
      </c>
    </row>
    <row r="681" spans="1:6" x14ac:dyDescent="0.35">
      <c r="A681" s="15" t="s">
        <v>720</v>
      </c>
      <c r="B681" s="15" t="s">
        <v>24</v>
      </c>
      <c r="C681" s="15" t="s">
        <v>8</v>
      </c>
      <c r="D681" s="16">
        <v>101220</v>
      </c>
      <c r="E681" s="15" t="s">
        <v>33</v>
      </c>
      <c r="F681" s="15" t="s">
        <v>4</v>
      </c>
    </row>
    <row r="682" spans="1:6" x14ac:dyDescent="0.35">
      <c r="A682" s="13" t="s">
        <v>721</v>
      </c>
      <c r="B682" s="13" t="s">
        <v>24</v>
      </c>
      <c r="C682" s="13" t="s">
        <v>12</v>
      </c>
      <c r="D682" s="14">
        <v>63020</v>
      </c>
      <c r="E682" s="13" t="s">
        <v>30</v>
      </c>
      <c r="F682" s="13" t="s">
        <v>3</v>
      </c>
    </row>
    <row r="683" spans="1:6" x14ac:dyDescent="0.35">
      <c r="A683" s="15" t="s">
        <v>722</v>
      </c>
      <c r="B683" s="15" t="s">
        <v>24</v>
      </c>
      <c r="C683" s="15" t="s">
        <v>11</v>
      </c>
      <c r="D683" s="16">
        <v>75920</v>
      </c>
      <c r="E683" s="15" t="s">
        <v>33</v>
      </c>
      <c r="F683" s="15" t="s">
        <v>4</v>
      </c>
    </row>
    <row r="684" spans="1:6" x14ac:dyDescent="0.35">
      <c r="A684" s="13" t="s">
        <v>723</v>
      </c>
      <c r="B684" s="13" t="s">
        <v>24</v>
      </c>
      <c r="C684" s="13" t="s">
        <v>8</v>
      </c>
      <c r="D684" s="14">
        <v>93080</v>
      </c>
      <c r="E684" s="13" t="s">
        <v>25</v>
      </c>
      <c r="F684" s="13" t="s">
        <v>3</v>
      </c>
    </row>
    <row r="685" spans="1:6" x14ac:dyDescent="0.35">
      <c r="A685" s="15" t="s">
        <v>724</v>
      </c>
      <c r="B685" s="15" t="s">
        <v>24</v>
      </c>
      <c r="C685" s="15" t="s">
        <v>6</v>
      </c>
      <c r="D685" s="16">
        <v>68860</v>
      </c>
      <c r="E685" s="15" t="s">
        <v>25</v>
      </c>
      <c r="F685" s="15" t="s">
        <v>4</v>
      </c>
    </row>
    <row r="686" spans="1:6" x14ac:dyDescent="0.35">
      <c r="A686" s="13" t="s">
        <v>725</v>
      </c>
      <c r="B686" s="13" t="s">
        <v>24</v>
      </c>
      <c r="C686" s="13" t="s">
        <v>7</v>
      </c>
      <c r="D686" s="14">
        <v>118980</v>
      </c>
      <c r="E686" s="13" t="s">
        <v>30</v>
      </c>
      <c r="F686" s="13" t="s">
        <v>2</v>
      </c>
    </row>
    <row r="687" spans="1:6" x14ac:dyDescent="0.35">
      <c r="A687" s="15" t="s">
        <v>726</v>
      </c>
      <c r="B687" s="15" t="s">
        <v>27</v>
      </c>
      <c r="C687" s="15" t="s">
        <v>8</v>
      </c>
      <c r="D687" s="16">
        <v>106460</v>
      </c>
      <c r="E687" s="15" t="s">
        <v>25</v>
      </c>
      <c r="F687" s="15" t="s">
        <v>4</v>
      </c>
    </row>
    <row r="688" spans="1:6" x14ac:dyDescent="0.35">
      <c r="A688" s="13" t="s">
        <v>727</v>
      </c>
      <c r="B688" s="13" t="s">
        <v>27</v>
      </c>
      <c r="C688" s="13" t="s">
        <v>11</v>
      </c>
      <c r="D688" s="14">
        <v>70650</v>
      </c>
      <c r="E688" s="13" t="s">
        <v>33</v>
      </c>
      <c r="F688" s="13" t="s">
        <v>4</v>
      </c>
    </row>
    <row r="689" spans="1:6" x14ac:dyDescent="0.35">
      <c r="A689" s="15" t="s">
        <v>729</v>
      </c>
      <c r="B689" s="15" t="s">
        <v>27</v>
      </c>
      <c r="C689" s="15" t="s">
        <v>6</v>
      </c>
      <c r="D689" s="16">
        <v>77050</v>
      </c>
      <c r="E689" s="15" t="s">
        <v>30</v>
      </c>
      <c r="F689" s="15" t="s">
        <v>4</v>
      </c>
    </row>
    <row r="690" spans="1:6" x14ac:dyDescent="0.35">
      <c r="A690" s="13" t="s">
        <v>293</v>
      </c>
      <c r="B690" s="13" t="s">
        <v>27</v>
      </c>
      <c r="C690" s="13" t="s">
        <v>6</v>
      </c>
      <c r="D690" s="14">
        <v>41930</v>
      </c>
      <c r="E690" s="13" t="s">
        <v>30</v>
      </c>
      <c r="F690" s="13" t="s">
        <v>2</v>
      </c>
    </row>
    <row r="691" spans="1:6" x14ac:dyDescent="0.35">
      <c r="A691" s="15" t="s">
        <v>730</v>
      </c>
      <c r="B691" s="15" t="s">
        <v>27</v>
      </c>
      <c r="C691" s="15" t="s">
        <v>8</v>
      </c>
      <c r="D691" s="16">
        <v>89360</v>
      </c>
      <c r="E691" s="15" t="s">
        <v>30</v>
      </c>
      <c r="F691" s="15" t="s">
        <v>4</v>
      </c>
    </row>
    <row r="692" spans="1:6" x14ac:dyDescent="0.35">
      <c r="A692" s="13" t="s">
        <v>731</v>
      </c>
      <c r="B692" s="13" t="s">
        <v>27</v>
      </c>
      <c r="C692" s="13" t="s">
        <v>8</v>
      </c>
      <c r="D692" s="14">
        <v>37840</v>
      </c>
      <c r="E692" s="13" t="s">
        <v>33</v>
      </c>
      <c r="F692" s="13" t="s">
        <v>2</v>
      </c>
    </row>
    <row r="693" spans="1:6" x14ac:dyDescent="0.35">
      <c r="A693" s="15" t="s">
        <v>732</v>
      </c>
      <c r="B693" s="15" t="s">
        <v>24</v>
      </c>
      <c r="C693" s="15" t="s">
        <v>11</v>
      </c>
      <c r="D693" s="16">
        <v>89160</v>
      </c>
      <c r="E693" s="15" t="s">
        <v>30</v>
      </c>
      <c r="F693" s="15" t="s">
        <v>3</v>
      </c>
    </row>
    <row r="694" spans="1:6" x14ac:dyDescent="0.35">
      <c r="A694" s="13" t="s">
        <v>733</v>
      </c>
      <c r="B694" s="13" t="s">
        <v>27</v>
      </c>
      <c r="C694" s="13" t="s">
        <v>13</v>
      </c>
      <c r="D694" s="14">
        <v>74110</v>
      </c>
      <c r="E694" s="13" t="s">
        <v>33</v>
      </c>
      <c r="F694" s="13" t="s">
        <v>5</v>
      </c>
    </row>
    <row r="695" spans="1:6" x14ac:dyDescent="0.35">
      <c r="A695" s="15" t="s">
        <v>734</v>
      </c>
      <c r="B695" s="15" t="s">
        <v>24</v>
      </c>
      <c r="C695" s="15" t="s">
        <v>16</v>
      </c>
      <c r="D695" s="16">
        <v>31630</v>
      </c>
      <c r="E695" s="15" t="s">
        <v>33</v>
      </c>
      <c r="F695" s="15" t="s">
        <v>2</v>
      </c>
    </row>
    <row r="696" spans="1:6" x14ac:dyDescent="0.35">
      <c r="A696" s="13" t="s">
        <v>735</v>
      </c>
      <c r="B696" s="13" t="s">
        <v>27</v>
      </c>
      <c r="C696" s="13" t="s">
        <v>14</v>
      </c>
      <c r="D696" s="14">
        <v>40910</v>
      </c>
      <c r="E696" s="13" t="s">
        <v>30</v>
      </c>
      <c r="F696" s="13" t="s">
        <v>2</v>
      </c>
    </row>
    <row r="697" spans="1:6" x14ac:dyDescent="0.35">
      <c r="A697" s="15" t="s">
        <v>736</v>
      </c>
      <c r="B697" s="15" t="s">
        <v>24</v>
      </c>
      <c r="C697" s="15" t="s">
        <v>6</v>
      </c>
      <c r="D697" s="16">
        <v>32190</v>
      </c>
      <c r="E697" s="15" t="s">
        <v>33</v>
      </c>
      <c r="F697" s="15" t="s">
        <v>3</v>
      </c>
    </row>
    <row r="698" spans="1:6" x14ac:dyDescent="0.35">
      <c r="A698" s="13" t="s">
        <v>737</v>
      </c>
      <c r="B698" s="13" t="s">
        <v>27</v>
      </c>
      <c r="C698" s="13" t="s">
        <v>10</v>
      </c>
      <c r="D698" s="14">
        <v>73490</v>
      </c>
      <c r="E698" s="13" t="s">
        <v>33</v>
      </c>
      <c r="F698" s="13" t="s">
        <v>2</v>
      </c>
    </row>
    <row r="699" spans="1:6" x14ac:dyDescent="0.35">
      <c r="A699" s="15" t="s">
        <v>738</v>
      </c>
      <c r="B699" s="15" t="s">
        <v>24</v>
      </c>
      <c r="C699" s="15" t="s">
        <v>12</v>
      </c>
      <c r="D699" s="16">
        <v>52220</v>
      </c>
      <c r="E699" s="15" t="s">
        <v>33</v>
      </c>
      <c r="F699" s="15" t="s">
        <v>3</v>
      </c>
    </row>
    <row r="700" spans="1:6" x14ac:dyDescent="0.35">
      <c r="A700" s="13" t="s">
        <v>739</v>
      </c>
      <c r="B700" s="13" t="s">
        <v>27</v>
      </c>
      <c r="C700" s="13" t="s">
        <v>9</v>
      </c>
      <c r="D700" s="14">
        <v>68900</v>
      </c>
      <c r="E700" s="13" t="s">
        <v>30</v>
      </c>
      <c r="F700" s="13" t="s">
        <v>3</v>
      </c>
    </row>
    <row r="701" spans="1:6" x14ac:dyDescent="0.35">
      <c r="A701" s="15" t="s">
        <v>740</v>
      </c>
      <c r="B701" s="15" t="s">
        <v>27</v>
      </c>
      <c r="C701" s="15" t="s">
        <v>6</v>
      </c>
      <c r="D701" s="16">
        <v>83750</v>
      </c>
      <c r="E701" s="15" t="s">
        <v>30</v>
      </c>
      <c r="F701" s="15" t="s">
        <v>3</v>
      </c>
    </row>
    <row r="702" spans="1:6" x14ac:dyDescent="0.35">
      <c r="A702" s="13" t="s">
        <v>741</v>
      </c>
      <c r="B702" s="13" t="s">
        <v>24</v>
      </c>
      <c r="C702" s="13" t="s">
        <v>9</v>
      </c>
      <c r="D702" s="14">
        <v>110970</v>
      </c>
      <c r="E702" s="13" t="s">
        <v>33</v>
      </c>
      <c r="F702" s="13" t="s">
        <v>31</v>
      </c>
    </row>
    <row r="703" spans="1:6" x14ac:dyDescent="0.35">
      <c r="A703" s="15" t="s">
        <v>742</v>
      </c>
      <c r="B703" s="15" t="s">
        <v>27</v>
      </c>
      <c r="C703" s="15" t="s">
        <v>11</v>
      </c>
      <c r="D703" s="16">
        <v>49520</v>
      </c>
      <c r="E703" s="15" t="s">
        <v>30</v>
      </c>
      <c r="F703" s="15" t="s">
        <v>3</v>
      </c>
    </row>
    <row r="704" spans="1:6" x14ac:dyDescent="0.35">
      <c r="A704" s="13" t="s">
        <v>743</v>
      </c>
      <c r="B704" s="13" t="s">
        <v>27</v>
      </c>
      <c r="C704" s="13" t="s">
        <v>11</v>
      </c>
      <c r="D704" s="14">
        <v>86560</v>
      </c>
      <c r="E704" s="13" t="s">
        <v>33</v>
      </c>
      <c r="F704" s="13" t="s">
        <v>3</v>
      </c>
    </row>
    <row r="705" spans="1:6" x14ac:dyDescent="0.35">
      <c r="A705" s="15" t="s">
        <v>744</v>
      </c>
      <c r="B705" s="15" t="s">
        <v>27</v>
      </c>
      <c r="C705" s="15" t="s">
        <v>9</v>
      </c>
      <c r="D705" s="16">
        <v>35830</v>
      </c>
      <c r="E705" s="15" t="s">
        <v>33</v>
      </c>
      <c r="F705" s="15" t="s">
        <v>3</v>
      </c>
    </row>
    <row r="706" spans="1:6" x14ac:dyDescent="0.35">
      <c r="A706" s="13" t="s">
        <v>745</v>
      </c>
      <c r="B706" s="13" t="s">
        <v>27</v>
      </c>
      <c r="C706" s="13" t="s">
        <v>9</v>
      </c>
      <c r="D706" s="14">
        <v>53910</v>
      </c>
      <c r="E706" s="13" t="s">
        <v>33</v>
      </c>
      <c r="F706" s="13" t="s">
        <v>4</v>
      </c>
    </row>
    <row r="707" spans="1:6" x14ac:dyDescent="0.35">
      <c r="A707" s="15" t="s">
        <v>746</v>
      </c>
      <c r="B707" s="15" t="s">
        <v>27</v>
      </c>
      <c r="C707" s="15" t="s">
        <v>7</v>
      </c>
      <c r="D707" s="16">
        <v>109870</v>
      </c>
      <c r="E707" s="15" t="s">
        <v>33</v>
      </c>
      <c r="F707" s="15" t="s">
        <v>3</v>
      </c>
    </row>
    <row r="708" spans="1:6" x14ac:dyDescent="0.35">
      <c r="A708" s="13" t="s">
        <v>747</v>
      </c>
      <c r="B708" s="13" t="s">
        <v>24</v>
      </c>
      <c r="C708" s="13" t="s">
        <v>7</v>
      </c>
      <c r="D708" s="14">
        <v>61620</v>
      </c>
      <c r="E708" s="13" t="s">
        <v>30</v>
      </c>
      <c r="F708" s="13" t="s">
        <v>3</v>
      </c>
    </row>
    <row r="709" spans="1:6" x14ac:dyDescent="0.35">
      <c r="A709" s="15" t="s">
        <v>748</v>
      </c>
      <c r="B709" s="15" t="s">
        <v>27</v>
      </c>
      <c r="C709" s="15" t="s">
        <v>10</v>
      </c>
      <c r="D709" s="16">
        <v>67960</v>
      </c>
      <c r="E709" s="15" t="s">
        <v>30</v>
      </c>
      <c r="F709" s="15" t="s">
        <v>3</v>
      </c>
    </row>
    <row r="710" spans="1:6" x14ac:dyDescent="0.35">
      <c r="A710" s="13" t="s">
        <v>749</v>
      </c>
      <c r="B710" s="13" t="s">
        <v>27</v>
      </c>
      <c r="C710" s="13" t="s">
        <v>13</v>
      </c>
      <c r="D710" s="14">
        <v>57000</v>
      </c>
      <c r="E710" s="13" t="s">
        <v>30</v>
      </c>
      <c r="F710" s="13" t="s">
        <v>1</v>
      </c>
    </row>
    <row r="711" spans="1:6" x14ac:dyDescent="0.35">
      <c r="A711" s="15" t="s">
        <v>750</v>
      </c>
      <c r="B711" s="15" t="s">
        <v>24</v>
      </c>
      <c r="C711" s="15" t="s">
        <v>6</v>
      </c>
      <c r="D711" s="16">
        <v>70610</v>
      </c>
      <c r="E711" s="15" t="s">
        <v>25</v>
      </c>
      <c r="F711" s="15" t="s">
        <v>3</v>
      </c>
    </row>
    <row r="712" spans="1:6" x14ac:dyDescent="0.35">
      <c r="A712" s="13" t="s">
        <v>751</v>
      </c>
      <c r="B712" s="13" t="s">
        <v>27</v>
      </c>
      <c r="C712" s="13" t="s">
        <v>13</v>
      </c>
      <c r="D712" s="14">
        <v>51860</v>
      </c>
      <c r="E712" s="13" t="s">
        <v>30</v>
      </c>
      <c r="F712" s="13" t="s">
        <v>4</v>
      </c>
    </row>
    <row r="713" spans="1:6" x14ac:dyDescent="0.35">
      <c r="A713" s="15" t="s">
        <v>752</v>
      </c>
      <c r="B713" s="15" t="s">
        <v>27</v>
      </c>
      <c r="C713" s="15" t="s">
        <v>7</v>
      </c>
      <c r="D713" s="16">
        <v>60130</v>
      </c>
      <c r="E713" s="15" t="s">
        <v>30</v>
      </c>
      <c r="F713" s="15" t="s">
        <v>3</v>
      </c>
    </row>
    <row r="714" spans="1:6" x14ac:dyDescent="0.35">
      <c r="A714" s="13" t="s">
        <v>753</v>
      </c>
      <c r="B714" s="13" t="s">
        <v>24</v>
      </c>
      <c r="C714" s="13" t="s">
        <v>14</v>
      </c>
      <c r="D714" s="14">
        <v>72040</v>
      </c>
      <c r="E714" s="13" t="s">
        <v>33</v>
      </c>
      <c r="F714" s="13" t="s">
        <v>2</v>
      </c>
    </row>
    <row r="715" spans="1:6" x14ac:dyDescent="0.35">
      <c r="A715" s="15" t="s">
        <v>754</v>
      </c>
      <c r="B715" s="15" t="s">
        <v>27</v>
      </c>
      <c r="C715" s="15" t="s">
        <v>12</v>
      </c>
      <c r="D715" s="16">
        <v>108450</v>
      </c>
      <c r="E715" s="15" t="s">
        <v>25</v>
      </c>
      <c r="F715" s="15" t="s">
        <v>4</v>
      </c>
    </row>
    <row r="716" spans="1:6" x14ac:dyDescent="0.35">
      <c r="A716" s="13" t="s">
        <v>755</v>
      </c>
      <c r="B716" s="13" t="s">
        <v>24</v>
      </c>
      <c r="C716" s="13" t="s">
        <v>17</v>
      </c>
      <c r="D716" s="14">
        <v>58260</v>
      </c>
      <c r="E716" s="13" t="s">
        <v>30</v>
      </c>
      <c r="F716" s="13" t="s">
        <v>3</v>
      </c>
    </row>
    <row r="717" spans="1:6" x14ac:dyDescent="0.35">
      <c r="A717" s="15" t="s">
        <v>664</v>
      </c>
      <c r="B717" s="15" t="s">
        <v>24</v>
      </c>
      <c r="C717" s="15" t="s">
        <v>10</v>
      </c>
      <c r="D717" s="16">
        <v>106930</v>
      </c>
      <c r="E717" s="15" t="s">
        <v>33</v>
      </c>
      <c r="F717" s="15" t="s">
        <v>3</v>
      </c>
    </row>
    <row r="718" spans="1:6" x14ac:dyDescent="0.35">
      <c r="A718" s="13" t="s">
        <v>756</v>
      </c>
      <c r="B718" s="13" t="s">
        <v>27</v>
      </c>
      <c r="C718" s="13" t="s">
        <v>14</v>
      </c>
      <c r="D718" s="14">
        <v>70020</v>
      </c>
      <c r="E718" s="13" t="s">
        <v>30</v>
      </c>
      <c r="F718" s="13" t="s">
        <v>3</v>
      </c>
    </row>
    <row r="719" spans="1:6" x14ac:dyDescent="0.35">
      <c r="A719" s="15" t="s">
        <v>758</v>
      </c>
      <c r="B719" s="15" t="s">
        <v>27</v>
      </c>
      <c r="C719" s="15" t="s">
        <v>10</v>
      </c>
      <c r="D719" s="16">
        <v>35670</v>
      </c>
      <c r="E719" s="15" t="s">
        <v>33</v>
      </c>
      <c r="F719" s="15" t="s">
        <v>3</v>
      </c>
    </row>
    <row r="720" spans="1:6" x14ac:dyDescent="0.35">
      <c r="A720" s="13" t="s">
        <v>760</v>
      </c>
      <c r="B720" s="13" t="s">
        <v>24</v>
      </c>
      <c r="C720" s="13" t="s">
        <v>15</v>
      </c>
      <c r="D720" s="14">
        <v>67630</v>
      </c>
      <c r="E720" s="13" t="s">
        <v>30</v>
      </c>
      <c r="F720" s="13" t="s">
        <v>3</v>
      </c>
    </row>
    <row r="721" spans="1:6" x14ac:dyDescent="0.35">
      <c r="A721" s="15" t="s">
        <v>761</v>
      </c>
      <c r="B721" s="15" t="s">
        <v>27</v>
      </c>
      <c r="C721" s="15" t="s">
        <v>10</v>
      </c>
      <c r="D721" s="16">
        <v>82300</v>
      </c>
      <c r="E721" s="15" t="s">
        <v>33</v>
      </c>
      <c r="F721" s="15" t="s">
        <v>31</v>
      </c>
    </row>
    <row r="722" spans="1:6" x14ac:dyDescent="0.35">
      <c r="A722" s="13" t="s">
        <v>762</v>
      </c>
      <c r="B722" s="13" t="s">
        <v>27</v>
      </c>
      <c r="C722" s="13" t="s">
        <v>11</v>
      </c>
      <c r="D722" s="14">
        <v>114870</v>
      </c>
      <c r="E722" s="13" t="s">
        <v>25</v>
      </c>
      <c r="F722" s="13" t="s">
        <v>31</v>
      </c>
    </row>
    <row r="723" spans="1:6" x14ac:dyDescent="0.35">
      <c r="A723" s="15" t="s">
        <v>763</v>
      </c>
      <c r="B723" s="15" t="s">
        <v>24</v>
      </c>
      <c r="C723" s="15" t="s">
        <v>6</v>
      </c>
      <c r="D723" s="16">
        <v>71030</v>
      </c>
      <c r="E723" s="15" t="s">
        <v>25</v>
      </c>
      <c r="F723" s="15" t="s">
        <v>3</v>
      </c>
    </row>
    <row r="724" spans="1:6" x14ac:dyDescent="0.35">
      <c r="A724" s="13" t="s">
        <v>513</v>
      </c>
      <c r="B724" s="13" t="s">
        <v>24</v>
      </c>
      <c r="C724" s="13" t="s">
        <v>14</v>
      </c>
      <c r="D724" s="14">
        <v>52750</v>
      </c>
      <c r="E724" s="13" t="s">
        <v>30</v>
      </c>
      <c r="F724" s="13" t="s">
        <v>3</v>
      </c>
    </row>
    <row r="725" spans="1:6" x14ac:dyDescent="0.35">
      <c r="A725" s="15" t="s">
        <v>764</v>
      </c>
      <c r="B725" s="15" t="s">
        <v>27</v>
      </c>
      <c r="C725" s="15" t="s">
        <v>9</v>
      </c>
      <c r="D725" s="16">
        <v>85670</v>
      </c>
      <c r="E725" s="15" t="s">
        <v>33</v>
      </c>
      <c r="F725" s="15" t="s">
        <v>3</v>
      </c>
    </row>
    <row r="726" spans="1:6" x14ac:dyDescent="0.35">
      <c r="A726" s="13" t="s">
        <v>766</v>
      </c>
      <c r="B726" s="13" t="s">
        <v>24</v>
      </c>
      <c r="C726" s="13" t="s">
        <v>11</v>
      </c>
      <c r="D726" s="14">
        <v>61700</v>
      </c>
      <c r="E726" s="13" t="s">
        <v>33</v>
      </c>
      <c r="F726" s="13" t="s">
        <v>3</v>
      </c>
    </row>
    <row r="727" spans="1:6" x14ac:dyDescent="0.35">
      <c r="A727" s="15" t="s">
        <v>767</v>
      </c>
      <c r="B727" s="15" t="s">
        <v>24</v>
      </c>
      <c r="C727" s="15" t="s">
        <v>8</v>
      </c>
      <c r="D727" s="16">
        <v>66140</v>
      </c>
      <c r="E727" s="15" t="s">
        <v>30</v>
      </c>
      <c r="F727" s="15" t="s">
        <v>4</v>
      </c>
    </row>
    <row r="728" spans="1:6" x14ac:dyDescent="0.35">
      <c r="A728" s="13" t="s">
        <v>768</v>
      </c>
      <c r="B728" s="13" t="s">
        <v>24</v>
      </c>
      <c r="C728" s="13" t="s">
        <v>17</v>
      </c>
      <c r="D728" s="14">
        <v>51860</v>
      </c>
      <c r="E728" s="13" t="s">
        <v>33</v>
      </c>
      <c r="F728" s="13" t="s">
        <v>4</v>
      </c>
    </row>
    <row r="729" spans="1:6" x14ac:dyDescent="0.35">
      <c r="A729" s="15" t="s">
        <v>271</v>
      </c>
      <c r="B729" s="15" t="s">
        <v>24</v>
      </c>
      <c r="C729" s="15" t="s">
        <v>10</v>
      </c>
      <c r="D729" s="16">
        <v>52670</v>
      </c>
      <c r="E729" s="15" t="s">
        <v>30</v>
      </c>
      <c r="F729" s="15" t="s">
        <v>3</v>
      </c>
    </row>
    <row r="730" spans="1:6" x14ac:dyDescent="0.35">
      <c r="A730" s="13" t="s">
        <v>769</v>
      </c>
      <c r="B730" s="13" t="s">
        <v>27</v>
      </c>
      <c r="C730" s="13" t="s">
        <v>8</v>
      </c>
      <c r="D730" s="14">
        <v>61210</v>
      </c>
      <c r="E730" s="13" t="s">
        <v>33</v>
      </c>
      <c r="F730" s="13" t="s">
        <v>31</v>
      </c>
    </row>
    <row r="731" spans="1:6" x14ac:dyDescent="0.35">
      <c r="A731" s="15" t="s">
        <v>770</v>
      </c>
      <c r="B731" s="15" t="s">
        <v>27</v>
      </c>
      <c r="C731" s="15" t="s">
        <v>11</v>
      </c>
      <c r="D731" s="16">
        <v>68980</v>
      </c>
      <c r="E731" s="15" t="s">
        <v>33</v>
      </c>
      <c r="F731" s="15" t="s">
        <v>3</v>
      </c>
    </row>
    <row r="732" spans="1:6" x14ac:dyDescent="0.35">
      <c r="A732" s="13" t="s">
        <v>771</v>
      </c>
      <c r="B732" s="13" t="s">
        <v>27</v>
      </c>
      <c r="C732" s="13" t="s">
        <v>15</v>
      </c>
      <c r="D732" s="14">
        <v>29610</v>
      </c>
      <c r="E732" s="13" t="s">
        <v>30</v>
      </c>
      <c r="F732" s="13" t="s">
        <v>3</v>
      </c>
    </row>
    <row r="733" spans="1:6" x14ac:dyDescent="0.35">
      <c r="A733" s="15" t="s">
        <v>772</v>
      </c>
      <c r="B733" s="15" t="s">
        <v>27</v>
      </c>
      <c r="C733" s="15" t="s">
        <v>7</v>
      </c>
      <c r="D733" s="16">
        <v>114430</v>
      </c>
      <c r="E733" s="15" t="s">
        <v>25</v>
      </c>
      <c r="F733" s="15" t="s">
        <v>4</v>
      </c>
    </row>
    <row r="734" spans="1:6" x14ac:dyDescent="0.35">
      <c r="A734" s="13" t="s">
        <v>773</v>
      </c>
      <c r="B734" s="13" t="s">
        <v>24</v>
      </c>
      <c r="C734" s="13" t="s">
        <v>12</v>
      </c>
      <c r="D734" s="14">
        <v>53760</v>
      </c>
      <c r="E734" s="13" t="s">
        <v>30</v>
      </c>
      <c r="F734" s="13" t="s">
        <v>3</v>
      </c>
    </row>
    <row r="735" spans="1:6" x14ac:dyDescent="0.35">
      <c r="A735" s="15" t="s">
        <v>774</v>
      </c>
      <c r="B735" s="15" t="s">
        <v>24</v>
      </c>
      <c r="C735" s="15" t="s">
        <v>6</v>
      </c>
      <c r="D735" s="16">
        <v>91310</v>
      </c>
      <c r="E735" s="15" t="s">
        <v>30</v>
      </c>
      <c r="F735" s="15" t="s">
        <v>3</v>
      </c>
    </row>
    <row r="736" spans="1:6" x14ac:dyDescent="0.35">
      <c r="A736" s="13" t="s">
        <v>775</v>
      </c>
      <c r="B736" s="13" t="s">
        <v>24</v>
      </c>
      <c r="C736" s="13" t="s">
        <v>16</v>
      </c>
      <c r="D736" s="14">
        <v>117840</v>
      </c>
      <c r="E736" s="13" t="s">
        <v>33</v>
      </c>
      <c r="F736" s="13" t="s">
        <v>3</v>
      </c>
    </row>
    <row r="737" spans="1:6" x14ac:dyDescent="0.35">
      <c r="A737" s="15" t="s">
        <v>776</v>
      </c>
      <c r="B737" s="15" t="s">
        <v>27</v>
      </c>
      <c r="C737" s="15" t="s">
        <v>12</v>
      </c>
      <c r="D737" s="16">
        <v>31830</v>
      </c>
      <c r="E737" s="15" t="s">
        <v>25</v>
      </c>
      <c r="F737" s="15" t="s">
        <v>3</v>
      </c>
    </row>
    <row r="738" spans="1:6" x14ac:dyDescent="0.35">
      <c r="A738" s="13" t="s">
        <v>777</v>
      </c>
      <c r="B738" s="13" t="s">
        <v>24</v>
      </c>
      <c r="C738" s="13" t="s">
        <v>8</v>
      </c>
      <c r="D738" s="14">
        <v>32980</v>
      </c>
      <c r="E738" s="13" t="s">
        <v>25</v>
      </c>
      <c r="F738" s="13" t="s">
        <v>31</v>
      </c>
    </row>
    <row r="739" spans="1:6" x14ac:dyDescent="0.35">
      <c r="A739" s="15" t="s">
        <v>778</v>
      </c>
      <c r="B739" s="15" t="s">
        <v>24</v>
      </c>
      <c r="C739" s="15" t="s">
        <v>7</v>
      </c>
      <c r="D739" s="16">
        <v>47360</v>
      </c>
      <c r="E739" s="15" t="s">
        <v>30</v>
      </c>
      <c r="F739" s="15" t="s">
        <v>2</v>
      </c>
    </row>
    <row r="740" spans="1:6" x14ac:dyDescent="0.35">
      <c r="A740" s="13" t="s">
        <v>779</v>
      </c>
      <c r="B740" s="13" t="s">
        <v>27</v>
      </c>
      <c r="C740" s="13" t="s">
        <v>7</v>
      </c>
      <c r="D740" s="14">
        <v>86740</v>
      </c>
      <c r="E740" s="13" t="s">
        <v>25</v>
      </c>
      <c r="F740" s="13" t="s">
        <v>5</v>
      </c>
    </row>
    <row r="741" spans="1:6" x14ac:dyDescent="0.35">
      <c r="A741" s="15" t="s">
        <v>780</v>
      </c>
      <c r="B741" s="15" t="s">
        <v>27</v>
      </c>
      <c r="C741" s="15" t="s">
        <v>9</v>
      </c>
      <c r="D741" s="16">
        <v>87400</v>
      </c>
      <c r="E741" s="15" t="s">
        <v>33</v>
      </c>
      <c r="F741" s="15" t="s">
        <v>3</v>
      </c>
    </row>
    <row r="742" spans="1:6" x14ac:dyDescent="0.35">
      <c r="A742" s="13" t="s">
        <v>747</v>
      </c>
      <c r="B742" s="13" t="s">
        <v>24</v>
      </c>
      <c r="C742" s="13" t="s">
        <v>7</v>
      </c>
      <c r="D742" s="14">
        <v>61620</v>
      </c>
      <c r="E742" s="13" t="s">
        <v>25</v>
      </c>
      <c r="F742" s="13" t="s">
        <v>2</v>
      </c>
    </row>
    <row r="743" spans="1:6" x14ac:dyDescent="0.35">
      <c r="A743" s="15" t="s">
        <v>781</v>
      </c>
      <c r="B743" s="15" t="s">
        <v>27</v>
      </c>
      <c r="C743" s="15" t="s">
        <v>11</v>
      </c>
      <c r="D743" s="16">
        <v>75090</v>
      </c>
      <c r="E743" s="15" t="s">
        <v>25</v>
      </c>
      <c r="F743" s="15" t="s">
        <v>3</v>
      </c>
    </row>
    <row r="744" spans="1:6" x14ac:dyDescent="0.35">
      <c r="A744" s="13" t="s">
        <v>782</v>
      </c>
      <c r="B744" s="13" t="s">
        <v>24</v>
      </c>
      <c r="C744" s="13" t="s">
        <v>15</v>
      </c>
      <c r="D744" s="14">
        <v>78020</v>
      </c>
      <c r="E744" s="13" t="s">
        <v>33</v>
      </c>
      <c r="F744" s="13" t="s">
        <v>3</v>
      </c>
    </row>
    <row r="745" spans="1:6" x14ac:dyDescent="0.35">
      <c r="A745" s="15" t="s">
        <v>116</v>
      </c>
      <c r="B745" s="15" t="s">
        <v>24</v>
      </c>
      <c r="C745" s="15" t="s">
        <v>16</v>
      </c>
      <c r="D745" s="16">
        <v>88690</v>
      </c>
      <c r="E745" s="15" t="s">
        <v>30</v>
      </c>
      <c r="F745" s="15" t="s">
        <v>5</v>
      </c>
    </row>
    <row r="746" spans="1:6" x14ac:dyDescent="0.35">
      <c r="A746" s="13" t="s">
        <v>783</v>
      </c>
      <c r="B746" s="13" t="s">
        <v>27</v>
      </c>
      <c r="C746" s="13" t="s">
        <v>14</v>
      </c>
      <c r="D746" s="14">
        <v>92340</v>
      </c>
      <c r="E746" s="13" t="s">
        <v>33</v>
      </c>
      <c r="F746" s="13" t="s">
        <v>4</v>
      </c>
    </row>
    <row r="747" spans="1:6" x14ac:dyDescent="0.35">
      <c r="A747" s="15" t="s">
        <v>484</v>
      </c>
      <c r="B747" s="15" t="s">
        <v>27</v>
      </c>
      <c r="C747" s="15" t="s">
        <v>11</v>
      </c>
      <c r="D747" s="16">
        <v>80700</v>
      </c>
      <c r="E747" s="15" t="s">
        <v>30</v>
      </c>
      <c r="F747" s="15" t="s">
        <v>2</v>
      </c>
    </row>
    <row r="748" spans="1:6" x14ac:dyDescent="0.35">
      <c r="A748" s="13" t="s">
        <v>785</v>
      </c>
      <c r="B748" s="13" t="s">
        <v>27</v>
      </c>
      <c r="C748" s="13" t="s">
        <v>11</v>
      </c>
      <c r="D748" s="14">
        <v>58830</v>
      </c>
      <c r="E748" s="13" t="s">
        <v>30</v>
      </c>
      <c r="F748" s="13" t="s">
        <v>2</v>
      </c>
    </row>
    <row r="749" spans="1:6" x14ac:dyDescent="0.35">
      <c r="A749" s="15" t="s">
        <v>786</v>
      </c>
      <c r="B749" s="15" t="s">
        <v>27</v>
      </c>
      <c r="C749" s="15" t="s">
        <v>14</v>
      </c>
      <c r="D749" s="16">
        <v>32140</v>
      </c>
      <c r="E749" s="15" t="s">
        <v>33</v>
      </c>
      <c r="F749" s="15" t="s">
        <v>4</v>
      </c>
    </row>
    <row r="750" spans="1:6" x14ac:dyDescent="0.35">
      <c r="A750" s="13" t="s">
        <v>787</v>
      </c>
      <c r="B750" s="13" t="s">
        <v>24</v>
      </c>
      <c r="C750" s="13" t="s">
        <v>15</v>
      </c>
      <c r="D750" s="14">
        <v>102520</v>
      </c>
      <c r="E750" s="13" t="s">
        <v>30</v>
      </c>
      <c r="F750" s="13" t="s">
        <v>2</v>
      </c>
    </row>
    <row r="751" spans="1:6" x14ac:dyDescent="0.35">
      <c r="A751" s="15" t="s">
        <v>788</v>
      </c>
      <c r="B751" s="15" t="s">
        <v>24</v>
      </c>
      <c r="C751" s="15" t="s">
        <v>10</v>
      </c>
      <c r="D751" s="16">
        <v>79590</v>
      </c>
      <c r="E751" s="15" t="s">
        <v>30</v>
      </c>
      <c r="F751" s="15" t="s">
        <v>1</v>
      </c>
    </row>
    <row r="752" spans="1:6" x14ac:dyDescent="0.35">
      <c r="A752" s="13" t="s">
        <v>789</v>
      </c>
      <c r="B752" s="13" t="s">
        <v>27</v>
      </c>
      <c r="C752" s="13" t="s">
        <v>9</v>
      </c>
      <c r="D752" s="14">
        <v>28970</v>
      </c>
      <c r="E752" s="13" t="s">
        <v>25</v>
      </c>
      <c r="F752" s="13" t="s">
        <v>5</v>
      </c>
    </row>
    <row r="753" spans="1:6" x14ac:dyDescent="0.35">
      <c r="A753" s="15" t="s">
        <v>791</v>
      </c>
      <c r="B753" s="15" t="s">
        <v>27</v>
      </c>
      <c r="C753" s="15" t="s">
        <v>10</v>
      </c>
      <c r="D753" s="16">
        <v>92700</v>
      </c>
      <c r="E753" s="15" t="s">
        <v>33</v>
      </c>
      <c r="F753" s="15" t="s">
        <v>3</v>
      </c>
    </row>
    <row r="754" spans="1:6" x14ac:dyDescent="0.35">
      <c r="A754" s="13" t="s">
        <v>792</v>
      </c>
      <c r="B754" s="13" t="s">
        <v>27</v>
      </c>
      <c r="C754" s="13" t="s">
        <v>15</v>
      </c>
      <c r="D754" s="14">
        <v>36150</v>
      </c>
      <c r="E754" s="13" t="s">
        <v>33</v>
      </c>
      <c r="F754" s="13" t="s">
        <v>2</v>
      </c>
    </row>
    <row r="755" spans="1:6" x14ac:dyDescent="0.35">
      <c r="A755" s="15" t="s">
        <v>769</v>
      </c>
      <c r="B755" s="15" t="s">
        <v>27</v>
      </c>
      <c r="C755" s="15" t="s">
        <v>8</v>
      </c>
      <c r="D755" s="16">
        <v>61210</v>
      </c>
      <c r="E755" s="15" t="s">
        <v>30</v>
      </c>
      <c r="F755" s="15" t="s">
        <v>3</v>
      </c>
    </row>
    <row r="756" spans="1:6" x14ac:dyDescent="0.35">
      <c r="A756" s="13" t="s">
        <v>793</v>
      </c>
      <c r="B756" s="13" t="s">
        <v>24</v>
      </c>
      <c r="C756" s="13" t="s">
        <v>15</v>
      </c>
      <c r="D756" s="14">
        <v>52960</v>
      </c>
      <c r="E756" s="13" t="s">
        <v>25</v>
      </c>
      <c r="F756" s="13" t="s">
        <v>3</v>
      </c>
    </row>
    <row r="757" spans="1:6" x14ac:dyDescent="0.35">
      <c r="A757" s="15" t="s">
        <v>337</v>
      </c>
      <c r="B757" s="15" t="s">
        <v>24</v>
      </c>
      <c r="C757" s="15" t="s">
        <v>13</v>
      </c>
      <c r="D757" s="16">
        <v>84170</v>
      </c>
      <c r="E757" s="15" t="s">
        <v>25</v>
      </c>
      <c r="F757" s="15" t="s">
        <v>31</v>
      </c>
    </row>
    <row r="758" spans="1:6" x14ac:dyDescent="0.35">
      <c r="A758" s="13" t="s">
        <v>794</v>
      </c>
      <c r="B758" s="13" t="s">
        <v>27</v>
      </c>
      <c r="C758" s="13" t="s">
        <v>12</v>
      </c>
      <c r="D758" s="14">
        <v>31920</v>
      </c>
      <c r="E758" s="13" t="s">
        <v>33</v>
      </c>
      <c r="F758" s="13" t="s">
        <v>3</v>
      </c>
    </row>
    <row r="759" spans="1:6" x14ac:dyDescent="0.35">
      <c r="A759" s="15" t="s">
        <v>795</v>
      </c>
      <c r="B759" s="15" t="s">
        <v>27</v>
      </c>
      <c r="C759" s="15" t="s">
        <v>12</v>
      </c>
      <c r="D759" s="16">
        <v>104210</v>
      </c>
      <c r="E759" s="15" t="s">
        <v>30</v>
      </c>
      <c r="F759" s="15" t="s">
        <v>5</v>
      </c>
    </row>
    <row r="760" spans="1:6" x14ac:dyDescent="0.35">
      <c r="A760" s="13" t="s">
        <v>359</v>
      </c>
      <c r="B760" s="13" t="s">
        <v>27</v>
      </c>
      <c r="C760" s="13" t="s">
        <v>12</v>
      </c>
      <c r="D760" s="14">
        <v>38440</v>
      </c>
      <c r="E760" s="13" t="s">
        <v>30</v>
      </c>
      <c r="F760" s="13" t="s">
        <v>2</v>
      </c>
    </row>
    <row r="761" spans="1:6" x14ac:dyDescent="0.35">
      <c r="A761" s="15" t="s">
        <v>772</v>
      </c>
      <c r="B761" s="15" t="s">
        <v>27</v>
      </c>
      <c r="C761" s="15" t="s">
        <v>7</v>
      </c>
      <c r="D761" s="16">
        <v>114430</v>
      </c>
      <c r="E761" s="15" t="s">
        <v>33</v>
      </c>
      <c r="F761" s="15" t="s">
        <v>5</v>
      </c>
    </row>
    <row r="762" spans="1:6" x14ac:dyDescent="0.35">
      <c r="A762" s="13" t="s">
        <v>358</v>
      </c>
      <c r="B762" s="13" t="s">
        <v>24</v>
      </c>
      <c r="C762" s="13" t="s">
        <v>12</v>
      </c>
      <c r="D762" s="14">
        <v>104340</v>
      </c>
      <c r="E762" s="13" t="s">
        <v>33</v>
      </c>
      <c r="F762" s="13" t="s">
        <v>2</v>
      </c>
    </row>
    <row r="763" spans="1:6" x14ac:dyDescent="0.35">
      <c r="A763" s="15" t="s">
        <v>797</v>
      </c>
      <c r="B763" s="15" t="s">
        <v>24</v>
      </c>
      <c r="C763" s="15" t="s">
        <v>17</v>
      </c>
      <c r="D763" s="16">
        <v>40750</v>
      </c>
      <c r="E763" s="15" t="s">
        <v>25</v>
      </c>
      <c r="F763" s="15" t="s">
        <v>1</v>
      </c>
    </row>
    <row r="764" spans="1:6" x14ac:dyDescent="0.35">
      <c r="A764" s="13" t="s">
        <v>798</v>
      </c>
      <c r="B764" s="13" t="s">
        <v>27</v>
      </c>
      <c r="C764" s="13" t="s">
        <v>13</v>
      </c>
      <c r="D764" s="14">
        <v>98020</v>
      </c>
      <c r="E764" s="13" t="s">
        <v>30</v>
      </c>
      <c r="F764" s="13" t="s">
        <v>5</v>
      </c>
    </row>
    <row r="765" spans="1:6" x14ac:dyDescent="0.35">
      <c r="A765" s="15" t="s">
        <v>799</v>
      </c>
      <c r="B765" s="15" t="s">
        <v>27</v>
      </c>
      <c r="C765" s="15" t="s">
        <v>6</v>
      </c>
      <c r="D765" s="16">
        <v>96620</v>
      </c>
      <c r="E765" s="15" t="s">
        <v>25</v>
      </c>
      <c r="F765" s="15" t="s">
        <v>2</v>
      </c>
    </row>
    <row r="766" spans="1:6" x14ac:dyDescent="0.35">
      <c r="A766" s="13" t="s">
        <v>800</v>
      </c>
      <c r="B766" s="13" t="s">
        <v>24</v>
      </c>
      <c r="C766" s="13" t="s">
        <v>14</v>
      </c>
      <c r="D766" s="14">
        <v>40400</v>
      </c>
      <c r="E766" s="13" t="s">
        <v>30</v>
      </c>
      <c r="F766" s="13" t="s">
        <v>5</v>
      </c>
    </row>
    <row r="767" spans="1:6" x14ac:dyDescent="0.35">
      <c r="A767" s="15" t="s">
        <v>801</v>
      </c>
      <c r="B767" s="15" t="s">
        <v>24</v>
      </c>
      <c r="C767" s="15" t="s">
        <v>12</v>
      </c>
      <c r="D767" s="16">
        <v>81220</v>
      </c>
      <c r="E767" s="15" t="s">
        <v>25</v>
      </c>
      <c r="F767" s="15" t="s">
        <v>2</v>
      </c>
    </row>
    <row r="768" spans="1:6" x14ac:dyDescent="0.35">
      <c r="A768" s="13" t="s">
        <v>802</v>
      </c>
      <c r="B768" s="13" t="s">
        <v>24</v>
      </c>
      <c r="C768" s="13" t="s">
        <v>13</v>
      </c>
      <c r="D768" s="14">
        <v>33840</v>
      </c>
      <c r="E768" s="13" t="s">
        <v>25</v>
      </c>
      <c r="F768" s="13" t="s">
        <v>31</v>
      </c>
    </row>
    <row r="769" spans="1:6" x14ac:dyDescent="0.35">
      <c r="A769" s="15" t="s">
        <v>803</v>
      </c>
      <c r="B769" s="15" t="s">
        <v>24</v>
      </c>
      <c r="C769" s="15" t="s">
        <v>14</v>
      </c>
      <c r="D769" s="16">
        <v>75880</v>
      </c>
      <c r="E769" s="15" t="s">
        <v>25</v>
      </c>
      <c r="F769" s="15" t="s">
        <v>3</v>
      </c>
    </row>
    <row r="770" spans="1:6" x14ac:dyDescent="0.35">
      <c r="A770" s="13" t="s">
        <v>804</v>
      </c>
      <c r="B770" s="13" t="s">
        <v>24</v>
      </c>
      <c r="C770" s="13" t="s">
        <v>7</v>
      </c>
      <c r="D770" s="14">
        <v>81380</v>
      </c>
      <c r="E770" s="13" t="s">
        <v>25</v>
      </c>
      <c r="F770" s="13" t="s">
        <v>31</v>
      </c>
    </row>
    <row r="771" spans="1:6" x14ac:dyDescent="0.35">
      <c r="A771" s="15" t="s">
        <v>805</v>
      </c>
      <c r="B771" s="15" t="s">
        <v>24</v>
      </c>
      <c r="C771" s="15" t="s">
        <v>14</v>
      </c>
      <c r="D771" s="16">
        <v>71490</v>
      </c>
      <c r="E771" s="15" t="s">
        <v>30</v>
      </c>
      <c r="F771" s="15" t="s">
        <v>31</v>
      </c>
    </row>
    <row r="772" spans="1:6" x14ac:dyDescent="0.35">
      <c r="A772" s="13" t="s">
        <v>806</v>
      </c>
      <c r="B772" s="13" t="s">
        <v>27</v>
      </c>
      <c r="C772" s="13" t="s">
        <v>12</v>
      </c>
      <c r="D772" s="14">
        <v>91930</v>
      </c>
      <c r="E772" s="13" t="s">
        <v>33</v>
      </c>
      <c r="F772" s="13" t="s">
        <v>3</v>
      </c>
    </row>
    <row r="773" spans="1:6" x14ac:dyDescent="0.35">
      <c r="A773" s="15" t="s">
        <v>807</v>
      </c>
      <c r="B773" s="15" t="s">
        <v>27</v>
      </c>
      <c r="C773" s="15" t="s">
        <v>7</v>
      </c>
      <c r="D773" s="16">
        <v>107790</v>
      </c>
      <c r="E773" s="15" t="s">
        <v>33</v>
      </c>
      <c r="F773" s="15" t="s">
        <v>3</v>
      </c>
    </row>
    <row r="774" spans="1:6" x14ac:dyDescent="0.35">
      <c r="A774" s="13" t="s">
        <v>809</v>
      </c>
      <c r="B774" s="13" t="s">
        <v>27</v>
      </c>
      <c r="C774" s="13" t="s">
        <v>12</v>
      </c>
      <c r="D774" s="14">
        <v>69970</v>
      </c>
      <c r="E774" s="13" t="s">
        <v>30</v>
      </c>
      <c r="F774" s="13" t="s">
        <v>3</v>
      </c>
    </row>
    <row r="775" spans="1:6" x14ac:dyDescent="0.35">
      <c r="A775" s="15" t="s">
        <v>191</v>
      </c>
      <c r="B775" s="15" t="s">
        <v>27</v>
      </c>
      <c r="C775" s="15" t="s">
        <v>7</v>
      </c>
      <c r="D775" s="16">
        <v>44300</v>
      </c>
      <c r="E775" s="15" t="s">
        <v>25</v>
      </c>
      <c r="F775" s="15" t="s">
        <v>2</v>
      </c>
    </row>
    <row r="776" spans="1:6" x14ac:dyDescent="0.35">
      <c r="A776" s="13" t="s">
        <v>810</v>
      </c>
      <c r="B776" s="13" t="s">
        <v>27</v>
      </c>
      <c r="C776" s="13" t="s">
        <v>15</v>
      </c>
      <c r="D776" s="14">
        <v>114180</v>
      </c>
      <c r="E776" s="13" t="s">
        <v>25</v>
      </c>
      <c r="F776" s="13" t="s">
        <v>5</v>
      </c>
    </row>
    <row r="777" spans="1:6" x14ac:dyDescent="0.35">
      <c r="A777" s="15" t="s">
        <v>811</v>
      </c>
      <c r="B777" s="15" t="s">
        <v>24</v>
      </c>
      <c r="C777" s="15" t="s">
        <v>10</v>
      </c>
      <c r="D777" s="16">
        <v>85330</v>
      </c>
      <c r="E777" s="15" t="s">
        <v>30</v>
      </c>
      <c r="F777" s="15" t="s">
        <v>3</v>
      </c>
    </row>
    <row r="778" spans="1:6" x14ac:dyDescent="0.35">
      <c r="A778" s="13" t="s">
        <v>813</v>
      </c>
      <c r="B778" s="13" t="s">
        <v>27</v>
      </c>
      <c r="C778" s="13" t="s">
        <v>6</v>
      </c>
      <c r="D778" s="14">
        <v>36820</v>
      </c>
      <c r="E778" s="13" t="s">
        <v>30</v>
      </c>
      <c r="F778" s="13" t="s">
        <v>4</v>
      </c>
    </row>
    <row r="779" spans="1:6" x14ac:dyDescent="0.35">
      <c r="A779" s="15" t="s">
        <v>814</v>
      </c>
      <c r="B779" s="15" t="s">
        <v>24</v>
      </c>
      <c r="C779" s="15" t="s">
        <v>17</v>
      </c>
      <c r="D779" s="16">
        <v>116890</v>
      </c>
      <c r="E779" s="15" t="s">
        <v>33</v>
      </c>
      <c r="F779" s="15" t="s">
        <v>3</v>
      </c>
    </row>
    <row r="780" spans="1:6" x14ac:dyDescent="0.35">
      <c r="A780" s="13" t="s">
        <v>815</v>
      </c>
      <c r="B780" s="13" t="s">
        <v>24</v>
      </c>
      <c r="C780" s="13" t="s">
        <v>14</v>
      </c>
      <c r="D780" s="14">
        <v>78710</v>
      </c>
      <c r="E780" s="13" t="s">
        <v>33</v>
      </c>
      <c r="F780" s="13" t="s">
        <v>2</v>
      </c>
    </row>
    <row r="781" spans="1:6" x14ac:dyDescent="0.35">
      <c r="A781" s="15" t="s">
        <v>816</v>
      </c>
      <c r="B781" s="15" t="s">
        <v>27</v>
      </c>
      <c r="C781" s="15" t="s">
        <v>15</v>
      </c>
      <c r="D781" s="16">
        <v>86470</v>
      </c>
      <c r="E781" s="15" t="s">
        <v>33</v>
      </c>
      <c r="F781" s="15" t="s">
        <v>3</v>
      </c>
    </row>
    <row r="782" spans="1:6" x14ac:dyDescent="0.35">
      <c r="A782" s="13" t="s">
        <v>537</v>
      </c>
      <c r="B782" s="13" t="s">
        <v>27</v>
      </c>
      <c r="C782" s="13" t="s">
        <v>14</v>
      </c>
      <c r="D782" s="14">
        <v>35980</v>
      </c>
      <c r="E782" s="13" t="s">
        <v>25</v>
      </c>
      <c r="F782" s="13" t="s">
        <v>4</v>
      </c>
    </row>
    <row r="783" spans="1:6" x14ac:dyDescent="0.35">
      <c r="A783" s="15" t="s">
        <v>817</v>
      </c>
      <c r="B783" s="15" t="s">
        <v>27</v>
      </c>
      <c r="C783" s="15" t="s">
        <v>9</v>
      </c>
      <c r="D783" s="16">
        <v>77110</v>
      </c>
      <c r="E783" s="15" t="s">
        <v>30</v>
      </c>
      <c r="F783" s="15" t="s">
        <v>3</v>
      </c>
    </row>
    <row r="784" spans="1:6" x14ac:dyDescent="0.35">
      <c r="A784" s="13" t="s">
        <v>818</v>
      </c>
      <c r="B784" s="13" t="s">
        <v>27</v>
      </c>
      <c r="C784" s="13" t="s">
        <v>12</v>
      </c>
      <c r="D784" s="14">
        <v>86570</v>
      </c>
      <c r="E784" s="13" t="s">
        <v>33</v>
      </c>
      <c r="F784" s="13" t="s">
        <v>1</v>
      </c>
    </row>
    <row r="785" spans="1:6" x14ac:dyDescent="0.35">
      <c r="A785" s="15" t="s">
        <v>819</v>
      </c>
      <c r="B785" s="15" t="s">
        <v>24</v>
      </c>
      <c r="C785" s="15" t="s">
        <v>11</v>
      </c>
      <c r="D785" s="16">
        <v>117850</v>
      </c>
      <c r="E785" s="15" t="s">
        <v>33</v>
      </c>
      <c r="F785" s="15" t="s">
        <v>4</v>
      </c>
    </row>
    <row r="786" spans="1:6" x14ac:dyDescent="0.35">
      <c r="A786" s="13" t="s">
        <v>820</v>
      </c>
      <c r="B786" s="13" t="s">
        <v>27</v>
      </c>
      <c r="C786" s="13" t="s">
        <v>17</v>
      </c>
      <c r="D786" s="14">
        <v>116500</v>
      </c>
      <c r="E786" s="13" t="s">
        <v>25</v>
      </c>
      <c r="F786" s="13" t="s">
        <v>31</v>
      </c>
    </row>
    <row r="787" spans="1:6" x14ac:dyDescent="0.35">
      <c r="A787" s="15" t="s">
        <v>821</v>
      </c>
      <c r="B787" s="15" t="s">
        <v>27</v>
      </c>
      <c r="C787" s="15" t="s">
        <v>15</v>
      </c>
      <c r="D787" s="16">
        <v>80030</v>
      </c>
      <c r="E787" s="15" t="s">
        <v>33</v>
      </c>
      <c r="F787" s="15" t="s">
        <v>2</v>
      </c>
    </row>
    <row r="788" spans="1:6" x14ac:dyDescent="0.35">
      <c r="A788" s="13" t="s">
        <v>717</v>
      </c>
      <c r="B788" s="13" t="s">
        <v>27</v>
      </c>
      <c r="C788" s="13" t="s">
        <v>9</v>
      </c>
      <c r="D788" s="14">
        <v>58940</v>
      </c>
      <c r="E788" s="13" t="s">
        <v>33</v>
      </c>
      <c r="F788" s="13" t="s">
        <v>3</v>
      </c>
    </row>
    <row r="789" spans="1:6" x14ac:dyDescent="0.35">
      <c r="A789" s="15" t="s">
        <v>822</v>
      </c>
      <c r="B789" s="15" t="s">
        <v>24</v>
      </c>
      <c r="C789" s="15" t="s">
        <v>10</v>
      </c>
      <c r="D789" s="16">
        <v>76320</v>
      </c>
      <c r="E789" s="15" t="s">
        <v>25</v>
      </c>
      <c r="F789" s="15" t="s">
        <v>4</v>
      </c>
    </row>
    <row r="790" spans="1:6" x14ac:dyDescent="0.35">
      <c r="A790" s="13" t="s">
        <v>823</v>
      </c>
      <c r="B790" s="13" t="s">
        <v>24</v>
      </c>
      <c r="C790" s="13" t="s">
        <v>9</v>
      </c>
      <c r="D790" s="14">
        <v>110730</v>
      </c>
      <c r="E790" s="13" t="s">
        <v>30</v>
      </c>
      <c r="F790" s="13" t="s">
        <v>5</v>
      </c>
    </row>
    <row r="791" spans="1:6" x14ac:dyDescent="0.35">
      <c r="A791" s="15" t="s">
        <v>824</v>
      </c>
      <c r="B791" s="15" t="s">
        <v>27</v>
      </c>
      <c r="C791" s="15" t="s">
        <v>13</v>
      </c>
      <c r="D791" s="16">
        <v>86990</v>
      </c>
      <c r="E791" s="15" t="s">
        <v>30</v>
      </c>
      <c r="F791" s="15" t="s">
        <v>2</v>
      </c>
    </row>
    <row r="792" spans="1:6" x14ac:dyDescent="0.35">
      <c r="A792" s="13" t="s">
        <v>826</v>
      </c>
      <c r="B792" s="13" t="s">
        <v>24</v>
      </c>
      <c r="C792" s="13" t="s">
        <v>17</v>
      </c>
      <c r="D792" s="14">
        <v>74410</v>
      </c>
      <c r="E792" s="13" t="s">
        <v>30</v>
      </c>
      <c r="F792" s="13" t="s">
        <v>4</v>
      </c>
    </row>
    <row r="793" spans="1:6" x14ac:dyDescent="0.35">
      <c r="A793" s="15" t="s">
        <v>827</v>
      </c>
      <c r="B793" s="15" t="s">
        <v>24</v>
      </c>
      <c r="C793" s="15" t="s">
        <v>17</v>
      </c>
      <c r="D793" s="16">
        <v>87610</v>
      </c>
      <c r="E793" s="15" t="s">
        <v>25</v>
      </c>
      <c r="F793" s="15" t="s">
        <v>4</v>
      </c>
    </row>
    <row r="794" spans="1:6" x14ac:dyDescent="0.35">
      <c r="A794" s="13" t="s">
        <v>828</v>
      </c>
      <c r="B794" s="13" t="s">
        <v>27</v>
      </c>
      <c r="C794" s="13" t="s">
        <v>11</v>
      </c>
      <c r="D794" s="14">
        <v>103340</v>
      </c>
      <c r="E794" s="13" t="s">
        <v>30</v>
      </c>
      <c r="F794" s="13" t="s">
        <v>4</v>
      </c>
    </row>
    <row r="795" spans="1:6" x14ac:dyDescent="0.35">
      <c r="A795" s="15" t="s">
        <v>829</v>
      </c>
      <c r="B795" s="15" t="s">
        <v>27</v>
      </c>
      <c r="C795" s="15" t="s">
        <v>11</v>
      </c>
      <c r="D795" s="16">
        <v>46470</v>
      </c>
      <c r="E795" s="15" t="s">
        <v>33</v>
      </c>
      <c r="F795" s="15" t="s">
        <v>3</v>
      </c>
    </row>
    <row r="796" spans="1:6" x14ac:dyDescent="0.35">
      <c r="A796" s="13" t="s">
        <v>830</v>
      </c>
      <c r="B796" s="13" t="s">
        <v>24</v>
      </c>
      <c r="C796" s="13" t="s">
        <v>8</v>
      </c>
      <c r="D796" s="14">
        <v>108290</v>
      </c>
      <c r="E796" s="13" t="s">
        <v>30</v>
      </c>
      <c r="F796" s="13" t="s">
        <v>1</v>
      </c>
    </row>
    <row r="797" spans="1:6" x14ac:dyDescent="0.35">
      <c r="A797" s="15" t="s">
        <v>831</v>
      </c>
      <c r="B797" s="15" t="s">
        <v>24</v>
      </c>
      <c r="C797" s="15" t="s">
        <v>7</v>
      </c>
      <c r="D797" s="16">
        <v>78640</v>
      </c>
      <c r="E797" s="15" t="s">
        <v>25</v>
      </c>
      <c r="F797" s="15" t="s">
        <v>4</v>
      </c>
    </row>
    <row r="798" spans="1:6" x14ac:dyDescent="0.35">
      <c r="A798" s="13" t="s">
        <v>832</v>
      </c>
      <c r="B798" s="13" t="s">
        <v>27</v>
      </c>
      <c r="C798" s="13" t="s">
        <v>6</v>
      </c>
      <c r="D798" s="14">
        <v>75990</v>
      </c>
      <c r="E798" s="13" t="s">
        <v>33</v>
      </c>
      <c r="F798" s="13" t="s">
        <v>3</v>
      </c>
    </row>
    <row r="799" spans="1:6" x14ac:dyDescent="0.35">
      <c r="A799" s="15" t="s">
        <v>833</v>
      </c>
      <c r="B799" s="15" t="s">
        <v>24</v>
      </c>
      <c r="C799" s="15" t="s">
        <v>6</v>
      </c>
      <c r="D799" s="16">
        <v>55280</v>
      </c>
      <c r="E799" s="15" t="s">
        <v>33</v>
      </c>
      <c r="F799" s="15" t="s">
        <v>3</v>
      </c>
    </row>
    <row r="800" spans="1:6" x14ac:dyDescent="0.35">
      <c r="A800" s="13" t="s">
        <v>834</v>
      </c>
      <c r="B800" s="13" t="s">
        <v>27</v>
      </c>
      <c r="C800" s="13" t="s">
        <v>15</v>
      </c>
      <c r="D800" s="14">
        <v>98010</v>
      </c>
      <c r="E800" s="13" t="s">
        <v>25</v>
      </c>
      <c r="F800" s="13" t="s">
        <v>3</v>
      </c>
    </row>
    <row r="801" spans="1:6" x14ac:dyDescent="0.35">
      <c r="A801" s="15" t="s">
        <v>835</v>
      </c>
      <c r="B801" s="15" t="s">
        <v>24</v>
      </c>
      <c r="C801" s="15" t="s">
        <v>10</v>
      </c>
      <c r="D801" s="16">
        <v>50310</v>
      </c>
      <c r="E801" s="15" t="s">
        <v>33</v>
      </c>
      <c r="F801" s="15" t="s">
        <v>3</v>
      </c>
    </row>
    <row r="802" spans="1:6" x14ac:dyDescent="0.35">
      <c r="A802" s="13" t="s">
        <v>836</v>
      </c>
      <c r="B802" s="13" t="s">
        <v>24</v>
      </c>
      <c r="C802" s="13" t="s">
        <v>17</v>
      </c>
      <c r="D802" s="14">
        <v>91360</v>
      </c>
      <c r="E802" s="13" t="s">
        <v>33</v>
      </c>
      <c r="F802" s="13" t="s">
        <v>3</v>
      </c>
    </row>
    <row r="803" spans="1:6" x14ac:dyDescent="0.35">
      <c r="A803" s="15" t="s">
        <v>837</v>
      </c>
      <c r="B803" s="15" t="s">
        <v>24</v>
      </c>
      <c r="C803" s="15" t="s">
        <v>15</v>
      </c>
      <c r="D803" s="16">
        <v>115920</v>
      </c>
      <c r="E803" s="15" t="s">
        <v>30</v>
      </c>
      <c r="F803" s="15" t="s">
        <v>4</v>
      </c>
    </row>
    <row r="804" spans="1:6" x14ac:dyDescent="0.35">
      <c r="A804" s="13" t="s">
        <v>838</v>
      </c>
      <c r="B804" s="13" t="s">
        <v>27</v>
      </c>
      <c r="C804" s="13" t="s">
        <v>7</v>
      </c>
      <c r="D804" s="14">
        <v>56870</v>
      </c>
      <c r="E804" s="13" t="s">
        <v>25</v>
      </c>
      <c r="F804" s="13" t="s">
        <v>2</v>
      </c>
    </row>
    <row r="805" spans="1:6" x14ac:dyDescent="0.35">
      <c r="A805" s="15" t="s">
        <v>839</v>
      </c>
      <c r="B805" s="15" t="s">
        <v>27</v>
      </c>
      <c r="C805" s="15" t="s">
        <v>9</v>
      </c>
      <c r="D805" s="16">
        <v>75970</v>
      </c>
      <c r="E805" s="15" t="s">
        <v>30</v>
      </c>
      <c r="F805" s="15" t="s">
        <v>5</v>
      </c>
    </row>
    <row r="806" spans="1:6" x14ac:dyDescent="0.35">
      <c r="A806" s="13" t="s">
        <v>840</v>
      </c>
      <c r="B806" s="13" t="s">
        <v>24</v>
      </c>
      <c r="C806" s="13" t="s">
        <v>15</v>
      </c>
      <c r="D806" s="14">
        <v>52270</v>
      </c>
      <c r="E806" s="13" t="s">
        <v>33</v>
      </c>
      <c r="F806" s="13" t="s">
        <v>4</v>
      </c>
    </row>
    <row r="807" spans="1:6" x14ac:dyDescent="0.35">
      <c r="A807" s="15" t="s">
        <v>841</v>
      </c>
      <c r="B807" s="15" t="s">
        <v>24</v>
      </c>
      <c r="C807" s="15" t="s">
        <v>11</v>
      </c>
      <c r="D807" s="16">
        <v>39780</v>
      </c>
      <c r="E807" s="15" t="s">
        <v>25</v>
      </c>
      <c r="F807" s="15" t="s">
        <v>31</v>
      </c>
    </row>
    <row r="808" spans="1:6" x14ac:dyDescent="0.35">
      <c r="A808" s="13" t="s">
        <v>842</v>
      </c>
      <c r="B808" s="13" t="s">
        <v>24</v>
      </c>
      <c r="C808" s="13" t="s">
        <v>16</v>
      </c>
      <c r="D808" s="14">
        <v>58960</v>
      </c>
      <c r="E808" s="13" t="s">
        <v>25</v>
      </c>
      <c r="F808" s="13" t="s">
        <v>3</v>
      </c>
    </row>
    <row r="809" spans="1:6" x14ac:dyDescent="0.35">
      <c r="A809" s="15" t="s">
        <v>843</v>
      </c>
      <c r="B809" s="15" t="s">
        <v>27</v>
      </c>
      <c r="C809" s="15" t="s">
        <v>13</v>
      </c>
      <c r="D809" s="16">
        <v>37900</v>
      </c>
      <c r="E809" s="15" t="s">
        <v>30</v>
      </c>
      <c r="F809" s="15" t="s">
        <v>4</v>
      </c>
    </row>
    <row r="810" spans="1:6" x14ac:dyDescent="0.35">
      <c r="A810" s="13" t="s">
        <v>732</v>
      </c>
      <c r="B810" s="13" t="s">
        <v>24</v>
      </c>
      <c r="C810" s="13" t="s">
        <v>11</v>
      </c>
      <c r="D810" s="14">
        <v>89160</v>
      </c>
      <c r="E810" s="13" t="s">
        <v>25</v>
      </c>
      <c r="F810" s="13" t="s">
        <v>4</v>
      </c>
    </row>
    <row r="811" spans="1:6" x14ac:dyDescent="0.35">
      <c r="A811" s="15" t="s">
        <v>844</v>
      </c>
      <c r="B811" s="15" t="s">
        <v>27</v>
      </c>
      <c r="C811" s="15" t="s">
        <v>6</v>
      </c>
      <c r="D811" s="16">
        <v>45510</v>
      </c>
      <c r="E811" s="15" t="s">
        <v>30</v>
      </c>
      <c r="F811" s="15" t="s">
        <v>4</v>
      </c>
    </row>
    <row r="812" spans="1:6" x14ac:dyDescent="0.35">
      <c r="A812" s="13" t="s">
        <v>845</v>
      </c>
      <c r="B812" s="13" t="s">
        <v>27</v>
      </c>
      <c r="C812" s="13" t="s">
        <v>12</v>
      </c>
      <c r="D812" s="14">
        <v>66610</v>
      </c>
      <c r="E812" s="13" t="s">
        <v>30</v>
      </c>
      <c r="F812" s="13" t="s">
        <v>3</v>
      </c>
    </row>
    <row r="813" spans="1:6" x14ac:dyDescent="0.35">
      <c r="A813" s="15" t="s">
        <v>846</v>
      </c>
      <c r="B813" s="15" t="s">
        <v>24</v>
      </c>
      <c r="C813" s="15" t="s">
        <v>6</v>
      </c>
      <c r="D813" s="16">
        <v>44120</v>
      </c>
      <c r="E813" s="15" t="s">
        <v>25</v>
      </c>
      <c r="F813" s="15" t="s">
        <v>1</v>
      </c>
    </row>
    <row r="814" spans="1:6" x14ac:dyDescent="0.35">
      <c r="A814" s="13" t="s">
        <v>847</v>
      </c>
      <c r="B814" s="13" t="s">
        <v>27</v>
      </c>
      <c r="C814" s="13" t="s">
        <v>16</v>
      </c>
      <c r="D814" s="14">
        <v>32270</v>
      </c>
      <c r="E814" s="13" t="s">
        <v>30</v>
      </c>
      <c r="F814" s="13" t="s">
        <v>3</v>
      </c>
    </row>
    <row r="815" spans="1:6" x14ac:dyDescent="0.35">
      <c r="A815" s="15" t="s">
        <v>848</v>
      </c>
      <c r="B815" s="15" t="s">
        <v>27</v>
      </c>
      <c r="C815" s="15" t="s">
        <v>7</v>
      </c>
      <c r="D815" s="16">
        <v>37130</v>
      </c>
      <c r="E815" s="15" t="s">
        <v>25</v>
      </c>
      <c r="F815" s="15" t="s">
        <v>31</v>
      </c>
    </row>
    <row r="816" spans="1:6" x14ac:dyDescent="0.35">
      <c r="A816" s="13" t="s">
        <v>849</v>
      </c>
      <c r="B816" s="13" t="s">
        <v>27</v>
      </c>
      <c r="C816" s="13" t="s">
        <v>6</v>
      </c>
      <c r="D816" s="14">
        <v>45590</v>
      </c>
      <c r="E816" s="13" t="s">
        <v>30</v>
      </c>
      <c r="F816" s="13" t="s">
        <v>4</v>
      </c>
    </row>
    <row r="817" spans="1:6" x14ac:dyDescent="0.35">
      <c r="A817" s="15" t="s">
        <v>850</v>
      </c>
      <c r="B817" s="15" t="s">
        <v>24</v>
      </c>
      <c r="C817" s="15" t="s">
        <v>15</v>
      </c>
      <c r="D817" s="16">
        <v>94070</v>
      </c>
      <c r="E817" s="15" t="s">
        <v>30</v>
      </c>
      <c r="F817" s="15" t="s">
        <v>3</v>
      </c>
    </row>
    <row r="818" spans="1:6" x14ac:dyDescent="0.35">
      <c r="A818" s="13" t="s">
        <v>575</v>
      </c>
      <c r="B818" s="13" t="s">
        <v>27</v>
      </c>
      <c r="C818" s="13" t="s">
        <v>16</v>
      </c>
      <c r="D818" s="14">
        <v>89690</v>
      </c>
      <c r="E818" s="13" t="s">
        <v>33</v>
      </c>
      <c r="F818" s="13" t="s">
        <v>31</v>
      </c>
    </row>
    <row r="819" spans="1:6" x14ac:dyDescent="0.35">
      <c r="A819" s="15" t="s">
        <v>851</v>
      </c>
      <c r="B819" s="15" t="s">
        <v>27</v>
      </c>
      <c r="C819" s="15" t="s">
        <v>16</v>
      </c>
      <c r="D819" s="16">
        <v>41220</v>
      </c>
      <c r="E819" s="15" t="s">
        <v>25</v>
      </c>
      <c r="F819" s="15" t="s">
        <v>3</v>
      </c>
    </row>
    <row r="820" spans="1:6" x14ac:dyDescent="0.35">
      <c r="A820" s="13" t="s">
        <v>852</v>
      </c>
      <c r="B820" s="13" t="s">
        <v>27</v>
      </c>
      <c r="C820" s="13" t="s">
        <v>15</v>
      </c>
      <c r="D820" s="14">
        <v>119930</v>
      </c>
      <c r="E820" s="13" t="s">
        <v>25</v>
      </c>
      <c r="F820" s="13" t="s">
        <v>3</v>
      </c>
    </row>
    <row r="821" spans="1:6" x14ac:dyDescent="0.35">
      <c r="A821" s="15" t="s">
        <v>71</v>
      </c>
      <c r="B821" s="15" t="s">
        <v>27</v>
      </c>
      <c r="C821" s="15" t="s">
        <v>10</v>
      </c>
      <c r="D821" s="16">
        <v>60580</v>
      </c>
      <c r="E821" s="15" t="s">
        <v>33</v>
      </c>
      <c r="F821" s="15" t="s">
        <v>31</v>
      </c>
    </row>
    <row r="822" spans="1:6" x14ac:dyDescent="0.35">
      <c r="A822" s="13" t="s">
        <v>853</v>
      </c>
      <c r="B822" s="13" t="s">
        <v>27</v>
      </c>
      <c r="C822" s="13" t="s">
        <v>7</v>
      </c>
      <c r="D822" s="14">
        <v>94820</v>
      </c>
      <c r="E822" s="13" t="s">
        <v>30</v>
      </c>
      <c r="F822" s="13" t="s">
        <v>3</v>
      </c>
    </row>
    <row r="823" spans="1:6" x14ac:dyDescent="0.35">
      <c r="A823" s="15" t="s">
        <v>854</v>
      </c>
      <c r="B823" s="15" t="s">
        <v>24</v>
      </c>
      <c r="C823" s="15" t="s">
        <v>15</v>
      </c>
      <c r="D823" s="16">
        <v>38830</v>
      </c>
      <c r="E823" s="15" t="s">
        <v>33</v>
      </c>
      <c r="F823" s="15" t="s">
        <v>4</v>
      </c>
    </row>
    <row r="824" spans="1:6" x14ac:dyDescent="0.35">
      <c r="A824" s="13" t="s">
        <v>856</v>
      </c>
      <c r="B824" s="13" t="s">
        <v>27</v>
      </c>
      <c r="C824" s="13" t="s">
        <v>7</v>
      </c>
      <c r="D824" s="14">
        <v>28870</v>
      </c>
      <c r="E824" s="13" t="s">
        <v>30</v>
      </c>
      <c r="F824" s="13" t="s">
        <v>5</v>
      </c>
    </row>
    <row r="825" spans="1:6" x14ac:dyDescent="0.35">
      <c r="A825" s="15" t="s">
        <v>857</v>
      </c>
      <c r="B825" s="15" t="s">
        <v>27</v>
      </c>
      <c r="C825" s="15" t="s">
        <v>17</v>
      </c>
      <c r="D825" s="16">
        <v>70760</v>
      </c>
      <c r="E825" s="15" t="s">
        <v>25</v>
      </c>
      <c r="F825" s="15" t="s">
        <v>4</v>
      </c>
    </row>
    <row r="826" spans="1:6" x14ac:dyDescent="0.35">
      <c r="A826" s="13" t="s">
        <v>460</v>
      </c>
      <c r="B826" s="13" t="s">
        <v>24</v>
      </c>
      <c r="C826" s="13" t="s">
        <v>12</v>
      </c>
      <c r="D826" s="14">
        <v>106170</v>
      </c>
      <c r="E826" s="13" t="s">
        <v>30</v>
      </c>
      <c r="F826" s="13" t="s">
        <v>4</v>
      </c>
    </row>
    <row r="827" spans="1:6" x14ac:dyDescent="0.35">
      <c r="A827" s="15" t="s">
        <v>858</v>
      </c>
      <c r="B827" s="15" t="s">
        <v>24</v>
      </c>
      <c r="C827" s="15" t="s">
        <v>14</v>
      </c>
      <c r="D827" s="16">
        <v>71540</v>
      </c>
      <c r="E827" s="15" t="s">
        <v>33</v>
      </c>
      <c r="F827" s="15" t="s">
        <v>3</v>
      </c>
    </row>
    <row r="828" spans="1:6" x14ac:dyDescent="0.35">
      <c r="A828" s="13" t="s">
        <v>859</v>
      </c>
      <c r="B828" s="13" t="s">
        <v>27</v>
      </c>
      <c r="C828" s="13" t="s">
        <v>14</v>
      </c>
      <c r="D828" s="14">
        <v>104680</v>
      </c>
      <c r="E828" s="13" t="s">
        <v>25</v>
      </c>
      <c r="F828" s="13" t="s">
        <v>3</v>
      </c>
    </row>
    <row r="829" spans="1:6" x14ac:dyDescent="0.35">
      <c r="A829" s="15" t="s">
        <v>860</v>
      </c>
      <c r="B829" s="15" t="s">
        <v>24</v>
      </c>
      <c r="C829" s="15" t="s">
        <v>13</v>
      </c>
      <c r="D829" s="16">
        <v>63370</v>
      </c>
      <c r="E829" s="15" t="s">
        <v>25</v>
      </c>
      <c r="F829" s="15" t="s">
        <v>3</v>
      </c>
    </row>
    <row r="830" spans="1:6" x14ac:dyDescent="0.35">
      <c r="A830" s="13" t="s">
        <v>397</v>
      </c>
      <c r="B830" s="13" t="s">
        <v>24</v>
      </c>
      <c r="C830" s="13" t="s">
        <v>15</v>
      </c>
      <c r="D830" s="14">
        <v>106460</v>
      </c>
      <c r="E830" s="13" t="s">
        <v>25</v>
      </c>
      <c r="F830" s="13" t="s">
        <v>4</v>
      </c>
    </row>
    <row r="831" spans="1:6" x14ac:dyDescent="0.35">
      <c r="A831" s="15" t="s">
        <v>861</v>
      </c>
      <c r="B831" s="15" t="s">
        <v>24</v>
      </c>
      <c r="C831" s="15" t="s">
        <v>11</v>
      </c>
      <c r="D831" s="16">
        <v>106400</v>
      </c>
      <c r="E831" s="15" t="s">
        <v>25</v>
      </c>
      <c r="F831" s="15" t="s">
        <v>3</v>
      </c>
    </row>
    <row r="832" spans="1:6" x14ac:dyDescent="0.35">
      <c r="A832" s="13" t="s">
        <v>862</v>
      </c>
      <c r="B832" s="13" t="s">
        <v>27</v>
      </c>
      <c r="C832" s="13" t="s">
        <v>17</v>
      </c>
      <c r="D832" s="14">
        <v>36920</v>
      </c>
      <c r="E832" s="13" t="s">
        <v>33</v>
      </c>
      <c r="F832" s="13" t="s">
        <v>3</v>
      </c>
    </row>
    <row r="833" spans="1:6" x14ac:dyDescent="0.35">
      <c r="A833" s="15" t="s">
        <v>659</v>
      </c>
      <c r="B833" s="15" t="s">
        <v>27</v>
      </c>
      <c r="C833" s="15" t="s">
        <v>16</v>
      </c>
      <c r="D833" s="16">
        <v>42160</v>
      </c>
      <c r="E833" s="15" t="s">
        <v>30</v>
      </c>
      <c r="F833" s="15" t="s">
        <v>3</v>
      </c>
    </row>
    <row r="834" spans="1:6" x14ac:dyDescent="0.35">
      <c r="A834" s="13" t="s">
        <v>863</v>
      </c>
      <c r="B834" s="13" t="s">
        <v>27</v>
      </c>
      <c r="C834" s="13" t="s">
        <v>10</v>
      </c>
      <c r="D834" s="14">
        <v>57820</v>
      </c>
      <c r="E834" s="13" t="s">
        <v>33</v>
      </c>
      <c r="F834" s="13" t="s">
        <v>3</v>
      </c>
    </row>
    <row r="835" spans="1:6" x14ac:dyDescent="0.35">
      <c r="A835" s="15" t="s">
        <v>864</v>
      </c>
      <c r="B835" s="15" t="s">
        <v>27</v>
      </c>
      <c r="C835" s="15" t="s">
        <v>11</v>
      </c>
      <c r="D835" s="16">
        <v>93740</v>
      </c>
      <c r="E835" s="15" t="s">
        <v>33</v>
      </c>
      <c r="F835" s="15" t="s">
        <v>3</v>
      </c>
    </row>
    <row r="836" spans="1:6" x14ac:dyDescent="0.35">
      <c r="A836" s="13" t="s">
        <v>865</v>
      </c>
      <c r="B836" s="13" t="s">
        <v>27</v>
      </c>
      <c r="C836" s="13" t="s">
        <v>13</v>
      </c>
      <c r="D836" s="14">
        <v>93960</v>
      </c>
      <c r="E836" s="13" t="s">
        <v>33</v>
      </c>
      <c r="F836" s="13" t="s">
        <v>2</v>
      </c>
    </row>
    <row r="837" spans="1:6" x14ac:dyDescent="0.35">
      <c r="A837" s="15" t="s">
        <v>866</v>
      </c>
      <c r="B837" s="15" t="s">
        <v>24</v>
      </c>
      <c r="C837" s="15" t="s">
        <v>17</v>
      </c>
      <c r="D837" s="16">
        <v>107220</v>
      </c>
      <c r="E837" s="15" t="s">
        <v>25</v>
      </c>
      <c r="F837" s="15" t="s">
        <v>3</v>
      </c>
    </row>
    <row r="838" spans="1:6" x14ac:dyDescent="0.35">
      <c r="A838" s="13" t="s">
        <v>867</v>
      </c>
      <c r="B838" s="13" t="s">
        <v>27</v>
      </c>
      <c r="C838" s="13" t="s">
        <v>13</v>
      </c>
      <c r="D838" s="14">
        <v>90150</v>
      </c>
      <c r="E838" s="13" t="s">
        <v>30</v>
      </c>
      <c r="F838" s="13" t="s">
        <v>5</v>
      </c>
    </row>
    <row r="839" spans="1:6" x14ac:dyDescent="0.35">
      <c r="A839" s="15" t="s">
        <v>868</v>
      </c>
      <c r="B839" s="15" t="s">
        <v>24</v>
      </c>
      <c r="C839" s="15" t="s">
        <v>7</v>
      </c>
      <c r="D839" s="16">
        <v>94020</v>
      </c>
      <c r="E839" s="15" t="s">
        <v>30</v>
      </c>
      <c r="F839" s="15" t="s">
        <v>4</v>
      </c>
    </row>
    <row r="840" spans="1:6" x14ac:dyDescent="0.35">
      <c r="A840" s="13" t="s">
        <v>869</v>
      </c>
      <c r="B840" s="13" t="s">
        <v>27</v>
      </c>
      <c r="C840" s="13" t="s">
        <v>17</v>
      </c>
      <c r="D840" s="14">
        <v>42970</v>
      </c>
      <c r="E840" s="13" t="s">
        <v>25</v>
      </c>
      <c r="F840" s="13" t="s">
        <v>4</v>
      </c>
    </row>
    <row r="841" spans="1:6" x14ac:dyDescent="0.35">
      <c r="A841" s="15" t="s">
        <v>870</v>
      </c>
      <c r="B841" s="15" t="s">
        <v>24</v>
      </c>
      <c r="C841" s="15" t="s">
        <v>8</v>
      </c>
      <c r="D841" s="16">
        <v>33410</v>
      </c>
      <c r="E841" s="15" t="s">
        <v>33</v>
      </c>
      <c r="F841" s="15" t="s">
        <v>3</v>
      </c>
    </row>
    <row r="842" spans="1:6" x14ac:dyDescent="0.35">
      <c r="A842" s="13" t="s">
        <v>871</v>
      </c>
      <c r="B842" s="13" t="s">
        <v>24</v>
      </c>
      <c r="C842" s="13" t="s">
        <v>12</v>
      </c>
      <c r="D842" s="14">
        <v>119670</v>
      </c>
      <c r="E842" s="13" t="s">
        <v>25</v>
      </c>
      <c r="F842" s="13" t="s">
        <v>3</v>
      </c>
    </row>
    <row r="843" spans="1:6" x14ac:dyDescent="0.35">
      <c r="A843" s="15" t="s">
        <v>872</v>
      </c>
      <c r="B843" s="15" t="s">
        <v>24</v>
      </c>
      <c r="C843" s="15" t="s">
        <v>15</v>
      </c>
      <c r="D843" s="16">
        <v>115380</v>
      </c>
      <c r="E843" s="15" t="s">
        <v>33</v>
      </c>
      <c r="F843" s="15" t="s">
        <v>3</v>
      </c>
    </row>
    <row r="844" spans="1:6" x14ac:dyDescent="0.35">
      <c r="A844" s="13" t="s">
        <v>873</v>
      </c>
      <c r="B844" s="13" t="s">
        <v>24</v>
      </c>
      <c r="C844" s="13" t="s">
        <v>9</v>
      </c>
      <c r="D844" s="14">
        <v>75010</v>
      </c>
      <c r="E844" s="13" t="s">
        <v>33</v>
      </c>
      <c r="F844" s="13" t="s">
        <v>4</v>
      </c>
    </row>
    <row r="845" spans="1:6" x14ac:dyDescent="0.35">
      <c r="A845" s="15" t="s">
        <v>874</v>
      </c>
      <c r="B845" s="15" t="s">
        <v>27</v>
      </c>
      <c r="C845" s="15" t="s">
        <v>15</v>
      </c>
      <c r="D845" s="16">
        <v>104120</v>
      </c>
      <c r="E845" s="15" t="s">
        <v>30</v>
      </c>
      <c r="F845" s="15" t="s">
        <v>4</v>
      </c>
    </row>
    <row r="846" spans="1:6" x14ac:dyDescent="0.35">
      <c r="A846" s="13" t="s">
        <v>875</v>
      </c>
      <c r="B846" s="13" t="s">
        <v>24</v>
      </c>
      <c r="C846" s="13" t="s">
        <v>14</v>
      </c>
      <c r="D846" s="14">
        <v>82680</v>
      </c>
      <c r="E846" s="13" t="s">
        <v>25</v>
      </c>
      <c r="F846" s="13" t="s">
        <v>1</v>
      </c>
    </row>
    <row r="847" spans="1:6" x14ac:dyDescent="0.35">
      <c r="A847" s="15" t="s">
        <v>876</v>
      </c>
      <c r="B847" s="15" t="s">
        <v>24</v>
      </c>
      <c r="C847" s="15" t="s">
        <v>15</v>
      </c>
      <c r="D847" s="16">
        <v>52250</v>
      </c>
      <c r="E847" s="15" t="s">
        <v>33</v>
      </c>
      <c r="F847" s="15" t="s">
        <v>1</v>
      </c>
    </row>
    <row r="848" spans="1:6" x14ac:dyDescent="0.35">
      <c r="A848" s="13" t="s">
        <v>877</v>
      </c>
      <c r="B848" s="13" t="s">
        <v>24</v>
      </c>
      <c r="C848" s="13" t="s">
        <v>6</v>
      </c>
      <c r="D848" s="14">
        <v>83190</v>
      </c>
      <c r="E848" s="13" t="s">
        <v>25</v>
      </c>
      <c r="F848" s="13" t="s">
        <v>3</v>
      </c>
    </row>
    <row r="849" spans="1:6" x14ac:dyDescent="0.35">
      <c r="A849" s="15" t="s">
        <v>657</v>
      </c>
      <c r="B849" s="15" t="s">
        <v>24</v>
      </c>
      <c r="C849" s="15" t="s">
        <v>12</v>
      </c>
      <c r="D849" s="16">
        <v>69120</v>
      </c>
      <c r="E849" s="15" t="s">
        <v>33</v>
      </c>
      <c r="F849" s="15" t="s">
        <v>3</v>
      </c>
    </row>
    <row r="850" spans="1:6" x14ac:dyDescent="0.35">
      <c r="A850" s="13" t="s">
        <v>880</v>
      </c>
      <c r="B850" s="13" t="s">
        <v>24</v>
      </c>
      <c r="C850" s="13" t="s">
        <v>15</v>
      </c>
      <c r="D850" s="14">
        <v>83590</v>
      </c>
      <c r="E850" s="13" t="s">
        <v>30</v>
      </c>
      <c r="F850" s="13" t="s">
        <v>2</v>
      </c>
    </row>
    <row r="851" spans="1:6" x14ac:dyDescent="0.35">
      <c r="A851" s="15" t="s">
        <v>881</v>
      </c>
      <c r="B851" s="15" t="s">
        <v>24</v>
      </c>
      <c r="C851" s="15" t="s">
        <v>14</v>
      </c>
      <c r="D851" s="16">
        <v>107700</v>
      </c>
      <c r="E851" s="15" t="s">
        <v>30</v>
      </c>
      <c r="F851" s="15" t="s">
        <v>5</v>
      </c>
    </row>
    <row r="852" spans="1:6" x14ac:dyDescent="0.35">
      <c r="A852" s="13" t="s">
        <v>882</v>
      </c>
      <c r="B852" s="13" t="s">
        <v>27</v>
      </c>
      <c r="C852" s="13" t="s">
        <v>6</v>
      </c>
      <c r="D852" s="14">
        <v>102130</v>
      </c>
      <c r="E852" s="13" t="s">
        <v>33</v>
      </c>
      <c r="F852" s="13" t="s">
        <v>3</v>
      </c>
    </row>
    <row r="853" spans="1:6" x14ac:dyDescent="0.35">
      <c r="A853" s="15" t="s">
        <v>643</v>
      </c>
      <c r="B853" s="15" t="s">
        <v>24</v>
      </c>
      <c r="C853" s="15" t="s">
        <v>8</v>
      </c>
      <c r="D853" s="16">
        <v>116090</v>
      </c>
      <c r="E853" s="15" t="s">
        <v>33</v>
      </c>
      <c r="F853" s="15" t="s">
        <v>3</v>
      </c>
    </row>
    <row r="854" spans="1:6" x14ac:dyDescent="0.35">
      <c r="A854" s="13" t="s">
        <v>883</v>
      </c>
      <c r="B854" s="13" t="s">
        <v>24</v>
      </c>
      <c r="C854" s="13" t="s">
        <v>7</v>
      </c>
      <c r="D854" s="14">
        <v>74360</v>
      </c>
      <c r="E854" s="13" t="s">
        <v>25</v>
      </c>
      <c r="F854" s="13" t="s">
        <v>4</v>
      </c>
    </row>
    <row r="855" spans="1:6" x14ac:dyDescent="0.35">
      <c r="A855" s="15" t="s">
        <v>884</v>
      </c>
      <c r="B855" s="15" t="s">
        <v>27</v>
      </c>
      <c r="C855" s="15" t="s">
        <v>16</v>
      </c>
      <c r="D855" s="16">
        <v>42310</v>
      </c>
      <c r="E855" s="15" t="s">
        <v>30</v>
      </c>
      <c r="F855" s="15" t="s">
        <v>31</v>
      </c>
    </row>
    <row r="856" spans="1:6" x14ac:dyDescent="0.35">
      <c r="A856" s="13" t="s">
        <v>885</v>
      </c>
      <c r="B856" s="13" t="s">
        <v>24</v>
      </c>
      <c r="C856" s="13" t="s">
        <v>7</v>
      </c>
      <c r="D856" s="14">
        <v>78440</v>
      </c>
      <c r="E856" s="13" t="s">
        <v>25</v>
      </c>
      <c r="F856" s="13" t="s">
        <v>2</v>
      </c>
    </row>
    <row r="857" spans="1:6" x14ac:dyDescent="0.35">
      <c r="A857" s="15" t="s">
        <v>886</v>
      </c>
      <c r="B857" s="15" t="s">
        <v>27</v>
      </c>
      <c r="C857" s="15" t="s">
        <v>9</v>
      </c>
      <c r="D857" s="16">
        <v>113760</v>
      </c>
      <c r="E857" s="15" t="s">
        <v>33</v>
      </c>
      <c r="F857" s="15" t="s">
        <v>4</v>
      </c>
    </row>
    <row r="858" spans="1:6" x14ac:dyDescent="0.35">
      <c r="A858" s="13" t="s">
        <v>887</v>
      </c>
      <c r="B858" s="13" t="s">
        <v>27</v>
      </c>
      <c r="C858" s="13" t="s">
        <v>16</v>
      </c>
      <c r="D858" s="14">
        <v>93880</v>
      </c>
      <c r="E858" s="13" t="s">
        <v>33</v>
      </c>
      <c r="F858" s="13" t="s">
        <v>3</v>
      </c>
    </row>
    <row r="859" spans="1:6" x14ac:dyDescent="0.35">
      <c r="A859" s="15" t="s">
        <v>888</v>
      </c>
      <c r="B859" s="15" t="s">
        <v>27</v>
      </c>
      <c r="C859" s="15" t="s">
        <v>8</v>
      </c>
      <c r="D859" s="16">
        <v>85000</v>
      </c>
      <c r="E859" s="15" t="s">
        <v>33</v>
      </c>
      <c r="F859" s="15" t="s">
        <v>2</v>
      </c>
    </row>
    <row r="860" spans="1:6" x14ac:dyDescent="0.35">
      <c r="A860" s="13" t="s">
        <v>889</v>
      </c>
      <c r="B860" s="13" t="s">
        <v>24</v>
      </c>
      <c r="C860" s="13" t="s">
        <v>10</v>
      </c>
      <c r="D860" s="14">
        <v>72550</v>
      </c>
      <c r="E860" s="13" t="s">
        <v>25</v>
      </c>
      <c r="F860" s="13" t="s">
        <v>3</v>
      </c>
    </row>
    <row r="861" spans="1:6" x14ac:dyDescent="0.35">
      <c r="A861" s="15" t="s">
        <v>890</v>
      </c>
      <c r="B861" s="15" t="s">
        <v>27</v>
      </c>
      <c r="C861" s="15" t="s">
        <v>8</v>
      </c>
      <c r="D861" s="16">
        <v>72360</v>
      </c>
      <c r="E861" s="15" t="s">
        <v>33</v>
      </c>
      <c r="F861" s="15" t="s">
        <v>2</v>
      </c>
    </row>
    <row r="862" spans="1:6" x14ac:dyDescent="0.35">
      <c r="A862" s="13" t="s">
        <v>891</v>
      </c>
      <c r="B862" s="13" t="s">
        <v>27</v>
      </c>
      <c r="C862" s="13" t="s">
        <v>15</v>
      </c>
      <c r="D862" s="14">
        <v>114890</v>
      </c>
      <c r="E862" s="13" t="s">
        <v>30</v>
      </c>
      <c r="F862" s="13" t="s">
        <v>3</v>
      </c>
    </row>
    <row r="863" spans="1:6" x14ac:dyDescent="0.35">
      <c r="A863" s="15" t="s">
        <v>892</v>
      </c>
      <c r="B863" s="15" t="s">
        <v>27</v>
      </c>
      <c r="C863" s="15" t="s">
        <v>17</v>
      </c>
      <c r="D863" s="16">
        <v>107580</v>
      </c>
      <c r="E863" s="15" t="s">
        <v>30</v>
      </c>
      <c r="F863" s="15" t="s">
        <v>2</v>
      </c>
    </row>
    <row r="864" spans="1:6" x14ac:dyDescent="0.35">
      <c r="A864" s="13" t="s">
        <v>893</v>
      </c>
      <c r="B864" s="13" t="s">
        <v>24</v>
      </c>
      <c r="C864" s="13" t="s">
        <v>14</v>
      </c>
      <c r="D864" s="14">
        <v>36040</v>
      </c>
      <c r="E864" s="13" t="s">
        <v>30</v>
      </c>
      <c r="F864" s="13" t="s">
        <v>3</v>
      </c>
    </row>
    <row r="865" spans="1:6" x14ac:dyDescent="0.35">
      <c r="A865" s="15" t="s">
        <v>895</v>
      </c>
      <c r="B865" s="15" t="s">
        <v>24</v>
      </c>
      <c r="C865" s="15" t="s">
        <v>12</v>
      </c>
      <c r="D865" s="16">
        <v>35010</v>
      </c>
      <c r="E865" s="15" t="s">
        <v>33</v>
      </c>
      <c r="F865" s="15" t="s">
        <v>3</v>
      </c>
    </row>
    <row r="866" spans="1:6" x14ac:dyDescent="0.35">
      <c r="A866" s="13" t="s">
        <v>896</v>
      </c>
      <c r="B866" s="13" t="s">
        <v>24</v>
      </c>
      <c r="C866" s="13" t="s">
        <v>14</v>
      </c>
      <c r="D866" s="14">
        <v>74280</v>
      </c>
      <c r="E866" s="13" t="s">
        <v>25</v>
      </c>
      <c r="F866" s="13" t="s">
        <v>3</v>
      </c>
    </row>
    <row r="867" spans="1:6" x14ac:dyDescent="0.35">
      <c r="A867" s="15" t="s">
        <v>897</v>
      </c>
      <c r="B867" s="15" t="s">
        <v>24</v>
      </c>
      <c r="C867" s="15" t="s">
        <v>14</v>
      </c>
      <c r="D867" s="16">
        <v>115790</v>
      </c>
      <c r="E867" s="15" t="s">
        <v>25</v>
      </c>
      <c r="F867" s="15" t="s">
        <v>1</v>
      </c>
    </row>
    <row r="868" spans="1:6" x14ac:dyDescent="0.35">
      <c r="A868" s="13" t="s">
        <v>898</v>
      </c>
      <c r="B868" s="13" t="s">
        <v>24</v>
      </c>
      <c r="C868" s="13" t="s">
        <v>9</v>
      </c>
      <c r="D868" s="14">
        <v>38330</v>
      </c>
      <c r="E868" s="13" t="s">
        <v>25</v>
      </c>
      <c r="F868" s="13" t="s">
        <v>3</v>
      </c>
    </row>
    <row r="869" spans="1:6" x14ac:dyDescent="0.35">
      <c r="A869" s="15" t="s">
        <v>899</v>
      </c>
      <c r="B869" s="15" t="s">
        <v>24</v>
      </c>
      <c r="C869" s="15" t="s">
        <v>11</v>
      </c>
      <c r="D869" s="16">
        <v>70270</v>
      </c>
      <c r="E869" s="15" t="s">
        <v>30</v>
      </c>
      <c r="F869" s="15" t="s">
        <v>5</v>
      </c>
    </row>
    <row r="870" spans="1:6" x14ac:dyDescent="0.35">
      <c r="A870" s="13" t="s">
        <v>900</v>
      </c>
      <c r="B870" s="13" t="s">
        <v>24</v>
      </c>
      <c r="C870" s="13" t="s">
        <v>9</v>
      </c>
      <c r="D870" s="14">
        <v>37060</v>
      </c>
      <c r="E870" s="13" t="s">
        <v>33</v>
      </c>
      <c r="F870" s="13" t="s">
        <v>3</v>
      </c>
    </row>
    <row r="871" spans="1:6" x14ac:dyDescent="0.35">
      <c r="A871" s="15" t="s">
        <v>531</v>
      </c>
      <c r="B871" s="15" t="s">
        <v>24</v>
      </c>
      <c r="C871" s="15" t="s">
        <v>13</v>
      </c>
      <c r="D871" s="16">
        <v>53870</v>
      </c>
      <c r="E871" s="15" t="s">
        <v>30</v>
      </c>
      <c r="F871" s="15" t="s">
        <v>4</v>
      </c>
    </row>
    <row r="872" spans="1:6" x14ac:dyDescent="0.35">
      <c r="A872" s="13" t="s">
        <v>689</v>
      </c>
      <c r="B872" s="13" t="s">
        <v>27</v>
      </c>
      <c r="C872" s="13" t="s">
        <v>14</v>
      </c>
      <c r="D872" s="14">
        <v>84310</v>
      </c>
      <c r="E872" s="13" t="s">
        <v>30</v>
      </c>
      <c r="F872" s="13" t="s">
        <v>4</v>
      </c>
    </row>
    <row r="873" spans="1:6" x14ac:dyDescent="0.35">
      <c r="A873" s="15" t="s">
        <v>902</v>
      </c>
      <c r="B873" s="15" t="s">
        <v>27</v>
      </c>
      <c r="C873" s="15" t="s">
        <v>14</v>
      </c>
      <c r="D873" s="16">
        <v>58100</v>
      </c>
      <c r="E873" s="15" t="s">
        <v>33</v>
      </c>
      <c r="F873" s="15" t="s">
        <v>5</v>
      </c>
    </row>
    <row r="874" spans="1:6" x14ac:dyDescent="0.35">
      <c r="A874" s="13" t="s">
        <v>903</v>
      </c>
      <c r="B874" s="13" t="s">
        <v>24</v>
      </c>
      <c r="C874" s="13" t="s">
        <v>9</v>
      </c>
      <c r="D874" s="14">
        <v>99780</v>
      </c>
      <c r="E874" s="13" t="s">
        <v>33</v>
      </c>
      <c r="F874" s="13" t="s">
        <v>5</v>
      </c>
    </row>
    <row r="875" spans="1:6" x14ac:dyDescent="0.35">
      <c r="A875" s="15" t="s">
        <v>904</v>
      </c>
      <c r="B875" s="15" t="s">
        <v>24</v>
      </c>
      <c r="C875" s="15" t="s">
        <v>15</v>
      </c>
      <c r="D875" s="16">
        <v>119020</v>
      </c>
      <c r="E875" s="15" t="s">
        <v>25</v>
      </c>
      <c r="F875" s="15" t="s">
        <v>2</v>
      </c>
    </row>
    <row r="876" spans="1:6" x14ac:dyDescent="0.35">
      <c r="A876" s="13" t="s">
        <v>905</v>
      </c>
      <c r="B876" s="13" t="s">
        <v>24</v>
      </c>
      <c r="C876" s="13" t="s">
        <v>7</v>
      </c>
      <c r="D876" s="14">
        <v>92940</v>
      </c>
      <c r="E876" s="13" t="s">
        <v>25</v>
      </c>
      <c r="F876" s="13" t="s">
        <v>4</v>
      </c>
    </row>
    <row r="877" spans="1:6" x14ac:dyDescent="0.35">
      <c r="A877" s="15" t="s">
        <v>906</v>
      </c>
      <c r="B877" s="15" t="s">
        <v>24</v>
      </c>
      <c r="C877" s="15" t="s">
        <v>13</v>
      </c>
      <c r="D877" s="16">
        <v>59670</v>
      </c>
      <c r="E877" s="15" t="s">
        <v>33</v>
      </c>
      <c r="F877" s="15" t="s">
        <v>31</v>
      </c>
    </row>
    <row r="878" spans="1:6" x14ac:dyDescent="0.35">
      <c r="A878" s="13" t="s">
        <v>908</v>
      </c>
      <c r="B878" s="13" t="s">
        <v>24</v>
      </c>
      <c r="C878" s="13" t="s">
        <v>17</v>
      </c>
      <c r="D878" s="14">
        <v>77470</v>
      </c>
      <c r="E878" s="13" t="s">
        <v>33</v>
      </c>
      <c r="F878" s="13" t="s">
        <v>4</v>
      </c>
    </row>
    <row r="879" spans="1:6" x14ac:dyDescent="0.35">
      <c r="A879" s="15" t="s">
        <v>909</v>
      </c>
      <c r="B879" s="15" t="s">
        <v>24</v>
      </c>
      <c r="C879" s="15" t="s">
        <v>7</v>
      </c>
      <c r="D879" s="16">
        <v>45650</v>
      </c>
      <c r="E879" s="15" t="s">
        <v>25</v>
      </c>
      <c r="F879" s="15" t="s">
        <v>4</v>
      </c>
    </row>
    <row r="880" spans="1:6" x14ac:dyDescent="0.35">
      <c r="A880" s="13" t="s">
        <v>910</v>
      </c>
      <c r="B880" s="13" t="s">
        <v>27</v>
      </c>
      <c r="C880" s="13" t="s">
        <v>7</v>
      </c>
      <c r="D880" s="14">
        <v>88430</v>
      </c>
      <c r="E880" s="13" t="s">
        <v>25</v>
      </c>
      <c r="F880" s="13" t="s">
        <v>3</v>
      </c>
    </row>
    <row r="881" spans="1:6" x14ac:dyDescent="0.35">
      <c r="A881" s="15" t="s">
        <v>911</v>
      </c>
      <c r="B881" s="15" t="s">
        <v>24</v>
      </c>
      <c r="C881" s="15" t="s">
        <v>10</v>
      </c>
      <c r="D881" s="16">
        <v>36880</v>
      </c>
      <c r="E881" s="15" t="s">
        <v>33</v>
      </c>
      <c r="F881" s="15" t="s">
        <v>4</v>
      </c>
    </row>
    <row r="882" spans="1:6" x14ac:dyDescent="0.35">
      <c r="A882" s="13" t="s">
        <v>861</v>
      </c>
      <c r="B882" s="13" t="s">
        <v>24</v>
      </c>
      <c r="C882" s="13" t="s">
        <v>11</v>
      </c>
      <c r="D882" s="14">
        <v>106400</v>
      </c>
      <c r="E882" s="13" t="s">
        <v>30</v>
      </c>
      <c r="F882" s="13" t="s">
        <v>2</v>
      </c>
    </row>
    <row r="883" spans="1:6" x14ac:dyDescent="0.35">
      <c r="A883" s="15" t="s">
        <v>912</v>
      </c>
      <c r="B883" s="15" t="s">
        <v>24</v>
      </c>
      <c r="C883" s="15" t="s">
        <v>16</v>
      </c>
      <c r="D883" s="16">
        <v>111820</v>
      </c>
      <c r="E883" s="15" t="s">
        <v>25</v>
      </c>
      <c r="F883" s="15" t="s">
        <v>5</v>
      </c>
    </row>
    <row r="884" spans="1:6" x14ac:dyDescent="0.35">
      <c r="A884" s="13" t="s">
        <v>913</v>
      </c>
      <c r="B884" s="13" t="s">
        <v>24</v>
      </c>
      <c r="C884" s="13" t="s">
        <v>10</v>
      </c>
      <c r="D884" s="14">
        <v>92870</v>
      </c>
      <c r="E884" s="13" t="s">
        <v>30</v>
      </c>
      <c r="F884" s="13" t="s">
        <v>3</v>
      </c>
    </row>
    <row r="885" spans="1:6" x14ac:dyDescent="0.35">
      <c r="A885" s="15" t="s">
        <v>914</v>
      </c>
      <c r="B885" s="15" t="s">
        <v>24</v>
      </c>
      <c r="C885" s="15" t="s">
        <v>11</v>
      </c>
      <c r="D885" s="16">
        <v>100360</v>
      </c>
      <c r="E885" s="15" t="s">
        <v>25</v>
      </c>
      <c r="F885" s="15" t="s">
        <v>3</v>
      </c>
    </row>
    <row r="886" spans="1:6" x14ac:dyDescent="0.35">
      <c r="A886" s="13" t="s">
        <v>662</v>
      </c>
      <c r="B886" s="13" t="s">
        <v>27</v>
      </c>
      <c r="C886" s="13" t="s">
        <v>14</v>
      </c>
      <c r="D886" s="14">
        <v>46750</v>
      </c>
      <c r="E886" s="13" t="s">
        <v>25</v>
      </c>
      <c r="F886" s="13" t="s">
        <v>3</v>
      </c>
    </row>
    <row r="887" spans="1:6" x14ac:dyDescent="0.35">
      <c r="A887" s="15" t="s">
        <v>915</v>
      </c>
      <c r="B887" s="15" t="s">
        <v>24</v>
      </c>
      <c r="C887" s="15" t="s">
        <v>11</v>
      </c>
      <c r="D887" s="16">
        <v>48950</v>
      </c>
      <c r="E887" s="15" t="s">
        <v>30</v>
      </c>
      <c r="F887" s="15" t="s">
        <v>4</v>
      </c>
    </row>
    <row r="888" spans="1:6" x14ac:dyDescent="0.35">
      <c r="A888" s="13" t="s">
        <v>916</v>
      </c>
      <c r="B888" s="13" t="s">
        <v>24</v>
      </c>
      <c r="C888" s="13" t="s">
        <v>6</v>
      </c>
      <c r="D888" s="14">
        <v>52810</v>
      </c>
      <c r="E888" s="13" t="s">
        <v>30</v>
      </c>
      <c r="F888" s="13" t="s">
        <v>2</v>
      </c>
    </row>
    <row r="889" spans="1:6" x14ac:dyDescent="0.35">
      <c r="A889" s="15" t="s">
        <v>917</v>
      </c>
      <c r="B889" s="15" t="s">
        <v>24</v>
      </c>
      <c r="C889" s="15" t="s">
        <v>8</v>
      </c>
      <c r="D889" s="16">
        <v>78560</v>
      </c>
      <c r="E889" s="15" t="s">
        <v>33</v>
      </c>
      <c r="F889" s="15" t="s">
        <v>1</v>
      </c>
    </row>
    <row r="890" spans="1:6" x14ac:dyDescent="0.35">
      <c r="A890" s="13" t="s">
        <v>918</v>
      </c>
      <c r="B890" s="13" t="s">
        <v>27</v>
      </c>
      <c r="C890" s="13" t="s">
        <v>9</v>
      </c>
      <c r="D890" s="14">
        <v>75280</v>
      </c>
      <c r="E890" s="13" t="s">
        <v>33</v>
      </c>
      <c r="F890" s="13" t="s">
        <v>3</v>
      </c>
    </row>
    <row r="891" spans="1:6" x14ac:dyDescent="0.35">
      <c r="A891" s="15" t="s">
        <v>919</v>
      </c>
      <c r="B891" s="15" t="s">
        <v>27</v>
      </c>
      <c r="C891" s="15" t="s">
        <v>13</v>
      </c>
      <c r="D891" s="16">
        <v>93130</v>
      </c>
      <c r="E891" s="15" t="s">
        <v>33</v>
      </c>
      <c r="F891" s="15" t="s">
        <v>2</v>
      </c>
    </row>
    <row r="892" spans="1:6" x14ac:dyDescent="0.35">
      <c r="A892" s="13" t="s">
        <v>920</v>
      </c>
      <c r="B892" s="13" t="s">
        <v>27</v>
      </c>
      <c r="C892" s="13" t="s">
        <v>11</v>
      </c>
      <c r="D892" s="14">
        <v>105290</v>
      </c>
      <c r="E892" s="13" t="s">
        <v>33</v>
      </c>
      <c r="F892" s="13" t="s">
        <v>1</v>
      </c>
    </row>
    <row r="893" spans="1:6" x14ac:dyDescent="0.35">
      <c r="A893" s="15" t="s">
        <v>921</v>
      </c>
      <c r="B893" s="15" t="s">
        <v>24</v>
      </c>
      <c r="C893" s="15" t="s">
        <v>13</v>
      </c>
      <c r="D893" s="16">
        <v>108340</v>
      </c>
      <c r="E893" s="15" t="s">
        <v>33</v>
      </c>
      <c r="F893" s="15" t="s">
        <v>31</v>
      </c>
    </row>
    <row r="894" spans="1:6" x14ac:dyDescent="0.35">
      <c r="A894" s="13" t="s">
        <v>216</v>
      </c>
      <c r="B894" s="13" t="s">
        <v>27</v>
      </c>
      <c r="C894" s="13" t="s">
        <v>8</v>
      </c>
      <c r="D894" s="14">
        <v>31090</v>
      </c>
      <c r="E894" s="13" t="s">
        <v>33</v>
      </c>
      <c r="F894" s="13" t="s">
        <v>3</v>
      </c>
    </row>
    <row r="895" spans="1:6" x14ac:dyDescent="0.35">
      <c r="A895" s="15" t="s">
        <v>922</v>
      </c>
      <c r="B895" s="15" t="s">
        <v>24</v>
      </c>
      <c r="C895" s="15" t="s">
        <v>11</v>
      </c>
      <c r="D895" s="16">
        <v>101420</v>
      </c>
      <c r="E895" s="15" t="s">
        <v>25</v>
      </c>
      <c r="F895" s="15" t="s">
        <v>3</v>
      </c>
    </row>
    <row r="896" spans="1:6" x14ac:dyDescent="0.35">
      <c r="A896" s="13" t="s">
        <v>923</v>
      </c>
      <c r="B896" s="13" t="s">
        <v>27</v>
      </c>
      <c r="C896" s="13" t="s">
        <v>11</v>
      </c>
      <c r="D896" s="14">
        <v>54780</v>
      </c>
      <c r="E896" s="13" t="s">
        <v>33</v>
      </c>
      <c r="F896" s="13" t="s">
        <v>5</v>
      </c>
    </row>
    <row r="897" spans="1:6" x14ac:dyDescent="0.35">
      <c r="A897" s="15" t="s">
        <v>924</v>
      </c>
      <c r="B897" s="15" t="s">
        <v>27</v>
      </c>
      <c r="C897" s="15" t="s">
        <v>9</v>
      </c>
      <c r="D897" s="16">
        <v>63560</v>
      </c>
      <c r="E897" s="15" t="s">
        <v>30</v>
      </c>
      <c r="F897" s="15" t="s">
        <v>5</v>
      </c>
    </row>
    <row r="898" spans="1:6" x14ac:dyDescent="0.35">
      <c r="A898" s="13" t="s">
        <v>925</v>
      </c>
      <c r="B898" s="13" t="s">
        <v>24</v>
      </c>
      <c r="C898" s="13" t="s">
        <v>14</v>
      </c>
      <c r="D898" s="14">
        <v>68480</v>
      </c>
      <c r="E898" s="13" t="s">
        <v>25</v>
      </c>
      <c r="F898" s="13" t="s">
        <v>2</v>
      </c>
    </row>
    <row r="899" spans="1:6" x14ac:dyDescent="0.35">
      <c r="A899" s="15" t="s">
        <v>926</v>
      </c>
      <c r="B899" s="15" t="s">
        <v>24</v>
      </c>
      <c r="C899" s="15" t="s">
        <v>8</v>
      </c>
      <c r="D899" s="16">
        <v>99460</v>
      </c>
      <c r="E899" s="15" t="s">
        <v>30</v>
      </c>
      <c r="F899" s="15" t="s">
        <v>3</v>
      </c>
    </row>
    <row r="900" spans="1:6" x14ac:dyDescent="0.35">
      <c r="A900" s="13" t="s">
        <v>927</v>
      </c>
      <c r="B900" s="13" t="s">
        <v>24</v>
      </c>
      <c r="C900" s="13" t="s">
        <v>16</v>
      </c>
      <c r="D900" s="14">
        <v>100420</v>
      </c>
      <c r="E900" s="13" t="s">
        <v>30</v>
      </c>
      <c r="F900" s="13" t="s">
        <v>2</v>
      </c>
    </row>
    <row r="901" spans="1:6" x14ac:dyDescent="0.35">
      <c r="A901" s="15" t="s">
        <v>928</v>
      </c>
      <c r="B901" s="15" t="s">
        <v>27</v>
      </c>
      <c r="C901" s="15" t="s">
        <v>10</v>
      </c>
      <c r="D901" s="16">
        <v>39650</v>
      </c>
      <c r="E901" s="15" t="s">
        <v>30</v>
      </c>
      <c r="F901" s="15" t="s">
        <v>3</v>
      </c>
    </row>
    <row r="902" spans="1:6" x14ac:dyDescent="0.35">
      <c r="A902" s="13" t="s">
        <v>929</v>
      </c>
      <c r="B902" s="13" t="s">
        <v>27</v>
      </c>
      <c r="C902" s="13" t="s">
        <v>13</v>
      </c>
      <c r="D902" s="14">
        <v>56250</v>
      </c>
      <c r="E902" s="13" t="s">
        <v>30</v>
      </c>
      <c r="F902" s="13" t="s">
        <v>3</v>
      </c>
    </row>
    <row r="903" spans="1:6" x14ac:dyDescent="0.35">
      <c r="A903" s="15" t="s">
        <v>930</v>
      </c>
      <c r="B903" s="15" t="s">
        <v>27</v>
      </c>
      <c r="C903" s="15" t="s">
        <v>17</v>
      </c>
      <c r="D903" s="16">
        <v>57640</v>
      </c>
      <c r="E903" s="15" t="s">
        <v>30</v>
      </c>
      <c r="F903" s="15" t="s">
        <v>3</v>
      </c>
    </row>
    <row r="904" spans="1:6" x14ac:dyDescent="0.35">
      <c r="A904" s="13" t="s">
        <v>931</v>
      </c>
      <c r="B904" s="13" t="s">
        <v>24</v>
      </c>
      <c r="C904" s="13" t="s">
        <v>7</v>
      </c>
      <c r="D904" s="14">
        <v>43150</v>
      </c>
      <c r="E904" s="13" t="s">
        <v>30</v>
      </c>
      <c r="F904" s="13" t="s">
        <v>5</v>
      </c>
    </row>
    <row r="905" spans="1:6" x14ac:dyDescent="0.35">
      <c r="A905" s="15" t="s">
        <v>932</v>
      </c>
      <c r="B905" s="15" t="s">
        <v>27</v>
      </c>
      <c r="C905" s="15" t="s">
        <v>15</v>
      </c>
      <c r="D905" s="16">
        <v>106080</v>
      </c>
      <c r="E905" s="15" t="s">
        <v>30</v>
      </c>
      <c r="F905" s="15" t="s">
        <v>31</v>
      </c>
    </row>
    <row r="906" spans="1:6" x14ac:dyDescent="0.35">
      <c r="A906" s="13" t="s">
        <v>933</v>
      </c>
      <c r="B906" s="13" t="s">
        <v>24</v>
      </c>
      <c r="C906" s="13" t="s">
        <v>6</v>
      </c>
      <c r="D906" s="14">
        <v>29590</v>
      </c>
      <c r="E906" s="13" t="s">
        <v>33</v>
      </c>
      <c r="F906" s="13" t="s">
        <v>4</v>
      </c>
    </row>
    <row r="907" spans="1:6" x14ac:dyDescent="0.35">
      <c r="A907" s="15" t="s">
        <v>934</v>
      </c>
      <c r="B907" s="15" t="s">
        <v>27</v>
      </c>
      <c r="C907" s="15" t="s">
        <v>15</v>
      </c>
      <c r="D907" s="16">
        <v>86240</v>
      </c>
      <c r="E907" s="15" t="s">
        <v>25</v>
      </c>
      <c r="F907" s="15" t="s">
        <v>3</v>
      </c>
    </row>
    <row r="908" spans="1:6" x14ac:dyDescent="0.35">
      <c r="A908" s="13" t="s">
        <v>935</v>
      </c>
      <c r="B908" s="13" t="s">
        <v>27</v>
      </c>
      <c r="C908" s="13" t="s">
        <v>12</v>
      </c>
      <c r="D908" s="14">
        <v>36480</v>
      </c>
      <c r="E908" s="13" t="s">
        <v>30</v>
      </c>
      <c r="F908" s="13" t="s">
        <v>3</v>
      </c>
    </row>
    <row r="909" spans="1:6" x14ac:dyDescent="0.35">
      <c r="A909" s="15" t="s">
        <v>937</v>
      </c>
      <c r="B909" s="15" t="s">
        <v>27</v>
      </c>
      <c r="C909" s="15" t="s">
        <v>17</v>
      </c>
      <c r="D909" s="16">
        <v>48590</v>
      </c>
      <c r="E909" s="15" t="s">
        <v>33</v>
      </c>
      <c r="F909" s="15" t="s">
        <v>1</v>
      </c>
    </row>
    <row r="910" spans="1:6" x14ac:dyDescent="0.35">
      <c r="A910" s="13" t="s">
        <v>938</v>
      </c>
      <c r="B910" s="13" t="s">
        <v>24</v>
      </c>
      <c r="C910" s="13" t="s">
        <v>7</v>
      </c>
      <c r="D910" s="14">
        <v>41670</v>
      </c>
      <c r="E910" s="13" t="s">
        <v>25</v>
      </c>
      <c r="F910" s="13" t="s">
        <v>3</v>
      </c>
    </row>
    <row r="911" spans="1:6" x14ac:dyDescent="0.35">
      <c r="A911" s="15" t="s">
        <v>265</v>
      </c>
      <c r="B911" s="15" t="s">
        <v>27</v>
      </c>
      <c r="C911" s="15" t="s">
        <v>9</v>
      </c>
      <c r="D911" s="16">
        <v>107340</v>
      </c>
      <c r="E911" s="15" t="s">
        <v>25</v>
      </c>
      <c r="F911" s="15" t="s">
        <v>5</v>
      </c>
    </row>
    <row r="912" spans="1:6" x14ac:dyDescent="0.35">
      <c r="A912" s="13" t="s">
        <v>939</v>
      </c>
      <c r="B912" s="13" t="s">
        <v>24</v>
      </c>
      <c r="C912" s="13" t="s">
        <v>14</v>
      </c>
      <c r="D912" s="14">
        <v>62280</v>
      </c>
      <c r="E912" s="13" t="s">
        <v>33</v>
      </c>
      <c r="F912" s="13" t="s">
        <v>31</v>
      </c>
    </row>
    <row r="913" spans="1:6" x14ac:dyDescent="0.35">
      <c r="A913" s="15" t="s">
        <v>184</v>
      </c>
      <c r="B913" s="15" t="s">
        <v>24</v>
      </c>
      <c r="C913" s="15" t="s">
        <v>16</v>
      </c>
      <c r="D913" s="16">
        <v>37920</v>
      </c>
      <c r="E913" s="15" t="s">
        <v>30</v>
      </c>
      <c r="F913" s="15" t="s">
        <v>31</v>
      </c>
    </row>
    <row r="914" spans="1:6" x14ac:dyDescent="0.35">
      <c r="A914" s="13" t="s">
        <v>839</v>
      </c>
      <c r="B914" s="13" t="s">
        <v>27</v>
      </c>
      <c r="C914" s="13" t="s">
        <v>9</v>
      </c>
      <c r="D914" s="14">
        <v>75970</v>
      </c>
      <c r="E914" s="13" t="s">
        <v>33</v>
      </c>
      <c r="F914" s="13" t="s">
        <v>3</v>
      </c>
    </row>
    <row r="915" spans="1:6" x14ac:dyDescent="0.35">
      <c r="A915" s="15" t="s">
        <v>941</v>
      </c>
      <c r="B915" s="15" t="s">
        <v>24</v>
      </c>
      <c r="C915" s="15" t="s">
        <v>16</v>
      </c>
      <c r="D915" s="16">
        <v>92010</v>
      </c>
      <c r="E915" s="15" t="s">
        <v>30</v>
      </c>
      <c r="F915" s="15" t="s">
        <v>1</v>
      </c>
    </row>
    <row r="916" spans="1:6" x14ac:dyDescent="0.35">
      <c r="A916" s="13" t="s">
        <v>108</v>
      </c>
      <c r="B916" s="13" t="s">
        <v>24</v>
      </c>
      <c r="C916" s="13" t="s">
        <v>10</v>
      </c>
      <c r="D916" s="14">
        <v>69860</v>
      </c>
      <c r="E916" s="13" t="s">
        <v>25</v>
      </c>
      <c r="F916" s="13" t="s">
        <v>2</v>
      </c>
    </row>
    <row r="917" spans="1:6" x14ac:dyDescent="0.35">
      <c r="A917" s="15" t="s">
        <v>942</v>
      </c>
      <c r="B917" s="15" t="s">
        <v>27</v>
      </c>
      <c r="C917" s="15" t="s">
        <v>13</v>
      </c>
      <c r="D917" s="16">
        <v>59560</v>
      </c>
      <c r="E917" s="15" t="s">
        <v>33</v>
      </c>
      <c r="F917" s="15" t="s">
        <v>5</v>
      </c>
    </row>
    <row r="918" spans="1:6" x14ac:dyDescent="0.35">
      <c r="A918" s="13" t="s">
        <v>943</v>
      </c>
      <c r="B918" s="13" t="s">
        <v>27</v>
      </c>
      <c r="C918" s="13" t="s">
        <v>7</v>
      </c>
      <c r="D918" s="14">
        <v>114810</v>
      </c>
      <c r="E918" s="13" t="s">
        <v>33</v>
      </c>
      <c r="F918" s="13" t="s">
        <v>3</v>
      </c>
    </row>
    <row r="919" spans="1:6" x14ac:dyDescent="0.35">
      <c r="A919" s="15" t="s">
        <v>944</v>
      </c>
      <c r="B919" s="15" t="s">
        <v>27</v>
      </c>
      <c r="C919" s="15" t="s">
        <v>12</v>
      </c>
      <c r="D919" s="16">
        <v>66870</v>
      </c>
      <c r="E919" s="15" t="s">
        <v>30</v>
      </c>
      <c r="F919" s="15" t="s">
        <v>31</v>
      </c>
    </row>
    <row r="920" spans="1:6" x14ac:dyDescent="0.35">
      <c r="A920" s="13" t="s">
        <v>945</v>
      </c>
      <c r="B920" s="13" t="s">
        <v>24</v>
      </c>
      <c r="C920" s="13" t="s">
        <v>10</v>
      </c>
      <c r="D920" s="14">
        <v>113790</v>
      </c>
      <c r="E920" s="13" t="s">
        <v>33</v>
      </c>
      <c r="F920" s="13" t="s">
        <v>1</v>
      </c>
    </row>
    <row r="921" spans="1:6" x14ac:dyDescent="0.35">
      <c r="A921" s="15" t="s">
        <v>946</v>
      </c>
      <c r="B921" s="15" t="s">
        <v>27</v>
      </c>
      <c r="C921" s="15" t="s">
        <v>8</v>
      </c>
      <c r="D921" s="16">
        <v>38250</v>
      </c>
      <c r="E921" s="15" t="s">
        <v>33</v>
      </c>
      <c r="F921" s="15" t="s">
        <v>3</v>
      </c>
    </row>
    <row r="922" spans="1:6" x14ac:dyDescent="0.35">
      <c r="A922" s="13" t="s">
        <v>947</v>
      </c>
      <c r="B922" s="13" t="s">
        <v>24</v>
      </c>
      <c r="C922" s="13" t="s">
        <v>9</v>
      </c>
      <c r="D922" s="14">
        <v>48090</v>
      </c>
      <c r="E922" s="13" t="s">
        <v>30</v>
      </c>
      <c r="F922" s="13" t="s">
        <v>31</v>
      </c>
    </row>
    <row r="923" spans="1:6" x14ac:dyDescent="0.35">
      <c r="A923" s="15" t="s">
        <v>948</v>
      </c>
      <c r="B923" s="15" t="s">
        <v>24</v>
      </c>
      <c r="C923" s="15" t="s">
        <v>15</v>
      </c>
      <c r="D923" s="16">
        <v>99630</v>
      </c>
      <c r="E923" s="15" t="s">
        <v>30</v>
      </c>
      <c r="F923" s="15" t="s">
        <v>3</v>
      </c>
    </row>
    <row r="924" spans="1:6" x14ac:dyDescent="0.35">
      <c r="A924" s="13" t="s">
        <v>949</v>
      </c>
      <c r="B924" s="13" t="s">
        <v>27</v>
      </c>
      <c r="C924" s="13" t="s">
        <v>12</v>
      </c>
      <c r="D924" s="14">
        <v>86340</v>
      </c>
      <c r="E924" s="13" t="s">
        <v>30</v>
      </c>
      <c r="F924" s="13" t="s">
        <v>2</v>
      </c>
    </row>
    <row r="925" spans="1:6" x14ac:dyDescent="0.35">
      <c r="A925" s="15" t="s">
        <v>950</v>
      </c>
      <c r="B925" s="15" t="s">
        <v>24</v>
      </c>
      <c r="C925" s="15" t="s">
        <v>6</v>
      </c>
      <c r="D925" s="16">
        <v>88590</v>
      </c>
      <c r="E925" s="15" t="s">
        <v>30</v>
      </c>
      <c r="F925" s="15" t="s">
        <v>3</v>
      </c>
    </row>
    <row r="926" spans="1:6" x14ac:dyDescent="0.35">
      <c r="A926" s="13" t="s">
        <v>951</v>
      </c>
      <c r="B926" s="13" t="s">
        <v>24</v>
      </c>
      <c r="C926" s="13" t="s">
        <v>9</v>
      </c>
      <c r="D926" s="14">
        <v>61100</v>
      </c>
      <c r="E926" s="13" t="s">
        <v>33</v>
      </c>
      <c r="F926" s="13" t="s">
        <v>3</v>
      </c>
    </row>
    <row r="927" spans="1:6" x14ac:dyDescent="0.35">
      <c r="A927" s="15" t="s">
        <v>952</v>
      </c>
      <c r="B927" s="15" t="s">
        <v>24</v>
      </c>
      <c r="C927" s="15" t="s">
        <v>12</v>
      </c>
      <c r="D927" s="16">
        <v>71240</v>
      </c>
      <c r="E927" s="15" t="s">
        <v>30</v>
      </c>
      <c r="F927" s="15" t="s">
        <v>3</v>
      </c>
    </row>
    <row r="928" spans="1:6" x14ac:dyDescent="0.35">
      <c r="A928" s="13" t="s">
        <v>953</v>
      </c>
      <c r="B928" s="13" t="s">
        <v>24</v>
      </c>
      <c r="C928" s="13" t="s">
        <v>6</v>
      </c>
      <c r="D928" s="14">
        <v>114650</v>
      </c>
      <c r="E928" s="13" t="s">
        <v>33</v>
      </c>
      <c r="F928" s="13" t="s">
        <v>1</v>
      </c>
    </row>
    <row r="929" spans="1:6" x14ac:dyDescent="0.35">
      <c r="A929" s="15" t="s">
        <v>59</v>
      </c>
      <c r="B929" s="15" t="s">
        <v>27</v>
      </c>
      <c r="C929" s="15" t="s">
        <v>6</v>
      </c>
      <c r="D929" s="16">
        <v>76210</v>
      </c>
      <c r="E929" s="15" t="s">
        <v>33</v>
      </c>
      <c r="F929" s="15" t="s">
        <v>4</v>
      </c>
    </row>
    <row r="930" spans="1:6" x14ac:dyDescent="0.35">
      <c r="A930" s="13" t="s">
        <v>954</v>
      </c>
      <c r="B930" s="13" t="s">
        <v>27</v>
      </c>
      <c r="C930" s="13" t="s">
        <v>10</v>
      </c>
      <c r="D930" s="14">
        <v>76900</v>
      </c>
      <c r="E930" s="13" t="s">
        <v>30</v>
      </c>
      <c r="F930" s="13" t="s">
        <v>5</v>
      </c>
    </row>
    <row r="931" spans="1:6" x14ac:dyDescent="0.35">
      <c r="A931" s="15" t="s">
        <v>955</v>
      </c>
      <c r="B931" s="15" t="s">
        <v>27</v>
      </c>
      <c r="C931" s="15" t="s">
        <v>11</v>
      </c>
      <c r="D931" s="16">
        <v>116590</v>
      </c>
      <c r="E931" s="15" t="s">
        <v>25</v>
      </c>
      <c r="F931" s="15" t="s">
        <v>5</v>
      </c>
    </row>
    <row r="932" spans="1:6" x14ac:dyDescent="0.35">
      <c r="A932" s="13" t="s">
        <v>956</v>
      </c>
      <c r="B932" s="13" t="s">
        <v>27</v>
      </c>
      <c r="C932" s="13" t="s">
        <v>7</v>
      </c>
      <c r="D932" s="14">
        <v>78390</v>
      </c>
      <c r="E932" s="13" t="s">
        <v>30</v>
      </c>
      <c r="F932" s="13" t="s">
        <v>3</v>
      </c>
    </row>
    <row r="933" spans="1:6" x14ac:dyDescent="0.35">
      <c r="A933" s="15" t="s">
        <v>957</v>
      </c>
      <c r="B933" s="15" t="s">
        <v>27</v>
      </c>
      <c r="C933" s="15" t="s">
        <v>15</v>
      </c>
      <c r="D933" s="16">
        <v>103610</v>
      </c>
      <c r="E933" s="15" t="s">
        <v>33</v>
      </c>
      <c r="F933" s="15" t="s">
        <v>2</v>
      </c>
    </row>
    <row r="934" spans="1:6" x14ac:dyDescent="0.35">
      <c r="A934" s="13" t="s">
        <v>958</v>
      </c>
      <c r="B934" s="13" t="s">
        <v>24</v>
      </c>
      <c r="C934" s="13" t="s">
        <v>7</v>
      </c>
      <c r="D934" s="14">
        <v>98110</v>
      </c>
      <c r="E934" s="13" t="s">
        <v>30</v>
      </c>
      <c r="F934" s="13" t="s">
        <v>4</v>
      </c>
    </row>
    <row r="935" spans="1:6" x14ac:dyDescent="0.35">
      <c r="A935" s="15" t="s">
        <v>959</v>
      </c>
      <c r="B935" s="15" t="s">
        <v>27</v>
      </c>
      <c r="C935" s="15" t="s">
        <v>10</v>
      </c>
      <c r="D935" s="16">
        <v>33960</v>
      </c>
      <c r="E935" s="15" t="s">
        <v>25</v>
      </c>
      <c r="F935" s="15" t="s">
        <v>31</v>
      </c>
    </row>
    <row r="936" spans="1:6" x14ac:dyDescent="0.35">
      <c r="A936" s="13" t="s">
        <v>960</v>
      </c>
      <c r="B936" s="13" t="s">
        <v>24</v>
      </c>
      <c r="C936" s="13" t="s">
        <v>11</v>
      </c>
      <c r="D936" s="14">
        <v>112110</v>
      </c>
      <c r="E936" s="13" t="s">
        <v>33</v>
      </c>
      <c r="F936" s="13" t="s">
        <v>31</v>
      </c>
    </row>
    <row r="937" spans="1:6" x14ac:dyDescent="0.35">
      <c r="A937" s="15" t="s">
        <v>692</v>
      </c>
      <c r="B937" s="15" t="s">
        <v>24</v>
      </c>
      <c r="C937" s="15" t="s">
        <v>12</v>
      </c>
      <c r="D937" s="16">
        <v>59810</v>
      </c>
      <c r="E937" s="15" t="s">
        <v>25</v>
      </c>
      <c r="F937" s="15" t="s">
        <v>4</v>
      </c>
    </row>
    <row r="938" spans="1:6" x14ac:dyDescent="0.35">
      <c r="A938" s="13" t="s">
        <v>961</v>
      </c>
      <c r="B938" s="13" t="s">
        <v>27</v>
      </c>
      <c r="C938" s="13" t="s">
        <v>13</v>
      </c>
      <c r="D938" s="14">
        <v>91310</v>
      </c>
      <c r="E938" s="13" t="s">
        <v>33</v>
      </c>
      <c r="F938" s="13" t="s">
        <v>3</v>
      </c>
    </row>
    <row r="939" spans="1:6" x14ac:dyDescent="0.35">
      <c r="A939" s="15" t="s">
        <v>962</v>
      </c>
      <c r="B939" s="15" t="s">
        <v>24</v>
      </c>
      <c r="C939" s="15" t="s">
        <v>11</v>
      </c>
      <c r="D939" s="16">
        <v>71370</v>
      </c>
      <c r="E939" s="15" t="s">
        <v>25</v>
      </c>
      <c r="F939" s="15" t="s">
        <v>3</v>
      </c>
    </row>
    <row r="940" spans="1:6" x14ac:dyDescent="0.35">
      <c r="A940" s="13" t="s">
        <v>963</v>
      </c>
      <c r="B940" s="13" t="s">
        <v>27</v>
      </c>
      <c r="C940" s="13" t="s">
        <v>13</v>
      </c>
      <c r="D940" s="14">
        <v>71570</v>
      </c>
      <c r="E940" s="13" t="s">
        <v>30</v>
      </c>
      <c r="F940" s="13" t="s">
        <v>31</v>
      </c>
    </row>
    <row r="941" spans="1:6" x14ac:dyDescent="0.35">
      <c r="A941" s="15" t="s">
        <v>871</v>
      </c>
      <c r="B941" s="15" t="s">
        <v>24</v>
      </c>
      <c r="C941" s="15" t="s">
        <v>12</v>
      </c>
      <c r="D941" s="16">
        <v>119670</v>
      </c>
      <c r="E941" s="15" t="s">
        <v>25</v>
      </c>
      <c r="F941" s="15" t="s">
        <v>31</v>
      </c>
    </row>
    <row r="942" spans="1:6" x14ac:dyDescent="0.35">
      <c r="A942" s="13" t="s">
        <v>964</v>
      </c>
      <c r="B942" s="13" t="s">
        <v>27</v>
      </c>
      <c r="C942" s="13" t="s">
        <v>17</v>
      </c>
      <c r="D942" s="14">
        <v>67910</v>
      </c>
      <c r="E942" s="13" t="s">
        <v>33</v>
      </c>
      <c r="F942" s="13" t="s">
        <v>3</v>
      </c>
    </row>
    <row r="943" spans="1:6" x14ac:dyDescent="0.35">
      <c r="A943" s="15" t="s">
        <v>965</v>
      </c>
      <c r="B943" s="15" t="s">
        <v>27</v>
      </c>
      <c r="C943" s="15" t="s">
        <v>9</v>
      </c>
      <c r="D943" s="16">
        <v>100370</v>
      </c>
      <c r="E943" s="15" t="s">
        <v>30</v>
      </c>
      <c r="F943" s="15" t="s">
        <v>3</v>
      </c>
    </row>
    <row r="944" spans="1:6" x14ac:dyDescent="0.35">
      <c r="A944" s="13" t="s">
        <v>966</v>
      </c>
      <c r="B944" s="13" t="s">
        <v>27</v>
      </c>
      <c r="C944" s="13" t="s">
        <v>11</v>
      </c>
      <c r="D944" s="14">
        <v>90240</v>
      </c>
      <c r="E944" s="13" t="s">
        <v>30</v>
      </c>
      <c r="F944" s="13" t="s">
        <v>2</v>
      </c>
    </row>
    <row r="945" spans="1:6" x14ac:dyDescent="0.35">
      <c r="A945" s="15" t="s">
        <v>967</v>
      </c>
      <c r="B945" s="15" t="s">
        <v>27</v>
      </c>
      <c r="C945" s="15" t="s">
        <v>7</v>
      </c>
      <c r="D945" s="16">
        <v>75870</v>
      </c>
      <c r="E945" s="15" t="s">
        <v>33</v>
      </c>
      <c r="F945" s="15" t="s">
        <v>3</v>
      </c>
    </row>
    <row r="946" spans="1:6" x14ac:dyDescent="0.35">
      <c r="A946" s="13" t="s">
        <v>968</v>
      </c>
      <c r="B946" s="13" t="s">
        <v>27</v>
      </c>
      <c r="C946" s="13" t="s">
        <v>13</v>
      </c>
      <c r="D946" s="14">
        <v>58740</v>
      </c>
      <c r="E946" s="13" t="s">
        <v>33</v>
      </c>
      <c r="F946" s="13" t="s">
        <v>31</v>
      </c>
    </row>
    <row r="947" spans="1:6" x14ac:dyDescent="0.35">
      <c r="A947" s="9" t="s">
        <v>969</v>
      </c>
      <c r="B947" s="9" t="s">
        <v>27</v>
      </c>
      <c r="C947" s="9" t="s">
        <v>8</v>
      </c>
      <c r="D947" s="10">
        <v>32500</v>
      </c>
      <c r="E947" s="9" t="s">
        <v>25</v>
      </c>
      <c r="F947" s="9" t="s">
        <v>3</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G14"/>
  <sheetViews>
    <sheetView showGridLines="0" zoomScaleNormal="100" workbookViewId="0">
      <selection activeCell="D10" sqref="D10"/>
    </sheetView>
  </sheetViews>
  <sheetFormatPr defaultRowHeight="14.5" x14ac:dyDescent="0.35"/>
  <cols>
    <col min="1" max="1" width="5" customWidth="1"/>
    <col min="2" max="2" width="26.7265625" customWidth="1"/>
    <col min="3" max="5" width="19.81640625" customWidth="1"/>
    <col min="6" max="6" width="15.54296875" customWidth="1"/>
    <col min="7" max="7" width="25.81640625" bestFit="1" customWidth="1"/>
    <col min="9" max="9" width="25.81640625" bestFit="1" customWidth="1"/>
    <col min="15" max="15" width="24.81640625" customWidth="1"/>
  </cols>
  <sheetData>
    <row r="2" spans="2:7" x14ac:dyDescent="0.35">
      <c r="B2" t="s">
        <v>0</v>
      </c>
      <c r="C2" s="1" t="s">
        <v>1</v>
      </c>
      <c r="D2" s="1" t="s">
        <v>2</v>
      </c>
      <c r="E2" s="1" t="s">
        <v>3</v>
      </c>
      <c r="F2" s="1" t="s">
        <v>4</v>
      </c>
      <c r="G2" s="1" t="s">
        <v>5</v>
      </c>
    </row>
    <row r="3" spans="2:7" x14ac:dyDescent="0.35">
      <c r="B3" t="s">
        <v>6</v>
      </c>
      <c r="C3" s="2">
        <v>5.0000000000000001E-3</v>
      </c>
      <c r="D3" s="2">
        <v>1.2E-2</v>
      </c>
      <c r="E3" s="2">
        <v>2.1000000000000001E-2</v>
      </c>
      <c r="F3" s="2">
        <v>5.0999999999999997E-2</v>
      </c>
      <c r="G3" s="2">
        <v>8.7999999999999995E-2</v>
      </c>
    </row>
    <row r="4" spans="2:7" x14ac:dyDescent="0.35">
      <c r="B4" t="s">
        <v>7</v>
      </c>
      <c r="C4" s="2">
        <v>5.0000000000000001E-3</v>
      </c>
      <c r="D4" s="2">
        <v>1.0999999999999999E-2</v>
      </c>
      <c r="E4" s="2">
        <v>3.5000000000000003E-2</v>
      </c>
      <c r="F4" s="2">
        <v>4.2999999999999997E-2</v>
      </c>
      <c r="G4" s="2">
        <v>6.0999999999999999E-2</v>
      </c>
    </row>
    <row r="5" spans="2:7" x14ac:dyDescent="0.35">
      <c r="B5" t="s">
        <v>8</v>
      </c>
      <c r="C5" s="2">
        <v>5.0000000000000001E-3</v>
      </c>
      <c r="D5" s="2">
        <v>1.9E-2</v>
      </c>
      <c r="E5" s="2">
        <v>2.1000000000000001E-2</v>
      </c>
      <c r="F5" s="2">
        <v>5.3999999999999999E-2</v>
      </c>
      <c r="G5" s="2">
        <v>6.4000000000000001E-2</v>
      </c>
    </row>
    <row r="6" spans="2:7" x14ac:dyDescent="0.35">
      <c r="B6" t="s">
        <v>9</v>
      </c>
      <c r="C6" s="2">
        <v>5.0000000000000001E-3</v>
      </c>
      <c r="D6" s="2">
        <v>0.01</v>
      </c>
      <c r="E6" s="2">
        <v>2.8000000000000001E-2</v>
      </c>
      <c r="F6" s="2">
        <v>4.9000000000000002E-2</v>
      </c>
      <c r="G6" s="2">
        <v>7.5999999999999998E-2</v>
      </c>
    </row>
    <row r="7" spans="2:7" x14ac:dyDescent="0.35">
      <c r="B7" t="s">
        <v>10</v>
      </c>
      <c r="C7" s="2">
        <v>5.0000000000000001E-3</v>
      </c>
      <c r="D7" s="2">
        <v>1.2999999999999999E-2</v>
      </c>
      <c r="E7" s="2">
        <v>2.7E-2</v>
      </c>
      <c r="F7" s="2">
        <v>5.3999999999999999E-2</v>
      </c>
      <c r="G7" s="2">
        <v>7.5999999999999998E-2</v>
      </c>
    </row>
    <row r="8" spans="2:7" x14ac:dyDescent="0.35">
      <c r="B8" t="s">
        <v>11</v>
      </c>
      <c r="C8" s="2">
        <v>5.0000000000000001E-3</v>
      </c>
      <c r="D8" s="2">
        <v>1.7999999999999999E-2</v>
      </c>
      <c r="E8" s="2">
        <v>2.4E-2</v>
      </c>
      <c r="F8" s="2">
        <v>0.05</v>
      </c>
      <c r="G8" s="2">
        <v>7.2999999999999995E-2</v>
      </c>
    </row>
    <row r="9" spans="2:7" x14ac:dyDescent="0.35">
      <c r="B9" t="s">
        <v>12</v>
      </c>
      <c r="C9" s="2">
        <v>5.0000000000000001E-3</v>
      </c>
      <c r="D9" s="2">
        <v>0.01</v>
      </c>
      <c r="E9" s="2">
        <v>3.2000000000000001E-2</v>
      </c>
      <c r="F9" s="2">
        <v>4.1000000000000002E-2</v>
      </c>
      <c r="G9" s="2">
        <v>6.2E-2</v>
      </c>
    </row>
    <row r="10" spans="2:7" x14ac:dyDescent="0.35">
      <c r="B10" t="s">
        <v>13</v>
      </c>
      <c r="C10" s="2">
        <v>5.0000000000000001E-3</v>
      </c>
      <c r="D10" s="2">
        <v>1.9E-2</v>
      </c>
      <c r="E10" s="2">
        <v>0.04</v>
      </c>
      <c r="F10" s="2">
        <v>5.8999999999999997E-2</v>
      </c>
      <c r="G10" s="2">
        <v>6.3E-2</v>
      </c>
    </row>
    <row r="11" spans="2:7" x14ac:dyDescent="0.35">
      <c r="B11" t="s">
        <v>14</v>
      </c>
      <c r="C11" s="2">
        <v>5.0000000000000001E-3</v>
      </c>
      <c r="D11" s="2">
        <v>0.02</v>
      </c>
      <c r="E11" s="2">
        <v>3.3000000000000002E-2</v>
      </c>
      <c r="F11" s="2">
        <v>5.3999999999999999E-2</v>
      </c>
      <c r="G11" s="2">
        <v>8.4000000000000005E-2</v>
      </c>
    </row>
    <row r="12" spans="2:7" x14ac:dyDescent="0.35">
      <c r="B12" t="s">
        <v>15</v>
      </c>
      <c r="C12" s="2">
        <v>5.0000000000000001E-3</v>
      </c>
      <c r="D12" s="2">
        <v>1.2E-2</v>
      </c>
      <c r="E12" s="2">
        <v>0.02</v>
      </c>
      <c r="F12" s="2">
        <v>5.8000000000000003E-2</v>
      </c>
      <c r="G12" s="2">
        <v>7.0999999999999994E-2</v>
      </c>
    </row>
    <row r="13" spans="2:7" x14ac:dyDescent="0.35">
      <c r="B13" t="s">
        <v>16</v>
      </c>
      <c r="C13" s="2">
        <v>5.0000000000000001E-3</v>
      </c>
      <c r="D13" s="2">
        <v>1.4999999999999999E-2</v>
      </c>
      <c r="E13" s="2">
        <v>2.3E-2</v>
      </c>
      <c r="F13" s="2">
        <v>5.2999999999999999E-2</v>
      </c>
      <c r="G13" s="2">
        <v>7.1999999999999995E-2</v>
      </c>
    </row>
    <row r="14" spans="2:7" x14ac:dyDescent="0.35">
      <c r="B14" t="s">
        <v>17</v>
      </c>
      <c r="C14" s="2">
        <v>5.0000000000000001E-3</v>
      </c>
      <c r="D14" s="2">
        <v>1.2999999999999999E-2</v>
      </c>
      <c r="E14" s="2">
        <v>3.5000000000000003E-2</v>
      </c>
      <c r="F14" s="2">
        <v>5.8000000000000003E-2</v>
      </c>
      <c r="G14" s="2">
        <v>9.9000000000000005E-2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517A3-007A-4EDA-92B4-4EBBB2326CC0}">
  <dimension ref="A1:F40"/>
  <sheetViews>
    <sheetView workbookViewId="0">
      <selection activeCell="E1" sqref="E1:E1048576"/>
    </sheetView>
  </sheetViews>
  <sheetFormatPr defaultRowHeight="14.5" x14ac:dyDescent="0.35"/>
  <cols>
    <col min="1" max="1" width="9.26953125" bestFit="1" customWidth="1"/>
    <col min="2" max="2" width="10.1796875" bestFit="1" customWidth="1"/>
    <col min="3" max="4" width="9.26953125" bestFit="1" customWidth="1"/>
    <col min="5" max="5" width="9.26953125" hidden="1" customWidth="1"/>
    <col min="6" max="6" width="10.7265625" bestFit="1" customWidth="1"/>
    <col min="7" max="7" width="15.26953125" bestFit="1" customWidth="1"/>
    <col min="8" max="8" width="5" bestFit="1" customWidth="1"/>
    <col min="10" max="10" width="28.453125" bestFit="1" customWidth="1"/>
    <col min="11" max="11" width="15.26953125" bestFit="1" customWidth="1"/>
    <col min="12" max="12" width="5" bestFit="1" customWidth="1"/>
  </cols>
  <sheetData>
    <row r="1" spans="1:6" x14ac:dyDescent="0.35">
      <c r="A1" s="3" t="s">
        <v>974</v>
      </c>
      <c r="C1" s="3" t="s">
        <v>19</v>
      </c>
    </row>
    <row r="2" spans="1:6" x14ac:dyDescent="0.35">
      <c r="A2" s="3" t="s">
        <v>0</v>
      </c>
      <c r="B2" s="3" t="s">
        <v>21</v>
      </c>
      <c r="C2" t="s">
        <v>27</v>
      </c>
      <c r="D2" t="s">
        <v>24</v>
      </c>
      <c r="E2" t="s">
        <v>1018</v>
      </c>
      <c r="F2" t="s">
        <v>971</v>
      </c>
    </row>
    <row r="3" spans="1:6" x14ac:dyDescent="0.35">
      <c r="A3" t="s">
        <v>15</v>
      </c>
      <c r="B3" t="s">
        <v>30</v>
      </c>
      <c r="C3">
        <v>9</v>
      </c>
      <c r="D3">
        <v>17</v>
      </c>
      <c r="F3">
        <v>26</v>
      </c>
    </row>
    <row r="4" spans="1:6" x14ac:dyDescent="0.35">
      <c r="B4" t="s">
        <v>33</v>
      </c>
      <c r="C4">
        <v>14</v>
      </c>
      <c r="D4">
        <v>14</v>
      </c>
      <c r="F4">
        <v>28</v>
      </c>
    </row>
    <row r="5" spans="1:6" x14ac:dyDescent="0.35">
      <c r="B5" t="s">
        <v>25</v>
      </c>
      <c r="C5">
        <v>6</v>
      </c>
      <c r="D5">
        <v>7</v>
      </c>
      <c r="F5">
        <v>13</v>
      </c>
    </row>
    <row r="6" spans="1:6" x14ac:dyDescent="0.35">
      <c r="A6" t="s">
        <v>11</v>
      </c>
      <c r="B6" t="s">
        <v>30</v>
      </c>
      <c r="C6">
        <v>12</v>
      </c>
      <c r="D6">
        <v>10</v>
      </c>
      <c r="F6">
        <v>22</v>
      </c>
    </row>
    <row r="7" spans="1:6" x14ac:dyDescent="0.35">
      <c r="B7" t="s">
        <v>33</v>
      </c>
      <c r="C7">
        <v>18</v>
      </c>
      <c r="D7">
        <v>14</v>
      </c>
      <c r="F7">
        <v>32</v>
      </c>
    </row>
    <row r="8" spans="1:6" x14ac:dyDescent="0.35">
      <c r="B8" t="s">
        <v>25</v>
      </c>
      <c r="C8">
        <v>13</v>
      </c>
      <c r="D8">
        <v>14</v>
      </c>
      <c r="F8">
        <v>27</v>
      </c>
    </row>
    <row r="9" spans="1:6" x14ac:dyDescent="0.35">
      <c r="A9" t="s">
        <v>7</v>
      </c>
      <c r="B9" t="s">
        <v>30</v>
      </c>
      <c r="C9">
        <v>15</v>
      </c>
      <c r="D9">
        <v>14</v>
      </c>
      <c r="F9">
        <v>29</v>
      </c>
    </row>
    <row r="10" spans="1:6" x14ac:dyDescent="0.35">
      <c r="B10" t="s">
        <v>33</v>
      </c>
      <c r="C10">
        <v>14</v>
      </c>
      <c r="D10">
        <v>10</v>
      </c>
      <c r="F10">
        <v>24</v>
      </c>
    </row>
    <row r="11" spans="1:6" x14ac:dyDescent="0.35">
      <c r="B11" t="s">
        <v>25</v>
      </c>
      <c r="C11">
        <v>12</v>
      </c>
      <c r="D11">
        <v>15</v>
      </c>
      <c r="F11">
        <v>27</v>
      </c>
    </row>
    <row r="12" spans="1:6" x14ac:dyDescent="0.35">
      <c r="A12" t="s">
        <v>10</v>
      </c>
      <c r="B12" t="s">
        <v>30</v>
      </c>
      <c r="C12">
        <v>17</v>
      </c>
      <c r="D12">
        <v>14</v>
      </c>
      <c r="F12">
        <v>31</v>
      </c>
    </row>
    <row r="13" spans="1:6" x14ac:dyDescent="0.35">
      <c r="B13" t="s">
        <v>33</v>
      </c>
      <c r="C13">
        <v>17</v>
      </c>
      <c r="D13">
        <v>19</v>
      </c>
      <c r="F13">
        <v>36</v>
      </c>
    </row>
    <row r="14" spans="1:6" x14ac:dyDescent="0.35">
      <c r="B14" t="s">
        <v>25</v>
      </c>
      <c r="C14">
        <v>8</v>
      </c>
      <c r="D14">
        <v>7</v>
      </c>
      <c r="F14">
        <v>15</v>
      </c>
    </row>
    <row r="15" spans="1:6" x14ac:dyDescent="0.35">
      <c r="A15" t="s">
        <v>8</v>
      </c>
      <c r="B15" t="s">
        <v>30</v>
      </c>
      <c r="C15">
        <v>11</v>
      </c>
      <c r="D15">
        <v>23</v>
      </c>
      <c r="F15">
        <v>34</v>
      </c>
    </row>
    <row r="16" spans="1:6" x14ac:dyDescent="0.35">
      <c r="B16" t="s">
        <v>33</v>
      </c>
      <c r="C16">
        <v>13</v>
      </c>
      <c r="D16">
        <v>20</v>
      </c>
      <c r="F16">
        <v>33</v>
      </c>
    </row>
    <row r="17" spans="1:6" x14ac:dyDescent="0.35">
      <c r="B17" t="s">
        <v>25</v>
      </c>
      <c r="C17">
        <v>11</v>
      </c>
      <c r="D17">
        <v>10</v>
      </c>
      <c r="F17">
        <v>21</v>
      </c>
    </row>
    <row r="18" spans="1:6" x14ac:dyDescent="0.35">
      <c r="A18" t="s">
        <v>17</v>
      </c>
      <c r="B18" t="s">
        <v>30</v>
      </c>
      <c r="C18">
        <v>11</v>
      </c>
      <c r="D18">
        <v>8</v>
      </c>
      <c r="F18">
        <v>19</v>
      </c>
    </row>
    <row r="19" spans="1:6" x14ac:dyDescent="0.35">
      <c r="B19" t="s">
        <v>33</v>
      </c>
      <c r="C19">
        <v>10</v>
      </c>
      <c r="D19">
        <v>17</v>
      </c>
      <c r="F19">
        <v>27</v>
      </c>
    </row>
    <row r="20" spans="1:6" x14ac:dyDescent="0.35">
      <c r="B20" t="s">
        <v>25</v>
      </c>
      <c r="C20">
        <v>11</v>
      </c>
      <c r="D20">
        <v>8</v>
      </c>
      <c r="F20">
        <v>19</v>
      </c>
    </row>
    <row r="21" spans="1:6" x14ac:dyDescent="0.35">
      <c r="A21" t="s">
        <v>12</v>
      </c>
      <c r="B21" t="s">
        <v>30</v>
      </c>
      <c r="C21">
        <v>18</v>
      </c>
      <c r="D21">
        <v>22</v>
      </c>
      <c r="F21">
        <v>40</v>
      </c>
    </row>
    <row r="22" spans="1:6" x14ac:dyDescent="0.35">
      <c r="B22" t="s">
        <v>33</v>
      </c>
      <c r="C22">
        <v>11</v>
      </c>
      <c r="D22">
        <v>14</v>
      </c>
      <c r="F22">
        <v>25</v>
      </c>
    </row>
    <row r="23" spans="1:6" x14ac:dyDescent="0.35">
      <c r="B23" t="s">
        <v>25</v>
      </c>
      <c r="C23">
        <v>13</v>
      </c>
      <c r="D23">
        <v>11</v>
      </c>
      <c r="F23">
        <v>24</v>
      </c>
    </row>
    <row r="24" spans="1:6" x14ac:dyDescent="0.35">
      <c r="A24" t="s">
        <v>14</v>
      </c>
      <c r="B24" t="s">
        <v>30</v>
      </c>
      <c r="C24">
        <v>13</v>
      </c>
      <c r="D24">
        <v>14</v>
      </c>
      <c r="F24">
        <v>27</v>
      </c>
    </row>
    <row r="25" spans="1:6" x14ac:dyDescent="0.35">
      <c r="B25" t="s">
        <v>33</v>
      </c>
      <c r="C25">
        <v>11</v>
      </c>
      <c r="D25">
        <v>13</v>
      </c>
      <c r="F25">
        <v>24</v>
      </c>
    </row>
    <row r="26" spans="1:6" x14ac:dyDescent="0.35">
      <c r="B26" t="s">
        <v>25</v>
      </c>
      <c r="C26">
        <v>16</v>
      </c>
      <c r="D26">
        <v>7</v>
      </c>
      <c r="F26">
        <v>23</v>
      </c>
    </row>
    <row r="27" spans="1:6" x14ac:dyDescent="0.35">
      <c r="A27" t="s">
        <v>6</v>
      </c>
      <c r="B27" t="s">
        <v>30</v>
      </c>
      <c r="C27">
        <v>15</v>
      </c>
      <c r="D27">
        <v>12</v>
      </c>
      <c r="F27">
        <v>27</v>
      </c>
    </row>
    <row r="28" spans="1:6" x14ac:dyDescent="0.35">
      <c r="B28" t="s">
        <v>33</v>
      </c>
      <c r="C28">
        <v>15</v>
      </c>
      <c r="D28">
        <v>19</v>
      </c>
      <c r="F28">
        <v>34</v>
      </c>
    </row>
    <row r="29" spans="1:6" x14ac:dyDescent="0.35">
      <c r="B29" t="s">
        <v>25</v>
      </c>
      <c r="C29">
        <v>8</v>
      </c>
      <c r="D29">
        <v>11</v>
      </c>
      <c r="F29">
        <v>19</v>
      </c>
    </row>
    <row r="30" spans="1:6" x14ac:dyDescent="0.35">
      <c r="A30" t="s">
        <v>16</v>
      </c>
      <c r="B30" t="s">
        <v>30</v>
      </c>
      <c r="C30">
        <v>15</v>
      </c>
      <c r="D30">
        <v>10</v>
      </c>
      <c r="F30">
        <v>25</v>
      </c>
    </row>
    <row r="31" spans="1:6" x14ac:dyDescent="0.35">
      <c r="B31" t="s">
        <v>33</v>
      </c>
      <c r="C31">
        <v>16</v>
      </c>
      <c r="D31">
        <v>17</v>
      </c>
      <c r="F31">
        <v>33</v>
      </c>
    </row>
    <row r="32" spans="1:6" x14ac:dyDescent="0.35">
      <c r="B32" t="s">
        <v>25</v>
      </c>
      <c r="C32">
        <v>12</v>
      </c>
      <c r="D32">
        <v>12</v>
      </c>
      <c r="F32">
        <v>24</v>
      </c>
    </row>
    <row r="33" spans="1:6" x14ac:dyDescent="0.35">
      <c r="A33" t="s">
        <v>9</v>
      </c>
      <c r="B33" t="s">
        <v>30</v>
      </c>
      <c r="C33">
        <v>16</v>
      </c>
      <c r="D33">
        <v>18</v>
      </c>
      <c r="F33">
        <v>34</v>
      </c>
    </row>
    <row r="34" spans="1:6" x14ac:dyDescent="0.35">
      <c r="B34" t="s">
        <v>33</v>
      </c>
      <c r="C34">
        <v>15</v>
      </c>
      <c r="D34">
        <v>15</v>
      </c>
      <c r="F34">
        <v>30</v>
      </c>
    </row>
    <row r="35" spans="1:6" x14ac:dyDescent="0.35">
      <c r="B35" t="s">
        <v>25</v>
      </c>
      <c r="C35">
        <v>7</v>
      </c>
      <c r="D35">
        <v>10</v>
      </c>
      <c r="F35">
        <v>17</v>
      </c>
    </row>
    <row r="36" spans="1:6" x14ac:dyDescent="0.35">
      <c r="A36" t="s">
        <v>13</v>
      </c>
      <c r="B36" t="s">
        <v>30</v>
      </c>
      <c r="C36">
        <v>14</v>
      </c>
      <c r="D36">
        <v>7</v>
      </c>
      <c r="F36">
        <v>21</v>
      </c>
    </row>
    <row r="37" spans="1:6" x14ac:dyDescent="0.35">
      <c r="B37" t="s">
        <v>33</v>
      </c>
      <c r="C37">
        <v>16</v>
      </c>
      <c r="D37">
        <v>19</v>
      </c>
      <c r="F37">
        <v>35</v>
      </c>
    </row>
    <row r="38" spans="1:6" x14ac:dyDescent="0.35">
      <c r="B38" t="s">
        <v>25</v>
      </c>
      <c r="C38">
        <v>9</v>
      </c>
      <c r="D38">
        <v>12</v>
      </c>
      <c r="F38">
        <v>21</v>
      </c>
    </row>
    <row r="39" spans="1:6" x14ac:dyDescent="0.35">
      <c r="A39" t="s">
        <v>1018</v>
      </c>
      <c r="B39" t="s">
        <v>1018</v>
      </c>
    </row>
    <row r="40" spans="1:6" x14ac:dyDescent="0.35">
      <c r="A40" t="s">
        <v>971</v>
      </c>
      <c r="C40">
        <v>462</v>
      </c>
      <c r="D40">
        <v>484</v>
      </c>
      <c r="F40">
        <v>946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D329B-1E74-4DAD-AF4F-730D2E267A89}">
  <dimension ref="A1:D10"/>
  <sheetViews>
    <sheetView workbookViewId="0">
      <selection activeCell="D1" sqref="D1:D1048576"/>
    </sheetView>
  </sheetViews>
  <sheetFormatPr defaultRowHeight="14.5" x14ac:dyDescent="0.35"/>
  <cols>
    <col min="1" max="1" width="13.90625" bestFit="1" customWidth="1"/>
    <col min="2" max="2" width="15.26953125" bestFit="1" customWidth="1"/>
    <col min="3" max="3" width="5" bestFit="1" customWidth="1"/>
    <col min="4" max="4" width="6.7265625" hidden="1" customWidth="1"/>
  </cols>
  <sheetData>
    <row r="1" spans="1:4" x14ac:dyDescent="0.35">
      <c r="A1" s="3" t="s">
        <v>975</v>
      </c>
      <c r="B1" s="3" t="s">
        <v>972</v>
      </c>
    </row>
    <row r="2" spans="1:4" x14ac:dyDescent="0.35">
      <c r="A2" s="3" t="s">
        <v>22</v>
      </c>
      <c r="B2" t="s">
        <v>27</v>
      </c>
      <c r="C2" t="s">
        <v>24</v>
      </c>
      <c r="D2" t="s">
        <v>1018</v>
      </c>
    </row>
    <row r="3" spans="1:4" x14ac:dyDescent="0.35">
      <c r="A3" s="4" t="s">
        <v>3</v>
      </c>
      <c r="B3">
        <v>200</v>
      </c>
      <c r="C3">
        <v>220</v>
      </c>
    </row>
    <row r="4" spans="1:4" x14ac:dyDescent="0.35">
      <c r="A4" s="4" t="s">
        <v>4</v>
      </c>
      <c r="B4">
        <v>93</v>
      </c>
      <c r="C4">
        <v>87</v>
      </c>
    </row>
    <row r="5" spans="1:4" x14ac:dyDescent="0.35">
      <c r="A5" s="4" t="s">
        <v>31</v>
      </c>
      <c r="B5">
        <v>36</v>
      </c>
      <c r="C5">
        <v>35</v>
      </c>
    </row>
    <row r="6" spans="1:4" x14ac:dyDescent="0.35">
      <c r="A6" s="4" t="s">
        <v>2</v>
      </c>
      <c r="B6">
        <v>60</v>
      </c>
      <c r="C6">
        <v>71</v>
      </c>
    </row>
    <row r="7" spans="1:4" x14ac:dyDescent="0.35">
      <c r="A7" s="4" t="s">
        <v>5</v>
      </c>
      <c r="B7">
        <v>51</v>
      </c>
      <c r="C7">
        <v>39</v>
      </c>
    </row>
    <row r="8" spans="1:4" x14ac:dyDescent="0.35">
      <c r="A8" s="4" t="s">
        <v>1</v>
      </c>
      <c r="B8">
        <v>22</v>
      </c>
      <c r="C8">
        <v>32</v>
      </c>
    </row>
    <row r="9" spans="1:4" x14ac:dyDescent="0.35">
      <c r="A9" s="4" t="s">
        <v>1018</v>
      </c>
    </row>
    <row r="10" spans="1:4" x14ac:dyDescent="0.35">
      <c r="A10" s="4" t="s">
        <v>971</v>
      </c>
      <c r="B10">
        <v>462</v>
      </c>
      <c r="C10">
        <v>484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B80D7-0063-44F6-8DF3-7B78AABD641D}">
  <dimension ref="H1:AC40"/>
  <sheetViews>
    <sheetView topLeftCell="H1" zoomScale="87" zoomScaleNormal="87" workbookViewId="0">
      <selection activeCell="T19" sqref="T19"/>
    </sheetView>
  </sheetViews>
  <sheetFormatPr defaultRowHeight="14.5" x14ac:dyDescent="0.35"/>
  <cols>
    <col min="1" max="7" width="0" hidden="1" customWidth="1"/>
    <col min="8" max="8" width="25.81640625" bestFit="1" customWidth="1"/>
    <col min="9" max="9" width="10.54296875" bestFit="1" customWidth="1"/>
    <col min="10" max="10" width="16" bestFit="1" customWidth="1"/>
    <col min="11" max="11" width="14.26953125" bestFit="1" customWidth="1"/>
    <col min="12" max="12" width="6.7265625" style="21" hidden="1" customWidth="1"/>
    <col min="13" max="13" width="12.453125" customWidth="1"/>
    <col min="14" max="14" width="8.7265625" customWidth="1"/>
    <col min="15" max="15" width="23.90625" bestFit="1" customWidth="1"/>
    <col min="16" max="16" width="15.453125" bestFit="1" customWidth="1"/>
    <col min="17" max="17" width="7.90625" bestFit="1" customWidth="1"/>
    <col min="18" max="18" width="6.7265625" style="21" hidden="1" customWidth="1"/>
    <col min="20" max="20" width="15.453125" bestFit="1" customWidth="1"/>
    <col min="21" max="21" width="16.08984375" bestFit="1" customWidth="1"/>
    <col min="22" max="22" width="14.26953125" bestFit="1" customWidth="1"/>
    <col min="23" max="23" width="12.54296875" bestFit="1" customWidth="1"/>
    <col min="28" max="28" width="23.90625" bestFit="1" customWidth="1"/>
  </cols>
  <sheetData>
    <row r="1" spans="8:29" x14ac:dyDescent="0.35">
      <c r="H1" s="22" t="s">
        <v>1011</v>
      </c>
      <c r="I1" s="23"/>
      <c r="J1" s="22" t="s">
        <v>19</v>
      </c>
      <c r="K1" s="23"/>
      <c r="L1" s="23"/>
    </row>
    <row r="2" spans="8:29" x14ac:dyDescent="0.35">
      <c r="H2" s="22" t="s">
        <v>0</v>
      </c>
      <c r="I2" s="22" t="s">
        <v>21</v>
      </c>
      <c r="J2" s="23" t="s">
        <v>1013</v>
      </c>
      <c r="K2" s="23" t="s">
        <v>1014</v>
      </c>
      <c r="L2" s="23" t="s">
        <v>1018</v>
      </c>
      <c r="M2" s="23" t="s">
        <v>1019</v>
      </c>
      <c r="O2" s="22" t="s">
        <v>1011</v>
      </c>
      <c r="P2" s="22" t="s">
        <v>972</v>
      </c>
      <c r="Q2" s="23"/>
      <c r="R2" s="23"/>
      <c r="T2" s="22" t="s">
        <v>1011</v>
      </c>
      <c r="U2" s="22" t="s">
        <v>972</v>
      </c>
      <c r="V2" s="23"/>
      <c r="W2" s="23"/>
    </row>
    <row r="3" spans="8:29" x14ac:dyDescent="0.35">
      <c r="H3" s="23" t="s">
        <v>15</v>
      </c>
      <c r="I3" s="23" t="s">
        <v>30</v>
      </c>
      <c r="J3" s="24">
        <v>66110</v>
      </c>
      <c r="K3" s="24">
        <v>84114.705882352937</v>
      </c>
      <c r="L3" s="24"/>
      <c r="M3" s="30">
        <f>(K3-J3)/K3</f>
        <v>0.21404944228819187</v>
      </c>
      <c r="O3" s="22" t="s">
        <v>0</v>
      </c>
      <c r="P3" s="23" t="s">
        <v>27</v>
      </c>
      <c r="Q3" s="23" t="s">
        <v>24</v>
      </c>
      <c r="R3" s="23" t="s">
        <v>1018</v>
      </c>
      <c r="S3" s="23" t="s">
        <v>1019</v>
      </c>
      <c r="T3" s="22" t="s">
        <v>21</v>
      </c>
      <c r="U3" s="23" t="s">
        <v>1015</v>
      </c>
      <c r="V3" s="23" t="s">
        <v>1014</v>
      </c>
      <c r="W3" s="26" t="s">
        <v>1012</v>
      </c>
      <c r="AB3" t="s">
        <v>1011</v>
      </c>
    </row>
    <row r="4" spans="8:29" x14ac:dyDescent="0.35">
      <c r="H4" s="23"/>
      <c r="I4" s="23" t="s">
        <v>33</v>
      </c>
      <c r="J4" s="24">
        <v>70615</v>
      </c>
      <c r="K4" s="24">
        <v>63360</v>
      </c>
      <c r="L4" s="24"/>
      <c r="M4" s="30">
        <f t="shared" ref="M4:M40" si="0">(K4-J4)/K4</f>
        <v>-0.11450441919191919</v>
      </c>
      <c r="O4" s="25" t="s">
        <v>15</v>
      </c>
      <c r="P4" s="24">
        <v>73803.448275862072</v>
      </c>
      <c r="Q4" s="24">
        <v>78308.421052631573</v>
      </c>
      <c r="R4" s="24"/>
      <c r="S4" s="30">
        <f>(Q4-P4)/Q4</f>
        <v>5.7528586532752085E-2</v>
      </c>
      <c r="T4" s="31" t="s">
        <v>30</v>
      </c>
      <c r="U4" s="24">
        <v>70248.012048192773</v>
      </c>
      <c r="V4" s="24">
        <v>73698.875739644966</v>
      </c>
      <c r="W4" s="27">
        <f>(V4-U4)/V4</f>
        <v>4.6823830849781374E-2</v>
      </c>
      <c r="AB4" t="s">
        <v>0</v>
      </c>
      <c r="AC4" t="s">
        <v>1012</v>
      </c>
    </row>
    <row r="5" spans="8:29" x14ac:dyDescent="0.35">
      <c r="H5" s="23"/>
      <c r="I5" s="23" t="s">
        <v>25</v>
      </c>
      <c r="J5" s="24">
        <v>92783.333333333328</v>
      </c>
      <c r="K5" s="24">
        <v>94104.28571428571</v>
      </c>
      <c r="L5" s="24"/>
      <c r="M5" s="30">
        <f t="shared" si="0"/>
        <v>1.4037111816171529E-2</v>
      </c>
      <c r="O5" s="25" t="s">
        <v>11</v>
      </c>
      <c r="P5" s="24">
        <v>73429.534883720931</v>
      </c>
      <c r="Q5" s="24">
        <v>81230.263157894733</v>
      </c>
      <c r="R5" s="24"/>
      <c r="S5" s="30">
        <f t="shared" ref="S5:S17" si="1">(Q5-P5)/Q5</f>
        <v>9.6032291056484809E-2</v>
      </c>
      <c r="T5" s="31" t="s">
        <v>33</v>
      </c>
      <c r="U5" s="24">
        <v>72352</v>
      </c>
      <c r="V5" s="24">
        <v>75146.492146596865</v>
      </c>
      <c r="W5" s="27">
        <f t="shared" ref="W5:W7" si="2">(V5-U5)/V5</f>
        <v>3.7187260067247443E-2</v>
      </c>
      <c r="AB5" t="s">
        <v>15</v>
      </c>
      <c r="AC5" s="20">
        <v>5.7528586532752085E-2</v>
      </c>
    </row>
    <row r="6" spans="8:29" x14ac:dyDescent="0.35">
      <c r="H6" s="23" t="s">
        <v>11</v>
      </c>
      <c r="I6" s="23" t="s">
        <v>30</v>
      </c>
      <c r="J6" s="24">
        <v>65960</v>
      </c>
      <c r="K6" s="24">
        <v>70333</v>
      </c>
      <c r="L6" s="24"/>
      <c r="M6" s="30">
        <f t="shared" si="0"/>
        <v>6.2175650121564556E-2</v>
      </c>
      <c r="O6" s="25" t="s">
        <v>7</v>
      </c>
      <c r="P6" s="24">
        <v>74016.585365853665</v>
      </c>
      <c r="Q6" s="24">
        <v>70166.923076923078</v>
      </c>
      <c r="R6" s="24"/>
      <c r="S6" s="30">
        <f t="shared" si="1"/>
        <v>-5.4864345194533509E-2</v>
      </c>
      <c r="T6" s="31" t="s">
        <v>25</v>
      </c>
      <c r="U6" s="24">
        <v>74969.60317460318</v>
      </c>
      <c r="V6" s="24">
        <v>76680.645161290318</v>
      </c>
      <c r="W6" s="27">
        <f t="shared" si="2"/>
        <v>2.2313870509150343E-2</v>
      </c>
      <c r="AB6" t="s">
        <v>11</v>
      </c>
      <c r="AC6" s="20">
        <v>9.6032291056484809E-2</v>
      </c>
    </row>
    <row r="7" spans="8:29" x14ac:dyDescent="0.35">
      <c r="H7" s="23"/>
      <c r="I7" s="23" t="s">
        <v>33</v>
      </c>
      <c r="J7" s="24">
        <v>72360</v>
      </c>
      <c r="K7" s="24">
        <v>91408.571428571435</v>
      </c>
      <c r="L7" s="24"/>
      <c r="M7" s="30">
        <f t="shared" si="0"/>
        <v>0.20838933516706784</v>
      </c>
      <c r="O7" s="25" t="s">
        <v>10</v>
      </c>
      <c r="P7" s="24">
        <v>66611.666666666672</v>
      </c>
      <c r="Q7" s="24">
        <v>75478.5</v>
      </c>
      <c r="R7" s="24"/>
      <c r="S7" s="30">
        <f t="shared" si="1"/>
        <v>0.11747495423641605</v>
      </c>
      <c r="T7" s="31" t="s">
        <v>971</v>
      </c>
      <c r="U7" s="24">
        <v>72309.913419913413</v>
      </c>
      <c r="V7" s="24">
        <v>75034.07024793388</v>
      </c>
      <c r="W7" s="27">
        <f t="shared" si="2"/>
        <v>3.6305598497043789E-2</v>
      </c>
      <c r="AB7" t="s">
        <v>7</v>
      </c>
      <c r="AC7" s="20">
        <v>-5.4864345194533509E-2</v>
      </c>
    </row>
    <row r="8" spans="8:29" x14ac:dyDescent="0.35">
      <c r="H8" s="23"/>
      <c r="I8" s="23" t="s">
        <v>25</v>
      </c>
      <c r="J8" s="24">
        <v>81805.38461538461</v>
      </c>
      <c r="K8" s="24">
        <v>78835.71428571429</v>
      </c>
      <c r="L8" s="24"/>
      <c r="M8" s="30">
        <f t="shared" si="0"/>
        <v>-3.7669099044472659E-2</v>
      </c>
      <c r="O8" s="25" t="s">
        <v>8</v>
      </c>
      <c r="P8" s="24">
        <v>69591.142857142855</v>
      </c>
      <c r="Q8" s="24">
        <v>72722.830188679247</v>
      </c>
      <c r="R8" s="24"/>
      <c r="S8" s="30">
        <f t="shared" si="1"/>
        <v>4.3063331328156991E-2</v>
      </c>
      <c r="AB8" t="s">
        <v>10</v>
      </c>
      <c r="AC8" s="20">
        <v>0.11747495423641605</v>
      </c>
    </row>
    <row r="9" spans="8:29" x14ac:dyDescent="0.35">
      <c r="H9" s="23" t="s">
        <v>7</v>
      </c>
      <c r="I9" s="23" t="s">
        <v>30</v>
      </c>
      <c r="J9" s="24">
        <v>71767.333333333328</v>
      </c>
      <c r="K9" s="24">
        <v>66576.428571428565</v>
      </c>
      <c r="L9" s="24"/>
      <c r="M9" s="30">
        <f t="shared" si="0"/>
        <v>-7.7969108185722849E-2</v>
      </c>
      <c r="O9" s="25" t="s">
        <v>17</v>
      </c>
      <c r="P9" s="24">
        <v>79944.0625</v>
      </c>
      <c r="Q9" s="24">
        <v>73701.818181818177</v>
      </c>
      <c r="R9" s="24"/>
      <c r="S9" s="30">
        <f t="shared" si="1"/>
        <v>-8.4695933861259204E-2</v>
      </c>
      <c r="AB9" t="s">
        <v>8</v>
      </c>
      <c r="AC9" s="20">
        <v>4.3063331328156991E-2</v>
      </c>
    </row>
    <row r="10" spans="8:29" x14ac:dyDescent="0.35">
      <c r="H10" s="23"/>
      <c r="I10" s="23" t="s">
        <v>33</v>
      </c>
      <c r="J10" s="24">
        <v>83570.71428571429</v>
      </c>
      <c r="K10" s="24">
        <v>68148</v>
      </c>
      <c r="L10" s="24"/>
      <c r="M10" s="30">
        <f t="shared" si="0"/>
        <v>-0.22631206030572124</v>
      </c>
      <c r="O10" s="25" t="s">
        <v>12</v>
      </c>
      <c r="P10" s="24">
        <v>69956.666666666672</v>
      </c>
      <c r="Q10" s="24">
        <v>76100.851063829788</v>
      </c>
      <c r="R10" s="24"/>
      <c r="S10" s="30">
        <f t="shared" si="1"/>
        <v>8.0737394014288574E-2</v>
      </c>
      <c r="AB10" t="s">
        <v>17</v>
      </c>
      <c r="AC10" s="20">
        <v>-8.4695933861259204E-2</v>
      </c>
    </row>
    <row r="11" spans="8:29" x14ac:dyDescent="0.35">
      <c r="H11" s="23"/>
      <c r="I11" s="23" t="s">
        <v>25</v>
      </c>
      <c r="J11" s="24">
        <v>65681.666666666672</v>
      </c>
      <c r="K11" s="24">
        <v>74864</v>
      </c>
      <c r="L11" s="24"/>
      <c r="M11" s="30">
        <f t="shared" si="0"/>
        <v>0.122653522832514</v>
      </c>
      <c r="O11" s="25" t="s">
        <v>14</v>
      </c>
      <c r="P11" s="24">
        <v>66776.25</v>
      </c>
      <c r="Q11" s="24">
        <v>70409.117647058825</v>
      </c>
      <c r="R11" s="24"/>
      <c r="S11" s="30">
        <f t="shared" si="1"/>
        <v>5.1596551248793837E-2</v>
      </c>
      <c r="AB11" t="s">
        <v>12</v>
      </c>
      <c r="AC11" s="20">
        <v>8.0737394014288574E-2</v>
      </c>
    </row>
    <row r="12" spans="8:29" x14ac:dyDescent="0.35">
      <c r="H12" s="23" t="s">
        <v>10</v>
      </c>
      <c r="I12" s="23" t="s">
        <v>30</v>
      </c>
      <c r="J12" s="24">
        <v>61877.647058823532</v>
      </c>
      <c r="K12" s="24">
        <v>85760</v>
      </c>
      <c r="L12" s="24"/>
      <c r="M12" s="30">
        <f t="shared" si="0"/>
        <v>0.27847892888498682</v>
      </c>
      <c r="O12" s="25" t="s">
        <v>6</v>
      </c>
      <c r="P12" s="24">
        <v>71701.052631578947</v>
      </c>
      <c r="Q12" s="24">
        <v>72573.571428571435</v>
      </c>
      <c r="R12" s="24"/>
      <c r="S12" s="30">
        <f t="shared" si="1"/>
        <v>1.2022541812638243E-2</v>
      </c>
      <c r="AB12" t="s">
        <v>14</v>
      </c>
      <c r="AC12" s="20">
        <v>5.1596551248793837E-2</v>
      </c>
    </row>
    <row r="13" spans="8:29" x14ac:dyDescent="0.35">
      <c r="H13" s="23"/>
      <c r="I13" s="23" t="s">
        <v>33</v>
      </c>
      <c r="J13" s="24">
        <v>72600.588235294112</v>
      </c>
      <c r="K13" s="24">
        <v>71871.578947368427</v>
      </c>
      <c r="L13" s="24"/>
      <c r="M13" s="30">
        <f t="shared" si="0"/>
        <v>-1.0143220708418527E-2</v>
      </c>
      <c r="O13" s="25" t="s">
        <v>16</v>
      </c>
      <c r="P13" s="24">
        <v>73060.930232558138</v>
      </c>
      <c r="Q13" s="24">
        <v>78682.820512820515</v>
      </c>
      <c r="R13" s="24"/>
      <c r="S13" s="30">
        <f t="shared" si="1"/>
        <v>7.1450035009184135E-2</v>
      </c>
      <c r="AB13" t="s">
        <v>6</v>
      </c>
      <c r="AC13" s="20">
        <v>1.2022541812638243E-2</v>
      </c>
    </row>
    <row r="14" spans="8:29" x14ac:dyDescent="0.35">
      <c r="H14" s="23"/>
      <c r="I14" s="23" t="s">
        <v>25</v>
      </c>
      <c r="J14" s="24">
        <v>63945</v>
      </c>
      <c r="K14" s="24">
        <v>64705.714285714283</v>
      </c>
      <c r="L14" s="24"/>
      <c r="M14" s="30">
        <f t="shared" si="0"/>
        <v>1.1756524042919544E-2</v>
      </c>
      <c r="O14" s="25" t="s">
        <v>9</v>
      </c>
      <c r="P14" s="24">
        <v>73101.578947368427</v>
      </c>
      <c r="Q14" s="24">
        <v>76732.558139534885</v>
      </c>
      <c r="R14" s="24"/>
      <c r="S14" s="30">
        <f t="shared" si="1"/>
        <v>4.731992885684428E-2</v>
      </c>
      <c r="AB14" t="s">
        <v>16</v>
      </c>
      <c r="AC14" s="20">
        <v>7.1450035009184135E-2</v>
      </c>
    </row>
    <row r="15" spans="8:29" x14ac:dyDescent="0.35">
      <c r="H15" s="23" t="s">
        <v>8</v>
      </c>
      <c r="I15" s="23" t="s">
        <v>30</v>
      </c>
      <c r="J15" s="24">
        <v>67253.636363636368</v>
      </c>
      <c r="K15" s="24">
        <v>69615.65217391304</v>
      </c>
      <c r="L15" s="24"/>
      <c r="M15" s="30">
        <f t="shared" si="0"/>
        <v>3.3929378473334007E-2</v>
      </c>
      <c r="O15" s="25" t="s">
        <v>13</v>
      </c>
      <c r="P15" s="24">
        <v>77686.923076923078</v>
      </c>
      <c r="Q15" s="24">
        <v>74342.894736842107</v>
      </c>
      <c r="R15" s="24"/>
      <c r="S15" s="30">
        <f t="shared" si="1"/>
        <v>-4.4981142473912453E-2</v>
      </c>
      <c r="AB15" t="s">
        <v>9</v>
      </c>
      <c r="AC15" s="20">
        <v>4.731992885684428E-2</v>
      </c>
    </row>
    <row r="16" spans="8:29" x14ac:dyDescent="0.35">
      <c r="H16" s="23"/>
      <c r="I16" s="23" t="s">
        <v>33</v>
      </c>
      <c r="J16" s="24">
        <v>65535.384615384617</v>
      </c>
      <c r="K16" s="24">
        <v>76884.5</v>
      </c>
      <c r="L16" s="24"/>
      <c r="M16" s="30">
        <f t="shared" si="0"/>
        <v>0.1476125276826328</v>
      </c>
      <c r="O16" s="25" t="s">
        <v>1018</v>
      </c>
      <c r="P16" s="24"/>
      <c r="Q16" s="24"/>
      <c r="R16" s="24"/>
      <c r="S16" s="30"/>
      <c r="AB16" t="s">
        <v>13</v>
      </c>
      <c r="AC16" s="20">
        <v>-4.4981142473912453E-2</v>
      </c>
    </row>
    <row r="17" spans="8:29" x14ac:dyDescent="0.35">
      <c r="H17" s="23"/>
      <c r="I17" s="23" t="s">
        <v>25</v>
      </c>
      <c r="J17" s="24">
        <v>76721.818181818177</v>
      </c>
      <c r="K17" s="24">
        <v>71546</v>
      </c>
      <c r="L17" s="24"/>
      <c r="M17" s="30">
        <f t="shared" si="0"/>
        <v>-7.2342523436924169E-2</v>
      </c>
      <c r="O17" s="25" t="s">
        <v>971</v>
      </c>
      <c r="P17" s="24">
        <v>72309.913419913413</v>
      </c>
      <c r="Q17" s="24">
        <v>75034.07024793388</v>
      </c>
      <c r="R17" s="24"/>
      <c r="S17" s="30">
        <f t="shared" si="1"/>
        <v>3.6305598497043789E-2</v>
      </c>
      <c r="AB17" t="s">
        <v>1017</v>
      </c>
      <c r="AC17" s="20">
        <v>3.6305598497043789E-2</v>
      </c>
    </row>
    <row r="18" spans="8:29" x14ac:dyDescent="0.35">
      <c r="H18" s="23" t="s">
        <v>17</v>
      </c>
      <c r="I18" s="23" t="s">
        <v>30</v>
      </c>
      <c r="J18" s="24">
        <v>87225.454545454544</v>
      </c>
      <c r="K18" s="24">
        <v>69166.25</v>
      </c>
      <c r="L18" s="24"/>
      <c r="M18" s="30">
        <f t="shared" si="0"/>
        <v>-0.26109850606986129</v>
      </c>
    </row>
    <row r="19" spans="8:29" x14ac:dyDescent="0.35">
      <c r="H19" s="23"/>
      <c r="I19" s="23" t="s">
        <v>33</v>
      </c>
      <c r="J19" s="24">
        <v>65494</v>
      </c>
      <c r="K19" s="24">
        <v>76188.823529411762</v>
      </c>
      <c r="L19" s="24"/>
      <c r="M19" s="30">
        <f t="shared" si="0"/>
        <v>0.14037260367044724</v>
      </c>
    </row>
    <row r="20" spans="8:29" x14ac:dyDescent="0.35">
      <c r="H20" s="23"/>
      <c r="I20" s="23" t="s">
        <v>25</v>
      </c>
      <c r="J20" s="24">
        <v>85799.090909090912</v>
      </c>
      <c r="K20" s="24">
        <v>72952.5</v>
      </c>
      <c r="L20" s="24"/>
      <c r="M20" s="30">
        <f t="shared" si="0"/>
        <v>-0.17609527992996693</v>
      </c>
    </row>
    <row r="21" spans="8:29" x14ac:dyDescent="0.35">
      <c r="H21" s="23" t="s">
        <v>12</v>
      </c>
      <c r="I21" s="23" t="s">
        <v>30</v>
      </c>
      <c r="J21" s="24">
        <v>68092.777777777781</v>
      </c>
      <c r="K21" s="24">
        <v>73208.181818181823</v>
      </c>
      <c r="L21" s="24"/>
      <c r="M21" s="30">
        <f t="shared" si="0"/>
        <v>6.9874758713562149E-2</v>
      </c>
    </row>
    <row r="22" spans="8:29" x14ac:dyDescent="0.35">
      <c r="H22" s="23"/>
      <c r="I22" s="23" t="s">
        <v>33</v>
      </c>
      <c r="J22" s="24">
        <v>71486.363636363632</v>
      </c>
      <c r="K22" s="24">
        <v>77552.142857142855</v>
      </c>
      <c r="L22" s="24"/>
      <c r="M22" s="30">
        <f t="shared" si="0"/>
        <v>7.8215494727887344E-2</v>
      </c>
    </row>
    <row r="23" spans="8:29" x14ac:dyDescent="0.35">
      <c r="H23" s="23"/>
      <c r="I23" s="23" t="s">
        <v>25</v>
      </c>
      <c r="J23" s="24">
        <v>71243.076923076922</v>
      </c>
      <c r="K23" s="24">
        <v>80039.090909090912</v>
      </c>
      <c r="L23" s="24"/>
      <c r="M23" s="30">
        <f t="shared" si="0"/>
        <v>0.10989647541105356</v>
      </c>
    </row>
    <row r="24" spans="8:29" x14ac:dyDescent="0.35">
      <c r="H24" s="23" t="s">
        <v>14</v>
      </c>
      <c r="I24" s="23" t="s">
        <v>30</v>
      </c>
      <c r="J24" s="24">
        <v>71281.538461538468</v>
      </c>
      <c r="K24" s="24">
        <v>64189.285714285717</v>
      </c>
      <c r="L24" s="24"/>
      <c r="M24" s="30">
        <f t="shared" si="0"/>
        <v>-0.11048966612311635</v>
      </c>
    </row>
    <row r="25" spans="8:29" x14ac:dyDescent="0.35">
      <c r="H25" s="23"/>
      <c r="I25" s="23" t="s">
        <v>33</v>
      </c>
      <c r="J25" s="24">
        <v>67342.727272727279</v>
      </c>
      <c r="K25" s="24">
        <v>73520.769230769234</v>
      </c>
      <c r="L25" s="24"/>
      <c r="M25" s="30">
        <f t="shared" si="0"/>
        <v>8.4031247532926762E-2</v>
      </c>
    </row>
    <row r="26" spans="8:29" x14ac:dyDescent="0.35">
      <c r="H26" s="23"/>
      <c r="I26" s="23" t="s">
        <v>25</v>
      </c>
      <c r="J26" s="24">
        <v>62726.25</v>
      </c>
      <c r="K26" s="24">
        <v>77070</v>
      </c>
      <c r="L26" s="24"/>
      <c r="M26" s="30">
        <f t="shared" si="0"/>
        <v>0.1861132736473336</v>
      </c>
    </row>
    <row r="27" spans="8:29" x14ac:dyDescent="0.35">
      <c r="H27" s="23" t="s">
        <v>6</v>
      </c>
      <c r="I27" s="23" t="s">
        <v>30</v>
      </c>
      <c r="J27" s="24">
        <v>74206.666666666672</v>
      </c>
      <c r="K27" s="24">
        <v>76874.166666666672</v>
      </c>
      <c r="L27" s="24"/>
      <c r="M27" s="30">
        <f t="shared" si="0"/>
        <v>3.4699563138895814E-2</v>
      </c>
    </row>
    <row r="28" spans="8:29" x14ac:dyDescent="0.35">
      <c r="H28" s="23"/>
      <c r="I28" s="23" t="s">
        <v>33</v>
      </c>
      <c r="J28" s="24">
        <v>71644.666666666672</v>
      </c>
      <c r="K28" s="24">
        <v>70458.421052631573</v>
      </c>
      <c r="L28" s="24"/>
      <c r="M28" s="30">
        <f t="shared" si="0"/>
        <v>-1.6836108392905766E-2</v>
      </c>
    </row>
    <row r="29" spans="8:29" x14ac:dyDescent="0.35">
      <c r="H29" s="23"/>
      <c r="I29" s="23" t="s">
        <v>25</v>
      </c>
      <c r="J29" s="24">
        <v>67108.75</v>
      </c>
      <c r="K29" s="24">
        <v>71535.454545454544</v>
      </c>
      <c r="L29" s="24"/>
      <c r="M29" s="30">
        <f t="shared" si="0"/>
        <v>6.1881266759013315E-2</v>
      </c>
    </row>
    <row r="30" spans="8:29" x14ac:dyDescent="0.35">
      <c r="H30" s="23" t="s">
        <v>16</v>
      </c>
      <c r="I30" s="23" t="s">
        <v>30</v>
      </c>
      <c r="J30" s="24">
        <v>69092.666666666672</v>
      </c>
      <c r="K30" s="24">
        <v>74219</v>
      </c>
      <c r="L30" s="24"/>
      <c r="M30" s="30">
        <f t="shared" si="0"/>
        <v>6.9070363833160356E-2</v>
      </c>
    </row>
    <row r="31" spans="8:29" x14ac:dyDescent="0.35">
      <c r="H31" s="23"/>
      <c r="I31" s="23" t="s">
        <v>33</v>
      </c>
      <c r="J31" s="24">
        <v>74265</v>
      </c>
      <c r="K31" s="24">
        <v>78032.352941176476</v>
      </c>
      <c r="L31" s="24"/>
      <c r="M31" s="30">
        <f t="shared" si="0"/>
        <v>4.8279371301496427E-2</v>
      </c>
    </row>
    <row r="32" spans="8:29" x14ac:dyDescent="0.35">
      <c r="H32" s="23"/>
      <c r="I32" s="23" t="s">
        <v>25</v>
      </c>
      <c r="J32" s="24">
        <v>76415.833333333328</v>
      </c>
      <c r="K32" s="24">
        <v>83324.166666666672</v>
      </c>
      <c r="L32" s="24"/>
      <c r="M32" s="30">
        <f t="shared" si="0"/>
        <v>8.290912000320047E-2</v>
      </c>
    </row>
    <row r="33" spans="8:13" x14ac:dyDescent="0.35">
      <c r="H33" s="23" t="s">
        <v>9</v>
      </c>
      <c r="I33" s="23" t="s">
        <v>30</v>
      </c>
      <c r="J33" s="24">
        <v>70706.25</v>
      </c>
      <c r="K33" s="24">
        <v>75496.111111111109</v>
      </c>
      <c r="L33" s="24"/>
      <c r="M33" s="30">
        <f t="shared" si="0"/>
        <v>6.3445136982773195E-2</v>
      </c>
    </row>
    <row r="34" spans="8:13" x14ac:dyDescent="0.35">
      <c r="H34" s="23"/>
      <c r="I34" s="23" t="s">
        <v>33</v>
      </c>
      <c r="J34" s="24">
        <v>70988.666666666672</v>
      </c>
      <c r="K34" s="24">
        <v>79235.333333333328</v>
      </c>
      <c r="L34" s="24"/>
      <c r="M34" s="30">
        <f t="shared" si="0"/>
        <v>0.10407814695464133</v>
      </c>
    </row>
    <row r="35" spans="8:13" x14ac:dyDescent="0.35">
      <c r="H35" s="23"/>
      <c r="I35" s="23" t="s">
        <v>25</v>
      </c>
      <c r="J35" s="24">
        <v>83104.28571428571</v>
      </c>
      <c r="K35" s="24">
        <v>75204</v>
      </c>
      <c r="L35" s="24"/>
      <c r="M35" s="30">
        <f t="shared" si="0"/>
        <v>-0.10505140304087163</v>
      </c>
    </row>
    <row r="36" spans="8:13" x14ac:dyDescent="0.35">
      <c r="H36" s="23" t="s">
        <v>13</v>
      </c>
      <c r="I36" s="23" t="s">
        <v>30</v>
      </c>
      <c r="J36" s="24">
        <v>72417.142857142855</v>
      </c>
      <c r="K36" s="24">
        <v>71684.28571428571</v>
      </c>
      <c r="L36" s="24"/>
      <c r="M36" s="30">
        <f t="shared" si="0"/>
        <v>-1.0223400227186701E-2</v>
      </c>
    </row>
    <row r="37" spans="8:13" x14ac:dyDescent="0.35">
      <c r="H37" s="23"/>
      <c r="I37" s="23" t="s">
        <v>33</v>
      </c>
      <c r="J37" s="24">
        <v>77674.375</v>
      </c>
      <c r="K37" s="24">
        <v>74262.631578947374</v>
      </c>
      <c r="L37" s="24"/>
      <c r="M37" s="30">
        <f t="shared" si="0"/>
        <v>-4.5941590656205851E-2</v>
      </c>
    </row>
    <row r="38" spans="8:13" x14ac:dyDescent="0.35">
      <c r="H38" s="23"/>
      <c r="I38" s="23" t="s">
        <v>25</v>
      </c>
      <c r="J38" s="24">
        <v>85906.666666666672</v>
      </c>
      <c r="K38" s="24">
        <v>76020.833333333328</v>
      </c>
      <c r="L38" s="24"/>
      <c r="M38" s="30">
        <f t="shared" si="0"/>
        <v>-0.13004110715264469</v>
      </c>
    </row>
    <row r="39" spans="8:13" x14ac:dyDescent="0.35">
      <c r="H39" s="23" t="s">
        <v>1018</v>
      </c>
      <c r="I39" s="23" t="s">
        <v>1018</v>
      </c>
      <c r="J39" s="24"/>
      <c r="K39" s="24"/>
      <c r="L39" s="24"/>
      <c r="M39" s="30"/>
    </row>
    <row r="40" spans="8:13" x14ac:dyDescent="0.35">
      <c r="H40" s="23" t="s">
        <v>971</v>
      </c>
      <c r="I40" s="23"/>
      <c r="J40" s="24">
        <v>72309.913419913413</v>
      </c>
      <c r="K40" s="24">
        <v>75034.07024793388</v>
      </c>
      <c r="L40" s="24"/>
      <c r="M40" s="30">
        <f t="shared" si="0"/>
        <v>3.6305598497043789E-2</v>
      </c>
    </row>
  </sheetData>
  <conditionalFormatting sqref="O4:O16">
    <cfRule type="colorScale" priority="1">
      <colorScale>
        <cfvo type="min"/>
        <cfvo type="max"/>
        <color rgb="FFF8696B"/>
        <color rgb="FFFCFCFF"/>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85D70-B1A7-4FEB-904C-66CE1CA662E8}">
  <dimension ref="A1:E277"/>
  <sheetViews>
    <sheetView workbookViewId="0">
      <selection activeCell="G16" sqref="G16"/>
    </sheetView>
  </sheetViews>
  <sheetFormatPr defaultRowHeight="14.5" x14ac:dyDescent="0.35"/>
  <cols>
    <col min="1" max="1" width="21.54296875" bestFit="1" customWidth="1"/>
    <col min="2" max="2" width="9.26953125" bestFit="1" customWidth="1"/>
    <col min="3" max="3" width="25.7265625" bestFit="1" customWidth="1"/>
    <col min="4" max="4" width="18.7265625" bestFit="1" customWidth="1"/>
    <col min="5" max="5" width="12.08984375" bestFit="1" customWidth="1"/>
    <col min="6" max="6" width="9.54296875" bestFit="1" customWidth="1"/>
    <col min="7" max="7" width="18.7265625" bestFit="1" customWidth="1"/>
    <col min="8" max="8" width="34.90625" bestFit="1" customWidth="1"/>
    <col min="9" max="9" width="16.08984375" bestFit="1" customWidth="1"/>
  </cols>
  <sheetData>
    <row r="1" spans="1:5" x14ac:dyDescent="0.35">
      <c r="A1" s="3" t="s">
        <v>18</v>
      </c>
      <c r="B1" s="3" t="s">
        <v>19</v>
      </c>
      <c r="C1" s="3" t="s">
        <v>0</v>
      </c>
      <c r="D1" s="3" t="s">
        <v>977</v>
      </c>
      <c r="E1" t="s">
        <v>976</v>
      </c>
    </row>
    <row r="2" spans="1:5" x14ac:dyDescent="0.35">
      <c r="A2" t="s">
        <v>63</v>
      </c>
      <c r="B2" t="s">
        <v>27</v>
      </c>
      <c r="C2" t="s">
        <v>11</v>
      </c>
      <c r="D2" t="s">
        <v>979</v>
      </c>
      <c r="E2">
        <v>116520</v>
      </c>
    </row>
    <row r="3" spans="1:5" x14ac:dyDescent="0.35">
      <c r="A3" t="s">
        <v>540</v>
      </c>
      <c r="B3" t="s">
        <v>24</v>
      </c>
      <c r="C3" t="s">
        <v>9</v>
      </c>
      <c r="D3" t="s">
        <v>979</v>
      </c>
      <c r="E3">
        <v>95020</v>
      </c>
    </row>
    <row r="4" spans="1:5" x14ac:dyDescent="0.35">
      <c r="A4" t="s">
        <v>830</v>
      </c>
      <c r="B4" t="s">
        <v>24</v>
      </c>
      <c r="C4" t="s">
        <v>8</v>
      </c>
      <c r="D4" t="s">
        <v>979</v>
      </c>
      <c r="E4">
        <v>108290</v>
      </c>
    </row>
    <row r="5" spans="1:5" x14ac:dyDescent="0.35">
      <c r="A5" t="s">
        <v>81</v>
      </c>
      <c r="B5" t="s">
        <v>27</v>
      </c>
      <c r="C5" t="s">
        <v>17</v>
      </c>
      <c r="D5" t="s">
        <v>979</v>
      </c>
      <c r="E5">
        <v>114600</v>
      </c>
    </row>
    <row r="6" spans="1:5" x14ac:dyDescent="0.35">
      <c r="A6" t="s">
        <v>297</v>
      </c>
      <c r="B6" t="s">
        <v>24</v>
      </c>
      <c r="C6" t="s">
        <v>11</v>
      </c>
      <c r="D6" t="s">
        <v>979</v>
      </c>
      <c r="E6">
        <v>181760</v>
      </c>
    </row>
    <row r="7" spans="1:5" x14ac:dyDescent="0.35">
      <c r="A7" t="s">
        <v>680</v>
      </c>
      <c r="B7" t="s">
        <v>24</v>
      </c>
      <c r="C7" t="s">
        <v>7</v>
      </c>
      <c r="D7" t="s">
        <v>979</v>
      </c>
      <c r="E7">
        <v>114470</v>
      </c>
    </row>
    <row r="8" spans="1:5" x14ac:dyDescent="0.35">
      <c r="A8" t="s">
        <v>698</v>
      </c>
      <c r="B8" t="s">
        <v>24</v>
      </c>
      <c r="C8" t="s">
        <v>8</v>
      </c>
      <c r="D8" t="s">
        <v>979</v>
      </c>
      <c r="E8">
        <v>113750</v>
      </c>
    </row>
    <row r="9" spans="1:5" x14ac:dyDescent="0.35">
      <c r="A9" t="s">
        <v>922</v>
      </c>
      <c r="B9" t="s">
        <v>24</v>
      </c>
      <c r="C9" t="s">
        <v>11</v>
      </c>
      <c r="D9" t="s">
        <v>979</v>
      </c>
      <c r="E9">
        <v>101420</v>
      </c>
    </row>
    <row r="10" spans="1:5" x14ac:dyDescent="0.35">
      <c r="A10" t="s">
        <v>358</v>
      </c>
      <c r="B10" t="s">
        <v>24</v>
      </c>
      <c r="C10" t="s">
        <v>12</v>
      </c>
      <c r="D10" t="s">
        <v>979</v>
      </c>
      <c r="E10">
        <v>208680</v>
      </c>
    </row>
    <row r="11" spans="1:5" x14ac:dyDescent="0.35">
      <c r="A11" t="s">
        <v>64</v>
      </c>
      <c r="B11" t="s">
        <v>27</v>
      </c>
      <c r="C11" t="s">
        <v>14</v>
      </c>
      <c r="D11" t="s">
        <v>979</v>
      </c>
      <c r="E11">
        <v>96560</v>
      </c>
    </row>
    <row r="12" spans="1:5" x14ac:dyDescent="0.35">
      <c r="A12" t="s">
        <v>726</v>
      </c>
      <c r="B12" t="s">
        <v>27</v>
      </c>
      <c r="C12" t="s">
        <v>8</v>
      </c>
      <c r="D12" t="s">
        <v>979</v>
      </c>
      <c r="E12">
        <v>106460</v>
      </c>
    </row>
    <row r="13" spans="1:5" x14ac:dyDescent="0.35">
      <c r="A13" t="s">
        <v>948</v>
      </c>
      <c r="B13" t="s">
        <v>24</v>
      </c>
      <c r="C13" t="s">
        <v>15</v>
      </c>
      <c r="D13" t="s">
        <v>979</v>
      </c>
      <c r="E13">
        <v>99630</v>
      </c>
    </row>
    <row r="14" spans="1:5" x14ac:dyDescent="0.35">
      <c r="A14" t="s">
        <v>266</v>
      </c>
      <c r="B14" t="s">
        <v>27</v>
      </c>
      <c r="C14" t="s">
        <v>8</v>
      </c>
      <c r="D14" t="s">
        <v>979</v>
      </c>
      <c r="E14">
        <v>111050</v>
      </c>
    </row>
    <row r="15" spans="1:5" x14ac:dyDescent="0.35">
      <c r="A15" t="s">
        <v>820</v>
      </c>
      <c r="B15" t="s">
        <v>27</v>
      </c>
      <c r="C15" t="s">
        <v>17</v>
      </c>
      <c r="D15" t="s">
        <v>979</v>
      </c>
      <c r="E15">
        <v>116500</v>
      </c>
    </row>
    <row r="16" spans="1:5" x14ac:dyDescent="0.35">
      <c r="A16" t="s">
        <v>403</v>
      </c>
      <c r="B16" t="s">
        <v>27</v>
      </c>
      <c r="C16" t="s">
        <v>12</v>
      </c>
      <c r="D16" t="s">
        <v>979</v>
      </c>
      <c r="E16">
        <v>96920</v>
      </c>
    </row>
    <row r="17" spans="1:5" x14ac:dyDescent="0.35">
      <c r="A17" t="s">
        <v>834</v>
      </c>
      <c r="B17" t="s">
        <v>27</v>
      </c>
      <c r="C17" t="s">
        <v>15</v>
      </c>
      <c r="D17" t="s">
        <v>979</v>
      </c>
      <c r="E17">
        <v>98010</v>
      </c>
    </row>
    <row r="18" spans="1:5" x14ac:dyDescent="0.35">
      <c r="A18" t="s">
        <v>871</v>
      </c>
      <c r="B18" t="s">
        <v>24</v>
      </c>
      <c r="C18" t="s">
        <v>12</v>
      </c>
      <c r="D18" t="s">
        <v>979</v>
      </c>
      <c r="E18">
        <v>239340</v>
      </c>
    </row>
    <row r="19" spans="1:5" x14ac:dyDescent="0.35">
      <c r="A19" t="s">
        <v>675</v>
      </c>
      <c r="B19" t="s">
        <v>24</v>
      </c>
      <c r="C19" t="s">
        <v>10</v>
      </c>
      <c r="D19" t="s">
        <v>979</v>
      </c>
      <c r="E19">
        <v>103490</v>
      </c>
    </row>
    <row r="20" spans="1:5" x14ac:dyDescent="0.35">
      <c r="A20" t="s">
        <v>436</v>
      </c>
      <c r="B20" t="s">
        <v>24</v>
      </c>
      <c r="C20" t="s">
        <v>13</v>
      </c>
      <c r="D20" t="s">
        <v>979</v>
      </c>
      <c r="E20">
        <v>110820</v>
      </c>
    </row>
    <row r="21" spans="1:5" x14ac:dyDescent="0.35">
      <c r="A21" t="s">
        <v>719</v>
      </c>
      <c r="B21" t="s">
        <v>24</v>
      </c>
      <c r="C21" t="s">
        <v>6</v>
      </c>
      <c r="D21" t="s">
        <v>979</v>
      </c>
      <c r="E21">
        <v>96750</v>
      </c>
    </row>
    <row r="22" spans="1:5" x14ac:dyDescent="0.35">
      <c r="A22" t="s">
        <v>887</v>
      </c>
      <c r="B22" t="s">
        <v>27</v>
      </c>
      <c r="C22" t="s">
        <v>16</v>
      </c>
      <c r="D22" t="s">
        <v>979</v>
      </c>
      <c r="E22">
        <v>93880</v>
      </c>
    </row>
    <row r="23" spans="1:5" x14ac:dyDescent="0.35">
      <c r="A23" t="s">
        <v>312</v>
      </c>
      <c r="B23" t="s">
        <v>27</v>
      </c>
      <c r="C23" t="s">
        <v>10</v>
      </c>
      <c r="D23" t="s">
        <v>979</v>
      </c>
      <c r="E23">
        <v>92470</v>
      </c>
    </row>
    <row r="24" spans="1:5" x14ac:dyDescent="0.35">
      <c r="A24" t="s">
        <v>690</v>
      </c>
      <c r="B24" t="s">
        <v>24</v>
      </c>
      <c r="C24" t="s">
        <v>8</v>
      </c>
      <c r="D24" t="s">
        <v>979</v>
      </c>
      <c r="E24">
        <v>108600</v>
      </c>
    </row>
    <row r="25" spans="1:5" x14ac:dyDescent="0.35">
      <c r="A25" t="s">
        <v>394</v>
      </c>
      <c r="B25" t="s">
        <v>27</v>
      </c>
      <c r="C25" t="s">
        <v>14</v>
      </c>
      <c r="D25" t="s">
        <v>979</v>
      </c>
      <c r="E25">
        <v>115080</v>
      </c>
    </row>
    <row r="26" spans="1:5" x14ac:dyDescent="0.35">
      <c r="A26" t="s">
        <v>494</v>
      </c>
      <c r="B26" t="s">
        <v>27</v>
      </c>
      <c r="C26" t="s">
        <v>13</v>
      </c>
      <c r="D26" t="s">
        <v>979</v>
      </c>
      <c r="E26">
        <v>101190</v>
      </c>
    </row>
    <row r="27" spans="1:5" x14ac:dyDescent="0.35">
      <c r="A27" t="s">
        <v>273</v>
      </c>
      <c r="B27" t="s">
        <v>24</v>
      </c>
      <c r="C27" t="s">
        <v>14</v>
      </c>
      <c r="D27" t="s">
        <v>979</v>
      </c>
      <c r="E27">
        <v>105470</v>
      </c>
    </row>
    <row r="28" spans="1:5" x14ac:dyDescent="0.35">
      <c r="A28" t="s">
        <v>583</v>
      </c>
      <c r="B28" t="s">
        <v>27</v>
      </c>
      <c r="C28" t="s">
        <v>16</v>
      </c>
      <c r="D28" t="s">
        <v>979</v>
      </c>
      <c r="E28">
        <v>98630</v>
      </c>
    </row>
    <row r="29" spans="1:5" x14ac:dyDescent="0.35">
      <c r="A29" t="s">
        <v>795</v>
      </c>
      <c r="B29" t="s">
        <v>27</v>
      </c>
      <c r="C29" t="s">
        <v>12</v>
      </c>
      <c r="D29" t="s">
        <v>979</v>
      </c>
      <c r="E29">
        <v>104210</v>
      </c>
    </row>
    <row r="30" spans="1:5" x14ac:dyDescent="0.35">
      <c r="A30" t="s">
        <v>44</v>
      </c>
      <c r="B30" t="s">
        <v>24</v>
      </c>
      <c r="C30" t="s">
        <v>6</v>
      </c>
      <c r="D30" t="s">
        <v>979</v>
      </c>
      <c r="E30">
        <v>110780</v>
      </c>
    </row>
    <row r="31" spans="1:5" x14ac:dyDescent="0.35">
      <c r="A31" t="s">
        <v>102</v>
      </c>
      <c r="B31" t="s">
        <v>24</v>
      </c>
      <c r="C31" t="s">
        <v>12</v>
      </c>
      <c r="D31" t="s">
        <v>979</v>
      </c>
      <c r="E31">
        <v>106780</v>
      </c>
    </row>
    <row r="32" spans="1:5" x14ac:dyDescent="0.35">
      <c r="A32" t="s">
        <v>392</v>
      </c>
      <c r="B32" t="s">
        <v>24</v>
      </c>
      <c r="C32" t="s">
        <v>7</v>
      </c>
      <c r="D32" t="s">
        <v>979</v>
      </c>
      <c r="E32">
        <v>118800</v>
      </c>
    </row>
    <row r="33" spans="1:5" x14ac:dyDescent="0.35">
      <c r="A33" t="s">
        <v>452</v>
      </c>
      <c r="B33" t="s">
        <v>24</v>
      </c>
      <c r="C33" t="s">
        <v>8</v>
      </c>
      <c r="D33" t="s">
        <v>979</v>
      </c>
      <c r="E33">
        <v>114510</v>
      </c>
    </row>
    <row r="34" spans="1:5" x14ac:dyDescent="0.35">
      <c r="A34" t="s">
        <v>77</v>
      </c>
      <c r="B34" t="s">
        <v>27</v>
      </c>
      <c r="C34" t="s">
        <v>6</v>
      </c>
      <c r="D34" t="s">
        <v>979</v>
      </c>
      <c r="E34">
        <v>114010</v>
      </c>
    </row>
    <row r="35" spans="1:5" x14ac:dyDescent="0.35">
      <c r="A35" t="s">
        <v>897</v>
      </c>
      <c r="B35" t="s">
        <v>24</v>
      </c>
      <c r="C35" t="s">
        <v>14</v>
      </c>
      <c r="D35" t="s">
        <v>979</v>
      </c>
      <c r="E35">
        <v>115790</v>
      </c>
    </row>
    <row r="36" spans="1:5" x14ac:dyDescent="0.35">
      <c r="A36" t="s">
        <v>714</v>
      </c>
      <c r="B36" t="s">
        <v>24</v>
      </c>
      <c r="C36" t="s">
        <v>10</v>
      </c>
      <c r="D36" t="s">
        <v>979</v>
      </c>
      <c r="E36">
        <v>115440</v>
      </c>
    </row>
    <row r="37" spans="1:5" x14ac:dyDescent="0.35">
      <c r="A37" t="s">
        <v>150</v>
      </c>
      <c r="B37" t="s">
        <v>27</v>
      </c>
      <c r="C37" t="s">
        <v>13</v>
      </c>
      <c r="D37" t="s">
        <v>979</v>
      </c>
      <c r="E37">
        <v>99970</v>
      </c>
    </row>
    <row r="38" spans="1:5" x14ac:dyDescent="0.35">
      <c r="A38" t="s">
        <v>582</v>
      </c>
      <c r="B38" t="s">
        <v>24</v>
      </c>
      <c r="C38" t="s">
        <v>10</v>
      </c>
      <c r="D38" t="s">
        <v>979</v>
      </c>
      <c r="E38">
        <v>93500</v>
      </c>
    </row>
    <row r="39" spans="1:5" x14ac:dyDescent="0.35">
      <c r="A39" t="s">
        <v>960</v>
      </c>
      <c r="B39" t="s">
        <v>24</v>
      </c>
      <c r="C39" t="s">
        <v>11</v>
      </c>
      <c r="D39" t="s">
        <v>979</v>
      </c>
      <c r="E39">
        <v>112110</v>
      </c>
    </row>
    <row r="40" spans="1:5" x14ac:dyDescent="0.35">
      <c r="A40" t="s">
        <v>814</v>
      </c>
      <c r="B40" t="s">
        <v>24</v>
      </c>
      <c r="C40" t="s">
        <v>17</v>
      </c>
      <c r="D40" t="s">
        <v>979</v>
      </c>
      <c r="E40">
        <v>116890</v>
      </c>
    </row>
    <row r="41" spans="1:5" x14ac:dyDescent="0.35">
      <c r="A41" t="s">
        <v>460</v>
      </c>
      <c r="B41" t="s">
        <v>24</v>
      </c>
      <c r="C41" t="s">
        <v>12</v>
      </c>
      <c r="D41" t="s">
        <v>979</v>
      </c>
      <c r="E41">
        <v>212340</v>
      </c>
    </row>
    <row r="42" spans="1:5" x14ac:dyDescent="0.35">
      <c r="A42" t="s">
        <v>754</v>
      </c>
      <c r="B42" t="s">
        <v>27</v>
      </c>
      <c r="C42" t="s">
        <v>12</v>
      </c>
      <c r="D42" t="s">
        <v>979</v>
      </c>
      <c r="E42">
        <v>108450</v>
      </c>
    </row>
    <row r="43" spans="1:5" x14ac:dyDescent="0.35">
      <c r="A43" t="s">
        <v>357</v>
      </c>
      <c r="B43" t="s">
        <v>24</v>
      </c>
      <c r="C43" t="s">
        <v>6</v>
      </c>
      <c r="D43" t="s">
        <v>979</v>
      </c>
      <c r="E43">
        <v>108250</v>
      </c>
    </row>
    <row r="44" spans="1:5" x14ac:dyDescent="0.35">
      <c r="A44" t="s">
        <v>819</v>
      </c>
      <c r="B44" t="s">
        <v>24</v>
      </c>
      <c r="C44" t="s">
        <v>11</v>
      </c>
      <c r="D44" t="s">
        <v>979</v>
      </c>
      <c r="E44">
        <v>117850</v>
      </c>
    </row>
    <row r="45" spans="1:5" x14ac:dyDescent="0.35">
      <c r="A45" t="s">
        <v>630</v>
      </c>
      <c r="B45" t="s">
        <v>27</v>
      </c>
      <c r="C45" t="s">
        <v>16</v>
      </c>
      <c r="D45" t="s">
        <v>979</v>
      </c>
      <c r="E45">
        <v>116220</v>
      </c>
    </row>
    <row r="46" spans="1:5" x14ac:dyDescent="0.35">
      <c r="A46" t="s">
        <v>955</v>
      </c>
      <c r="B46" t="s">
        <v>27</v>
      </c>
      <c r="C46" t="s">
        <v>11</v>
      </c>
      <c r="D46" t="s">
        <v>979</v>
      </c>
      <c r="E46">
        <v>116590</v>
      </c>
    </row>
    <row r="47" spans="1:5" x14ac:dyDescent="0.35">
      <c r="A47" t="s">
        <v>310</v>
      </c>
      <c r="B47" t="s">
        <v>24</v>
      </c>
      <c r="C47" t="s">
        <v>11</v>
      </c>
      <c r="D47" t="s">
        <v>979</v>
      </c>
      <c r="E47">
        <v>110040</v>
      </c>
    </row>
    <row r="48" spans="1:5" x14ac:dyDescent="0.35">
      <c r="A48" t="s">
        <v>295</v>
      </c>
      <c r="B48" t="s">
        <v>27</v>
      </c>
      <c r="C48" t="s">
        <v>16</v>
      </c>
      <c r="D48" t="s">
        <v>979</v>
      </c>
      <c r="E48">
        <v>119550</v>
      </c>
    </row>
    <row r="49" spans="1:5" x14ac:dyDescent="0.35">
      <c r="A49" t="s">
        <v>260</v>
      </c>
      <c r="B49" t="s">
        <v>27</v>
      </c>
      <c r="C49" t="s">
        <v>6</v>
      </c>
      <c r="D49" t="s">
        <v>979</v>
      </c>
      <c r="E49">
        <v>104410</v>
      </c>
    </row>
    <row r="50" spans="1:5" x14ac:dyDescent="0.35">
      <c r="A50" t="s">
        <v>488</v>
      </c>
      <c r="B50" t="s">
        <v>24</v>
      </c>
      <c r="C50" t="s">
        <v>12</v>
      </c>
      <c r="D50" t="s">
        <v>979</v>
      </c>
      <c r="E50">
        <v>223820</v>
      </c>
    </row>
    <row r="51" spans="1:5" x14ac:dyDescent="0.35">
      <c r="A51" t="s">
        <v>502</v>
      </c>
      <c r="B51" t="s">
        <v>24</v>
      </c>
      <c r="C51" t="s">
        <v>15</v>
      </c>
      <c r="D51" t="s">
        <v>979</v>
      </c>
      <c r="E51">
        <v>93210</v>
      </c>
    </row>
    <row r="52" spans="1:5" x14ac:dyDescent="0.35">
      <c r="A52" t="s">
        <v>718</v>
      </c>
      <c r="B52" t="s">
        <v>27</v>
      </c>
      <c r="C52" t="s">
        <v>17</v>
      </c>
      <c r="D52" t="s">
        <v>979</v>
      </c>
      <c r="E52">
        <v>118980</v>
      </c>
    </row>
    <row r="53" spans="1:5" x14ac:dyDescent="0.35">
      <c r="A53" t="s">
        <v>353</v>
      </c>
      <c r="B53" t="s">
        <v>24</v>
      </c>
      <c r="C53" t="s">
        <v>14</v>
      </c>
      <c r="D53" t="s">
        <v>979</v>
      </c>
      <c r="E53">
        <v>109710</v>
      </c>
    </row>
    <row r="54" spans="1:5" x14ac:dyDescent="0.35">
      <c r="A54" t="s">
        <v>913</v>
      </c>
      <c r="B54" t="s">
        <v>24</v>
      </c>
      <c r="C54" t="s">
        <v>10</v>
      </c>
      <c r="D54" t="s">
        <v>979</v>
      </c>
      <c r="E54">
        <v>92870</v>
      </c>
    </row>
    <row r="55" spans="1:5" x14ac:dyDescent="0.35">
      <c r="A55" t="s">
        <v>515</v>
      </c>
      <c r="B55" t="s">
        <v>24</v>
      </c>
      <c r="C55" t="s">
        <v>6</v>
      </c>
      <c r="D55" t="s">
        <v>979</v>
      </c>
      <c r="E55">
        <v>118060</v>
      </c>
    </row>
    <row r="56" spans="1:5" x14ac:dyDescent="0.35">
      <c r="A56" t="s">
        <v>398</v>
      </c>
      <c r="B56" t="s">
        <v>24</v>
      </c>
      <c r="C56" t="s">
        <v>9</v>
      </c>
      <c r="D56" t="s">
        <v>979</v>
      </c>
      <c r="E56">
        <v>94530</v>
      </c>
    </row>
    <row r="57" spans="1:5" x14ac:dyDescent="0.35">
      <c r="A57" t="s">
        <v>265</v>
      </c>
      <c r="B57" t="s">
        <v>27</v>
      </c>
      <c r="C57" t="s">
        <v>9</v>
      </c>
      <c r="D57" t="s">
        <v>979</v>
      </c>
      <c r="E57">
        <v>214680</v>
      </c>
    </row>
    <row r="58" spans="1:5" x14ac:dyDescent="0.35">
      <c r="A58" t="s">
        <v>874</v>
      </c>
      <c r="B58" t="s">
        <v>27</v>
      </c>
      <c r="C58" t="s">
        <v>15</v>
      </c>
      <c r="D58" t="s">
        <v>979</v>
      </c>
      <c r="E58">
        <v>104120</v>
      </c>
    </row>
    <row r="59" spans="1:5" x14ac:dyDescent="0.35">
      <c r="A59" t="s">
        <v>966</v>
      </c>
      <c r="B59" t="s">
        <v>27</v>
      </c>
      <c r="C59" t="s">
        <v>11</v>
      </c>
      <c r="D59" t="s">
        <v>979</v>
      </c>
      <c r="E59">
        <v>90240</v>
      </c>
    </row>
    <row r="60" spans="1:5" x14ac:dyDescent="0.35">
      <c r="A60" t="s">
        <v>246</v>
      </c>
      <c r="B60" t="s">
        <v>27</v>
      </c>
      <c r="C60" t="s">
        <v>17</v>
      </c>
      <c r="D60" t="s">
        <v>979</v>
      </c>
      <c r="E60">
        <v>99200</v>
      </c>
    </row>
    <row r="61" spans="1:5" x14ac:dyDescent="0.35">
      <c r="A61" t="s">
        <v>302</v>
      </c>
      <c r="B61" t="s">
        <v>27</v>
      </c>
      <c r="C61" t="s">
        <v>16</v>
      </c>
      <c r="D61" t="s">
        <v>979</v>
      </c>
      <c r="E61">
        <v>103360</v>
      </c>
    </row>
    <row r="62" spans="1:5" x14ac:dyDescent="0.35">
      <c r="A62" t="s">
        <v>380</v>
      </c>
      <c r="B62" t="s">
        <v>27</v>
      </c>
      <c r="C62" t="s">
        <v>16</v>
      </c>
      <c r="D62" t="s">
        <v>979</v>
      </c>
      <c r="E62">
        <v>99200</v>
      </c>
    </row>
    <row r="63" spans="1:5" x14ac:dyDescent="0.35">
      <c r="A63" t="s">
        <v>562</v>
      </c>
      <c r="B63" t="s">
        <v>27</v>
      </c>
      <c r="C63" t="s">
        <v>9</v>
      </c>
      <c r="D63" t="s">
        <v>979</v>
      </c>
      <c r="E63">
        <v>93160</v>
      </c>
    </row>
    <row r="64" spans="1:5" x14ac:dyDescent="0.35">
      <c r="A64" t="s">
        <v>772</v>
      </c>
      <c r="B64" t="s">
        <v>27</v>
      </c>
      <c r="C64" t="s">
        <v>7</v>
      </c>
      <c r="D64" t="s">
        <v>979</v>
      </c>
      <c r="E64">
        <v>228860</v>
      </c>
    </row>
    <row r="65" spans="1:5" x14ac:dyDescent="0.35">
      <c r="A65" t="s">
        <v>457</v>
      </c>
      <c r="B65" t="s">
        <v>24</v>
      </c>
      <c r="C65" t="s">
        <v>11</v>
      </c>
      <c r="D65" t="s">
        <v>979</v>
      </c>
      <c r="E65">
        <v>101790</v>
      </c>
    </row>
    <row r="66" spans="1:5" x14ac:dyDescent="0.35">
      <c r="A66" t="s">
        <v>725</v>
      </c>
      <c r="B66" t="s">
        <v>24</v>
      </c>
      <c r="C66" t="s">
        <v>7</v>
      </c>
      <c r="D66" t="s">
        <v>979</v>
      </c>
      <c r="E66">
        <v>118980</v>
      </c>
    </row>
    <row r="67" spans="1:5" x14ac:dyDescent="0.35">
      <c r="A67" t="s">
        <v>927</v>
      </c>
      <c r="B67" t="s">
        <v>24</v>
      </c>
      <c r="C67" t="s">
        <v>16</v>
      </c>
      <c r="D67" t="s">
        <v>979</v>
      </c>
      <c r="E67">
        <v>100420</v>
      </c>
    </row>
    <row r="68" spans="1:5" x14ac:dyDescent="0.35">
      <c r="A68" t="s">
        <v>606</v>
      </c>
      <c r="B68" t="s">
        <v>27</v>
      </c>
      <c r="C68" t="s">
        <v>16</v>
      </c>
      <c r="D68" t="s">
        <v>979</v>
      </c>
      <c r="E68">
        <v>117150</v>
      </c>
    </row>
    <row r="69" spans="1:5" x14ac:dyDescent="0.35">
      <c r="A69" t="s">
        <v>215</v>
      </c>
      <c r="B69" t="s">
        <v>24</v>
      </c>
      <c r="C69" t="s">
        <v>15</v>
      </c>
      <c r="D69" t="s">
        <v>979</v>
      </c>
      <c r="E69">
        <v>96800</v>
      </c>
    </row>
    <row r="70" spans="1:5" x14ac:dyDescent="0.35">
      <c r="A70" t="s">
        <v>914</v>
      </c>
      <c r="B70" t="s">
        <v>24</v>
      </c>
      <c r="C70" t="s">
        <v>11</v>
      </c>
      <c r="D70" t="s">
        <v>979</v>
      </c>
      <c r="E70">
        <v>100360</v>
      </c>
    </row>
    <row r="71" spans="1:5" x14ac:dyDescent="0.35">
      <c r="A71" t="s">
        <v>958</v>
      </c>
      <c r="B71" t="s">
        <v>24</v>
      </c>
      <c r="C71" t="s">
        <v>7</v>
      </c>
      <c r="D71" t="s">
        <v>979</v>
      </c>
      <c r="E71">
        <v>98110</v>
      </c>
    </row>
    <row r="72" spans="1:5" x14ac:dyDescent="0.35">
      <c r="A72" t="s">
        <v>55</v>
      </c>
      <c r="B72" t="s">
        <v>24</v>
      </c>
      <c r="C72" t="s">
        <v>16</v>
      </c>
      <c r="D72" t="s">
        <v>979</v>
      </c>
      <c r="E72">
        <v>109040</v>
      </c>
    </row>
    <row r="73" spans="1:5" x14ac:dyDescent="0.35">
      <c r="A73" t="s">
        <v>671</v>
      </c>
      <c r="B73" t="s">
        <v>24</v>
      </c>
      <c r="C73" t="s">
        <v>10</v>
      </c>
      <c r="D73" t="s">
        <v>979</v>
      </c>
      <c r="E73">
        <v>116670</v>
      </c>
    </row>
    <row r="74" spans="1:5" x14ac:dyDescent="0.35">
      <c r="A74" t="s">
        <v>140</v>
      </c>
      <c r="B74" t="s">
        <v>27</v>
      </c>
      <c r="C74" t="s">
        <v>12</v>
      </c>
      <c r="D74" t="s">
        <v>979</v>
      </c>
      <c r="E74">
        <v>112550</v>
      </c>
    </row>
    <row r="75" spans="1:5" x14ac:dyDescent="0.35">
      <c r="A75" t="s">
        <v>121</v>
      </c>
      <c r="B75" t="s">
        <v>27</v>
      </c>
      <c r="C75" t="s">
        <v>17</v>
      </c>
      <c r="D75" t="s">
        <v>979</v>
      </c>
      <c r="E75">
        <v>108390</v>
      </c>
    </row>
    <row r="76" spans="1:5" x14ac:dyDescent="0.35">
      <c r="A76" t="s">
        <v>481</v>
      </c>
      <c r="B76" t="s">
        <v>27</v>
      </c>
      <c r="C76" t="s">
        <v>6</v>
      </c>
      <c r="D76" t="s">
        <v>979</v>
      </c>
      <c r="E76">
        <v>98360</v>
      </c>
    </row>
    <row r="77" spans="1:5" x14ac:dyDescent="0.35">
      <c r="A77" t="s">
        <v>346</v>
      </c>
      <c r="B77" t="s">
        <v>24</v>
      </c>
      <c r="C77" t="s">
        <v>8</v>
      </c>
      <c r="D77" t="s">
        <v>979</v>
      </c>
      <c r="E77">
        <v>90700</v>
      </c>
    </row>
    <row r="78" spans="1:5" x14ac:dyDescent="0.35">
      <c r="A78" t="s">
        <v>274</v>
      </c>
      <c r="B78" t="s">
        <v>27</v>
      </c>
      <c r="C78" t="s">
        <v>13</v>
      </c>
      <c r="D78" t="s">
        <v>979</v>
      </c>
      <c r="E78">
        <v>98200</v>
      </c>
    </row>
    <row r="79" spans="1:5" x14ac:dyDescent="0.35">
      <c r="A79" t="s">
        <v>709</v>
      </c>
      <c r="B79" t="s">
        <v>24</v>
      </c>
      <c r="C79" t="s">
        <v>11</v>
      </c>
      <c r="D79" t="s">
        <v>979</v>
      </c>
      <c r="E79">
        <v>101610</v>
      </c>
    </row>
    <row r="80" spans="1:5" x14ac:dyDescent="0.35">
      <c r="A80" t="s">
        <v>489</v>
      </c>
      <c r="B80" t="s">
        <v>27</v>
      </c>
      <c r="C80" t="s">
        <v>16</v>
      </c>
      <c r="D80" t="s">
        <v>979</v>
      </c>
      <c r="E80">
        <v>109050</v>
      </c>
    </row>
    <row r="81" spans="1:5" x14ac:dyDescent="0.35">
      <c r="A81" t="s">
        <v>486</v>
      </c>
      <c r="B81" t="s">
        <v>24</v>
      </c>
      <c r="C81" t="s">
        <v>9</v>
      </c>
      <c r="D81" t="s">
        <v>979</v>
      </c>
      <c r="E81">
        <v>115490</v>
      </c>
    </row>
    <row r="82" spans="1:5" x14ac:dyDescent="0.35">
      <c r="A82" t="s">
        <v>240</v>
      </c>
      <c r="B82" t="s">
        <v>24</v>
      </c>
      <c r="C82" t="s">
        <v>11</v>
      </c>
      <c r="D82" t="s">
        <v>979</v>
      </c>
      <c r="E82">
        <v>102140</v>
      </c>
    </row>
    <row r="83" spans="1:5" x14ac:dyDescent="0.35">
      <c r="A83" t="s">
        <v>47</v>
      </c>
      <c r="B83" t="s">
        <v>24</v>
      </c>
      <c r="C83" t="s">
        <v>7</v>
      </c>
      <c r="D83" t="s">
        <v>979</v>
      </c>
      <c r="E83">
        <v>113800</v>
      </c>
    </row>
    <row r="84" spans="1:5" x14ac:dyDescent="0.35">
      <c r="A84" t="s">
        <v>93</v>
      </c>
      <c r="B84" t="s">
        <v>24</v>
      </c>
      <c r="C84" t="s">
        <v>6</v>
      </c>
      <c r="D84" t="s">
        <v>979</v>
      </c>
      <c r="E84">
        <v>103550</v>
      </c>
    </row>
    <row r="85" spans="1:5" x14ac:dyDescent="0.35">
      <c r="A85" t="s">
        <v>373</v>
      </c>
      <c r="B85" t="s">
        <v>27</v>
      </c>
      <c r="C85" t="s">
        <v>13</v>
      </c>
      <c r="D85" t="s">
        <v>979</v>
      </c>
      <c r="E85">
        <v>191360</v>
      </c>
    </row>
    <row r="86" spans="1:5" x14ac:dyDescent="0.35">
      <c r="A86" t="s">
        <v>904</v>
      </c>
      <c r="B86" t="s">
        <v>24</v>
      </c>
      <c r="C86" t="s">
        <v>15</v>
      </c>
      <c r="D86" t="s">
        <v>979</v>
      </c>
      <c r="E86">
        <v>119020</v>
      </c>
    </row>
    <row r="87" spans="1:5" x14ac:dyDescent="0.35">
      <c r="A87" t="s">
        <v>218</v>
      </c>
      <c r="B87" t="s">
        <v>27</v>
      </c>
      <c r="C87" t="s">
        <v>14</v>
      </c>
      <c r="D87" t="s">
        <v>979</v>
      </c>
      <c r="E87">
        <v>98640</v>
      </c>
    </row>
    <row r="88" spans="1:5" x14ac:dyDescent="0.35">
      <c r="A88" t="s">
        <v>409</v>
      </c>
      <c r="B88" t="s">
        <v>27</v>
      </c>
      <c r="C88" t="s">
        <v>10</v>
      </c>
      <c r="D88" t="s">
        <v>979</v>
      </c>
      <c r="E88">
        <v>107020</v>
      </c>
    </row>
    <row r="89" spans="1:5" x14ac:dyDescent="0.35">
      <c r="A89" t="s">
        <v>371</v>
      </c>
      <c r="B89" t="s">
        <v>24</v>
      </c>
      <c r="C89" t="s">
        <v>12</v>
      </c>
      <c r="D89" t="s">
        <v>979</v>
      </c>
      <c r="E89">
        <v>115190</v>
      </c>
    </row>
    <row r="90" spans="1:5" x14ac:dyDescent="0.35">
      <c r="A90" t="s">
        <v>542</v>
      </c>
      <c r="B90" t="s">
        <v>27</v>
      </c>
      <c r="C90" t="s">
        <v>7</v>
      </c>
      <c r="D90" t="s">
        <v>979</v>
      </c>
      <c r="E90">
        <v>97110</v>
      </c>
    </row>
    <row r="91" spans="1:5" x14ac:dyDescent="0.35">
      <c r="A91" t="s">
        <v>850</v>
      </c>
      <c r="B91" t="s">
        <v>24</v>
      </c>
      <c r="C91" t="s">
        <v>15</v>
      </c>
      <c r="D91" t="s">
        <v>979</v>
      </c>
      <c r="E91">
        <v>94070</v>
      </c>
    </row>
    <row r="92" spans="1:5" x14ac:dyDescent="0.35">
      <c r="A92" t="s">
        <v>448</v>
      </c>
      <c r="B92" t="s">
        <v>24</v>
      </c>
      <c r="C92" t="s">
        <v>16</v>
      </c>
      <c r="D92" t="s">
        <v>979</v>
      </c>
      <c r="E92">
        <v>109030</v>
      </c>
    </row>
    <row r="93" spans="1:5" x14ac:dyDescent="0.35">
      <c r="A93" t="s">
        <v>932</v>
      </c>
      <c r="B93" t="s">
        <v>27</v>
      </c>
      <c r="C93" t="s">
        <v>15</v>
      </c>
      <c r="D93" t="s">
        <v>979</v>
      </c>
      <c r="E93">
        <v>106080</v>
      </c>
    </row>
    <row r="94" spans="1:5" x14ac:dyDescent="0.35">
      <c r="A94" t="s">
        <v>205</v>
      </c>
      <c r="B94" t="s">
        <v>24</v>
      </c>
      <c r="C94" t="s">
        <v>12</v>
      </c>
      <c r="D94" t="s">
        <v>979</v>
      </c>
      <c r="E94">
        <v>105800</v>
      </c>
    </row>
    <row r="95" spans="1:5" x14ac:dyDescent="0.35">
      <c r="A95" t="s">
        <v>384</v>
      </c>
      <c r="B95" t="s">
        <v>24</v>
      </c>
      <c r="C95" t="s">
        <v>11</v>
      </c>
      <c r="D95" t="s">
        <v>979</v>
      </c>
      <c r="E95">
        <v>118450</v>
      </c>
    </row>
    <row r="96" spans="1:5" x14ac:dyDescent="0.35">
      <c r="A96" t="s">
        <v>134</v>
      </c>
      <c r="B96" t="s">
        <v>24</v>
      </c>
      <c r="C96" t="s">
        <v>9</v>
      </c>
      <c r="D96" t="s">
        <v>979</v>
      </c>
      <c r="E96">
        <v>90080</v>
      </c>
    </row>
    <row r="97" spans="1:5" x14ac:dyDescent="0.35">
      <c r="A97" t="s">
        <v>142</v>
      </c>
      <c r="B97" t="s">
        <v>27</v>
      </c>
      <c r="C97" t="s">
        <v>13</v>
      </c>
      <c r="D97" t="s">
        <v>979</v>
      </c>
      <c r="E97">
        <v>116770</v>
      </c>
    </row>
    <row r="98" spans="1:5" x14ac:dyDescent="0.35">
      <c r="A98" t="s">
        <v>524</v>
      </c>
      <c r="B98" t="s">
        <v>27</v>
      </c>
      <c r="C98" t="s">
        <v>13</v>
      </c>
      <c r="D98" t="s">
        <v>979</v>
      </c>
      <c r="E98">
        <v>119110</v>
      </c>
    </row>
    <row r="99" spans="1:5" x14ac:dyDescent="0.35">
      <c r="A99" t="s">
        <v>953</v>
      </c>
      <c r="B99" t="s">
        <v>24</v>
      </c>
      <c r="C99" t="s">
        <v>6</v>
      </c>
      <c r="D99" t="s">
        <v>979</v>
      </c>
      <c r="E99">
        <v>114650</v>
      </c>
    </row>
    <row r="100" spans="1:5" x14ac:dyDescent="0.35">
      <c r="A100" t="s">
        <v>668</v>
      </c>
      <c r="B100" t="s">
        <v>24</v>
      </c>
      <c r="C100" t="s">
        <v>15</v>
      </c>
      <c r="D100" t="s">
        <v>979</v>
      </c>
      <c r="E100">
        <v>95950</v>
      </c>
    </row>
    <row r="101" spans="1:5" x14ac:dyDescent="0.35">
      <c r="A101" t="s">
        <v>210</v>
      </c>
      <c r="B101" t="s">
        <v>24</v>
      </c>
      <c r="C101" t="s">
        <v>9</v>
      </c>
      <c r="D101" t="s">
        <v>979</v>
      </c>
      <c r="E101">
        <v>118120</v>
      </c>
    </row>
    <row r="102" spans="1:5" x14ac:dyDescent="0.35">
      <c r="A102" t="s">
        <v>193</v>
      </c>
      <c r="B102" t="s">
        <v>27</v>
      </c>
      <c r="C102" t="s">
        <v>6</v>
      </c>
      <c r="D102" t="s">
        <v>979</v>
      </c>
      <c r="E102">
        <v>115230</v>
      </c>
    </row>
    <row r="103" spans="1:5" x14ac:dyDescent="0.35">
      <c r="A103" t="s">
        <v>171</v>
      </c>
      <c r="B103" t="s">
        <v>24</v>
      </c>
      <c r="C103" t="s">
        <v>14</v>
      </c>
      <c r="D103" t="s">
        <v>979</v>
      </c>
      <c r="E103">
        <v>92500</v>
      </c>
    </row>
    <row r="104" spans="1:5" x14ac:dyDescent="0.35">
      <c r="A104" t="s">
        <v>867</v>
      </c>
      <c r="B104" t="s">
        <v>27</v>
      </c>
      <c r="C104" t="s">
        <v>13</v>
      </c>
      <c r="D104" t="s">
        <v>979</v>
      </c>
      <c r="E104">
        <v>90150</v>
      </c>
    </row>
    <row r="105" spans="1:5" x14ac:dyDescent="0.35">
      <c r="A105" t="s">
        <v>368</v>
      </c>
      <c r="B105" t="s">
        <v>24</v>
      </c>
      <c r="C105" t="s">
        <v>16</v>
      </c>
      <c r="D105" t="s">
        <v>979</v>
      </c>
      <c r="E105">
        <v>96370</v>
      </c>
    </row>
    <row r="106" spans="1:5" x14ac:dyDescent="0.35">
      <c r="A106" t="s">
        <v>640</v>
      </c>
      <c r="B106" t="s">
        <v>24</v>
      </c>
      <c r="C106" t="s">
        <v>10</v>
      </c>
      <c r="D106" t="s">
        <v>979</v>
      </c>
      <c r="E106">
        <v>108170</v>
      </c>
    </row>
    <row r="107" spans="1:5" x14ac:dyDescent="0.35">
      <c r="A107" t="s">
        <v>291</v>
      </c>
      <c r="B107" t="s">
        <v>27</v>
      </c>
      <c r="C107" t="s">
        <v>6</v>
      </c>
      <c r="D107" t="s">
        <v>979</v>
      </c>
      <c r="E107">
        <v>101500</v>
      </c>
    </row>
    <row r="108" spans="1:5" x14ac:dyDescent="0.35">
      <c r="A108" t="s">
        <v>338</v>
      </c>
      <c r="B108" t="s">
        <v>24</v>
      </c>
      <c r="C108" t="s">
        <v>9</v>
      </c>
      <c r="D108" t="s">
        <v>979</v>
      </c>
      <c r="E108">
        <v>184380</v>
      </c>
    </row>
    <row r="109" spans="1:5" x14ac:dyDescent="0.35">
      <c r="A109" t="s">
        <v>882</v>
      </c>
      <c r="B109" t="s">
        <v>27</v>
      </c>
      <c r="C109" t="s">
        <v>6</v>
      </c>
      <c r="D109" t="s">
        <v>979</v>
      </c>
      <c r="E109">
        <v>102130</v>
      </c>
    </row>
    <row r="110" spans="1:5" x14ac:dyDescent="0.35">
      <c r="A110" t="s">
        <v>919</v>
      </c>
      <c r="B110" t="s">
        <v>27</v>
      </c>
      <c r="C110" t="s">
        <v>13</v>
      </c>
      <c r="D110" t="s">
        <v>979</v>
      </c>
      <c r="E110">
        <v>93130</v>
      </c>
    </row>
    <row r="111" spans="1:5" x14ac:dyDescent="0.35">
      <c r="A111" t="s">
        <v>228</v>
      </c>
      <c r="B111" t="s">
        <v>24</v>
      </c>
      <c r="C111" t="s">
        <v>12</v>
      </c>
      <c r="D111" t="s">
        <v>979</v>
      </c>
      <c r="E111">
        <v>119660</v>
      </c>
    </row>
    <row r="112" spans="1:5" x14ac:dyDescent="0.35">
      <c r="A112" t="s">
        <v>34</v>
      </c>
      <c r="B112" t="s">
        <v>27</v>
      </c>
      <c r="C112" t="s">
        <v>9</v>
      </c>
      <c r="D112" t="s">
        <v>979</v>
      </c>
      <c r="E112">
        <v>107090</v>
      </c>
    </row>
    <row r="113" spans="1:5" x14ac:dyDescent="0.35">
      <c r="A113" t="s">
        <v>153</v>
      </c>
      <c r="B113" t="s">
        <v>24</v>
      </c>
      <c r="C113" t="s">
        <v>9</v>
      </c>
      <c r="D113" t="s">
        <v>979</v>
      </c>
      <c r="E113">
        <v>117810</v>
      </c>
    </row>
    <row r="114" spans="1:5" x14ac:dyDescent="0.35">
      <c r="A114" t="s">
        <v>145</v>
      </c>
      <c r="B114" t="s">
        <v>27</v>
      </c>
      <c r="C114" t="s">
        <v>11</v>
      </c>
      <c r="D114" t="s">
        <v>979</v>
      </c>
      <c r="E114">
        <v>96640</v>
      </c>
    </row>
    <row r="115" spans="1:5" x14ac:dyDescent="0.35">
      <c r="A115" t="s">
        <v>872</v>
      </c>
      <c r="B115" t="s">
        <v>24</v>
      </c>
      <c r="C115" t="s">
        <v>15</v>
      </c>
      <c r="D115" t="s">
        <v>979</v>
      </c>
      <c r="E115">
        <v>115380</v>
      </c>
    </row>
    <row r="116" spans="1:5" x14ac:dyDescent="0.35">
      <c r="A116" t="s">
        <v>539</v>
      </c>
      <c r="B116" t="s">
        <v>27</v>
      </c>
      <c r="C116" t="s">
        <v>16</v>
      </c>
      <c r="D116" t="s">
        <v>979</v>
      </c>
      <c r="E116">
        <v>109170</v>
      </c>
    </row>
    <row r="117" spans="1:5" x14ac:dyDescent="0.35">
      <c r="A117" t="s">
        <v>275</v>
      </c>
      <c r="B117" t="s">
        <v>24</v>
      </c>
      <c r="C117" t="s">
        <v>10</v>
      </c>
      <c r="D117" t="s">
        <v>979</v>
      </c>
      <c r="E117">
        <v>106190</v>
      </c>
    </row>
    <row r="118" spans="1:5" x14ac:dyDescent="0.35">
      <c r="A118" t="s">
        <v>642</v>
      </c>
      <c r="B118" t="s">
        <v>24</v>
      </c>
      <c r="C118" t="s">
        <v>12</v>
      </c>
      <c r="D118" t="s">
        <v>979</v>
      </c>
      <c r="E118">
        <v>110200</v>
      </c>
    </row>
    <row r="119" spans="1:5" x14ac:dyDescent="0.35">
      <c r="A119" t="s">
        <v>507</v>
      </c>
      <c r="B119" t="s">
        <v>24</v>
      </c>
      <c r="C119" t="s">
        <v>16</v>
      </c>
      <c r="D119" t="s">
        <v>979</v>
      </c>
      <c r="E119">
        <v>118360</v>
      </c>
    </row>
    <row r="120" spans="1:5" x14ac:dyDescent="0.35">
      <c r="A120" t="s">
        <v>783</v>
      </c>
      <c r="B120" t="s">
        <v>27</v>
      </c>
      <c r="C120" t="s">
        <v>14</v>
      </c>
      <c r="D120" t="s">
        <v>979</v>
      </c>
      <c r="E120">
        <v>92340</v>
      </c>
    </row>
    <row r="121" spans="1:5" x14ac:dyDescent="0.35">
      <c r="A121" t="s">
        <v>120</v>
      </c>
      <c r="B121" t="s">
        <v>27</v>
      </c>
      <c r="C121" t="s">
        <v>9</v>
      </c>
      <c r="D121" t="s">
        <v>979</v>
      </c>
      <c r="E121">
        <v>109760</v>
      </c>
    </row>
    <row r="122" spans="1:5" x14ac:dyDescent="0.35">
      <c r="A122" t="s">
        <v>926</v>
      </c>
      <c r="B122" t="s">
        <v>24</v>
      </c>
      <c r="C122" t="s">
        <v>8</v>
      </c>
      <c r="D122" t="s">
        <v>979</v>
      </c>
      <c r="E122">
        <v>99460</v>
      </c>
    </row>
    <row r="123" spans="1:5" x14ac:dyDescent="0.35">
      <c r="A123" t="s">
        <v>532</v>
      </c>
      <c r="B123" t="s">
        <v>27</v>
      </c>
      <c r="C123" t="s">
        <v>7</v>
      </c>
      <c r="D123" t="s">
        <v>979</v>
      </c>
      <c r="E123">
        <v>111190</v>
      </c>
    </row>
    <row r="124" spans="1:5" x14ac:dyDescent="0.35">
      <c r="A124" t="s">
        <v>920</v>
      </c>
      <c r="B124" t="s">
        <v>27</v>
      </c>
      <c r="C124" t="s">
        <v>11</v>
      </c>
      <c r="D124" t="s">
        <v>979</v>
      </c>
      <c r="E124">
        <v>105290</v>
      </c>
    </row>
    <row r="125" spans="1:5" x14ac:dyDescent="0.35">
      <c r="A125" t="s">
        <v>196</v>
      </c>
      <c r="B125" t="s">
        <v>27</v>
      </c>
      <c r="C125" t="s">
        <v>7</v>
      </c>
      <c r="D125" t="s">
        <v>979</v>
      </c>
      <c r="E125">
        <v>112570</v>
      </c>
    </row>
    <row r="126" spans="1:5" x14ac:dyDescent="0.35">
      <c r="A126" t="s">
        <v>425</v>
      </c>
      <c r="B126" t="s">
        <v>24</v>
      </c>
      <c r="C126" t="s">
        <v>13</v>
      </c>
      <c r="D126" t="s">
        <v>979</v>
      </c>
      <c r="E126">
        <v>112370</v>
      </c>
    </row>
    <row r="127" spans="1:5" x14ac:dyDescent="0.35">
      <c r="A127" t="s">
        <v>370</v>
      </c>
      <c r="B127" t="s">
        <v>27</v>
      </c>
      <c r="C127" t="s">
        <v>11</v>
      </c>
      <c r="D127" t="s">
        <v>979</v>
      </c>
      <c r="E127">
        <v>116240</v>
      </c>
    </row>
    <row r="128" spans="1:5" x14ac:dyDescent="0.35">
      <c r="A128" t="s">
        <v>556</v>
      </c>
      <c r="B128" t="s">
        <v>24</v>
      </c>
      <c r="C128" t="s">
        <v>9</v>
      </c>
      <c r="D128" t="s">
        <v>979</v>
      </c>
      <c r="E128">
        <v>116970</v>
      </c>
    </row>
    <row r="129" spans="1:5" x14ac:dyDescent="0.35">
      <c r="A129" t="s">
        <v>348</v>
      </c>
      <c r="B129" t="s">
        <v>24</v>
      </c>
      <c r="C129" t="s">
        <v>16</v>
      </c>
      <c r="D129" t="s">
        <v>979</v>
      </c>
      <c r="E129">
        <v>103110</v>
      </c>
    </row>
    <row r="130" spans="1:5" x14ac:dyDescent="0.35">
      <c r="A130" t="s">
        <v>660</v>
      </c>
      <c r="B130" t="s">
        <v>24</v>
      </c>
      <c r="C130" t="s">
        <v>16</v>
      </c>
      <c r="D130" t="s">
        <v>979</v>
      </c>
      <c r="E130">
        <v>110830</v>
      </c>
    </row>
    <row r="131" spans="1:5" x14ac:dyDescent="0.35">
      <c r="A131" t="s">
        <v>525</v>
      </c>
      <c r="B131" t="s">
        <v>24</v>
      </c>
      <c r="C131" t="s">
        <v>16</v>
      </c>
      <c r="D131" t="s">
        <v>979</v>
      </c>
      <c r="E131">
        <v>104770</v>
      </c>
    </row>
    <row r="132" spans="1:5" x14ac:dyDescent="0.35">
      <c r="A132" t="s">
        <v>791</v>
      </c>
      <c r="B132" t="s">
        <v>27</v>
      </c>
      <c r="C132" t="s">
        <v>10</v>
      </c>
      <c r="D132" t="s">
        <v>979</v>
      </c>
      <c r="E132">
        <v>92700</v>
      </c>
    </row>
    <row r="133" spans="1:5" x14ac:dyDescent="0.35">
      <c r="A133" t="s">
        <v>643</v>
      </c>
      <c r="B133" t="s">
        <v>24</v>
      </c>
      <c r="C133" t="s">
        <v>8</v>
      </c>
      <c r="D133" t="s">
        <v>979</v>
      </c>
      <c r="E133">
        <v>232180</v>
      </c>
    </row>
    <row r="134" spans="1:5" x14ac:dyDescent="0.35">
      <c r="A134" t="s">
        <v>905</v>
      </c>
      <c r="B134" t="s">
        <v>24</v>
      </c>
      <c r="C134" t="s">
        <v>7</v>
      </c>
      <c r="D134" t="s">
        <v>979</v>
      </c>
      <c r="E134">
        <v>92940</v>
      </c>
    </row>
    <row r="135" spans="1:5" x14ac:dyDescent="0.35">
      <c r="A135" t="s">
        <v>810</v>
      </c>
      <c r="B135" t="s">
        <v>27</v>
      </c>
      <c r="C135" t="s">
        <v>15</v>
      </c>
      <c r="D135" t="s">
        <v>979</v>
      </c>
      <c r="E135">
        <v>114180</v>
      </c>
    </row>
    <row r="136" spans="1:5" x14ac:dyDescent="0.35">
      <c r="A136" t="s">
        <v>325</v>
      </c>
      <c r="B136" t="s">
        <v>27</v>
      </c>
      <c r="C136" t="s">
        <v>7</v>
      </c>
      <c r="D136" t="s">
        <v>979</v>
      </c>
      <c r="E136">
        <v>115640</v>
      </c>
    </row>
    <row r="137" spans="1:5" x14ac:dyDescent="0.35">
      <c r="A137" t="s">
        <v>823</v>
      </c>
      <c r="B137" t="s">
        <v>24</v>
      </c>
      <c r="C137" t="s">
        <v>9</v>
      </c>
      <c r="D137" t="s">
        <v>979</v>
      </c>
      <c r="E137">
        <v>110730</v>
      </c>
    </row>
    <row r="138" spans="1:5" x14ac:dyDescent="0.35">
      <c r="A138" t="s">
        <v>456</v>
      </c>
      <c r="B138" t="s">
        <v>27</v>
      </c>
      <c r="C138" t="s">
        <v>7</v>
      </c>
      <c r="D138" t="s">
        <v>979</v>
      </c>
      <c r="E138">
        <v>113690</v>
      </c>
    </row>
    <row r="139" spans="1:5" x14ac:dyDescent="0.35">
      <c r="A139" t="s">
        <v>374</v>
      </c>
      <c r="B139" t="s">
        <v>24</v>
      </c>
      <c r="C139" t="s">
        <v>15</v>
      </c>
      <c r="D139" t="s">
        <v>979</v>
      </c>
      <c r="E139">
        <v>107110</v>
      </c>
    </row>
    <row r="140" spans="1:5" x14ac:dyDescent="0.35">
      <c r="A140" t="s">
        <v>866</v>
      </c>
      <c r="B140" t="s">
        <v>24</v>
      </c>
      <c r="C140" t="s">
        <v>17</v>
      </c>
      <c r="D140" t="s">
        <v>979</v>
      </c>
      <c r="E140">
        <v>107220</v>
      </c>
    </row>
    <row r="141" spans="1:5" x14ac:dyDescent="0.35">
      <c r="A141" t="s">
        <v>89</v>
      </c>
      <c r="B141" t="s">
        <v>27</v>
      </c>
      <c r="C141" t="s">
        <v>17</v>
      </c>
      <c r="D141" t="s">
        <v>979</v>
      </c>
      <c r="E141">
        <v>108080</v>
      </c>
    </row>
    <row r="142" spans="1:5" x14ac:dyDescent="0.35">
      <c r="A142" t="s">
        <v>386</v>
      </c>
      <c r="B142" t="s">
        <v>27</v>
      </c>
      <c r="C142" t="s">
        <v>17</v>
      </c>
      <c r="D142" t="s">
        <v>979</v>
      </c>
      <c r="E142">
        <v>104770</v>
      </c>
    </row>
    <row r="143" spans="1:5" x14ac:dyDescent="0.35">
      <c r="A143" t="s">
        <v>290</v>
      </c>
      <c r="B143" t="s">
        <v>27</v>
      </c>
      <c r="C143" t="s">
        <v>14</v>
      </c>
      <c r="D143" t="s">
        <v>979</v>
      </c>
      <c r="E143">
        <v>99680</v>
      </c>
    </row>
    <row r="144" spans="1:5" x14ac:dyDescent="0.35">
      <c r="A144" t="s">
        <v>53</v>
      </c>
      <c r="B144" t="s">
        <v>24</v>
      </c>
      <c r="C144" t="s">
        <v>14</v>
      </c>
      <c r="D144" t="s">
        <v>979</v>
      </c>
      <c r="E144">
        <v>116980</v>
      </c>
    </row>
    <row r="145" spans="1:5" x14ac:dyDescent="0.35">
      <c r="A145" t="s">
        <v>853</v>
      </c>
      <c r="B145" t="s">
        <v>27</v>
      </c>
      <c r="C145" t="s">
        <v>7</v>
      </c>
      <c r="D145" t="s">
        <v>979</v>
      </c>
      <c r="E145">
        <v>94820</v>
      </c>
    </row>
    <row r="146" spans="1:5" x14ac:dyDescent="0.35">
      <c r="A146" t="s">
        <v>130</v>
      </c>
      <c r="B146" t="s">
        <v>27</v>
      </c>
      <c r="C146" t="s">
        <v>16</v>
      </c>
      <c r="D146" t="s">
        <v>979</v>
      </c>
      <c r="E146">
        <v>97120</v>
      </c>
    </row>
    <row r="147" spans="1:5" x14ac:dyDescent="0.35">
      <c r="A147" t="s">
        <v>836</v>
      </c>
      <c r="B147" t="s">
        <v>24</v>
      </c>
      <c r="C147" t="s">
        <v>17</v>
      </c>
      <c r="D147" t="s">
        <v>979</v>
      </c>
      <c r="E147">
        <v>91360</v>
      </c>
    </row>
    <row r="148" spans="1:5" x14ac:dyDescent="0.35">
      <c r="A148" t="s">
        <v>165</v>
      </c>
      <c r="B148" t="s">
        <v>24</v>
      </c>
      <c r="C148" t="s">
        <v>16</v>
      </c>
      <c r="D148" t="s">
        <v>979</v>
      </c>
      <c r="E148">
        <v>96790</v>
      </c>
    </row>
    <row r="149" spans="1:5" x14ac:dyDescent="0.35">
      <c r="A149" t="s">
        <v>500</v>
      </c>
      <c r="B149" t="s">
        <v>27</v>
      </c>
      <c r="C149" t="s">
        <v>10</v>
      </c>
      <c r="D149" t="s">
        <v>979</v>
      </c>
      <c r="E149">
        <v>117520</v>
      </c>
    </row>
    <row r="150" spans="1:5" x14ac:dyDescent="0.35">
      <c r="A150" t="s">
        <v>633</v>
      </c>
      <c r="B150" t="s">
        <v>27</v>
      </c>
      <c r="C150" t="s">
        <v>17</v>
      </c>
      <c r="D150" t="s">
        <v>979</v>
      </c>
      <c r="E150">
        <v>107440</v>
      </c>
    </row>
    <row r="151" spans="1:5" x14ac:dyDescent="0.35">
      <c r="A151" t="s">
        <v>87</v>
      </c>
      <c r="B151" t="s">
        <v>27</v>
      </c>
      <c r="C151" t="s">
        <v>12</v>
      </c>
      <c r="D151" t="s">
        <v>979</v>
      </c>
      <c r="E151">
        <v>107660</v>
      </c>
    </row>
    <row r="152" spans="1:5" x14ac:dyDescent="0.35">
      <c r="A152" t="s">
        <v>483</v>
      </c>
      <c r="B152" t="s">
        <v>24</v>
      </c>
      <c r="C152" t="s">
        <v>6</v>
      </c>
      <c r="D152" t="s">
        <v>979</v>
      </c>
      <c r="E152">
        <v>202780</v>
      </c>
    </row>
    <row r="153" spans="1:5" x14ac:dyDescent="0.35">
      <c r="A153" t="s">
        <v>160</v>
      </c>
      <c r="B153" t="s">
        <v>24</v>
      </c>
      <c r="C153" t="s">
        <v>15</v>
      </c>
      <c r="D153" t="s">
        <v>979</v>
      </c>
      <c r="E153">
        <v>117150</v>
      </c>
    </row>
    <row r="154" spans="1:5" x14ac:dyDescent="0.35">
      <c r="A154" t="s">
        <v>677</v>
      </c>
      <c r="B154" t="s">
        <v>27</v>
      </c>
      <c r="C154" t="s">
        <v>17</v>
      </c>
      <c r="D154" t="s">
        <v>979</v>
      </c>
      <c r="E154">
        <v>113980</v>
      </c>
    </row>
    <row r="155" spans="1:5" x14ac:dyDescent="0.35">
      <c r="A155" t="s">
        <v>852</v>
      </c>
      <c r="B155" t="s">
        <v>27</v>
      </c>
      <c r="C155" t="s">
        <v>15</v>
      </c>
      <c r="D155" t="s">
        <v>979</v>
      </c>
      <c r="E155">
        <v>119930</v>
      </c>
    </row>
    <row r="156" spans="1:5" x14ac:dyDescent="0.35">
      <c r="A156" t="s">
        <v>881</v>
      </c>
      <c r="B156" t="s">
        <v>24</v>
      </c>
      <c r="C156" t="s">
        <v>14</v>
      </c>
      <c r="D156" t="s">
        <v>979</v>
      </c>
      <c r="E156">
        <v>107700</v>
      </c>
    </row>
    <row r="157" spans="1:5" x14ac:dyDescent="0.35">
      <c r="A157" t="s">
        <v>161</v>
      </c>
      <c r="B157" t="s">
        <v>24</v>
      </c>
      <c r="C157" t="s">
        <v>10</v>
      </c>
      <c r="D157" t="s">
        <v>979</v>
      </c>
      <c r="E157">
        <v>97020</v>
      </c>
    </row>
    <row r="158" spans="1:5" x14ac:dyDescent="0.35">
      <c r="A158" t="s">
        <v>723</v>
      </c>
      <c r="B158" t="s">
        <v>24</v>
      </c>
      <c r="C158" t="s">
        <v>8</v>
      </c>
      <c r="D158" t="s">
        <v>979</v>
      </c>
      <c r="E158">
        <v>93080</v>
      </c>
    </row>
    <row r="159" spans="1:5" x14ac:dyDescent="0.35">
      <c r="A159" t="s">
        <v>544</v>
      </c>
      <c r="B159" t="s">
        <v>24</v>
      </c>
      <c r="C159" t="s">
        <v>17</v>
      </c>
      <c r="D159" t="s">
        <v>979</v>
      </c>
      <c r="E159">
        <v>112120</v>
      </c>
    </row>
    <row r="160" spans="1:5" x14ac:dyDescent="0.35">
      <c r="A160" t="s">
        <v>113</v>
      </c>
      <c r="B160" t="s">
        <v>24</v>
      </c>
      <c r="C160" t="s">
        <v>9</v>
      </c>
      <c r="D160" t="s">
        <v>979</v>
      </c>
      <c r="E160">
        <v>115090</v>
      </c>
    </row>
    <row r="161" spans="1:5" x14ac:dyDescent="0.35">
      <c r="A161" t="s">
        <v>941</v>
      </c>
      <c r="B161" t="s">
        <v>24</v>
      </c>
      <c r="C161" t="s">
        <v>16</v>
      </c>
      <c r="D161" t="s">
        <v>979</v>
      </c>
      <c r="E161">
        <v>92010</v>
      </c>
    </row>
    <row r="162" spans="1:5" x14ac:dyDescent="0.35">
      <c r="A162" t="s">
        <v>201</v>
      </c>
      <c r="B162" t="s">
        <v>27</v>
      </c>
      <c r="C162" t="s">
        <v>17</v>
      </c>
      <c r="D162" t="s">
        <v>979</v>
      </c>
      <c r="E162">
        <v>101670</v>
      </c>
    </row>
    <row r="163" spans="1:5" x14ac:dyDescent="0.35">
      <c r="A163" t="s">
        <v>943</v>
      </c>
      <c r="B163" t="s">
        <v>27</v>
      </c>
      <c r="C163" t="s">
        <v>7</v>
      </c>
      <c r="D163" t="s">
        <v>979</v>
      </c>
      <c r="E163">
        <v>114810</v>
      </c>
    </row>
    <row r="164" spans="1:5" x14ac:dyDescent="0.35">
      <c r="A164" t="s">
        <v>211</v>
      </c>
      <c r="B164" t="s">
        <v>24</v>
      </c>
      <c r="C164" t="s">
        <v>17</v>
      </c>
      <c r="D164" t="s">
        <v>979</v>
      </c>
      <c r="E164">
        <v>91120</v>
      </c>
    </row>
    <row r="165" spans="1:5" x14ac:dyDescent="0.35">
      <c r="A165" t="s">
        <v>552</v>
      </c>
      <c r="B165" t="s">
        <v>24</v>
      </c>
      <c r="C165" t="s">
        <v>11</v>
      </c>
      <c r="D165" t="s">
        <v>979</v>
      </c>
      <c r="E165">
        <v>96610</v>
      </c>
    </row>
    <row r="166" spans="1:5" x14ac:dyDescent="0.35">
      <c r="A166" t="s">
        <v>397</v>
      </c>
      <c r="B166" t="s">
        <v>24</v>
      </c>
      <c r="C166" t="s">
        <v>15</v>
      </c>
      <c r="D166" t="s">
        <v>979</v>
      </c>
      <c r="E166">
        <v>212920</v>
      </c>
    </row>
    <row r="167" spans="1:5" x14ac:dyDescent="0.35">
      <c r="A167" t="s">
        <v>652</v>
      </c>
      <c r="B167" t="s">
        <v>27</v>
      </c>
      <c r="C167" t="s">
        <v>14</v>
      </c>
      <c r="D167" t="s">
        <v>979</v>
      </c>
      <c r="E167">
        <v>115980</v>
      </c>
    </row>
    <row r="168" spans="1:5" x14ac:dyDescent="0.35">
      <c r="A168" t="s">
        <v>125</v>
      </c>
      <c r="B168" t="s">
        <v>24</v>
      </c>
      <c r="C168" t="s">
        <v>7</v>
      </c>
      <c r="D168" t="s">
        <v>979</v>
      </c>
      <c r="E168">
        <v>90800</v>
      </c>
    </row>
    <row r="169" spans="1:5" x14ac:dyDescent="0.35">
      <c r="A169" t="s">
        <v>256</v>
      </c>
      <c r="B169" t="s">
        <v>27</v>
      </c>
      <c r="C169" t="s">
        <v>8</v>
      </c>
      <c r="D169" t="s">
        <v>979</v>
      </c>
      <c r="E169">
        <v>98970</v>
      </c>
    </row>
    <row r="170" spans="1:5" x14ac:dyDescent="0.35">
      <c r="A170" t="s">
        <v>664</v>
      </c>
      <c r="B170" t="s">
        <v>24</v>
      </c>
      <c r="C170" t="s">
        <v>10</v>
      </c>
      <c r="D170" t="s">
        <v>979</v>
      </c>
      <c r="E170">
        <v>213860</v>
      </c>
    </row>
    <row r="171" spans="1:5" x14ac:dyDescent="0.35">
      <c r="A171" t="s">
        <v>520</v>
      </c>
      <c r="B171" t="s">
        <v>24</v>
      </c>
      <c r="C171" t="s">
        <v>7</v>
      </c>
      <c r="D171" t="s">
        <v>979</v>
      </c>
      <c r="E171">
        <v>90530</v>
      </c>
    </row>
    <row r="172" spans="1:5" x14ac:dyDescent="0.35">
      <c r="A172" t="s">
        <v>313</v>
      </c>
      <c r="B172" t="s">
        <v>27</v>
      </c>
      <c r="C172" t="s">
        <v>7</v>
      </c>
      <c r="D172" t="s">
        <v>979</v>
      </c>
      <c r="E172">
        <v>109980</v>
      </c>
    </row>
    <row r="173" spans="1:5" x14ac:dyDescent="0.35">
      <c r="A173" t="s">
        <v>945</v>
      </c>
      <c r="B173" t="s">
        <v>24</v>
      </c>
      <c r="C173" t="s">
        <v>10</v>
      </c>
      <c r="D173" t="s">
        <v>979</v>
      </c>
      <c r="E173">
        <v>113790</v>
      </c>
    </row>
    <row r="174" spans="1:5" x14ac:dyDescent="0.35">
      <c r="A174" t="s">
        <v>693</v>
      </c>
      <c r="B174" t="s">
        <v>24</v>
      </c>
      <c r="C174" t="s">
        <v>8</v>
      </c>
      <c r="D174" t="s">
        <v>979</v>
      </c>
      <c r="E174">
        <v>90340</v>
      </c>
    </row>
    <row r="175" spans="1:5" x14ac:dyDescent="0.35">
      <c r="A175" t="s">
        <v>626</v>
      </c>
      <c r="B175" t="s">
        <v>27</v>
      </c>
      <c r="C175" t="s">
        <v>14</v>
      </c>
      <c r="D175" t="s">
        <v>979</v>
      </c>
      <c r="E175">
        <v>92450</v>
      </c>
    </row>
    <row r="176" spans="1:5" x14ac:dyDescent="0.35">
      <c r="A176" t="s">
        <v>695</v>
      </c>
      <c r="B176" t="s">
        <v>27</v>
      </c>
      <c r="C176" t="s">
        <v>15</v>
      </c>
      <c r="D176" t="s">
        <v>979</v>
      </c>
      <c r="E176">
        <v>103990</v>
      </c>
    </row>
    <row r="177" spans="1:5" x14ac:dyDescent="0.35">
      <c r="A177" t="s">
        <v>828</v>
      </c>
      <c r="B177" t="s">
        <v>27</v>
      </c>
      <c r="C177" t="s">
        <v>11</v>
      </c>
      <c r="D177" t="s">
        <v>979</v>
      </c>
      <c r="E177">
        <v>103340</v>
      </c>
    </row>
    <row r="178" spans="1:5" x14ac:dyDescent="0.35">
      <c r="A178" t="s">
        <v>713</v>
      </c>
      <c r="B178" t="s">
        <v>24</v>
      </c>
      <c r="C178" t="s">
        <v>12</v>
      </c>
      <c r="D178" t="s">
        <v>979</v>
      </c>
      <c r="E178">
        <v>112460</v>
      </c>
    </row>
    <row r="179" spans="1:5" x14ac:dyDescent="0.35">
      <c r="A179" t="s">
        <v>206</v>
      </c>
      <c r="B179" t="s">
        <v>24</v>
      </c>
      <c r="C179" t="s">
        <v>13</v>
      </c>
      <c r="D179" t="s">
        <v>979</v>
      </c>
      <c r="E179">
        <v>99470</v>
      </c>
    </row>
    <row r="180" spans="1:5" x14ac:dyDescent="0.35">
      <c r="A180" t="s">
        <v>138</v>
      </c>
      <c r="B180" t="s">
        <v>24</v>
      </c>
      <c r="C180" t="s">
        <v>13</v>
      </c>
      <c r="D180" t="s">
        <v>979</v>
      </c>
      <c r="E180">
        <v>112780</v>
      </c>
    </row>
    <row r="181" spans="1:5" x14ac:dyDescent="0.35">
      <c r="A181" t="s">
        <v>775</v>
      </c>
      <c r="B181" t="s">
        <v>24</v>
      </c>
      <c r="C181" t="s">
        <v>16</v>
      </c>
      <c r="D181" t="s">
        <v>979</v>
      </c>
      <c r="E181">
        <v>117840</v>
      </c>
    </row>
    <row r="182" spans="1:5" x14ac:dyDescent="0.35">
      <c r="A182" t="s">
        <v>139</v>
      </c>
      <c r="B182" t="s">
        <v>27</v>
      </c>
      <c r="C182" t="s">
        <v>7</v>
      </c>
      <c r="D182" t="s">
        <v>979</v>
      </c>
      <c r="E182">
        <v>96000</v>
      </c>
    </row>
    <row r="183" spans="1:5" x14ac:dyDescent="0.35">
      <c r="A183" t="s">
        <v>547</v>
      </c>
      <c r="B183" t="s">
        <v>27</v>
      </c>
      <c r="C183" t="s">
        <v>9</v>
      </c>
      <c r="D183" t="s">
        <v>979</v>
      </c>
      <c r="E183">
        <v>93270</v>
      </c>
    </row>
    <row r="184" spans="1:5" x14ac:dyDescent="0.35">
      <c r="A184" t="s">
        <v>118</v>
      </c>
      <c r="B184" t="s">
        <v>24</v>
      </c>
      <c r="C184" t="s">
        <v>8</v>
      </c>
      <c r="D184" t="s">
        <v>979</v>
      </c>
      <c r="E184">
        <v>109190</v>
      </c>
    </row>
    <row r="185" spans="1:5" x14ac:dyDescent="0.35">
      <c r="A185" t="s">
        <v>961</v>
      </c>
      <c r="B185" t="s">
        <v>27</v>
      </c>
      <c r="C185" t="s">
        <v>13</v>
      </c>
      <c r="D185" t="s">
        <v>979</v>
      </c>
      <c r="E185">
        <v>91310</v>
      </c>
    </row>
    <row r="186" spans="1:5" x14ac:dyDescent="0.35">
      <c r="A186" t="s">
        <v>921</v>
      </c>
      <c r="B186" t="s">
        <v>24</v>
      </c>
      <c r="C186" t="s">
        <v>13</v>
      </c>
      <c r="D186" t="s">
        <v>979</v>
      </c>
      <c r="E186">
        <v>108340</v>
      </c>
    </row>
    <row r="187" spans="1:5" x14ac:dyDescent="0.35">
      <c r="A187" t="s">
        <v>572</v>
      </c>
      <c r="B187" t="s">
        <v>24</v>
      </c>
      <c r="C187" t="s">
        <v>15</v>
      </c>
      <c r="D187" t="s">
        <v>979</v>
      </c>
      <c r="E187">
        <v>113280</v>
      </c>
    </row>
    <row r="188" spans="1:5" x14ac:dyDescent="0.35">
      <c r="A188" t="s">
        <v>741</v>
      </c>
      <c r="B188" t="s">
        <v>24</v>
      </c>
      <c r="C188" t="s">
        <v>9</v>
      </c>
      <c r="D188" t="s">
        <v>979</v>
      </c>
      <c r="E188">
        <v>110970</v>
      </c>
    </row>
    <row r="189" spans="1:5" x14ac:dyDescent="0.35">
      <c r="A189" t="s">
        <v>868</v>
      </c>
      <c r="B189" t="s">
        <v>24</v>
      </c>
      <c r="C189" t="s">
        <v>7</v>
      </c>
      <c r="D189" t="s">
        <v>979</v>
      </c>
      <c r="E189">
        <v>94020</v>
      </c>
    </row>
    <row r="190" spans="1:5" x14ac:dyDescent="0.35">
      <c r="A190" t="s">
        <v>284</v>
      </c>
      <c r="B190" t="s">
        <v>27</v>
      </c>
      <c r="C190" t="s">
        <v>10</v>
      </c>
      <c r="D190" t="s">
        <v>979</v>
      </c>
      <c r="E190">
        <v>106930</v>
      </c>
    </row>
    <row r="191" spans="1:5" x14ac:dyDescent="0.35">
      <c r="A191" t="s">
        <v>574</v>
      </c>
      <c r="B191" t="s">
        <v>24</v>
      </c>
      <c r="C191" t="s">
        <v>11</v>
      </c>
      <c r="D191" t="s">
        <v>979</v>
      </c>
      <c r="E191">
        <v>103670</v>
      </c>
    </row>
    <row r="192" spans="1:5" x14ac:dyDescent="0.35">
      <c r="A192" t="s">
        <v>536</v>
      </c>
      <c r="B192" t="s">
        <v>27</v>
      </c>
      <c r="C192" t="s">
        <v>6</v>
      </c>
      <c r="D192" t="s">
        <v>979</v>
      </c>
      <c r="E192">
        <v>199060</v>
      </c>
    </row>
    <row r="193" spans="1:5" x14ac:dyDescent="0.35">
      <c r="A193" t="s">
        <v>35</v>
      </c>
      <c r="B193" t="s">
        <v>24</v>
      </c>
      <c r="C193" t="s">
        <v>9</v>
      </c>
      <c r="D193" t="s">
        <v>979</v>
      </c>
      <c r="E193">
        <v>108450</v>
      </c>
    </row>
    <row r="194" spans="1:5" x14ac:dyDescent="0.35">
      <c r="A194" t="s">
        <v>787</v>
      </c>
      <c r="B194" t="s">
        <v>24</v>
      </c>
      <c r="C194" t="s">
        <v>15</v>
      </c>
      <c r="D194" t="s">
        <v>979</v>
      </c>
      <c r="E194">
        <v>102520</v>
      </c>
    </row>
    <row r="195" spans="1:5" x14ac:dyDescent="0.35">
      <c r="A195" t="s">
        <v>712</v>
      </c>
      <c r="B195" t="s">
        <v>24</v>
      </c>
      <c r="C195" t="s">
        <v>9</v>
      </c>
      <c r="D195" t="s">
        <v>979</v>
      </c>
      <c r="E195">
        <v>96250</v>
      </c>
    </row>
    <row r="196" spans="1:5" x14ac:dyDescent="0.35">
      <c r="A196" t="s">
        <v>596</v>
      </c>
      <c r="B196" t="s">
        <v>24</v>
      </c>
      <c r="C196" t="s">
        <v>9</v>
      </c>
      <c r="D196" t="s">
        <v>979</v>
      </c>
      <c r="E196">
        <v>109120</v>
      </c>
    </row>
    <row r="197" spans="1:5" x14ac:dyDescent="0.35">
      <c r="A197" t="s">
        <v>496</v>
      </c>
      <c r="B197" t="s">
        <v>24</v>
      </c>
      <c r="C197" t="s">
        <v>8</v>
      </c>
      <c r="D197" t="s">
        <v>979</v>
      </c>
      <c r="E197">
        <v>115840</v>
      </c>
    </row>
    <row r="198" spans="1:5" x14ac:dyDescent="0.35">
      <c r="A198" t="s">
        <v>249</v>
      </c>
      <c r="B198" t="s">
        <v>27</v>
      </c>
      <c r="C198" t="s">
        <v>9</v>
      </c>
      <c r="D198" t="s">
        <v>979</v>
      </c>
      <c r="E198">
        <v>95340</v>
      </c>
    </row>
    <row r="199" spans="1:5" x14ac:dyDescent="0.35">
      <c r="A199" t="s">
        <v>912</v>
      </c>
      <c r="B199" t="s">
        <v>24</v>
      </c>
      <c r="C199" t="s">
        <v>16</v>
      </c>
      <c r="D199" t="s">
        <v>979</v>
      </c>
      <c r="E199">
        <v>111820</v>
      </c>
    </row>
    <row r="200" spans="1:5" x14ac:dyDescent="0.35">
      <c r="A200" t="s">
        <v>243</v>
      </c>
      <c r="B200" t="s">
        <v>27</v>
      </c>
      <c r="C200" t="s">
        <v>14</v>
      </c>
      <c r="D200" t="s">
        <v>979</v>
      </c>
      <c r="E200">
        <v>97400</v>
      </c>
    </row>
    <row r="201" spans="1:5" x14ac:dyDescent="0.35">
      <c r="A201" t="s">
        <v>635</v>
      </c>
      <c r="B201" t="s">
        <v>24</v>
      </c>
      <c r="C201" t="s">
        <v>13</v>
      </c>
      <c r="D201" t="s">
        <v>979</v>
      </c>
      <c r="E201">
        <v>105330</v>
      </c>
    </row>
    <row r="202" spans="1:5" x14ac:dyDescent="0.35">
      <c r="A202" t="s">
        <v>73</v>
      </c>
      <c r="B202" t="s">
        <v>27</v>
      </c>
      <c r="C202" t="s">
        <v>10</v>
      </c>
      <c r="D202" t="s">
        <v>979</v>
      </c>
      <c r="E202">
        <v>221540</v>
      </c>
    </row>
    <row r="203" spans="1:5" x14ac:dyDescent="0.35">
      <c r="A203" t="s">
        <v>46</v>
      </c>
      <c r="B203" t="s">
        <v>27</v>
      </c>
      <c r="C203" t="s">
        <v>13</v>
      </c>
      <c r="D203" t="s">
        <v>979</v>
      </c>
      <c r="E203">
        <v>105370</v>
      </c>
    </row>
    <row r="204" spans="1:5" x14ac:dyDescent="0.35">
      <c r="A204" t="s">
        <v>571</v>
      </c>
      <c r="B204" t="s">
        <v>27</v>
      </c>
      <c r="C204" t="s">
        <v>8</v>
      </c>
      <c r="D204" t="s">
        <v>979</v>
      </c>
      <c r="E204">
        <v>105610</v>
      </c>
    </row>
    <row r="205" spans="1:5" x14ac:dyDescent="0.35">
      <c r="A205" t="s">
        <v>247</v>
      </c>
      <c r="B205" t="s">
        <v>24</v>
      </c>
      <c r="C205" t="s">
        <v>8</v>
      </c>
      <c r="D205" t="s">
        <v>979</v>
      </c>
      <c r="E205">
        <v>111480</v>
      </c>
    </row>
    <row r="206" spans="1:5" x14ac:dyDescent="0.35">
      <c r="A206" t="s">
        <v>506</v>
      </c>
      <c r="B206" t="s">
        <v>27</v>
      </c>
      <c r="C206" t="s">
        <v>13</v>
      </c>
      <c r="D206" t="s">
        <v>979</v>
      </c>
      <c r="E206">
        <v>96660</v>
      </c>
    </row>
    <row r="207" spans="1:5" x14ac:dyDescent="0.35">
      <c r="A207" t="s">
        <v>439</v>
      </c>
      <c r="B207" t="s">
        <v>27</v>
      </c>
      <c r="C207" t="s">
        <v>9</v>
      </c>
      <c r="D207" t="s">
        <v>979</v>
      </c>
      <c r="E207">
        <v>104800</v>
      </c>
    </row>
    <row r="208" spans="1:5" x14ac:dyDescent="0.35">
      <c r="A208" t="s">
        <v>288</v>
      </c>
      <c r="B208" t="s">
        <v>27</v>
      </c>
      <c r="C208" t="s">
        <v>17</v>
      </c>
      <c r="D208" t="s">
        <v>979</v>
      </c>
      <c r="E208">
        <v>105870</v>
      </c>
    </row>
    <row r="209" spans="1:5" x14ac:dyDescent="0.35">
      <c r="A209" t="s">
        <v>535</v>
      </c>
      <c r="B209" t="s">
        <v>24</v>
      </c>
      <c r="C209" t="s">
        <v>12</v>
      </c>
      <c r="D209" t="s">
        <v>979</v>
      </c>
      <c r="E209">
        <v>111230</v>
      </c>
    </row>
    <row r="210" spans="1:5" x14ac:dyDescent="0.35">
      <c r="A210" t="s">
        <v>522</v>
      </c>
      <c r="B210" t="s">
        <v>24</v>
      </c>
      <c r="C210" t="s">
        <v>15</v>
      </c>
      <c r="D210" t="s">
        <v>979</v>
      </c>
      <c r="E210">
        <v>105120</v>
      </c>
    </row>
    <row r="211" spans="1:5" x14ac:dyDescent="0.35">
      <c r="A211" t="s">
        <v>746</v>
      </c>
      <c r="B211" t="s">
        <v>27</v>
      </c>
      <c r="C211" t="s">
        <v>7</v>
      </c>
      <c r="D211" t="s">
        <v>979</v>
      </c>
      <c r="E211">
        <v>109870</v>
      </c>
    </row>
    <row r="212" spans="1:5" x14ac:dyDescent="0.35">
      <c r="A212" t="s">
        <v>354</v>
      </c>
      <c r="B212" t="s">
        <v>27</v>
      </c>
      <c r="C212" t="s">
        <v>12</v>
      </c>
      <c r="D212" t="s">
        <v>979</v>
      </c>
      <c r="E212">
        <v>110910</v>
      </c>
    </row>
    <row r="213" spans="1:5" x14ac:dyDescent="0.35">
      <c r="A213" t="s">
        <v>864</v>
      </c>
      <c r="B213" t="s">
        <v>27</v>
      </c>
      <c r="C213" t="s">
        <v>11</v>
      </c>
      <c r="D213" t="s">
        <v>979</v>
      </c>
      <c r="E213">
        <v>93740</v>
      </c>
    </row>
    <row r="214" spans="1:5" x14ac:dyDescent="0.35">
      <c r="A214" t="s">
        <v>490</v>
      </c>
      <c r="B214" t="s">
        <v>24</v>
      </c>
      <c r="C214" t="s">
        <v>16</v>
      </c>
      <c r="D214" t="s">
        <v>979</v>
      </c>
      <c r="E214">
        <v>109380</v>
      </c>
    </row>
    <row r="215" spans="1:5" x14ac:dyDescent="0.35">
      <c r="A215" t="s">
        <v>400</v>
      </c>
      <c r="B215" t="s">
        <v>27</v>
      </c>
      <c r="C215" t="s">
        <v>17</v>
      </c>
      <c r="D215" t="s">
        <v>979</v>
      </c>
      <c r="E215">
        <v>104900</v>
      </c>
    </row>
    <row r="216" spans="1:5" x14ac:dyDescent="0.35">
      <c r="A216" t="s">
        <v>289</v>
      </c>
      <c r="B216" t="s">
        <v>27</v>
      </c>
      <c r="C216" t="s">
        <v>10</v>
      </c>
      <c r="D216" t="s">
        <v>979</v>
      </c>
      <c r="E216">
        <v>118300</v>
      </c>
    </row>
    <row r="217" spans="1:5" x14ac:dyDescent="0.35">
      <c r="A217" t="s">
        <v>859</v>
      </c>
      <c r="B217" t="s">
        <v>27</v>
      </c>
      <c r="C217" t="s">
        <v>14</v>
      </c>
      <c r="D217" t="s">
        <v>979</v>
      </c>
      <c r="E217">
        <v>104680</v>
      </c>
    </row>
    <row r="218" spans="1:5" x14ac:dyDescent="0.35">
      <c r="A218" t="s">
        <v>61</v>
      </c>
      <c r="B218" t="s">
        <v>24</v>
      </c>
      <c r="C218" t="s">
        <v>8</v>
      </c>
      <c r="D218" t="s">
        <v>979</v>
      </c>
      <c r="E218">
        <v>108460</v>
      </c>
    </row>
    <row r="219" spans="1:5" x14ac:dyDescent="0.35">
      <c r="A219" t="s">
        <v>807</v>
      </c>
      <c r="B219" t="s">
        <v>27</v>
      </c>
      <c r="C219" t="s">
        <v>7</v>
      </c>
      <c r="D219" t="s">
        <v>979</v>
      </c>
      <c r="E219">
        <v>107790</v>
      </c>
    </row>
    <row r="220" spans="1:5" x14ac:dyDescent="0.35">
      <c r="A220" t="s">
        <v>903</v>
      </c>
      <c r="B220" t="s">
        <v>24</v>
      </c>
      <c r="C220" t="s">
        <v>9</v>
      </c>
      <c r="D220" t="s">
        <v>979</v>
      </c>
      <c r="E220">
        <v>99780</v>
      </c>
    </row>
    <row r="221" spans="1:5" x14ac:dyDescent="0.35">
      <c r="A221" t="s">
        <v>231</v>
      </c>
      <c r="B221" t="s">
        <v>24</v>
      </c>
      <c r="C221" t="s">
        <v>15</v>
      </c>
      <c r="D221" t="s">
        <v>979</v>
      </c>
      <c r="E221">
        <v>91500</v>
      </c>
    </row>
    <row r="222" spans="1:5" x14ac:dyDescent="0.35">
      <c r="A222" t="s">
        <v>282</v>
      </c>
      <c r="B222" t="s">
        <v>24</v>
      </c>
      <c r="C222" t="s">
        <v>17</v>
      </c>
      <c r="D222" t="s">
        <v>979</v>
      </c>
      <c r="E222">
        <v>117020</v>
      </c>
    </row>
    <row r="223" spans="1:5" x14ac:dyDescent="0.35">
      <c r="A223" t="s">
        <v>503</v>
      </c>
      <c r="B223" t="s">
        <v>24</v>
      </c>
      <c r="C223" t="s">
        <v>9</v>
      </c>
      <c r="D223" t="s">
        <v>979</v>
      </c>
      <c r="E223">
        <v>104470</v>
      </c>
    </row>
    <row r="224" spans="1:5" x14ac:dyDescent="0.35">
      <c r="A224" t="s">
        <v>221</v>
      </c>
      <c r="B224" t="s">
        <v>24</v>
      </c>
      <c r="C224" t="s">
        <v>7</v>
      </c>
      <c r="D224" t="s">
        <v>979</v>
      </c>
      <c r="E224">
        <v>103240</v>
      </c>
    </row>
    <row r="225" spans="1:5" x14ac:dyDescent="0.35">
      <c r="A225" t="s">
        <v>614</v>
      </c>
      <c r="B225" t="s">
        <v>24</v>
      </c>
      <c r="C225" t="s">
        <v>11</v>
      </c>
      <c r="D225" t="s">
        <v>979</v>
      </c>
      <c r="E225">
        <v>103160</v>
      </c>
    </row>
    <row r="226" spans="1:5" x14ac:dyDescent="0.35">
      <c r="A226" t="s">
        <v>333</v>
      </c>
      <c r="B226" t="s">
        <v>27</v>
      </c>
      <c r="C226" t="s">
        <v>10</v>
      </c>
      <c r="D226" t="s">
        <v>979</v>
      </c>
      <c r="E226">
        <v>106490</v>
      </c>
    </row>
    <row r="227" spans="1:5" x14ac:dyDescent="0.35">
      <c r="A227" t="s">
        <v>720</v>
      </c>
      <c r="B227" t="s">
        <v>24</v>
      </c>
      <c r="C227" t="s">
        <v>8</v>
      </c>
      <c r="D227" t="s">
        <v>979</v>
      </c>
      <c r="E227">
        <v>101220</v>
      </c>
    </row>
    <row r="228" spans="1:5" x14ac:dyDescent="0.35">
      <c r="A228" t="s">
        <v>56</v>
      </c>
      <c r="B228" t="s">
        <v>27</v>
      </c>
      <c r="C228" t="s">
        <v>16</v>
      </c>
      <c r="D228" t="s">
        <v>979</v>
      </c>
      <c r="E228">
        <v>109160</v>
      </c>
    </row>
    <row r="229" spans="1:5" x14ac:dyDescent="0.35">
      <c r="A229" t="s">
        <v>37</v>
      </c>
      <c r="B229" t="s">
        <v>24</v>
      </c>
      <c r="C229" t="s">
        <v>8</v>
      </c>
      <c r="D229" t="s">
        <v>979</v>
      </c>
      <c r="E229">
        <v>109000</v>
      </c>
    </row>
    <row r="230" spans="1:5" x14ac:dyDescent="0.35">
      <c r="A230" t="s">
        <v>202</v>
      </c>
      <c r="B230" t="s">
        <v>27</v>
      </c>
      <c r="C230" t="s">
        <v>17</v>
      </c>
      <c r="D230" t="s">
        <v>979</v>
      </c>
      <c r="E230">
        <v>104750</v>
      </c>
    </row>
    <row r="231" spans="1:5" x14ac:dyDescent="0.35">
      <c r="A231" t="s">
        <v>631</v>
      </c>
      <c r="B231" t="s">
        <v>24</v>
      </c>
      <c r="C231" t="s">
        <v>16</v>
      </c>
      <c r="D231" t="s">
        <v>979</v>
      </c>
      <c r="E231">
        <v>106890</v>
      </c>
    </row>
    <row r="232" spans="1:5" x14ac:dyDescent="0.35">
      <c r="A232" t="s">
        <v>465</v>
      </c>
      <c r="B232" t="s">
        <v>24</v>
      </c>
      <c r="C232" t="s">
        <v>17</v>
      </c>
      <c r="D232" t="s">
        <v>979</v>
      </c>
      <c r="E232">
        <v>90130</v>
      </c>
    </row>
    <row r="233" spans="1:5" x14ac:dyDescent="0.35">
      <c r="A233" t="s">
        <v>865</v>
      </c>
      <c r="B233" t="s">
        <v>27</v>
      </c>
      <c r="C233" t="s">
        <v>13</v>
      </c>
      <c r="D233" t="s">
        <v>979</v>
      </c>
      <c r="E233">
        <v>93960</v>
      </c>
    </row>
    <row r="234" spans="1:5" x14ac:dyDescent="0.35">
      <c r="A234" t="s">
        <v>107</v>
      </c>
      <c r="B234" t="s">
        <v>24</v>
      </c>
      <c r="C234" t="s">
        <v>8</v>
      </c>
      <c r="D234" t="s">
        <v>979</v>
      </c>
      <c r="E234">
        <v>114900</v>
      </c>
    </row>
    <row r="235" spans="1:5" x14ac:dyDescent="0.35">
      <c r="A235" t="s">
        <v>110</v>
      </c>
      <c r="B235" t="s">
        <v>24</v>
      </c>
      <c r="C235" t="s">
        <v>13</v>
      </c>
      <c r="D235" t="s">
        <v>979</v>
      </c>
      <c r="E235">
        <v>103600</v>
      </c>
    </row>
    <row r="236" spans="1:5" x14ac:dyDescent="0.35">
      <c r="A236" t="s">
        <v>798</v>
      </c>
      <c r="B236" t="s">
        <v>27</v>
      </c>
      <c r="C236" t="s">
        <v>13</v>
      </c>
      <c r="D236" t="s">
        <v>979</v>
      </c>
      <c r="E236">
        <v>98020</v>
      </c>
    </row>
    <row r="237" spans="1:5" x14ac:dyDescent="0.35">
      <c r="A237" t="s">
        <v>103</v>
      </c>
      <c r="B237" t="s">
        <v>27</v>
      </c>
      <c r="C237" t="s">
        <v>10</v>
      </c>
      <c r="D237" t="s">
        <v>979</v>
      </c>
      <c r="E237">
        <v>100730</v>
      </c>
    </row>
    <row r="238" spans="1:5" x14ac:dyDescent="0.35">
      <c r="A238" t="s">
        <v>837</v>
      </c>
      <c r="B238" t="s">
        <v>24</v>
      </c>
      <c r="C238" t="s">
        <v>15</v>
      </c>
      <c r="D238" t="s">
        <v>979</v>
      </c>
      <c r="E238">
        <v>115920</v>
      </c>
    </row>
    <row r="239" spans="1:5" x14ac:dyDescent="0.35">
      <c r="A239" t="s">
        <v>364</v>
      </c>
      <c r="B239" t="s">
        <v>27</v>
      </c>
      <c r="C239" t="s">
        <v>8</v>
      </c>
      <c r="D239" t="s">
        <v>979</v>
      </c>
      <c r="E239">
        <v>117940</v>
      </c>
    </row>
    <row r="240" spans="1:5" x14ac:dyDescent="0.35">
      <c r="A240" t="s">
        <v>561</v>
      </c>
      <c r="B240" t="s">
        <v>27</v>
      </c>
      <c r="C240" t="s">
        <v>11</v>
      </c>
      <c r="D240" t="s">
        <v>979</v>
      </c>
      <c r="E240">
        <v>91190</v>
      </c>
    </row>
    <row r="241" spans="1:5" x14ac:dyDescent="0.35">
      <c r="A241" t="s">
        <v>43</v>
      </c>
      <c r="B241" t="s">
        <v>27</v>
      </c>
      <c r="C241" t="s">
        <v>8</v>
      </c>
      <c r="D241" t="s">
        <v>979</v>
      </c>
      <c r="E241">
        <v>101760</v>
      </c>
    </row>
    <row r="242" spans="1:5" x14ac:dyDescent="0.35">
      <c r="A242" t="s">
        <v>328</v>
      </c>
      <c r="B242" t="s">
        <v>24</v>
      </c>
      <c r="C242" t="s">
        <v>16</v>
      </c>
      <c r="D242" t="s">
        <v>979</v>
      </c>
      <c r="E242">
        <v>108160</v>
      </c>
    </row>
    <row r="243" spans="1:5" x14ac:dyDescent="0.35">
      <c r="A243" t="s">
        <v>774</v>
      </c>
      <c r="B243" t="s">
        <v>24</v>
      </c>
      <c r="C243" t="s">
        <v>6</v>
      </c>
      <c r="D243" t="s">
        <v>979</v>
      </c>
      <c r="E243">
        <v>91310</v>
      </c>
    </row>
    <row r="244" spans="1:5" x14ac:dyDescent="0.35">
      <c r="A244" t="s">
        <v>957</v>
      </c>
      <c r="B244" t="s">
        <v>27</v>
      </c>
      <c r="C244" t="s">
        <v>15</v>
      </c>
      <c r="D244" t="s">
        <v>979</v>
      </c>
      <c r="E244">
        <v>103610</v>
      </c>
    </row>
    <row r="245" spans="1:5" x14ac:dyDescent="0.35">
      <c r="A245" t="s">
        <v>622</v>
      </c>
      <c r="B245" t="s">
        <v>27</v>
      </c>
      <c r="C245" t="s">
        <v>8</v>
      </c>
      <c r="D245" t="s">
        <v>979</v>
      </c>
      <c r="E245">
        <v>95980</v>
      </c>
    </row>
    <row r="246" spans="1:5" x14ac:dyDescent="0.35">
      <c r="A246" t="s">
        <v>892</v>
      </c>
      <c r="B246" t="s">
        <v>27</v>
      </c>
      <c r="C246" t="s">
        <v>17</v>
      </c>
      <c r="D246" t="s">
        <v>979</v>
      </c>
      <c r="E246">
        <v>107580</v>
      </c>
    </row>
    <row r="247" spans="1:5" x14ac:dyDescent="0.35">
      <c r="A247" t="s">
        <v>242</v>
      </c>
      <c r="B247" t="s">
        <v>27</v>
      </c>
      <c r="C247" t="s">
        <v>8</v>
      </c>
      <c r="D247" t="s">
        <v>979</v>
      </c>
      <c r="E247">
        <v>105960</v>
      </c>
    </row>
    <row r="248" spans="1:5" x14ac:dyDescent="0.35">
      <c r="A248" t="s">
        <v>345</v>
      </c>
      <c r="B248" t="s">
        <v>24</v>
      </c>
      <c r="C248" t="s">
        <v>8</v>
      </c>
      <c r="D248" t="s">
        <v>979</v>
      </c>
      <c r="E248">
        <v>192640</v>
      </c>
    </row>
    <row r="249" spans="1:5" x14ac:dyDescent="0.35">
      <c r="A249" t="s">
        <v>178</v>
      </c>
      <c r="B249" t="s">
        <v>24</v>
      </c>
      <c r="C249" t="s">
        <v>12</v>
      </c>
      <c r="D249" t="s">
        <v>979</v>
      </c>
      <c r="E249">
        <v>104080</v>
      </c>
    </row>
    <row r="250" spans="1:5" x14ac:dyDescent="0.35">
      <c r="A250" t="s">
        <v>965</v>
      </c>
      <c r="B250" t="s">
        <v>27</v>
      </c>
      <c r="C250" t="s">
        <v>9</v>
      </c>
      <c r="D250" t="s">
        <v>979</v>
      </c>
      <c r="E250">
        <v>100370</v>
      </c>
    </row>
    <row r="251" spans="1:5" x14ac:dyDescent="0.35">
      <c r="A251" t="s">
        <v>95</v>
      </c>
      <c r="B251" t="s">
        <v>24</v>
      </c>
      <c r="C251" t="s">
        <v>8</v>
      </c>
      <c r="D251" t="s">
        <v>979</v>
      </c>
      <c r="E251">
        <v>93930</v>
      </c>
    </row>
    <row r="252" spans="1:5" x14ac:dyDescent="0.35">
      <c r="A252" t="s">
        <v>329</v>
      </c>
      <c r="B252" t="s">
        <v>24</v>
      </c>
      <c r="C252" t="s">
        <v>6</v>
      </c>
      <c r="D252" t="s">
        <v>979</v>
      </c>
      <c r="E252">
        <v>108360</v>
      </c>
    </row>
    <row r="253" spans="1:5" x14ac:dyDescent="0.35">
      <c r="A253" t="s">
        <v>82</v>
      </c>
      <c r="B253" t="s">
        <v>24</v>
      </c>
      <c r="C253" t="s">
        <v>13</v>
      </c>
      <c r="D253" t="s">
        <v>979</v>
      </c>
      <c r="E253">
        <v>114690</v>
      </c>
    </row>
    <row r="254" spans="1:5" x14ac:dyDescent="0.35">
      <c r="A254" t="s">
        <v>356</v>
      </c>
      <c r="B254" t="s">
        <v>24</v>
      </c>
      <c r="C254" t="s">
        <v>13</v>
      </c>
      <c r="D254" t="s">
        <v>979</v>
      </c>
      <c r="E254">
        <v>99750</v>
      </c>
    </row>
    <row r="255" spans="1:5" x14ac:dyDescent="0.35">
      <c r="A255" t="s">
        <v>112</v>
      </c>
      <c r="B255" t="s">
        <v>27</v>
      </c>
      <c r="C255" t="s">
        <v>6</v>
      </c>
      <c r="D255" t="s">
        <v>979</v>
      </c>
      <c r="E255">
        <v>98740</v>
      </c>
    </row>
    <row r="256" spans="1:5" x14ac:dyDescent="0.35">
      <c r="A256" t="s">
        <v>244</v>
      </c>
      <c r="B256" t="s">
        <v>24</v>
      </c>
      <c r="C256" t="s">
        <v>10</v>
      </c>
      <c r="D256" t="s">
        <v>979</v>
      </c>
      <c r="E256">
        <v>99450</v>
      </c>
    </row>
    <row r="257" spans="1:5" x14ac:dyDescent="0.35">
      <c r="A257" t="s">
        <v>806</v>
      </c>
      <c r="B257" t="s">
        <v>27</v>
      </c>
      <c r="C257" t="s">
        <v>12</v>
      </c>
      <c r="D257" t="s">
        <v>979</v>
      </c>
      <c r="E257">
        <v>91930</v>
      </c>
    </row>
    <row r="258" spans="1:5" x14ac:dyDescent="0.35">
      <c r="A258" t="s">
        <v>476</v>
      </c>
      <c r="B258" t="s">
        <v>24</v>
      </c>
      <c r="C258" t="s">
        <v>9</v>
      </c>
      <c r="D258" t="s">
        <v>979</v>
      </c>
      <c r="E258">
        <v>118840</v>
      </c>
    </row>
    <row r="259" spans="1:5" x14ac:dyDescent="0.35">
      <c r="A259" t="s">
        <v>563</v>
      </c>
      <c r="B259" t="s">
        <v>24</v>
      </c>
      <c r="C259" t="s">
        <v>17</v>
      </c>
      <c r="D259" t="s">
        <v>979</v>
      </c>
      <c r="E259">
        <v>110950</v>
      </c>
    </row>
    <row r="260" spans="1:5" x14ac:dyDescent="0.35">
      <c r="A260" t="s">
        <v>654</v>
      </c>
      <c r="B260" t="s">
        <v>27</v>
      </c>
      <c r="C260" t="s">
        <v>12</v>
      </c>
      <c r="D260" t="s">
        <v>979</v>
      </c>
      <c r="E260">
        <v>106670</v>
      </c>
    </row>
    <row r="261" spans="1:5" x14ac:dyDescent="0.35">
      <c r="A261" t="s">
        <v>52</v>
      </c>
      <c r="B261" t="s">
        <v>27</v>
      </c>
      <c r="C261" t="s">
        <v>13</v>
      </c>
      <c r="D261" t="s">
        <v>979</v>
      </c>
      <c r="E261">
        <v>119750</v>
      </c>
    </row>
    <row r="262" spans="1:5" x14ac:dyDescent="0.35">
      <c r="A262" t="s">
        <v>405</v>
      </c>
      <c r="B262" t="s">
        <v>27</v>
      </c>
      <c r="C262" t="s">
        <v>15</v>
      </c>
      <c r="D262" t="s">
        <v>979</v>
      </c>
      <c r="E262">
        <v>98400</v>
      </c>
    </row>
    <row r="263" spans="1:5" x14ac:dyDescent="0.35">
      <c r="A263" t="s">
        <v>217</v>
      </c>
      <c r="B263" t="s">
        <v>27</v>
      </c>
      <c r="C263" t="s">
        <v>13</v>
      </c>
      <c r="D263" t="s">
        <v>979</v>
      </c>
      <c r="E263">
        <v>96140</v>
      </c>
    </row>
    <row r="264" spans="1:5" x14ac:dyDescent="0.35">
      <c r="A264" t="s">
        <v>891</v>
      </c>
      <c r="B264" t="s">
        <v>27</v>
      </c>
      <c r="C264" t="s">
        <v>15</v>
      </c>
      <c r="D264" t="s">
        <v>979</v>
      </c>
      <c r="E264">
        <v>114890</v>
      </c>
    </row>
    <row r="265" spans="1:5" x14ac:dyDescent="0.35">
      <c r="A265" t="s">
        <v>861</v>
      </c>
      <c r="B265" t="s">
        <v>24</v>
      </c>
      <c r="C265" t="s">
        <v>11</v>
      </c>
      <c r="D265" t="s">
        <v>979</v>
      </c>
      <c r="E265">
        <v>212800</v>
      </c>
    </row>
    <row r="266" spans="1:5" x14ac:dyDescent="0.35">
      <c r="A266" t="s">
        <v>799</v>
      </c>
      <c r="B266" t="s">
        <v>27</v>
      </c>
      <c r="C266" t="s">
        <v>6</v>
      </c>
      <c r="D266" t="s">
        <v>979</v>
      </c>
      <c r="E266">
        <v>96620</v>
      </c>
    </row>
    <row r="267" spans="1:5" x14ac:dyDescent="0.35">
      <c r="A267" t="s">
        <v>146</v>
      </c>
      <c r="B267" t="s">
        <v>27</v>
      </c>
      <c r="C267" t="s">
        <v>11</v>
      </c>
      <c r="D267" t="s">
        <v>979</v>
      </c>
      <c r="E267">
        <v>118100</v>
      </c>
    </row>
    <row r="268" spans="1:5" x14ac:dyDescent="0.35">
      <c r="A268" t="s">
        <v>195</v>
      </c>
      <c r="B268" t="s">
        <v>24</v>
      </c>
      <c r="C268" t="s">
        <v>14</v>
      </c>
      <c r="D268" t="s">
        <v>979</v>
      </c>
      <c r="E268">
        <v>108970</v>
      </c>
    </row>
    <row r="269" spans="1:5" x14ac:dyDescent="0.35">
      <c r="A269" t="s">
        <v>126</v>
      </c>
      <c r="B269" t="s">
        <v>27</v>
      </c>
      <c r="C269" t="s">
        <v>13</v>
      </c>
      <c r="D269" t="s">
        <v>979</v>
      </c>
      <c r="E269">
        <v>102930</v>
      </c>
    </row>
    <row r="270" spans="1:5" x14ac:dyDescent="0.35">
      <c r="A270" t="s">
        <v>504</v>
      </c>
      <c r="B270" t="s">
        <v>24</v>
      </c>
      <c r="C270" t="s">
        <v>13</v>
      </c>
      <c r="D270" t="s">
        <v>979</v>
      </c>
      <c r="E270">
        <v>110890</v>
      </c>
    </row>
    <row r="271" spans="1:5" x14ac:dyDescent="0.35">
      <c r="A271" t="s">
        <v>886</v>
      </c>
      <c r="B271" t="s">
        <v>27</v>
      </c>
      <c r="C271" t="s">
        <v>9</v>
      </c>
      <c r="D271" t="s">
        <v>979</v>
      </c>
      <c r="E271">
        <v>113760</v>
      </c>
    </row>
    <row r="272" spans="1:5" x14ac:dyDescent="0.35">
      <c r="A272" t="s">
        <v>624</v>
      </c>
      <c r="B272" t="s">
        <v>24</v>
      </c>
      <c r="C272" t="s">
        <v>8</v>
      </c>
      <c r="D272" t="s">
        <v>979</v>
      </c>
      <c r="E272">
        <v>113620</v>
      </c>
    </row>
    <row r="273" spans="1:5" x14ac:dyDescent="0.35">
      <c r="A273" t="s">
        <v>762</v>
      </c>
      <c r="B273" t="s">
        <v>27</v>
      </c>
      <c r="C273" t="s">
        <v>11</v>
      </c>
      <c r="D273" t="s">
        <v>979</v>
      </c>
      <c r="E273">
        <v>114870</v>
      </c>
    </row>
    <row r="274" spans="1:5" x14ac:dyDescent="0.35">
      <c r="A274" t="s">
        <v>311</v>
      </c>
      <c r="B274" t="s">
        <v>27</v>
      </c>
      <c r="C274" t="s">
        <v>8</v>
      </c>
      <c r="D274" t="s">
        <v>979</v>
      </c>
      <c r="E274">
        <v>99750</v>
      </c>
    </row>
    <row r="275" spans="1:5" x14ac:dyDescent="0.35">
      <c r="A275" t="s">
        <v>478</v>
      </c>
      <c r="B275" t="s">
        <v>27</v>
      </c>
      <c r="C275" t="s">
        <v>11</v>
      </c>
      <c r="D275" t="s">
        <v>979</v>
      </c>
      <c r="E275">
        <v>94050</v>
      </c>
    </row>
    <row r="276" spans="1:5" x14ac:dyDescent="0.35">
      <c r="A276" t="s">
        <v>615</v>
      </c>
      <c r="B276" t="s">
        <v>27</v>
      </c>
      <c r="C276" t="s">
        <v>8</v>
      </c>
      <c r="D276" t="s">
        <v>979</v>
      </c>
      <c r="E276">
        <v>109790</v>
      </c>
    </row>
    <row r="277" spans="1:5" x14ac:dyDescent="0.35">
      <c r="A277" t="s">
        <v>971</v>
      </c>
      <c r="E277">
        <v>30824580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E4E01-D743-425C-B1FF-5D9FAABFC408}">
  <dimension ref="A1:E877"/>
  <sheetViews>
    <sheetView workbookViewId="0">
      <selection activeCell="H11" sqref="H11"/>
    </sheetView>
  </sheetViews>
  <sheetFormatPr defaultRowHeight="14.5" x14ac:dyDescent="0.35"/>
  <cols>
    <col min="1" max="1" width="25.26953125" bestFit="1" customWidth="1"/>
    <col min="2" max="2" width="9.26953125" bestFit="1" customWidth="1"/>
    <col min="3" max="3" width="25.7265625" bestFit="1" customWidth="1"/>
    <col min="4" max="4" width="13.90625" bestFit="1" customWidth="1"/>
    <col min="5" max="5" width="12.08984375" bestFit="1" customWidth="1"/>
  </cols>
  <sheetData>
    <row r="1" spans="1:5" x14ac:dyDescent="0.35">
      <c r="A1" s="3" t="s">
        <v>18</v>
      </c>
      <c r="B1" s="3" t="s">
        <v>19</v>
      </c>
      <c r="C1" s="3" t="s">
        <v>0</v>
      </c>
      <c r="D1" s="3" t="s">
        <v>993</v>
      </c>
      <c r="E1" t="s">
        <v>976</v>
      </c>
    </row>
    <row r="2" spans="1:5" x14ac:dyDescent="0.35">
      <c r="A2" t="s">
        <v>63</v>
      </c>
      <c r="B2" t="s">
        <v>27</v>
      </c>
      <c r="C2" t="s">
        <v>11</v>
      </c>
      <c r="D2" t="s">
        <v>999</v>
      </c>
      <c r="E2">
        <v>116520</v>
      </c>
    </row>
    <row r="3" spans="1:5" x14ac:dyDescent="0.35">
      <c r="A3" t="s">
        <v>747</v>
      </c>
      <c r="B3" t="s">
        <v>24</v>
      </c>
      <c r="C3" t="s">
        <v>7</v>
      </c>
      <c r="D3" t="s">
        <v>1004</v>
      </c>
      <c r="E3">
        <v>123240</v>
      </c>
    </row>
    <row r="4" spans="1:5" x14ac:dyDescent="0.35">
      <c r="A4" t="s">
        <v>665</v>
      </c>
      <c r="B4" t="s">
        <v>27</v>
      </c>
      <c r="C4" t="s">
        <v>14</v>
      </c>
      <c r="D4" t="s">
        <v>1005</v>
      </c>
      <c r="E4">
        <v>77000</v>
      </c>
    </row>
    <row r="5" spans="1:5" x14ac:dyDescent="0.35">
      <c r="A5" t="s">
        <v>700</v>
      </c>
      <c r="B5" t="s">
        <v>27</v>
      </c>
      <c r="C5" t="s">
        <v>7</v>
      </c>
      <c r="D5" t="s">
        <v>1001</v>
      </c>
      <c r="E5">
        <v>32720</v>
      </c>
    </row>
    <row r="6" spans="1:5" x14ac:dyDescent="0.35">
      <c r="A6" t="s">
        <v>176</v>
      </c>
      <c r="B6" t="s">
        <v>27</v>
      </c>
      <c r="C6" t="s">
        <v>12</v>
      </c>
      <c r="D6" t="s">
        <v>1005</v>
      </c>
      <c r="E6">
        <v>145000</v>
      </c>
    </row>
    <row r="7" spans="1:5" x14ac:dyDescent="0.35">
      <c r="A7" t="s">
        <v>446</v>
      </c>
      <c r="B7" t="s">
        <v>24</v>
      </c>
      <c r="C7" t="s">
        <v>14</v>
      </c>
      <c r="D7" t="s">
        <v>1000</v>
      </c>
      <c r="E7">
        <v>28130</v>
      </c>
    </row>
    <row r="8" spans="1:5" x14ac:dyDescent="0.35">
      <c r="A8" t="s">
        <v>449</v>
      </c>
      <c r="B8" t="s">
        <v>24</v>
      </c>
      <c r="C8" t="s">
        <v>12</v>
      </c>
      <c r="D8" t="s">
        <v>1004</v>
      </c>
      <c r="E8">
        <v>66460</v>
      </c>
    </row>
    <row r="9" spans="1:5" x14ac:dyDescent="0.35">
      <c r="A9" t="s">
        <v>540</v>
      </c>
      <c r="B9" t="s">
        <v>24</v>
      </c>
      <c r="C9" t="s">
        <v>9</v>
      </c>
      <c r="D9" t="s">
        <v>1007</v>
      </c>
      <c r="E9">
        <v>95020</v>
      </c>
    </row>
    <row r="10" spans="1:5" x14ac:dyDescent="0.35">
      <c r="A10" t="s">
        <v>72</v>
      </c>
      <c r="B10" t="s">
        <v>24</v>
      </c>
      <c r="C10" t="s">
        <v>9</v>
      </c>
      <c r="D10" t="s">
        <v>1002</v>
      </c>
      <c r="E10">
        <v>45510</v>
      </c>
    </row>
    <row r="11" spans="1:5" x14ac:dyDescent="0.35">
      <c r="A11" t="s">
        <v>36</v>
      </c>
      <c r="B11" t="s">
        <v>27</v>
      </c>
      <c r="C11" t="s">
        <v>10</v>
      </c>
      <c r="D11" t="s">
        <v>1002</v>
      </c>
      <c r="E11">
        <v>82320</v>
      </c>
    </row>
    <row r="12" spans="1:5" x14ac:dyDescent="0.35">
      <c r="A12" t="s">
        <v>969</v>
      </c>
      <c r="B12" t="s">
        <v>27</v>
      </c>
      <c r="C12" t="s">
        <v>8</v>
      </c>
      <c r="D12" t="s">
        <v>1001</v>
      </c>
      <c r="E12">
        <v>32500</v>
      </c>
    </row>
    <row r="13" spans="1:5" x14ac:dyDescent="0.35">
      <c r="A13" t="s">
        <v>937</v>
      </c>
      <c r="B13" t="s">
        <v>27</v>
      </c>
      <c r="C13" t="s">
        <v>17</v>
      </c>
      <c r="D13" t="s">
        <v>1002</v>
      </c>
      <c r="E13">
        <v>48590</v>
      </c>
    </row>
    <row r="14" spans="1:5" x14ac:dyDescent="0.35">
      <c r="A14" t="s">
        <v>462</v>
      </c>
      <c r="B14" t="s">
        <v>24</v>
      </c>
      <c r="C14" t="s">
        <v>12</v>
      </c>
      <c r="D14" t="s">
        <v>1006</v>
      </c>
      <c r="E14">
        <v>89960</v>
      </c>
    </row>
    <row r="15" spans="1:5" x14ac:dyDescent="0.35">
      <c r="A15" t="s">
        <v>332</v>
      </c>
      <c r="B15" t="s">
        <v>24</v>
      </c>
      <c r="C15" t="s">
        <v>11</v>
      </c>
      <c r="D15" t="s">
        <v>1006</v>
      </c>
      <c r="E15">
        <v>85920</v>
      </c>
    </row>
    <row r="16" spans="1:5" x14ac:dyDescent="0.35">
      <c r="A16" t="s">
        <v>885</v>
      </c>
      <c r="B16" t="s">
        <v>24</v>
      </c>
      <c r="C16" t="s">
        <v>7</v>
      </c>
      <c r="D16" t="s">
        <v>1005</v>
      </c>
      <c r="E16">
        <v>78440</v>
      </c>
    </row>
    <row r="17" spans="1:5" x14ac:dyDescent="0.35">
      <c r="A17" t="s">
        <v>475</v>
      </c>
      <c r="B17" t="s">
        <v>24</v>
      </c>
      <c r="C17" t="s">
        <v>12</v>
      </c>
      <c r="D17" t="s">
        <v>1001</v>
      </c>
      <c r="E17">
        <v>37550</v>
      </c>
    </row>
    <row r="18" spans="1:5" x14ac:dyDescent="0.35">
      <c r="A18" t="s">
        <v>830</v>
      </c>
      <c r="B18" t="s">
        <v>24</v>
      </c>
      <c r="C18" t="s">
        <v>8</v>
      </c>
      <c r="D18" t="s">
        <v>998</v>
      </c>
      <c r="E18">
        <v>108290</v>
      </c>
    </row>
    <row r="19" spans="1:5" x14ac:dyDescent="0.35">
      <c r="A19" t="s">
        <v>740</v>
      </c>
      <c r="B19" t="s">
        <v>27</v>
      </c>
      <c r="C19" t="s">
        <v>6</v>
      </c>
      <c r="D19" t="s">
        <v>1006</v>
      </c>
      <c r="E19">
        <v>83750</v>
      </c>
    </row>
    <row r="20" spans="1:5" x14ac:dyDescent="0.35">
      <c r="A20" t="s">
        <v>509</v>
      </c>
      <c r="B20" t="s">
        <v>24</v>
      </c>
      <c r="C20" t="s">
        <v>12</v>
      </c>
      <c r="D20" t="s">
        <v>1006</v>
      </c>
      <c r="E20">
        <v>87810</v>
      </c>
    </row>
    <row r="21" spans="1:5" x14ac:dyDescent="0.35">
      <c r="A21" t="s">
        <v>81</v>
      </c>
      <c r="B21" t="s">
        <v>27</v>
      </c>
      <c r="C21" t="s">
        <v>17</v>
      </c>
      <c r="D21" t="s">
        <v>999</v>
      </c>
      <c r="E21">
        <v>114600</v>
      </c>
    </row>
    <row r="22" spans="1:5" x14ac:dyDescent="0.35">
      <c r="A22" t="s">
        <v>600</v>
      </c>
      <c r="B22" t="s">
        <v>24</v>
      </c>
      <c r="C22" t="s">
        <v>11</v>
      </c>
      <c r="D22" t="s">
        <v>1006</v>
      </c>
      <c r="E22">
        <v>80170</v>
      </c>
    </row>
    <row r="23" spans="1:5" x14ac:dyDescent="0.35">
      <c r="A23" t="s">
        <v>252</v>
      </c>
      <c r="B23" t="s">
        <v>27</v>
      </c>
      <c r="C23" t="s">
        <v>10</v>
      </c>
      <c r="D23" t="s">
        <v>1005</v>
      </c>
      <c r="E23">
        <v>71180</v>
      </c>
    </row>
    <row r="24" spans="1:5" x14ac:dyDescent="0.35">
      <c r="A24" t="s">
        <v>297</v>
      </c>
      <c r="B24" t="s">
        <v>24</v>
      </c>
      <c r="C24" t="s">
        <v>11</v>
      </c>
      <c r="D24" t="s">
        <v>1007</v>
      </c>
      <c r="E24">
        <v>181760</v>
      </c>
    </row>
    <row r="25" spans="1:5" x14ac:dyDescent="0.35">
      <c r="A25" t="s">
        <v>511</v>
      </c>
      <c r="B25" t="s">
        <v>24</v>
      </c>
      <c r="C25" t="s">
        <v>6</v>
      </c>
      <c r="D25" t="s">
        <v>1004</v>
      </c>
      <c r="E25">
        <v>60260</v>
      </c>
    </row>
    <row r="26" spans="1:5" x14ac:dyDescent="0.35">
      <c r="A26" t="s">
        <v>619</v>
      </c>
      <c r="B26" t="s">
        <v>27</v>
      </c>
      <c r="C26" t="s">
        <v>8</v>
      </c>
      <c r="D26" t="s">
        <v>1005</v>
      </c>
      <c r="E26">
        <v>75730</v>
      </c>
    </row>
    <row r="27" spans="1:5" x14ac:dyDescent="0.35">
      <c r="A27" t="s">
        <v>279</v>
      </c>
      <c r="B27" t="s">
        <v>27</v>
      </c>
      <c r="C27" t="s">
        <v>6</v>
      </c>
      <c r="D27" t="s">
        <v>1004</v>
      </c>
      <c r="E27">
        <v>60330</v>
      </c>
    </row>
    <row r="28" spans="1:5" x14ac:dyDescent="0.35">
      <c r="A28" t="s">
        <v>680</v>
      </c>
      <c r="B28" t="s">
        <v>24</v>
      </c>
      <c r="C28" t="s">
        <v>7</v>
      </c>
      <c r="D28" t="s">
        <v>999</v>
      </c>
      <c r="E28">
        <v>114470</v>
      </c>
    </row>
    <row r="29" spans="1:5" x14ac:dyDescent="0.35">
      <c r="A29" t="s">
        <v>848</v>
      </c>
      <c r="B29" t="s">
        <v>27</v>
      </c>
      <c r="C29" t="s">
        <v>7</v>
      </c>
      <c r="D29" t="s">
        <v>1001</v>
      </c>
      <c r="E29">
        <v>37130</v>
      </c>
    </row>
    <row r="30" spans="1:5" x14ac:dyDescent="0.35">
      <c r="A30" t="s">
        <v>71</v>
      </c>
      <c r="B30" t="s">
        <v>27</v>
      </c>
      <c r="C30" t="s">
        <v>10</v>
      </c>
      <c r="D30" t="s">
        <v>1004</v>
      </c>
      <c r="E30">
        <v>121160</v>
      </c>
    </row>
    <row r="31" spans="1:5" x14ac:dyDescent="0.35">
      <c r="A31" t="s">
        <v>447</v>
      </c>
      <c r="B31" t="s">
        <v>24</v>
      </c>
      <c r="C31" t="s">
        <v>7</v>
      </c>
      <c r="D31" t="s">
        <v>1004</v>
      </c>
      <c r="E31">
        <v>69460</v>
      </c>
    </row>
    <row r="32" spans="1:5" x14ac:dyDescent="0.35">
      <c r="A32" t="s">
        <v>698</v>
      </c>
      <c r="B32" t="s">
        <v>24</v>
      </c>
      <c r="C32" t="s">
        <v>8</v>
      </c>
      <c r="D32" t="s">
        <v>999</v>
      </c>
      <c r="E32">
        <v>113750</v>
      </c>
    </row>
    <row r="33" spans="1:5" x14ac:dyDescent="0.35">
      <c r="A33" t="s">
        <v>760</v>
      </c>
      <c r="B33" t="s">
        <v>24</v>
      </c>
      <c r="C33" t="s">
        <v>15</v>
      </c>
      <c r="D33" t="s">
        <v>1004</v>
      </c>
      <c r="E33">
        <v>67630</v>
      </c>
    </row>
    <row r="34" spans="1:5" x14ac:dyDescent="0.35">
      <c r="A34" t="s">
        <v>108</v>
      </c>
      <c r="B34" t="s">
        <v>24</v>
      </c>
      <c r="C34" t="s">
        <v>10</v>
      </c>
      <c r="D34" t="s">
        <v>1004</v>
      </c>
      <c r="E34">
        <v>139720</v>
      </c>
    </row>
    <row r="35" spans="1:5" x14ac:dyDescent="0.35">
      <c r="A35" t="s">
        <v>888</v>
      </c>
      <c r="B35" t="s">
        <v>27</v>
      </c>
      <c r="C35" t="s">
        <v>8</v>
      </c>
      <c r="D35" t="s">
        <v>1006</v>
      </c>
      <c r="E35">
        <v>85000</v>
      </c>
    </row>
    <row r="36" spans="1:5" x14ac:dyDescent="0.35">
      <c r="A36" t="s">
        <v>935</v>
      </c>
      <c r="B36" t="s">
        <v>27</v>
      </c>
      <c r="C36" t="s">
        <v>12</v>
      </c>
      <c r="D36" t="s">
        <v>1001</v>
      </c>
      <c r="E36">
        <v>36480</v>
      </c>
    </row>
    <row r="37" spans="1:5" x14ac:dyDescent="0.35">
      <c r="A37" t="s">
        <v>956</v>
      </c>
      <c r="B37" t="s">
        <v>27</v>
      </c>
      <c r="C37" t="s">
        <v>7</v>
      </c>
      <c r="D37" t="s">
        <v>1005</v>
      </c>
      <c r="E37">
        <v>78390</v>
      </c>
    </row>
    <row r="38" spans="1:5" x14ac:dyDescent="0.35">
      <c r="A38" t="s">
        <v>922</v>
      </c>
      <c r="B38" t="s">
        <v>24</v>
      </c>
      <c r="C38" t="s">
        <v>11</v>
      </c>
      <c r="D38" t="s">
        <v>998</v>
      </c>
      <c r="E38">
        <v>101420</v>
      </c>
    </row>
    <row r="39" spans="1:5" x14ac:dyDescent="0.35">
      <c r="A39" t="s">
        <v>212</v>
      </c>
      <c r="B39" t="s">
        <v>24</v>
      </c>
      <c r="C39" t="s">
        <v>14</v>
      </c>
      <c r="D39" t="s">
        <v>1002</v>
      </c>
      <c r="E39">
        <v>41420</v>
      </c>
    </row>
    <row r="40" spans="1:5" x14ac:dyDescent="0.35">
      <c r="A40" t="s">
        <v>554</v>
      </c>
      <c r="B40" t="s">
        <v>24</v>
      </c>
      <c r="C40" t="s">
        <v>13</v>
      </c>
      <c r="D40" t="s">
        <v>1003</v>
      </c>
      <c r="E40">
        <v>54970</v>
      </c>
    </row>
    <row r="41" spans="1:5" x14ac:dyDescent="0.35">
      <c r="A41" t="s">
        <v>358</v>
      </c>
      <c r="B41" t="s">
        <v>24</v>
      </c>
      <c r="C41" t="s">
        <v>12</v>
      </c>
      <c r="D41" t="s">
        <v>998</v>
      </c>
      <c r="E41">
        <v>208680</v>
      </c>
    </row>
    <row r="42" spans="1:5" x14ac:dyDescent="0.35">
      <c r="A42" t="s">
        <v>64</v>
      </c>
      <c r="B42" t="s">
        <v>27</v>
      </c>
      <c r="C42" t="s">
        <v>14</v>
      </c>
      <c r="D42" t="s">
        <v>1007</v>
      </c>
      <c r="E42">
        <v>96560</v>
      </c>
    </row>
    <row r="43" spans="1:5" x14ac:dyDescent="0.35">
      <c r="A43" t="s">
        <v>731</v>
      </c>
      <c r="B43" t="s">
        <v>27</v>
      </c>
      <c r="C43" t="s">
        <v>8</v>
      </c>
      <c r="D43" t="s">
        <v>1001</v>
      </c>
      <c r="E43">
        <v>37840</v>
      </c>
    </row>
    <row r="44" spans="1:5" x14ac:dyDescent="0.35">
      <c r="A44" t="s">
        <v>711</v>
      </c>
      <c r="B44" t="s">
        <v>24</v>
      </c>
      <c r="C44" t="s">
        <v>8</v>
      </c>
      <c r="D44" t="s">
        <v>1006</v>
      </c>
      <c r="E44">
        <v>89840</v>
      </c>
    </row>
    <row r="45" spans="1:5" x14ac:dyDescent="0.35">
      <c r="A45" t="s">
        <v>726</v>
      </c>
      <c r="B45" t="s">
        <v>27</v>
      </c>
      <c r="C45" t="s">
        <v>8</v>
      </c>
      <c r="D45" t="s">
        <v>998</v>
      </c>
      <c r="E45">
        <v>106460</v>
      </c>
    </row>
    <row r="46" spans="1:5" x14ac:dyDescent="0.35">
      <c r="A46" t="s">
        <v>182</v>
      </c>
      <c r="B46" t="s">
        <v>27</v>
      </c>
      <c r="C46" t="s">
        <v>14</v>
      </c>
      <c r="D46" t="s">
        <v>1005</v>
      </c>
      <c r="E46">
        <v>70080</v>
      </c>
    </row>
    <row r="47" spans="1:5" x14ac:dyDescent="0.35">
      <c r="A47" t="s">
        <v>948</v>
      </c>
      <c r="B47" t="s">
        <v>24</v>
      </c>
      <c r="C47" t="s">
        <v>15</v>
      </c>
      <c r="D47" t="s">
        <v>1007</v>
      </c>
      <c r="E47">
        <v>99630</v>
      </c>
    </row>
    <row r="48" spans="1:5" x14ac:dyDescent="0.35">
      <c r="A48" t="s">
        <v>750</v>
      </c>
      <c r="B48" t="s">
        <v>24</v>
      </c>
      <c r="C48" t="s">
        <v>6</v>
      </c>
      <c r="D48" t="s">
        <v>1005</v>
      </c>
      <c r="E48">
        <v>70610</v>
      </c>
    </row>
    <row r="49" spans="1:5" x14ac:dyDescent="0.35">
      <c r="A49" t="s">
        <v>355</v>
      </c>
      <c r="B49" t="s">
        <v>27</v>
      </c>
      <c r="C49" t="s">
        <v>9</v>
      </c>
      <c r="D49" t="s">
        <v>1006</v>
      </c>
      <c r="E49">
        <v>80060</v>
      </c>
    </row>
    <row r="50" spans="1:5" x14ac:dyDescent="0.35">
      <c r="A50" t="s">
        <v>266</v>
      </c>
      <c r="B50" t="s">
        <v>27</v>
      </c>
      <c r="C50" t="s">
        <v>8</v>
      </c>
      <c r="D50" t="s">
        <v>999</v>
      </c>
      <c r="E50">
        <v>111050</v>
      </c>
    </row>
    <row r="51" spans="1:5" x14ac:dyDescent="0.35">
      <c r="A51" t="s">
        <v>455</v>
      </c>
      <c r="B51" t="s">
        <v>27</v>
      </c>
      <c r="C51" t="s">
        <v>11</v>
      </c>
      <c r="D51" t="s">
        <v>1003</v>
      </c>
      <c r="E51">
        <v>53920</v>
      </c>
    </row>
    <row r="52" spans="1:5" x14ac:dyDescent="0.35">
      <c r="A52" t="s">
        <v>820</v>
      </c>
      <c r="B52" t="s">
        <v>27</v>
      </c>
      <c r="C52" t="s">
        <v>17</v>
      </c>
      <c r="D52" t="s">
        <v>999</v>
      </c>
      <c r="E52">
        <v>116500</v>
      </c>
    </row>
    <row r="53" spans="1:5" x14ac:dyDescent="0.35">
      <c r="A53" t="s">
        <v>794</v>
      </c>
      <c r="B53" t="s">
        <v>27</v>
      </c>
      <c r="C53" t="s">
        <v>12</v>
      </c>
      <c r="D53" t="s">
        <v>1001</v>
      </c>
      <c r="E53">
        <v>31920</v>
      </c>
    </row>
    <row r="54" spans="1:5" x14ac:dyDescent="0.35">
      <c r="A54" t="s">
        <v>403</v>
      </c>
      <c r="B54" t="s">
        <v>27</v>
      </c>
      <c r="C54" t="s">
        <v>12</v>
      </c>
      <c r="D54" t="s">
        <v>1007</v>
      </c>
      <c r="E54">
        <v>96920</v>
      </c>
    </row>
    <row r="55" spans="1:5" x14ac:dyDescent="0.35">
      <c r="A55" t="s">
        <v>292</v>
      </c>
      <c r="B55" t="s">
        <v>27</v>
      </c>
      <c r="C55" t="s">
        <v>10</v>
      </c>
      <c r="D55" t="s">
        <v>1002</v>
      </c>
      <c r="E55">
        <v>46160</v>
      </c>
    </row>
    <row r="56" spans="1:5" x14ac:dyDescent="0.35">
      <c r="A56" t="s">
        <v>344</v>
      </c>
      <c r="B56" t="s">
        <v>24</v>
      </c>
      <c r="C56" t="s">
        <v>17</v>
      </c>
      <c r="D56" t="s">
        <v>1005</v>
      </c>
      <c r="E56">
        <v>70230</v>
      </c>
    </row>
    <row r="57" spans="1:5" x14ac:dyDescent="0.35">
      <c r="A57" t="s">
        <v>657</v>
      </c>
      <c r="B57" t="s">
        <v>24</v>
      </c>
      <c r="C57" t="s">
        <v>12</v>
      </c>
      <c r="D57" t="s">
        <v>1004</v>
      </c>
      <c r="E57">
        <v>138240</v>
      </c>
    </row>
    <row r="58" spans="1:5" x14ac:dyDescent="0.35">
      <c r="A58" t="s">
        <v>450</v>
      </c>
      <c r="B58" t="s">
        <v>27</v>
      </c>
      <c r="C58" t="s">
        <v>13</v>
      </c>
      <c r="D58" t="s">
        <v>1003</v>
      </c>
      <c r="E58">
        <v>50810</v>
      </c>
    </row>
    <row r="59" spans="1:5" x14ac:dyDescent="0.35">
      <c r="A59" t="s">
        <v>209</v>
      </c>
      <c r="B59" t="s">
        <v>27</v>
      </c>
      <c r="C59" t="s">
        <v>7</v>
      </c>
      <c r="D59" t="s">
        <v>1006</v>
      </c>
      <c r="E59">
        <v>173880</v>
      </c>
    </row>
    <row r="60" spans="1:5" x14ac:dyDescent="0.35">
      <c r="A60" t="s">
        <v>748</v>
      </c>
      <c r="B60" t="s">
        <v>27</v>
      </c>
      <c r="C60" t="s">
        <v>10</v>
      </c>
      <c r="D60" t="s">
        <v>1004</v>
      </c>
      <c r="E60">
        <v>67960</v>
      </c>
    </row>
    <row r="61" spans="1:5" x14ac:dyDescent="0.35">
      <c r="A61" t="s">
        <v>834</v>
      </c>
      <c r="B61" t="s">
        <v>27</v>
      </c>
      <c r="C61" t="s">
        <v>15</v>
      </c>
      <c r="D61" t="s">
        <v>1007</v>
      </c>
      <c r="E61">
        <v>98010</v>
      </c>
    </row>
    <row r="62" spans="1:5" x14ac:dyDescent="0.35">
      <c r="A62" t="s">
        <v>831</v>
      </c>
      <c r="B62" t="s">
        <v>24</v>
      </c>
      <c r="C62" t="s">
        <v>7</v>
      </c>
      <c r="D62" t="s">
        <v>1005</v>
      </c>
      <c r="E62">
        <v>78640</v>
      </c>
    </row>
    <row r="63" spans="1:5" x14ac:dyDescent="0.35">
      <c r="A63" t="s">
        <v>871</v>
      </c>
      <c r="B63" t="s">
        <v>24</v>
      </c>
      <c r="C63" t="s">
        <v>12</v>
      </c>
      <c r="D63" t="s">
        <v>999</v>
      </c>
      <c r="E63">
        <v>239340</v>
      </c>
    </row>
    <row r="64" spans="1:5" x14ac:dyDescent="0.35">
      <c r="A64" t="s">
        <v>675</v>
      </c>
      <c r="B64" t="s">
        <v>24</v>
      </c>
      <c r="C64" t="s">
        <v>10</v>
      </c>
      <c r="D64" t="s">
        <v>998</v>
      </c>
      <c r="E64">
        <v>103490</v>
      </c>
    </row>
    <row r="65" spans="1:5" x14ac:dyDescent="0.35">
      <c r="A65" t="s">
        <v>359</v>
      </c>
      <c r="B65" t="s">
        <v>27</v>
      </c>
      <c r="C65" t="s">
        <v>12</v>
      </c>
      <c r="D65" t="s">
        <v>1001</v>
      </c>
      <c r="E65">
        <v>76880</v>
      </c>
    </row>
    <row r="66" spans="1:5" x14ac:dyDescent="0.35">
      <c r="A66" t="s">
        <v>436</v>
      </c>
      <c r="B66" t="s">
        <v>24</v>
      </c>
      <c r="C66" t="s">
        <v>13</v>
      </c>
      <c r="D66" t="s">
        <v>999</v>
      </c>
      <c r="E66">
        <v>110820</v>
      </c>
    </row>
    <row r="67" spans="1:5" x14ac:dyDescent="0.35">
      <c r="A67" t="s">
        <v>719</v>
      </c>
      <c r="B67" t="s">
        <v>24</v>
      </c>
      <c r="C67" t="s">
        <v>6</v>
      </c>
      <c r="D67" t="s">
        <v>1007</v>
      </c>
      <c r="E67">
        <v>96750</v>
      </c>
    </row>
    <row r="68" spans="1:5" x14ac:dyDescent="0.35">
      <c r="A68" t="s">
        <v>467</v>
      </c>
      <c r="B68" t="s">
        <v>24</v>
      </c>
      <c r="C68" t="s">
        <v>12</v>
      </c>
      <c r="D68" t="s">
        <v>1004</v>
      </c>
      <c r="E68">
        <v>132740</v>
      </c>
    </row>
    <row r="69" spans="1:5" x14ac:dyDescent="0.35">
      <c r="A69" t="s">
        <v>887</v>
      </c>
      <c r="B69" t="s">
        <v>27</v>
      </c>
      <c r="C69" t="s">
        <v>16</v>
      </c>
      <c r="D69" t="s">
        <v>1007</v>
      </c>
      <c r="E69">
        <v>93880</v>
      </c>
    </row>
    <row r="70" spans="1:5" x14ac:dyDescent="0.35">
      <c r="A70" t="s">
        <v>143</v>
      </c>
      <c r="B70" t="s">
        <v>24</v>
      </c>
      <c r="C70" t="s">
        <v>17</v>
      </c>
      <c r="D70" t="s">
        <v>1002</v>
      </c>
      <c r="E70">
        <v>40270</v>
      </c>
    </row>
    <row r="71" spans="1:5" x14ac:dyDescent="0.35">
      <c r="A71" t="s">
        <v>721</v>
      </c>
      <c r="B71" t="s">
        <v>24</v>
      </c>
      <c r="C71" t="s">
        <v>12</v>
      </c>
      <c r="D71" t="s">
        <v>1004</v>
      </c>
      <c r="E71">
        <v>63020</v>
      </c>
    </row>
    <row r="72" spans="1:5" x14ac:dyDescent="0.35">
      <c r="A72" t="s">
        <v>800</v>
      </c>
      <c r="B72" t="s">
        <v>24</v>
      </c>
      <c r="C72" t="s">
        <v>14</v>
      </c>
      <c r="D72" t="s">
        <v>1002</v>
      </c>
      <c r="E72">
        <v>40400</v>
      </c>
    </row>
    <row r="73" spans="1:5" x14ac:dyDescent="0.35">
      <c r="A73" t="s">
        <v>190</v>
      </c>
      <c r="B73" t="s">
        <v>27</v>
      </c>
      <c r="C73" t="s">
        <v>12</v>
      </c>
      <c r="D73" t="s">
        <v>1004</v>
      </c>
      <c r="E73">
        <v>69740</v>
      </c>
    </row>
    <row r="74" spans="1:5" x14ac:dyDescent="0.35">
      <c r="A74" t="s">
        <v>727</v>
      </c>
      <c r="B74" t="s">
        <v>27</v>
      </c>
      <c r="C74" t="s">
        <v>11</v>
      </c>
      <c r="D74" t="s">
        <v>1005</v>
      </c>
      <c r="E74">
        <v>70650</v>
      </c>
    </row>
    <row r="75" spans="1:5" x14ac:dyDescent="0.35">
      <c r="A75" t="s">
        <v>312</v>
      </c>
      <c r="B75" t="s">
        <v>27</v>
      </c>
      <c r="C75" t="s">
        <v>10</v>
      </c>
      <c r="D75" t="s">
        <v>1007</v>
      </c>
      <c r="E75">
        <v>92470</v>
      </c>
    </row>
    <row r="76" spans="1:5" x14ac:dyDescent="0.35">
      <c r="A76" t="s">
        <v>616</v>
      </c>
      <c r="B76" t="s">
        <v>27</v>
      </c>
      <c r="C76" t="s">
        <v>15</v>
      </c>
      <c r="D76" t="s">
        <v>1001</v>
      </c>
      <c r="E76">
        <v>33760</v>
      </c>
    </row>
    <row r="77" spans="1:5" x14ac:dyDescent="0.35">
      <c r="A77" t="s">
        <v>690</v>
      </c>
      <c r="B77" t="s">
        <v>24</v>
      </c>
      <c r="C77" t="s">
        <v>8</v>
      </c>
      <c r="D77" t="s">
        <v>998</v>
      </c>
      <c r="E77">
        <v>108600</v>
      </c>
    </row>
    <row r="78" spans="1:5" x14ac:dyDescent="0.35">
      <c r="A78" t="s">
        <v>394</v>
      </c>
      <c r="B78" t="s">
        <v>27</v>
      </c>
      <c r="C78" t="s">
        <v>14</v>
      </c>
      <c r="D78" t="s">
        <v>999</v>
      </c>
      <c r="E78">
        <v>115080</v>
      </c>
    </row>
    <row r="79" spans="1:5" x14ac:dyDescent="0.35">
      <c r="A79" t="s">
        <v>286</v>
      </c>
      <c r="B79" t="s">
        <v>27</v>
      </c>
      <c r="C79" t="s">
        <v>17</v>
      </c>
      <c r="D79" t="s">
        <v>1004</v>
      </c>
      <c r="E79">
        <v>61330</v>
      </c>
    </row>
    <row r="80" spans="1:5" x14ac:dyDescent="0.35">
      <c r="A80" t="s">
        <v>494</v>
      </c>
      <c r="B80" t="s">
        <v>27</v>
      </c>
      <c r="C80" t="s">
        <v>13</v>
      </c>
      <c r="D80" t="s">
        <v>998</v>
      </c>
      <c r="E80">
        <v>101190</v>
      </c>
    </row>
    <row r="81" spans="1:5" x14ac:dyDescent="0.35">
      <c r="A81" t="s">
        <v>273</v>
      </c>
      <c r="B81" t="s">
        <v>24</v>
      </c>
      <c r="C81" t="s">
        <v>14</v>
      </c>
      <c r="D81" t="s">
        <v>998</v>
      </c>
      <c r="E81">
        <v>105470</v>
      </c>
    </row>
    <row r="82" spans="1:5" x14ac:dyDescent="0.35">
      <c r="A82" t="s">
        <v>131</v>
      </c>
      <c r="B82" t="s">
        <v>24</v>
      </c>
      <c r="C82" t="s">
        <v>9</v>
      </c>
      <c r="D82" t="s">
        <v>1003</v>
      </c>
      <c r="E82">
        <v>58840</v>
      </c>
    </row>
    <row r="83" spans="1:5" x14ac:dyDescent="0.35">
      <c r="A83" t="s">
        <v>583</v>
      </c>
      <c r="B83" t="s">
        <v>27</v>
      </c>
      <c r="C83" t="s">
        <v>16</v>
      </c>
      <c r="D83" t="s">
        <v>1007</v>
      </c>
      <c r="E83">
        <v>98630</v>
      </c>
    </row>
    <row r="84" spans="1:5" x14ac:dyDescent="0.35">
      <c r="A84" t="s">
        <v>847</v>
      </c>
      <c r="B84" t="s">
        <v>27</v>
      </c>
      <c r="C84" t="s">
        <v>16</v>
      </c>
      <c r="D84" t="s">
        <v>1001</v>
      </c>
      <c r="E84">
        <v>32270</v>
      </c>
    </row>
    <row r="85" spans="1:5" x14ac:dyDescent="0.35">
      <c r="A85" t="s">
        <v>795</v>
      </c>
      <c r="B85" t="s">
        <v>27</v>
      </c>
      <c r="C85" t="s">
        <v>12</v>
      </c>
      <c r="D85" t="s">
        <v>998</v>
      </c>
      <c r="E85">
        <v>104210</v>
      </c>
    </row>
    <row r="86" spans="1:5" x14ac:dyDescent="0.35">
      <c r="A86" t="s">
        <v>407</v>
      </c>
      <c r="B86" t="s">
        <v>24</v>
      </c>
      <c r="C86" t="s">
        <v>13</v>
      </c>
      <c r="D86" t="s">
        <v>1005</v>
      </c>
      <c r="E86">
        <v>71210</v>
      </c>
    </row>
    <row r="87" spans="1:5" x14ac:dyDescent="0.35">
      <c r="A87" t="s">
        <v>44</v>
      </c>
      <c r="B87" t="s">
        <v>24</v>
      </c>
      <c r="C87" t="s">
        <v>6</v>
      </c>
      <c r="D87" t="s">
        <v>999</v>
      </c>
      <c r="E87">
        <v>110780</v>
      </c>
    </row>
    <row r="88" spans="1:5" x14ac:dyDescent="0.35">
      <c r="A88" t="s">
        <v>508</v>
      </c>
      <c r="B88" t="s">
        <v>27</v>
      </c>
      <c r="C88" t="s">
        <v>9</v>
      </c>
      <c r="D88" t="s">
        <v>1006</v>
      </c>
      <c r="E88">
        <v>176060</v>
      </c>
    </row>
    <row r="89" spans="1:5" x14ac:dyDescent="0.35">
      <c r="A89" t="s">
        <v>102</v>
      </c>
      <c r="B89" t="s">
        <v>24</v>
      </c>
      <c r="C89" t="s">
        <v>12</v>
      </c>
      <c r="D89" t="s">
        <v>998</v>
      </c>
      <c r="E89">
        <v>106780</v>
      </c>
    </row>
    <row r="90" spans="1:5" x14ac:dyDescent="0.35">
      <c r="A90" t="s">
        <v>392</v>
      </c>
      <c r="B90" t="s">
        <v>24</v>
      </c>
      <c r="C90" t="s">
        <v>7</v>
      </c>
      <c r="D90" t="s">
        <v>999</v>
      </c>
      <c r="E90">
        <v>118800</v>
      </c>
    </row>
    <row r="91" spans="1:5" x14ac:dyDescent="0.35">
      <c r="A91" t="s">
        <v>174</v>
      </c>
      <c r="B91" t="s">
        <v>27</v>
      </c>
      <c r="C91" t="s">
        <v>7</v>
      </c>
      <c r="D91" t="s">
        <v>1002</v>
      </c>
      <c r="E91">
        <v>48060</v>
      </c>
    </row>
    <row r="92" spans="1:5" x14ac:dyDescent="0.35">
      <c r="A92" t="s">
        <v>283</v>
      </c>
      <c r="B92" t="s">
        <v>24</v>
      </c>
      <c r="C92" t="s">
        <v>17</v>
      </c>
      <c r="D92" t="s">
        <v>1005</v>
      </c>
      <c r="E92">
        <v>77130</v>
      </c>
    </row>
    <row r="93" spans="1:5" x14ac:dyDescent="0.35">
      <c r="A93" t="s">
        <v>585</v>
      </c>
      <c r="B93" t="s">
        <v>27</v>
      </c>
      <c r="C93" t="s">
        <v>17</v>
      </c>
      <c r="D93" t="s">
        <v>1004</v>
      </c>
      <c r="E93">
        <v>68010</v>
      </c>
    </row>
    <row r="94" spans="1:5" x14ac:dyDescent="0.35">
      <c r="A94" t="s">
        <v>934</v>
      </c>
      <c r="B94" t="s">
        <v>27</v>
      </c>
      <c r="C94" t="s">
        <v>15</v>
      </c>
      <c r="D94" t="s">
        <v>1006</v>
      </c>
      <c r="E94">
        <v>86240</v>
      </c>
    </row>
    <row r="95" spans="1:5" x14ac:dyDescent="0.35">
      <c r="A95" t="s">
        <v>452</v>
      </c>
      <c r="B95" t="s">
        <v>24</v>
      </c>
      <c r="C95" t="s">
        <v>8</v>
      </c>
      <c r="D95" t="s">
        <v>999</v>
      </c>
      <c r="E95">
        <v>114510</v>
      </c>
    </row>
    <row r="96" spans="1:5" x14ac:dyDescent="0.35">
      <c r="A96" t="s">
        <v>482</v>
      </c>
      <c r="B96" t="s">
        <v>27</v>
      </c>
      <c r="C96" t="s">
        <v>10</v>
      </c>
      <c r="D96" t="s">
        <v>1001</v>
      </c>
      <c r="E96">
        <v>39680</v>
      </c>
    </row>
    <row r="97" spans="1:5" x14ac:dyDescent="0.35">
      <c r="A97" t="s">
        <v>434</v>
      </c>
      <c r="B97" t="s">
        <v>24</v>
      </c>
      <c r="C97" t="s">
        <v>8</v>
      </c>
      <c r="D97" t="s">
        <v>1002</v>
      </c>
      <c r="E97">
        <v>40980</v>
      </c>
    </row>
    <row r="98" spans="1:5" x14ac:dyDescent="0.35">
      <c r="A98" t="s">
        <v>77</v>
      </c>
      <c r="B98" t="s">
        <v>27</v>
      </c>
      <c r="C98" t="s">
        <v>6</v>
      </c>
      <c r="D98" t="s">
        <v>999</v>
      </c>
      <c r="E98">
        <v>114010</v>
      </c>
    </row>
    <row r="99" spans="1:5" x14ac:dyDescent="0.35">
      <c r="A99" t="s">
        <v>383</v>
      </c>
      <c r="B99" t="s">
        <v>24</v>
      </c>
      <c r="C99" t="s">
        <v>17</v>
      </c>
      <c r="D99" t="s">
        <v>1006</v>
      </c>
      <c r="E99">
        <v>89090</v>
      </c>
    </row>
    <row r="100" spans="1:5" x14ac:dyDescent="0.35">
      <c r="A100" t="s">
        <v>676</v>
      </c>
      <c r="B100" t="s">
        <v>27</v>
      </c>
      <c r="C100" t="s">
        <v>8</v>
      </c>
      <c r="D100" t="s">
        <v>1006</v>
      </c>
      <c r="E100">
        <v>87740</v>
      </c>
    </row>
    <row r="101" spans="1:5" x14ac:dyDescent="0.35">
      <c r="A101" t="s">
        <v>343</v>
      </c>
      <c r="B101" t="s">
        <v>24</v>
      </c>
      <c r="C101" t="s">
        <v>17</v>
      </c>
      <c r="D101" t="s">
        <v>1001</v>
      </c>
      <c r="E101">
        <v>31820</v>
      </c>
    </row>
    <row r="102" spans="1:5" x14ac:dyDescent="0.35">
      <c r="A102" t="s">
        <v>65</v>
      </c>
      <c r="B102" t="s">
        <v>27</v>
      </c>
      <c r="C102" t="s">
        <v>10</v>
      </c>
      <c r="D102" t="s">
        <v>1001</v>
      </c>
      <c r="E102">
        <v>36460</v>
      </c>
    </row>
    <row r="103" spans="1:5" x14ac:dyDescent="0.35">
      <c r="A103" t="s">
        <v>897</v>
      </c>
      <c r="B103" t="s">
        <v>24</v>
      </c>
      <c r="C103" t="s">
        <v>14</v>
      </c>
      <c r="D103" t="s">
        <v>999</v>
      </c>
      <c r="E103">
        <v>115790</v>
      </c>
    </row>
    <row r="104" spans="1:5" x14ac:dyDescent="0.35">
      <c r="A104" t="s">
        <v>714</v>
      </c>
      <c r="B104" t="s">
        <v>24</v>
      </c>
      <c r="C104" t="s">
        <v>10</v>
      </c>
      <c r="D104" t="s">
        <v>999</v>
      </c>
      <c r="E104">
        <v>115440</v>
      </c>
    </row>
    <row r="105" spans="1:5" x14ac:dyDescent="0.35">
      <c r="A105" t="s">
        <v>177</v>
      </c>
      <c r="B105" t="s">
        <v>27</v>
      </c>
      <c r="C105" t="s">
        <v>16</v>
      </c>
      <c r="D105" t="s">
        <v>1003</v>
      </c>
      <c r="E105">
        <v>57080</v>
      </c>
    </row>
    <row r="106" spans="1:5" x14ac:dyDescent="0.35">
      <c r="A106" t="s">
        <v>421</v>
      </c>
      <c r="B106" t="s">
        <v>27</v>
      </c>
      <c r="C106" t="s">
        <v>8</v>
      </c>
      <c r="D106" t="s">
        <v>1003</v>
      </c>
      <c r="E106">
        <v>58280</v>
      </c>
    </row>
    <row r="107" spans="1:5" x14ac:dyDescent="0.35">
      <c r="A107" t="s">
        <v>641</v>
      </c>
      <c r="B107" t="s">
        <v>24</v>
      </c>
      <c r="C107" t="s">
        <v>16</v>
      </c>
      <c r="D107" t="s">
        <v>1004</v>
      </c>
      <c r="E107">
        <v>69730</v>
      </c>
    </row>
    <row r="108" spans="1:5" x14ac:dyDescent="0.35">
      <c r="A108" t="s">
        <v>150</v>
      </c>
      <c r="B108" t="s">
        <v>27</v>
      </c>
      <c r="C108" t="s">
        <v>13</v>
      </c>
      <c r="D108" t="s">
        <v>1007</v>
      </c>
      <c r="E108">
        <v>99970</v>
      </c>
    </row>
    <row r="109" spans="1:5" x14ac:dyDescent="0.35">
      <c r="A109" t="s">
        <v>251</v>
      </c>
      <c r="B109" t="s">
        <v>24</v>
      </c>
      <c r="C109" t="s">
        <v>14</v>
      </c>
      <c r="D109" t="s">
        <v>1003</v>
      </c>
      <c r="E109">
        <v>56710</v>
      </c>
    </row>
    <row r="110" spans="1:5" x14ac:dyDescent="0.35">
      <c r="A110" t="s">
        <v>753</v>
      </c>
      <c r="B110" t="s">
        <v>24</v>
      </c>
      <c r="C110" t="s">
        <v>14</v>
      </c>
      <c r="D110" t="s">
        <v>1005</v>
      </c>
      <c r="E110">
        <v>72040</v>
      </c>
    </row>
    <row r="111" spans="1:5" x14ac:dyDescent="0.35">
      <c r="A111" t="s">
        <v>180</v>
      </c>
      <c r="B111" t="s">
        <v>24</v>
      </c>
      <c r="C111" t="s">
        <v>8</v>
      </c>
      <c r="D111" t="s">
        <v>1000</v>
      </c>
      <c r="E111">
        <v>59540</v>
      </c>
    </row>
    <row r="112" spans="1:5" x14ac:dyDescent="0.35">
      <c r="A112" t="s">
        <v>390</v>
      </c>
      <c r="B112" t="s">
        <v>27</v>
      </c>
      <c r="C112" t="s">
        <v>16</v>
      </c>
      <c r="D112" t="s">
        <v>1005</v>
      </c>
      <c r="E112">
        <v>72450</v>
      </c>
    </row>
    <row r="113" spans="1:5" x14ac:dyDescent="0.35">
      <c r="A113" t="s">
        <v>582</v>
      </c>
      <c r="B113" t="s">
        <v>24</v>
      </c>
      <c r="C113" t="s">
        <v>10</v>
      </c>
      <c r="D113" t="s">
        <v>1007</v>
      </c>
      <c r="E113">
        <v>93500</v>
      </c>
    </row>
    <row r="114" spans="1:5" x14ac:dyDescent="0.35">
      <c r="A114" t="s">
        <v>960</v>
      </c>
      <c r="B114" t="s">
        <v>24</v>
      </c>
      <c r="C114" t="s">
        <v>11</v>
      </c>
      <c r="D114" t="s">
        <v>999</v>
      </c>
      <c r="E114">
        <v>112110</v>
      </c>
    </row>
    <row r="115" spans="1:5" x14ac:dyDescent="0.35">
      <c r="A115" t="s">
        <v>839</v>
      </c>
      <c r="B115" t="s">
        <v>27</v>
      </c>
      <c r="C115" t="s">
        <v>9</v>
      </c>
      <c r="D115" t="s">
        <v>1005</v>
      </c>
      <c r="E115">
        <v>151940</v>
      </c>
    </row>
    <row r="116" spans="1:5" x14ac:dyDescent="0.35">
      <c r="A116" t="s">
        <v>893</v>
      </c>
      <c r="B116" t="s">
        <v>24</v>
      </c>
      <c r="C116" t="s">
        <v>14</v>
      </c>
      <c r="D116" t="s">
        <v>1001</v>
      </c>
      <c r="E116">
        <v>36040</v>
      </c>
    </row>
    <row r="117" spans="1:5" x14ac:dyDescent="0.35">
      <c r="A117" t="s">
        <v>770</v>
      </c>
      <c r="B117" t="s">
        <v>27</v>
      </c>
      <c r="C117" t="s">
        <v>11</v>
      </c>
      <c r="D117" t="s">
        <v>1004</v>
      </c>
      <c r="E117">
        <v>68980</v>
      </c>
    </row>
    <row r="118" spans="1:5" x14ac:dyDescent="0.35">
      <c r="A118" t="s">
        <v>88</v>
      </c>
      <c r="B118" t="s">
        <v>27</v>
      </c>
      <c r="C118" t="s">
        <v>7</v>
      </c>
      <c r="D118" t="s">
        <v>1005</v>
      </c>
      <c r="E118">
        <v>75230</v>
      </c>
    </row>
    <row r="119" spans="1:5" x14ac:dyDescent="0.35">
      <c r="A119" t="s">
        <v>766</v>
      </c>
      <c r="B119" t="s">
        <v>24</v>
      </c>
      <c r="C119" t="s">
        <v>11</v>
      </c>
      <c r="D119" t="s">
        <v>1004</v>
      </c>
      <c r="E119">
        <v>61700</v>
      </c>
    </row>
    <row r="120" spans="1:5" x14ac:dyDescent="0.35">
      <c r="A120" t="s">
        <v>758</v>
      </c>
      <c r="B120" t="s">
        <v>27</v>
      </c>
      <c r="C120" t="s">
        <v>10</v>
      </c>
      <c r="D120" t="s">
        <v>1001</v>
      </c>
      <c r="E120">
        <v>35670</v>
      </c>
    </row>
    <row r="121" spans="1:5" x14ac:dyDescent="0.35">
      <c r="A121" t="s">
        <v>814</v>
      </c>
      <c r="B121" t="s">
        <v>24</v>
      </c>
      <c r="C121" t="s">
        <v>17</v>
      </c>
      <c r="D121" t="s">
        <v>999</v>
      </c>
      <c r="E121">
        <v>116890</v>
      </c>
    </row>
    <row r="122" spans="1:5" x14ac:dyDescent="0.35">
      <c r="A122" t="s">
        <v>460</v>
      </c>
      <c r="B122" t="s">
        <v>24</v>
      </c>
      <c r="C122" t="s">
        <v>12</v>
      </c>
      <c r="D122" t="s">
        <v>998</v>
      </c>
      <c r="E122">
        <v>212340</v>
      </c>
    </row>
    <row r="123" spans="1:5" x14ac:dyDescent="0.35">
      <c r="A123" t="s">
        <v>754</v>
      </c>
      <c r="B123" t="s">
        <v>27</v>
      </c>
      <c r="C123" t="s">
        <v>12</v>
      </c>
      <c r="D123" t="s">
        <v>998</v>
      </c>
      <c r="E123">
        <v>108450</v>
      </c>
    </row>
    <row r="124" spans="1:5" x14ac:dyDescent="0.35">
      <c r="A124" t="s">
        <v>854</v>
      </c>
      <c r="B124" t="s">
        <v>24</v>
      </c>
      <c r="C124" t="s">
        <v>15</v>
      </c>
      <c r="D124" t="s">
        <v>1001</v>
      </c>
      <c r="E124">
        <v>38830</v>
      </c>
    </row>
    <row r="125" spans="1:5" x14ac:dyDescent="0.35">
      <c r="A125" t="s">
        <v>278</v>
      </c>
      <c r="B125" t="s">
        <v>24</v>
      </c>
      <c r="C125" t="s">
        <v>15</v>
      </c>
      <c r="D125" t="s">
        <v>1005</v>
      </c>
      <c r="E125">
        <v>74710</v>
      </c>
    </row>
    <row r="126" spans="1:5" x14ac:dyDescent="0.35">
      <c r="A126" t="s">
        <v>365</v>
      </c>
      <c r="B126" t="s">
        <v>27</v>
      </c>
      <c r="C126" t="s">
        <v>8</v>
      </c>
      <c r="D126" t="s">
        <v>1001</v>
      </c>
      <c r="E126">
        <v>31040</v>
      </c>
    </row>
    <row r="127" spans="1:5" x14ac:dyDescent="0.35">
      <c r="A127" t="s">
        <v>902</v>
      </c>
      <c r="B127" t="s">
        <v>27</v>
      </c>
      <c r="C127" t="s">
        <v>14</v>
      </c>
      <c r="D127" t="s">
        <v>1003</v>
      </c>
      <c r="E127">
        <v>58100</v>
      </c>
    </row>
    <row r="128" spans="1:5" x14ac:dyDescent="0.35">
      <c r="A128" t="s">
        <v>357</v>
      </c>
      <c r="B128" t="s">
        <v>24</v>
      </c>
      <c r="C128" t="s">
        <v>6</v>
      </c>
      <c r="D128" t="s">
        <v>998</v>
      </c>
      <c r="E128">
        <v>108250</v>
      </c>
    </row>
    <row r="129" spans="1:5" x14ac:dyDescent="0.35">
      <c r="A129" t="s">
        <v>745</v>
      </c>
      <c r="B129" t="s">
        <v>27</v>
      </c>
      <c r="C129" t="s">
        <v>9</v>
      </c>
      <c r="D129" t="s">
        <v>1003</v>
      </c>
      <c r="E129">
        <v>53910</v>
      </c>
    </row>
    <row r="130" spans="1:5" x14ac:dyDescent="0.35">
      <c r="A130" t="s">
        <v>57</v>
      </c>
      <c r="B130" t="s">
        <v>24</v>
      </c>
      <c r="C130" t="s">
        <v>10</v>
      </c>
      <c r="D130" t="s">
        <v>1005</v>
      </c>
      <c r="E130">
        <v>75540</v>
      </c>
    </row>
    <row r="131" spans="1:5" x14ac:dyDescent="0.35">
      <c r="A131" t="s">
        <v>819</v>
      </c>
      <c r="B131" t="s">
        <v>24</v>
      </c>
      <c r="C131" t="s">
        <v>11</v>
      </c>
      <c r="D131" t="s">
        <v>999</v>
      </c>
      <c r="E131">
        <v>117850</v>
      </c>
    </row>
    <row r="132" spans="1:5" x14ac:dyDescent="0.35">
      <c r="A132" t="s">
        <v>117</v>
      </c>
      <c r="B132" t="s">
        <v>27</v>
      </c>
      <c r="C132" t="s">
        <v>10</v>
      </c>
      <c r="D132" t="s">
        <v>1001</v>
      </c>
      <c r="E132">
        <v>71880</v>
      </c>
    </row>
    <row r="133" spans="1:5" x14ac:dyDescent="0.35">
      <c r="A133" t="s">
        <v>833</v>
      </c>
      <c r="B133" t="s">
        <v>24</v>
      </c>
      <c r="C133" t="s">
        <v>6</v>
      </c>
      <c r="D133" t="s">
        <v>1003</v>
      </c>
      <c r="E133">
        <v>55280</v>
      </c>
    </row>
    <row r="134" spans="1:5" x14ac:dyDescent="0.35">
      <c r="A134" t="s">
        <v>634</v>
      </c>
      <c r="B134" t="s">
        <v>27</v>
      </c>
      <c r="C134" t="s">
        <v>10</v>
      </c>
      <c r="D134" t="s">
        <v>1000</v>
      </c>
      <c r="E134">
        <v>29810</v>
      </c>
    </row>
    <row r="135" spans="1:5" x14ac:dyDescent="0.35">
      <c r="A135" t="s">
        <v>630</v>
      </c>
      <c r="B135" t="s">
        <v>27</v>
      </c>
      <c r="C135" t="s">
        <v>16</v>
      </c>
      <c r="D135" t="s">
        <v>999</v>
      </c>
      <c r="E135">
        <v>116220</v>
      </c>
    </row>
    <row r="136" spans="1:5" x14ac:dyDescent="0.35">
      <c r="A136" t="s">
        <v>773</v>
      </c>
      <c r="B136" t="s">
        <v>24</v>
      </c>
      <c r="C136" t="s">
        <v>12</v>
      </c>
      <c r="D136" t="s">
        <v>1003</v>
      </c>
      <c r="E136">
        <v>53760</v>
      </c>
    </row>
    <row r="137" spans="1:5" x14ac:dyDescent="0.35">
      <c r="A137" t="s">
        <v>129</v>
      </c>
      <c r="B137" t="s">
        <v>27</v>
      </c>
      <c r="C137" t="s">
        <v>14</v>
      </c>
      <c r="D137" t="s">
        <v>1002</v>
      </c>
      <c r="E137">
        <v>88900</v>
      </c>
    </row>
    <row r="138" spans="1:5" x14ac:dyDescent="0.35">
      <c r="A138" t="s">
        <v>581</v>
      </c>
      <c r="B138" t="s">
        <v>27</v>
      </c>
      <c r="C138" t="s">
        <v>12</v>
      </c>
      <c r="D138" t="s">
        <v>1005</v>
      </c>
      <c r="E138">
        <v>75480</v>
      </c>
    </row>
    <row r="139" spans="1:5" x14ac:dyDescent="0.35">
      <c r="A139" t="s">
        <v>157</v>
      </c>
      <c r="B139" t="s">
        <v>27</v>
      </c>
      <c r="C139" t="s">
        <v>12</v>
      </c>
      <c r="D139" t="s">
        <v>1002</v>
      </c>
      <c r="E139">
        <v>41700</v>
      </c>
    </row>
    <row r="140" spans="1:5" x14ac:dyDescent="0.35">
      <c r="A140" t="s">
        <v>716</v>
      </c>
      <c r="B140" t="s">
        <v>24</v>
      </c>
      <c r="C140" t="s">
        <v>9</v>
      </c>
      <c r="D140" t="s">
        <v>1002</v>
      </c>
      <c r="E140">
        <v>46280</v>
      </c>
    </row>
    <row r="141" spans="1:5" x14ac:dyDescent="0.35">
      <c r="A141" t="s">
        <v>955</v>
      </c>
      <c r="B141" t="s">
        <v>27</v>
      </c>
      <c r="C141" t="s">
        <v>11</v>
      </c>
      <c r="D141" t="s">
        <v>999</v>
      </c>
      <c r="E141">
        <v>116590</v>
      </c>
    </row>
    <row r="142" spans="1:5" x14ac:dyDescent="0.35">
      <c r="A142" t="s">
        <v>119</v>
      </c>
      <c r="B142" t="s">
        <v>24</v>
      </c>
      <c r="C142" t="s">
        <v>17</v>
      </c>
      <c r="D142" t="s">
        <v>1006</v>
      </c>
      <c r="E142">
        <v>179220</v>
      </c>
    </row>
    <row r="143" spans="1:5" x14ac:dyDescent="0.35">
      <c r="A143" t="s">
        <v>470</v>
      </c>
      <c r="B143" t="s">
        <v>24</v>
      </c>
      <c r="C143" t="s">
        <v>9</v>
      </c>
      <c r="D143" t="s">
        <v>1003</v>
      </c>
      <c r="E143">
        <v>59260</v>
      </c>
    </row>
    <row r="144" spans="1:5" x14ac:dyDescent="0.35">
      <c r="A144" t="s">
        <v>579</v>
      </c>
      <c r="B144" t="s">
        <v>24</v>
      </c>
      <c r="C144" t="s">
        <v>6</v>
      </c>
      <c r="D144" t="s">
        <v>1003</v>
      </c>
      <c r="E144">
        <v>54010</v>
      </c>
    </row>
    <row r="145" spans="1:5" x14ac:dyDescent="0.35">
      <c r="A145" t="s">
        <v>349</v>
      </c>
      <c r="B145" t="s">
        <v>27</v>
      </c>
      <c r="C145" t="s">
        <v>7</v>
      </c>
      <c r="D145" t="s">
        <v>1003</v>
      </c>
      <c r="E145">
        <v>59610</v>
      </c>
    </row>
    <row r="146" spans="1:5" x14ac:dyDescent="0.35">
      <c r="A146" t="s">
        <v>310</v>
      </c>
      <c r="B146" t="s">
        <v>24</v>
      </c>
      <c r="C146" t="s">
        <v>11</v>
      </c>
      <c r="D146" t="s">
        <v>999</v>
      </c>
      <c r="E146">
        <v>110040</v>
      </c>
    </row>
    <row r="147" spans="1:5" x14ac:dyDescent="0.35">
      <c r="A147" t="s">
        <v>295</v>
      </c>
      <c r="B147" t="s">
        <v>27</v>
      </c>
      <c r="C147" t="s">
        <v>16</v>
      </c>
      <c r="D147" t="s">
        <v>999</v>
      </c>
      <c r="E147">
        <v>119550</v>
      </c>
    </row>
    <row r="148" spans="1:5" x14ac:dyDescent="0.35">
      <c r="A148" t="s">
        <v>260</v>
      </c>
      <c r="B148" t="s">
        <v>27</v>
      </c>
      <c r="C148" t="s">
        <v>6</v>
      </c>
      <c r="D148" t="s">
        <v>998</v>
      </c>
      <c r="E148">
        <v>104410</v>
      </c>
    </row>
    <row r="149" spans="1:5" x14ac:dyDescent="0.35">
      <c r="A149" t="s">
        <v>908</v>
      </c>
      <c r="B149" t="s">
        <v>24</v>
      </c>
      <c r="C149" t="s">
        <v>17</v>
      </c>
      <c r="D149" t="s">
        <v>1005</v>
      </c>
      <c r="E149">
        <v>77470</v>
      </c>
    </row>
    <row r="150" spans="1:5" x14ac:dyDescent="0.35">
      <c r="A150" t="s">
        <v>862</v>
      </c>
      <c r="B150" t="s">
        <v>27</v>
      </c>
      <c r="C150" t="s">
        <v>17</v>
      </c>
      <c r="D150" t="s">
        <v>1001</v>
      </c>
      <c r="E150">
        <v>36920</v>
      </c>
    </row>
    <row r="151" spans="1:5" x14ac:dyDescent="0.35">
      <c r="A151" t="s">
        <v>426</v>
      </c>
      <c r="B151" t="s">
        <v>24</v>
      </c>
      <c r="C151" t="s">
        <v>8</v>
      </c>
      <c r="D151" t="s">
        <v>1000</v>
      </c>
      <c r="E151">
        <v>28580</v>
      </c>
    </row>
    <row r="152" spans="1:5" x14ac:dyDescent="0.35">
      <c r="A152" t="s">
        <v>857</v>
      </c>
      <c r="B152" t="s">
        <v>27</v>
      </c>
      <c r="C152" t="s">
        <v>17</v>
      </c>
      <c r="D152" t="s">
        <v>1005</v>
      </c>
      <c r="E152">
        <v>70760</v>
      </c>
    </row>
    <row r="153" spans="1:5" x14ac:dyDescent="0.35">
      <c r="A153" t="s">
        <v>415</v>
      </c>
      <c r="B153" t="s">
        <v>24</v>
      </c>
      <c r="C153" t="s">
        <v>15</v>
      </c>
      <c r="D153" t="s">
        <v>1002</v>
      </c>
      <c r="E153">
        <v>49920</v>
      </c>
    </row>
    <row r="154" spans="1:5" x14ac:dyDescent="0.35">
      <c r="A154" t="s">
        <v>222</v>
      </c>
      <c r="B154" t="s">
        <v>27</v>
      </c>
      <c r="C154" t="s">
        <v>6</v>
      </c>
      <c r="D154" t="s">
        <v>1002</v>
      </c>
      <c r="E154">
        <v>47550</v>
      </c>
    </row>
    <row r="155" spans="1:5" x14ac:dyDescent="0.35">
      <c r="A155" t="s">
        <v>488</v>
      </c>
      <c r="B155" t="s">
        <v>24</v>
      </c>
      <c r="C155" t="s">
        <v>12</v>
      </c>
      <c r="D155" t="s">
        <v>999</v>
      </c>
      <c r="E155">
        <v>223820</v>
      </c>
    </row>
    <row r="156" spans="1:5" x14ac:dyDescent="0.35">
      <c r="A156" t="s">
        <v>314</v>
      </c>
      <c r="B156" t="s">
        <v>24</v>
      </c>
      <c r="C156" t="s">
        <v>8</v>
      </c>
      <c r="D156" t="s">
        <v>1002</v>
      </c>
      <c r="E156">
        <v>41790</v>
      </c>
    </row>
    <row r="157" spans="1:5" x14ac:dyDescent="0.35">
      <c r="A157" t="s">
        <v>846</v>
      </c>
      <c r="B157" t="s">
        <v>24</v>
      </c>
      <c r="C157" t="s">
        <v>6</v>
      </c>
      <c r="D157" t="s">
        <v>1002</v>
      </c>
      <c r="E157">
        <v>44120</v>
      </c>
    </row>
    <row r="158" spans="1:5" x14ac:dyDescent="0.35">
      <c r="A158" t="s">
        <v>602</v>
      </c>
      <c r="B158" t="s">
        <v>27</v>
      </c>
      <c r="C158" t="s">
        <v>6</v>
      </c>
      <c r="D158" t="s">
        <v>1002</v>
      </c>
      <c r="E158">
        <v>49390</v>
      </c>
    </row>
    <row r="159" spans="1:5" x14ac:dyDescent="0.35">
      <c r="A159" t="s">
        <v>502</v>
      </c>
      <c r="B159" t="s">
        <v>24</v>
      </c>
      <c r="C159" t="s">
        <v>15</v>
      </c>
      <c r="D159" t="s">
        <v>1007</v>
      </c>
      <c r="E159">
        <v>93210</v>
      </c>
    </row>
    <row r="160" spans="1:5" x14ac:dyDescent="0.35">
      <c r="A160" t="s">
        <v>718</v>
      </c>
      <c r="B160" t="s">
        <v>27</v>
      </c>
      <c r="C160" t="s">
        <v>17</v>
      </c>
      <c r="D160" t="s">
        <v>999</v>
      </c>
      <c r="E160">
        <v>118980</v>
      </c>
    </row>
    <row r="161" spans="1:5" x14ac:dyDescent="0.35">
      <c r="A161" t="s">
        <v>353</v>
      </c>
      <c r="B161" t="s">
        <v>24</v>
      </c>
      <c r="C161" t="s">
        <v>14</v>
      </c>
      <c r="D161" t="s">
        <v>998</v>
      </c>
      <c r="E161">
        <v>109710</v>
      </c>
    </row>
    <row r="162" spans="1:5" x14ac:dyDescent="0.35">
      <c r="A162" t="s">
        <v>330</v>
      </c>
      <c r="B162" t="s">
        <v>27</v>
      </c>
      <c r="C162" t="s">
        <v>10</v>
      </c>
      <c r="D162" t="s">
        <v>1005</v>
      </c>
      <c r="E162">
        <v>77840</v>
      </c>
    </row>
    <row r="163" spans="1:5" x14ac:dyDescent="0.35">
      <c r="A163" t="s">
        <v>913</v>
      </c>
      <c r="B163" t="s">
        <v>24</v>
      </c>
      <c r="C163" t="s">
        <v>10</v>
      </c>
      <c r="D163" t="s">
        <v>1007</v>
      </c>
      <c r="E163">
        <v>92870</v>
      </c>
    </row>
    <row r="164" spans="1:5" x14ac:dyDescent="0.35">
      <c r="A164" t="s">
        <v>515</v>
      </c>
      <c r="B164" t="s">
        <v>24</v>
      </c>
      <c r="C164" t="s">
        <v>6</v>
      </c>
      <c r="D164" t="s">
        <v>999</v>
      </c>
      <c r="E164">
        <v>118060</v>
      </c>
    </row>
    <row r="165" spans="1:5" x14ac:dyDescent="0.35">
      <c r="A165" t="s">
        <v>398</v>
      </c>
      <c r="B165" t="s">
        <v>24</v>
      </c>
      <c r="C165" t="s">
        <v>9</v>
      </c>
      <c r="D165" t="s">
        <v>1007</v>
      </c>
      <c r="E165">
        <v>94530</v>
      </c>
    </row>
    <row r="166" spans="1:5" x14ac:dyDescent="0.35">
      <c r="A166" t="s">
        <v>197</v>
      </c>
      <c r="B166" t="s">
        <v>24</v>
      </c>
      <c r="C166" t="s">
        <v>15</v>
      </c>
      <c r="D166" t="s">
        <v>1003</v>
      </c>
      <c r="E166">
        <v>56810</v>
      </c>
    </row>
    <row r="167" spans="1:5" x14ac:dyDescent="0.35">
      <c r="A167" t="s">
        <v>743</v>
      </c>
      <c r="B167" t="s">
        <v>27</v>
      </c>
      <c r="C167" t="s">
        <v>11</v>
      </c>
      <c r="D167" t="s">
        <v>1006</v>
      </c>
      <c r="E167">
        <v>86560</v>
      </c>
    </row>
    <row r="168" spans="1:5" x14ac:dyDescent="0.35">
      <c r="A168" t="s">
        <v>704</v>
      </c>
      <c r="B168" t="s">
        <v>27</v>
      </c>
      <c r="C168" t="s">
        <v>16</v>
      </c>
      <c r="D168" t="s">
        <v>1001</v>
      </c>
      <c r="E168">
        <v>30940</v>
      </c>
    </row>
    <row r="169" spans="1:5" x14ac:dyDescent="0.35">
      <c r="A169" t="s">
        <v>265</v>
      </c>
      <c r="B169" t="s">
        <v>27</v>
      </c>
      <c r="C169" t="s">
        <v>9</v>
      </c>
      <c r="D169" t="s">
        <v>998</v>
      </c>
      <c r="E169">
        <v>214680</v>
      </c>
    </row>
    <row r="170" spans="1:5" x14ac:dyDescent="0.35">
      <c r="A170" t="s">
        <v>951</v>
      </c>
      <c r="B170" t="s">
        <v>24</v>
      </c>
      <c r="C170" t="s">
        <v>9</v>
      </c>
      <c r="D170" t="s">
        <v>1004</v>
      </c>
      <c r="E170">
        <v>61100</v>
      </c>
    </row>
    <row r="171" spans="1:5" x14ac:dyDescent="0.35">
      <c r="A171" t="s">
        <v>874</v>
      </c>
      <c r="B171" t="s">
        <v>27</v>
      </c>
      <c r="C171" t="s">
        <v>15</v>
      </c>
      <c r="D171" t="s">
        <v>998</v>
      </c>
      <c r="E171">
        <v>104120</v>
      </c>
    </row>
    <row r="172" spans="1:5" x14ac:dyDescent="0.35">
      <c r="A172" t="s">
        <v>604</v>
      </c>
      <c r="B172" t="s">
        <v>24</v>
      </c>
      <c r="C172" t="s">
        <v>6</v>
      </c>
      <c r="D172" t="s">
        <v>1001</v>
      </c>
      <c r="E172">
        <v>35740</v>
      </c>
    </row>
    <row r="173" spans="1:5" x14ac:dyDescent="0.35">
      <c r="A173" t="s">
        <v>23</v>
      </c>
      <c r="B173" t="s">
        <v>24</v>
      </c>
      <c r="C173" t="s">
        <v>6</v>
      </c>
      <c r="D173" t="s">
        <v>1006</v>
      </c>
      <c r="E173">
        <v>88050</v>
      </c>
    </row>
    <row r="174" spans="1:5" x14ac:dyDescent="0.35">
      <c r="A174" t="s">
        <v>966</v>
      </c>
      <c r="B174" t="s">
        <v>27</v>
      </c>
      <c r="C174" t="s">
        <v>11</v>
      </c>
      <c r="D174" t="s">
        <v>1007</v>
      </c>
      <c r="E174">
        <v>90240</v>
      </c>
    </row>
    <row r="175" spans="1:5" x14ac:dyDescent="0.35">
      <c r="A175" t="s">
        <v>98</v>
      </c>
      <c r="B175" t="s">
        <v>24</v>
      </c>
      <c r="C175" t="s">
        <v>13</v>
      </c>
      <c r="D175" t="s">
        <v>1003</v>
      </c>
      <c r="E175">
        <v>55310</v>
      </c>
    </row>
    <row r="176" spans="1:5" x14ac:dyDescent="0.35">
      <c r="A176" t="s">
        <v>883</v>
      </c>
      <c r="B176" t="s">
        <v>24</v>
      </c>
      <c r="C176" t="s">
        <v>7</v>
      </c>
      <c r="D176" t="s">
        <v>1005</v>
      </c>
      <c r="E176">
        <v>74360</v>
      </c>
    </row>
    <row r="177" spans="1:5" x14ac:dyDescent="0.35">
      <c r="A177" t="s">
        <v>246</v>
      </c>
      <c r="B177" t="s">
        <v>27</v>
      </c>
      <c r="C177" t="s">
        <v>17</v>
      </c>
      <c r="D177" t="s">
        <v>1007</v>
      </c>
      <c r="E177">
        <v>99200</v>
      </c>
    </row>
    <row r="178" spans="1:5" x14ac:dyDescent="0.35">
      <c r="A178" t="s">
        <v>302</v>
      </c>
      <c r="B178" t="s">
        <v>27</v>
      </c>
      <c r="C178" t="s">
        <v>16</v>
      </c>
      <c r="D178" t="s">
        <v>998</v>
      </c>
      <c r="E178">
        <v>103360</v>
      </c>
    </row>
    <row r="179" spans="1:5" x14ac:dyDescent="0.35">
      <c r="A179" t="s">
        <v>708</v>
      </c>
      <c r="B179" t="s">
        <v>27</v>
      </c>
      <c r="C179" t="s">
        <v>16</v>
      </c>
      <c r="D179" t="s">
        <v>1006</v>
      </c>
      <c r="E179">
        <v>87930</v>
      </c>
    </row>
    <row r="180" spans="1:5" x14ac:dyDescent="0.35">
      <c r="A180" t="s">
        <v>380</v>
      </c>
      <c r="B180" t="s">
        <v>27</v>
      </c>
      <c r="C180" t="s">
        <v>16</v>
      </c>
      <c r="D180" t="s">
        <v>1007</v>
      </c>
      <c r="E180">
        <v>99200</v>
      </c>
    </row>
    <row r="181" spans="1:5" x14ac:dyDescent="0.35">
      <c r="A181" t="s">
        <v>562</v>
      </c>
      <c r="B181" t="s">
        <v>27</v>
      </c>
      <c r="C181" t="s">
        <v>9</v>
      </c>
      <c r="D181" t="s">
        <v>1007</v>
      </c>
      <c r="E181">
        <v>93160</v>
      </c>
    </row>
    <row r="182" spans="1:5" x14ac:dyDescent="0.35">
      <c r="A182" t="s">
        <v>148</v>
      </c>
      <c r="B182" t="s">
        <v>27</v>
      </c>
      <c r="C182" t="s">
        <v>8</v>
      </c>
      <c r="D182" t="s">
        <v>1003</v>
      </c>
      <c r="E182">
        <v>54520</v>
      </c>
    </row>
    <row r="183" spans="1:5" x14ac:dyDescent="0.35">
      <c r="A183" t="s">
        <v>78</v>
      </c>
      <c r="B183" t="s">
        <v>24</v>
      </c>
      <c r="C183" t="s">
        <v>16</v>
      </c>
      <c r="D183" t="s">
        <v>1003</v>
      </c>
      <c r="E183">
        <v>54130</v>
      </c>
    </row>
    <row r="184" spans="1:5" x14ac:dyDescent="0.35">
      <c r="A184" t="s">
        <v>772</v>
      </c>
      <c r="B184" t="s">
        <v>27</v>
      </c>
      <c r="C184" t="s">
        <v>7</v>
      </c>
      <c r="D184" t="s">
        <v>999</v>
      </c>
      <c r="E184">
        <v>228860</v>
      </c>
    </row>
    <row r="185" spans="1:5" x14ac:dyDescent="0.35">
      <c r="A185" t="s">
        <v>702</v>
      </c>
      <c r="B185" t="s">
        <v>27</v>
      </c>
      <c r="C185" t="s">
        <v>17</v>
      </c>
      <c r="D185" t="s">
        <v>1005</v>
      </c>
      <c r="E185">
        <v>74600</v>
      </c>
    </row>
    <row r="186" spans="1:5" x14ac:dyDescent="0.35">
      <c r="A186" t="s">
        <v>493</v>
      </c>
      <c r="B186" t="s">
        <v>24</v>
      </c>
      <c r="C186" t="s">
        <v>8</v>
      </c>
      <c r="D186" t="s">
        <v>1003</v>
      </c>
      <c r="E186">
        <v>115240</v>
      </c>
    </row>
    <row r="187" spans="1:5" x14ac:dyDescent="0.35">
      <c r="A187" t="s">
        <v>510</v>
      </c>
      <c r="B187" t="s">
        <v>24</v>
      </c>
      <c r="C187" t="s">
        <v>11</v>
      </c>
      <c r="D187" t="s">
        <v>1003</v>
      </c>
      <c r="E187">
        <v>51520</v>
      </c>
    </row>
    <row r="188" spans="1:5" x14ac:dyDescent="0.35">
      <c r="A188" t="s">
        <v>192</v>
      </c>
      <c r="B188" t="s">
        <v>27</v>
      </c>
      <c r="C188" t="s">
        <v>11</v>
      </c>
      <c r="D188" t="s">
        <v>1002</v>
      </c>
      <c r="E188">
        <v>40560</v>
      </c>
    </row>
    <row r="189" spans="1:5" x14ac:dyDescent="0.35">
      <c r="A189" t="s">
        <v>880</v>
      </c>
      <c r="B189" t="s">
        <v>24</v>
      </c>
      <c r="C189" t="s">
        <v>15</v>
      </c>
      <c r="D189" t="s">
        <v>1006</v>
      </c>
      <c r="E189">
        <v>83590</v>
      </c>
    </row>
    <row r="190" spans="1:5" x14ac:dyDescent="0.35">
      <c r="A190" t="s">
        <v>457</v>
      </c>
      <c r="B190" t="s">
        <v>24</v>
      </c>
      <c r="C190" t="s">
        <v>11</v>
      </c>
      <c r="D190" t="s">
        <v>998</v>
      </c>
      <c r="E190">
        <v>101790</v>
      </c>
    </row>
    <row r="191" spans="1:5" x14ac:dyDescent="0.35">
      <c r="A191" t="s">
        <v>725</v>
      </c>
      <c r="B191" t="s">
        <v>24</v>
      </c>
      <c r="C191" t="s">
        <v>7</v>
      </c>
      <c r="D191" t="s">
        <v>999</v>
      </c>
      <c r="E191">
        <v>118980</v>
      </c>
    </row>
    <row r="192" spans="1:5" x14ac:dyDescent="0.35">
      <c r="A192" t="s">
        <v>236</v>
      </c>
      <c r="B192" t="s">
        <v>27</v>
      </c>
      <c r="C192" t="s">
        <v>10</v>
      </c>
      <c r="D192" t="s">
        <v>1002</v>
      </c>
      <c r="E192">
        <v>42380</v>
      </c>
    </row>
    <row r="193" spans="1:5" x14ac:dyDescent="0.35">
      <c r="A193" t="s">
        <v>927</v>
      </c>
      <c r="B193" t="s">
        <v>24</v>
      </c>
      <c r="C193" t="s">
        <v>16</v>
      </c>
      <c r="D193" t="s">
        <v>998</v>
      </c>
      <c r="E193">
        <v>100420</v>
      </c>
    </row>
    <row r="194" spans="1:5" x14ac:dyDescent="0.35">
      <c r="A194" t="s">
        <v>606</v>
      </c>
      <c r="B194" t="s">
        <v>27</v>
      </c>
      <c r="C194" t="s">
        <v>16</v>
      </c>
      <c r="D194" t="s">
        <v>999</v>
      </c>
      <c r="E194">
        <v>117150</v>
      </c>
    </row>
    <row r="195" spans="1:5" x14ac:dyDescent="0.35">
      <c r="A195" t="s">
        <v>826</v>
      </c>
      <c r="B195" t="s">
        <v>24</v>
      </c>
      <c r="C195" t="s">
        <v>17</v>
      </c>
      <c r="D195" t="s">
        <v>1005</v>
      </c>
      <c r="E195">
        <v>74410</v>
      </c>
    </row>
    <row r="196" spans="1:5" x14ac:dyDescent="0.35">
      <c r="A196" t="s">
        <v>215</v>
      </c>
      <c r="B196" t="s">
        <v>24</v>
      </c>
      <c r="C196" t="s">
        <v>15</v>
      </c>
      <c r="D196" t="s">
        <v>1007</v>
      </c>
      <c r="E196">
        <v>96800</v>
      </c>
    </row>
    <row r="197" spans="1:5" x14ac:dyDescent="0.35">
      <c r="A197" t="s">
        <v>863</v>
      </c>
      <c r="B197" t="s">
        <v>27</v>
      </c>
      <c r="C197" t="s">
        <v>10</v>
      </c>
      <c r="D197" t="s">
        <v>1003</v>
      </c>
      <c r="E197">
        <v>57820</v>
      </c>
    </row>
    <row r="198" spans="1:5" x14ac:dyDescent="0.35">
      <c r="A198" t="s">
        <v>168</v>
      </c>
      <c r="B198" t="s">
        <v>27</v>
      </c>
      <c r="C198" t="s">
        <v>10</v>
      </c>
      <c r="D198" t="s">
        <v>1004</v>
      </c>
      <c r="E198">
        <v>65350</v>
      </c>
    </row>
    <row r="199" spans="1:5" x14ac:dyDescent="0.35">
      <c r="A199" t="s">
        <v>375</v>
      </c>
      <c r="B199" t="s">
        <v>24</v>
      </c>
      <c r="C199" t="s">
        <v>6</v>
      </c>
      <c r="D199" t="s">
        <v>1004</v>
      </c>
      <c r="E199">
        <v>66100</v>
      </c>
    </row>
    <row r="200" spans="1:5" x14ac:dyDescent="0.35">
      <c r="A200" t="s">
        <v>873</v>
      </c>
      <c r="B200" t="s">
        <v>24</v>
      </c>
      <c r="C200" t="s">
        <v>9</v>
      </c>
      <c r="D200" t="s">
        <v>1005</v>
      </c>
      <c r="E200">
        <v>75010</v>
      </c>
    </row>
    <row r="201" spans="1:5" x14ac:dyDescent="0.35">
      <c r="A201" t="s">
        <v>809</v>
      </c>
      <c r="B201" t="s">
        <v>27</v>
      </c>
      <c r="C201" t="s">
        <v>12</v>
      </c>
      <c r="D201" t="s">
        <v>1004</v>
      </c>
      <c r="E201">
        <v>69970</v>
      </c>
    </row>
    <row r="202" spans="1:5" x14ac:dyDescent="0.35">
      <c r="A202" t="s">
        <v>250</v>
      </c>
      <c r="B202" t="s">
        <v>27</v>
      </c>
      <c r="C202" t="s">
        <v>12</v>
      </c>
      <c r="D202" t="s">
        <v>1002</v>
      </c>
      <c r="E202">
        <v>47960</v>
      </c>
    </row>
    <row r="203" spans="1:5" x14ac:dyDescent="0.35">
      <c r="A203" t="s">
        <v>147</v>
      </c>
      <c r="B203" t="s">
        <v>24</v>
      </c>
      <c r="C203" t="s">
        <v>7</v>
      </c>
      <c r="D203" t="s">
        <v>1002</v>
      </c>
      <c r="E203">
        <v>43600</v>
      </c>
    </row>
    <row r="204" spans="1:5" x14ac:dyDescent="0.35">
      <c r="A204" t="s">
        <v>952</v>
      </c>
      <c r="B204" t="s">
        <v>24</v>
      </c>
      <c r="C204" t="s">
        <v>12</v>
      </c>
      <c r="D204" t="s">
        <v>1005</v>
      </c>
      <c r="E204">
        <v>71240</v>
      </c>
    </row>
    <row r="205" spans="1:5" x14ac:dyDescent="0.35">
      <c r="A205" t="s">
        <v>159</v>
      </c>
      <c r="B205" t="s">
        <v>24</v>
      </c>
      <c r="C205" t="s">
        <v>10</v>
      </c>
      <c r="D205" t="s">
        <v>1005</v>
      </c>
      <c r="E205">
        <v>145760</v>
      </c>
    </row>
    <row r="206" spans="1:5" x14ac:dyDescent="0.35">
      <c r="A206" t="s">
        <v>318</v>
      </c>
      <c r="B206" t="s">
        <v>27</v>
      </c>
      <c r="C206" t="s">
        <v>12</v>
      </c>
      <c r="D206" t="s">
        <v>1002</v>
      </c>
      <c r="E206">
        <v>41570</v>
      </c>
    </row>
    <row r="207" spans="1:5" x14ac:dyDescent="0.35">
      <c r="A207" t="s">
        <v>444</v>
      </c>
      <c r="B207" t="s">
        <v>27</v>
      </c>
      <c r="C207" t="s">
        <v>6</v>
      </c>
      <c r="D207" t="s">
        <v>1005</v>
      </c>
      <c r="E207">
        <v>144700</v>
      </c>
    </row>
    <row r="208" spans="1:5" x14ac:dyDescent="0.35">
      <c r="A208" t="s">
        <v>123</v>
      </c>
      <c r="B208" t="s">
        <v>24</v>
      </c>
      <c r="C208" t="s">
        <v>9</v>
      </c>
      <c r="D208" t="s">
        <v>1004</v>
      </c>
      <c r="E208">
        <v>68090</v>
      </c>
    </row>
    <row r="209" spans="1:5" x14ac:dyDescent="0.35">
      <c r="A209" t="s">
        <v>849</v>
      </c>
      <c r="B209" t="s">
        <v>27</v>
      </c>
      <c r="C209" t="s">
        <v>6</v>
      </c>
      <c r="D209" t="s">
        <v>1002</v>
      </c>
      <c r="E209">
        <v>45590</v>
      </c>
    </row>
    <row r="210" spans="1:5" x14ac:dyDescent="0.35">
      <c r="A210" t="s">
        <v>692</v>
      </c>
      <c r="B210" t="s">
        <v>24</v>
      </c>
      <c r="C210" t="s">
        <v>12</v>
      </c>
      <c r="D210" t="s">
        <v>1003</v>
      </c>
      <c r="E210">
        <v>119620</v>
      </c>
    </row>
    <row r="211" spans="1:5" x14ac:dyDescent="0.35">
      <c r="A211" t="s">
        <v>637</v>
      </c>
      <c r="B211" t="s">
        <v>24</v>
      </c>
      <c r="C211" t="s">
        <v>9</v>
      </c>
      <c r="D211" t="s">
        <v>1003</v>
      </c>
      <c r="E211">
        <v>52630</v>
      </c>
    </row>
    <row r="212" spans="1:5" x14ac:dyDescent="0.35">
      <c r="A212" t="s">
        <v>609</v>
      </c>
      <c r="B212" t="s">
        <v>27</v>
      </c>
      <c r="C212" t="s">
        <v>14</v>
      </c>
      <c r="D212" t="s">
        <v>1006</v>
      </c>
      <c r="E212">
        <v>85720</v>
      </c>
    </row>
    <row r="213" spans="1:5" x14ac:dyDescent="0.35">
      <c r="A213" t="s">
        <v>914</v>
      </c>
      <c r="B213" t="s">
        <v>24</v>
      </c>
      <c r="C213" t="s">
        <v>11</v>
      </c>
      <c r="D213" t="s">
        <v>998</v>
      </c>
      <c r="E213">
        <v>100360</v>
      </c>
    </row>
    <row r="214" spans="1:5" x14ac:dyDescent="0.35">
      <c r="A214" t="s">
        <v>611</v>
      </c>
      <c r="B214" t="s">
        <v>24</v>
      </c>
      <c r="C214" t="s">
        <v>13</v>
      </c>
      <c r="D214" t="s">
        <v>1004</v>
      </c>
      <c r="E214">
        <v>62690</v>
      </c>
    </row>
    <row r="215" spans="1:5" x14ac:dyDescent="0.35">
      <c r="A215" t="s">
        <v>429</v>
      </c>
      <c r="B215" t="s">
        <v>27</v>
      </c>
      <c r="C215" t="s">
        <v>10</v>
      </c>
      <c r="D215" t="s">
        <v>1004</v>
      </c>
      <c r="E215">
        <v>61990</v>
      </c>
    </row>
    <row r="216" spans="1:5" x14ac:dyDescent="0.35">
      <c r="A216" t="s">
        <v>835</v>
      </c>
      <c r="B216" t="s">
        <v>24</v>
      </c>
      <c r="C216" t="s">
        <v>10</v>
      </c>
      <c r="D216" t="s">
        <v>1003</v>
      </c>
      <c r="E216">
        <v>50310</v>
      </c>
    </row>
    <row r="217" spans="1:5" x14ac:dyDescent="0.35">
      <c r="A217" t="s">
        <v>958</v>
      </c>
      <c r="B217" t="s">
        <v>24</v>
      </c>
      <c r="C217" t="s">
        <v>7</v>
      </c>
      <c r="D217" t="s">
        <v>1007</v>
      </c>
      <c r="E217">
        <v>98110</v>
      </c>
    </row>
    <row r="218" spans="1:5" x14ac:dyDescent="0.35">
      <c r="A218" t="s">
        <v>821</v>
      </c>
      <c r="B218" t="s">
        <v>27</v>
      </c>
      <c r="C218" t="s">
        <v>15</v>
      </c>
      <c r="D218" t="s">
        <v>1006</v>
      </c>
      <c r="E218">
        <v>80030</v>
      </c>
    </row>
    <row r="219" spans="1:5" x14ac:dyDescent="0.35">
      <c r="A219" t="s">
        <v>575</v>
      </c>
      <c r="B219" t="s">
        <v>27</v>
      </c>
      <c r="C219" t="s">
        <v>16</v>
      </c>
      <c r="D219" t="s">
        <v>1006</v>
      </c>
      <c r="E219">
        <v>179380</v>
      </c>
    </row>
    <row r="220" spans="1:5" x14ac:dyDescent="0.35">
      <c r="A220" t="s">
        <v>55</v>
      </c>
      <c r="B220" t="s">
        <v>24</v>
      </c>
      <c r="C220" t="s">
        <v>16</v>
      </c>
      <c r="D220" t="s">
        <v>998</v>
      </c>
      <c r="E220">
        <v>109040</v>
      </c>
    </row>
    <row r="221" spans="1:5" x14ac:dyDescent="0.35">
      <c r="A221" t="s">
        <v>860</v>
      </c>
      <c r="B221" t="s">
        <v>24</v>
      </c>
      <c r="C221" t="s">
        <v>13</v>
      </c>
      <c r="D221" t="s">
        <v>1004</v>
      </c>
      <c r="E221">
        <v>63370</v>
      </c>
    </row>
    <row r="222" spans="1:5" x14ac:dyDescent="0.35">
      <c r="A222" t="s">
        <v>671</v>
      </c>
      <c r="B222" t="s">
        <v>24</v>
      </c>
      <c r="C222" t="s">
        <v>10</v>
      </c>
      <c r="D222" t="s">
        <v>999</v>
      </c>
      <c r="E222">
        <v>116670</v>
      </c>
    </row>
    <row r="223" spans="1:5" x14ac:dyDescent="0.35">
      <c r="A223" t="s">
        <v>841</v>
      </c>
      <c r="B223" t="s">
        <v>24</v>
      </c>
      <c r="C223" t="s">
        <v>11</v>
      </c>
      <c r="D223" t="s">
        <v>1001</v>
      </c>
      <c r="E223">
        <v>39780</v>
      </c>
    </row>
    <row r="224" spans="1:5" x14ac:dyDescent="0.35">
      <c r="A224" t="s">
        <v>140</v>
      </c>
      <c r="B224" t="s">
        <v>27</v>
      </c>
      <c r="C224" t="s">
        <v>12</v>
      </c>
      <c r="D224" t="s">
        <v>999</v>
      </c>
      <c r="E224">
        <v>112550</v>
      </c>
    </row>
    <row r="225" spans="1:5" x14ac:dyDescent="0.35">
      <c r="A225" t="s">
        <v>121</v>
      </c>
      <c r="B225" t="s">
        <v>27</v>
      </c>
      <c r="C225" t="s">
        <v>17</v>
      </c>
      <c r="D225" t="s">
        <v>998</v>
      </c>
      <c r="E225">
        <v>108390</v>
      </c>
    </row>
    <row r="226" spans="1:5" x14ac:dyDescent="0.35">
      <c r="A226" t="s">
        <v>360</v>
      </c>
      <c r="B226" t="s">
        <v>27</v>
      </c>
      <c r="C226" t="s">
        <v>9</v>
      </c>
      <c r="D226" t="s">
        <v>1003</v>
      </c>
      <c r="E226">
        <v>50800</v>
      </c>
    </row>
    <row r="227" spans="1:5" x14ac:dyDescent="0.35">
      <c r="A227" t="s">
        <v>662</v>
      </c>
      <c r="B227" t="s">
        <v>27</v>
      </c>
      <c r="C227" t="s">
        <v>14</v>
      </c>
      <c r="D227" t="s">
        <v>1002</v>
      </c>
      <c r="E227">
        <v>93500</v>
      </c>
    </row>
    <row r="228" spans="1:5" x14ac:dyDescent="0.35">
      <c r="A228" t="s">
        <v>481</v>
      </c>
      <c r="B228" t="s">
        <v>27</v>
      </c>
      <c r="C228" t="s">
        <v>6</v>
      </c>
      <c r="D228" t="s">
        <v>1007</v>
      </c>
      <c r="E228">
        <v>98360</v>
      </c>
    </row>
    <row r="229" spans="1:5" x14ac:dyDescent="0.35">
      <c r="A229" t="s">
        <v>963</v>
      </c>
      <c r="B229" t="s">
        <v>27</v>
      </c>
      <c r="C229" t="s">
        <v>13</v>
      </c>
      <c r="D229" t="s">
        <v>1005</v>
      </c>
      <c r="E229">
        <v>71570</v>
      </c>
    </row>
    <row r="230" spans="1:5" x14ac:dyDescent="0.35">
      <c r="A230" t="s">
        <v>416</v>
      </c>
      <c r="B230" t="s">
        <v>27</v>
      </c>
      <c r="C230" t="s">
        <v>14</v>
      </c>
      <c r="D230" t="s">
        <v>1001</v>
      </c>
      <c r="E230">
        <v>39700</v>
      </c>
    </row>
    <row r="231" spans="1:5" x14ac:dyDescent="0.35">
      <c r="A231" t="s">
        <v>649</v>
      </c>
      <c r="B231" t="s">
        <v>24</v>
      </c>
      <c r="C231" t="s">
        <v>6</v>
      </c>
      <c r="D231" t="s">
        <v>1001</v>
      </c>
      <c r="E231">
        <v>33890</v>
      </c>
    </row>
    <row r="232" spans="1:5" x14ac:dyDescent="0.35">
      <c r="A232" t="s">
        <v>352</v>
      </c>
      <c r="B232" t="s">
        <v>27</v>
      </c>
      <c r="C232" t="s">
        <v>7</v>
      </c>
      <c r="D232" t="s">
        <v>1004</v>
      </c>
      <c r="E232">
        <v>134020</v>
      </c>
    </row>
    <row r="233" spans="1:5" x14ac:dyDescent="0.35">
      <c r="A233" t="s">
        <v>778</v>
      </c>
      <c r="B233" t="s">
        <v>24</v>
      </c>
      <c r="C233" t="s">
        <v>7</v>
      </c>
      <c r="D233" t="s">
        <v>1002</v>
      </c>
      <c r="E233">
        <v>47360</v>
      </c>
    </row>
    <row r="234" spans="1:5" x14ac:dyDescent="0.35">
      <c r="A234" t="s">
        <v>189</v>
      </c>
      <c r="B234" t="s">
        <v>27</v>
      </c>
      <c r="C234" t="s">
        <v>17</v>
      </c>
      <c r="D234" t="s">
        <v>1004</v>
      </c>
      <c r="E234">
        <v>67620</v>
      </c>
    </row>
    <row r="235" spans="1:5" x14ac:dyDescent="0.35">
      <c r="A235" t="s">
        <v>559</v>
      </c>
      <c r="B235" t="s">
        <v>27</v>
      </c>
      <c r="C235" t="s">
        <v>15</v>
      </c>
      <c r="D235" t="s">
        <v>1005</v>
      </c>
      <c r="E235">
        <v>71820</v>
      </c>
    </row>
    <row r="236" spans="1:5" x14ac:dyDescent="0.35">
      <c r="A236" t="s">
        <v>233</v>
      </c>
      <c r="B236" t="s">
        <v>27</v>
      </c>
      <c r="C236" t="s">
        <v>9</v>
      </c>
      <c r="D236" t="s">
        <v>1005</v>
      </c>
      <c r="E236">
        <v>75720</v>
      </c>
    </row>
    <row r="237" spans="1:5" x14ac:dyDescent="0.35">
      <c r="A237" t="s">
        <v>801</v>
      </c>
      <c r="B237" t="s">
        <v>24</v>
      </c>
      <c r="C237" t="s">
        <v>12</v>
      </c>
      <c r="D237" t="s">
        <v>1006</v>
      </c>
      <c r="E237">
        <v>81220</v>
      </c>
    </row>
    <row r="238" spans="1:5" x14ac:dyDescent="0.35">
      <c r="A238" t="s">
        <v>346</v>
      </c>
      <c r="B238" t="s">
        <v>24</v>
      </c>
      <c r="C238" t="s">
        <v>8</v>
      </c>
      <c r="D238" t="s">
        <v>1007</v>
      </c>
      <c r="E238">
        <v>90700</v>
      </c>
    </row>
    <row r="239" spans="1:5" x14ac:dyDescent="0.35">
      <c r="A239" t="s">
        <v>546</v>
      </c>
      <c r="B239" t="s">
        <v>27</v>
      </c>
      <c r="C239" t="s">
        <v>8</v>
      </c>
      <c r="D239" t="s">
        <v>1005</v>
      </c>
      <c r="E239">
        <v>75870</v>
      </c>
    </row>
    <row r="240" spans="1:5" x14ac:dyDescent="0.35">
      <c r="A240" t="s">
        <v>216</v>
      </c>
      <c r="B240" t="s">
        <v>27</v>
      </c>
      <c r="C240" t="s">
        <v>8</v>
      </c>
      <c r="D240" t="s">
        <v>1001</v>
      </c>
      <c r="E240">
        <v>62180</v>
      </c>
    </row>
    <row r="241" spans="1:5" x14ac:dyDescent="0.35">
      <c r="A241" t="s">
        <v>565</v>
      </c>
      <c r="B241" t="s">
        <v>24</v>
      </c>
      <c r="C241" t="s">
        <v>7</v>
      </c>
      <c r="D241" t="s">
        <v>1001</v>
      </c>
      <c r="E241">
        <v>39970</v>
      </c>
    </row>
    <row r="242" spans="1:5" x14ac:dyDescent="0.35">
      <c r="A242" t="s">
        <v>782</v>
      </c>
      <c r="B242" t="s">
        <v>24</v>
      </c>
      <c r="C242" t="s">
        <v>15</v>
      </c>
      <c r="D242" t="s">
        <v>1005</v>
      </c>
      <c r="E242">
        <v>78020</v>
      </c>
    </row>
    <row r="243" spans="1:5" x14ac:dyDescent="0.35">
      <c r="A243" t="s">
        <v>274</v>
      </c>
      <c r="B243" t="s">
        <v>27</v>
      </c>
      <c r="C243" t="s">
        <v>13</v>
      </c>
      <c r="D243" t="s">
        <v>1007</v>
      </c>
      <c r="E243">
        <v>98200</v>
      </c>
    </row>
    <row r="244" spans="1:5" x14ac:dyDescent="0.35">
      <c r="A244" t="s">
        <v>567</v>
      </c>
      <c r="B244" t="s">
        <v>24</v>
      </c>
      <c r="C244" t="s">
        <v>8</v>
      </c>
      <c r="D244" t="s">
        <v>1003</v>
      </c>
      <c r="E244">
        <v>52120</v>
      </c>
    </row>
    <row r="245" spans="1:5" x14ac:dyDescent="0.35">
      <c r="A245" t="s">
        <v>679</v>
      </c>
      <c r="B245" t="s">
        <v>27</v>
      </c>
      <c r="C245" t="s">
        <v>7</v>
      </c>
      <c r="D245" t="s">
        <v>1002</v>
      </c>
      <c r="E245">
        <v>41600</v>
      </c>
    </row>
    <row r="246" spans="1:5" x14ac:dyDescent="0.35">
      <c r="A246" t="s">
        <v>173</v>
      </c>
      <c r="B246" t="s">
        <v>27</v>
      </c>
      <c r="C246" t="s">
        <v>12</v>
      </c>
      <c r="D246" t="s">
        <v>1004</v>
      </c>
      <c r="E246">
        <v>67820</v>
      </c>
    </row>
    <row r="247" spans="1:5" x14ac:dyDescent="0.35">
      <c r="A247" t="s">
        <v>495</v>
      </c>
      <c r="B247" t="s">
        <v>27</v>
      </c>
      <c r="C247" t="s">
        <v>8</v>
      </c>
      <c r="D247" t="s">
        <v>1002</v>
      </c>
      <c r="E247">
        <v>48980</v>
      </c>
    </row>
    <row r="248" spans="1:5" x14ac:dyDescent="0.35">
      <c r="A248" t="s">
        <v>845</v>
      </c>
      <c r="B248" t="s">
        <v>27</v>
      </c>
      <c r="C248" t="s">
        <v>12</v>
      </c>
      <c r="D248" t="s">
        <v>1004</v>
      </c>
      <c r="E248">
        <v>66610</v>
      </c>
    </row>
    <row r="249" spans="1:5" x14ac:dyDescent="0.35">
      <c r="A249" t="s">
        <v>492</v>
      </c>
      <c r="B249" t="s">
        <v>27</v>
      </c>
      <c r="C249" t="s">
        <v>9</v>
      </c>
      <c r="D249" t="s">
        <v>1001</v>
      </c>
      <c r="E249">
        <v>30000</v>
      </c>
    </row>
    <row r="250" spans="1:5" x14ac:dyDescent="0.35">
      <c r="A250" t="s">
        <v>709</v>
      </c>
      <c r="B250" t="s">
        <v>24</v>
      </c>
      <c r="C250" t="s">
        <v>11</v>
      </c>
      <c r="D250" t="s">
        <v>998</v>
      </c>
      <c r="E250">
        <v>101610</v>
      </c>
    </row>
    <row r="251" spans="1:5" x14ac:dyDescent="0.35">
      <c r="A251" t="s">
        <v>489</v>
      </c>
      <c r="B251" t="s">
        <v>27</v>
      </c>
      <c r="C251" t="s">
        <v>16</v>
      </c>
      <c r="D251" t="s">
        <v>998</v>
      </c>
      <c r="E251">
        <v>109050</v>
      </c>
    </row>
    <row r="252" spans="1:5" x14ac:dyDescent="0.35">
      <c r="A252" t="s">
        <v>48</v>
      </c>
      <c r="B252" t="s">
        <v>27</v>
      </c>
      <c r="C252" t="s">
        <v>6</v>
      </c>
      <c r="D252" t="s">
        <v>1005</v>
      </c>
      <c r="E252">
        <v>76300</v>
      </c>
    </row>
    <row r="253" spans="1:5" x14ac:dyDescent="0.35">
      <c r="A253" t="s">
        <v>573</v>
      </c>
      <c r="B253" t="s">
        <v>27</v>
      </c>
      <c r="C253" t="s">
        <v>7</v>
      </c>
      <c r="D253" t="s">
        <v>1002</v>
      </c>
      <c r="E253">
        <v>41980</v>
      </c>
    </row>
    <row r="254" spans="1:5" x14ac:dyDescent="0.35">
      <c r="A254" t="s">
        <v>486</v>
      </c>
      <c r="B254" t="s">
        <v>24</v>
      </c>
      <c r="C254" t="s">
        <v>9</v>
      </c>
      <c r="D254" t="s">
        <v>999</v>
      </c>
      <c r="E254">
        <v>115490</v>
      </c>
    </row>
    <row r="255" spans="1:5" x14ac:dyDescent="0.35">
      <c r="A255" t="s">
        <v>601</v>
      </c>
      <c r="B255" t="s">
        <v>24</v>
      </c>
      <c r="C255" t="s">
        <v>13</v>
      </c>
      <c r="D255" t="s">
        <v>1002</v>
      </c>
      <c r="E255">
        <v>43510</v>
      </c>
    </row>
    <row r="256" spans="1:5" x14ac:dyDescent="0.35">
      <c r="A256" t="s">
        <v>280</v>
      </c>
      <c r="B256" t="s">
        <v>24</v>
      </c>
      <c r="C256" t="s">
        <v>6</v>
      </c>
      <c r="D256" t="s">
        <v>1004</v>
      </c>
      <c r="E256">
        <v>61010</v>
      </c>
    </row>
    <row r="257" spans="1:5" x14ac:dyDescent="0.35">
      <c r="A257" t="s">
        <v>240</v>
      </c>
      <c r="B257" t="s">
        <v>24</v>
      </c>
      <c r="C257" t="s">
        <v>11</v>
      </c>
      <c r="D257" t="s">
        <v>998</v>
      </c>
      <c r="E257">
        <v>102140</v>
      </c>
    </row>
    <row r="258" spans="1:5" x14ac:dyDescent="0.35">
      <c r="A258" t="s">
        <v>659</v>
      </c>
      <c r="B258" t="s">
        <v>27</v>
      </c>
      <c r="C258" t="s">
        <v>16</v>
      </c>
      <c r="D258" t="s">
        <v>1002</v>
      </c>
      <c r="E258">
        <v>84320</v>
      </c>
    </row>
    <row r="259" spans="1:5" x14ac:dyDescent="0.35">
      <c r="A259" t="s">
        <v>319</v>
      </c>
      <c r="B259" t="s">
        <v>27</v>
      </c>
      <c r="C259" t="s">
        <v>6</v>
      </c>
      <c r="D259" t="s">
        <v>1006</v>
      </c>
      <c r="E259">
        <v>83400</v>
      </c>
    </row>
    <row r="260" spans="1:5" x14ac:dyDescent="0.35">
      <c r="A260" t="s">
        <v>47</v>
      </c>
      <c r="B260" t="s">
        <v>24</v>
      </c>
      <c r="C260" t="s">
        <v>7</v>
      </c>
      <c r="D260" t="s">
        <v>999</v>
      </c>
      <c r="E260">
        <v>113800</v>
      </c>
    </row>
    <row r="261" spans="1:5" x14ac:dyDescent="0.35">
      <c r="A261" t="s">
        <v>93</v>
      </c>
      <c r="B261" t="s">
        <v>24</v>
      </c>
      <c r="C261" t="s">
        <v>6</v>
      </c>
      <c r="D261" t="s">
        <v>998</v>
      </c>
      <c r="E261">
        <v>103550</v>
      </c>
    </row>
    <row r="262" spans="1:5" x14ac:dyDescent="0.35">
      <c r="A262" t="s">
        <v>373</v>
      </c>
      <c r="B262" t="s">
        <v>27</v>
      </c>
      <c r="C262" t="s">
        <v>13</v>
      </c>
      <c r="D262" t="s">
        <v>1007</v>
      </c>
      <c r="E262">
        <v>191360</v>
      </c>
    </row>
    <row r="263" spans="1:5" x14ac:dyDescent="0.35">
      <c r="A263" t="s">
        <v>149</v>
      </c>
      <c r="B263" t="s">
        <v>27</v>
      </c>
      <c r="C263" t="s">
        <v>14</v>
      </c>
      <c r="D263" t="s">
        <v>1003</v>
      </c>
      <c r="E263">
        <v>57750</v>
      </c>
    </row>
    <row r="264" spans="1:5" x14ac:dyDescent="0.35">
      <c r="A264" t="s">
        <v>521</v>
      </c>
      <c r="B264" t="s">
        <v>24</v>
      </c>
      <c r="C264" t="s">
        <v>13</v>
      </c>
      <c r="D264" t="s">
        <v>1004</v>
      </c>
      <c r="E264">
        <v>67950</v>
      </c>
    </row>
    <row r="265" spans="1:5" x14ac:dyDescent="0.35">
      <c r="A265" t="s">
        <v>904</v>
      </c>
      <c r="B265" t="s">
        <v>24</v>
      </c>
      <c r="C265" t="s">
        <v>15</v>
      </c>
      <c r="D265" t="s">
        <v>999</v>
      </c>
      <c r="E265">
        <v>119020</v>
      </c>
    </row>
    <row r="266" spans="1:5" x14ac:dyDescent="0.35">
      <c r="A266" t="s">
        <v>300</v>
      </c>
      <c r="B266" t="s">
        <v>24</v>
      </c>
      <c r="C266" t="s">
        <v>13</v>
      </c>
      <c r="D266" t="s">
        <v>1002</v>
      </c>
      <c r="E266">
        <v>47760</v>
      </c>
    </row>
    <row r="267" spans="1:5" x14ac:dyDescent="0.35">
      <c r="A267" t="s">
        <v>218</v>
      </c>
      <c r="B267" t="s">
        <v>27</v>
      </c>
      <c r="C267" t="s">
        <v>14</v>
      </c>
      <c r="D267" t="s">
        <v>1007</v>
      </c>
      <c r="E267">
        <v>98640</v>
      </c>
    </row>
    <row r="268" spans="1:5" x14ac:dyDescent="0.35">
      <c r="A268" t="s">
        <v>608</v>
      </c>
      <c r="B268" t="s">
        <v>24</v>
      </c>
      <c r="C268" t="s">
        <v>14</v>
      </c>
      <c r="D268" t="s">
        <v>1006</v>
      </c>
      <c r="E268">
        <v>87290</v>
      </c>
    </row>
    <row r="269" spans="1:5" x14ac:dyDescent="0.35">
      <c r="A269" t="s">
        <v>545</v>
      </c>
      <c r="B269" t="s">
        <v>24</v>
      </c>
      <c r="C269" t="s">
        <v>14</v>
      </c>
      <c r="D269" t="s">
        <v>1000</v>
      </c>
      <c r="E269">
        <v>28160</v>
      </c>
    </row>
    <row r="270" spans="1:5" x14ac:dyDescent="0.35">
      <c r="A270" t="s">
        <v>568</v>
      </c>
      <c r="B270" t="s">
        <v>24</v>
      </c>
      <c r="C270" t="s">
        <v>9</v>
      </c>
      <c r="D270" t="s">
        <v>1004</v>
      </c>
      <c r="E270">
        <v>60010</v>
      </c>
    </row>
    <row r="271" spans="1:5" x14ac:dyDescent="0.35">
      <c r="A271" t="s">
        <v>409</v>
      </c>
      <c r="B271" t="s">
        <v>27</v>
      </c>
      <c r="C271" t="s">
        <v>10</v>
      </c>
      <c r="D271" t="s">
        <v>998</v>
      </c>
      <c r="E271">
        <v>107020</v>
      </c>
    </row>
    <row r="272" spans="1:5" x14ac:dyDescent="0.35">
      <c r="A272" t="s">
        <v>277</v>
      </c>
      <c r="B272" t="s">
        <v>24</v>
      </c>
      <c r="C272" t="s">
        <v>8</v>
      </c>
      <c r="D272" t="s">
        <v>1004</v>
      </c>
      <c r="E272">
        <v>63450</v>
      </c>
    </row>
    <row r="273" spans="1:5" x14ac:dyDescent="0.35">
      <c r="A273" t="s">
        <v>371</v>
      </c>
      <c r="B273" t="s">
        <v>24</v>
      </c>
      <c r="C273" t="s">
        <v>12</v>
      </c>
      <c r="D273" t="s">
        <v>999</v>
      </c>
      <c r="E273">
        <v>115190</v>
      </c>
    </row>
    <row r="274" spans="1:5" x14ac:dyDescent="0.35">
      <c r="A274" t="s">
        <v>647</v>
      </c>
      <c r="B274" t="s">
        <v>24</v>
      </c>
      <c r="C274" t="s">
        <v>8</v>
      </c>
      <c r="D274" t="s">
        <v>1002</v>
      </c>
      <c r="E274">
        <v>46990</v>
      </c>
    </row>
    <row r="275" spans="1:5" x14ac:dyDescent="0.35">
      <c r="A275" t="s">
        <v>697</v>
      </c>
      <c r="B275" t="s">
        <v>24</v>
      </c>
      <c r="C275" t="s">
        <v>8</v>
      </c>
      <c r="D275" t="s">
        <v>1006</v>
      </c>
      <c r="E275">
        <v>89020</v>
      </c>
    </row>
    <row r="276" spans="1:5" x14ac:dyDescent="0.35">
      <c r="A276" t="s">
        <v>542</v>
      </c>
      <c r="B276" t="s">
        <v>27</v>
      </c>
      <c r="C276" t="s">
        <v>7</v>
      </c>
      <c r="D276" t="s">
        <v>1007</v>
      </c>
      <c r="E276">
        <v>97110</v>
      </c>
    </row>
    <row r="277" spans="1:5" x14ac:dyDescent="0.35">
      <c r="A277" t="s">
        <v>918</v>
      </c>
      <c r="B277" t="s">
        <v>27</v>
      </c>
      <c r="C277" t="s">
        <v>9</v>
      </c>
      <c r="D277" t="s">
        <v>1005</v>
      </c>
      <c r="E277">
        <v>75280</v>
      </c>
    </row>
    <row r="278" spans="1:5" x14ac:dyDescent="0.35">
      <c r="A278" t="s">
        <v>49</v>
      </c>
      <c r="B278" t="s">
        <v>27</v>
      </c>
      <c r="C278" t="s">
        <v>6</v>
      </c>
      <c r="D278" t="s">
        <v>1002</v>
      </c>
      <c r="E278">
        <v>44530</v>
      </c>
    </row>
    <row r="279" spans="1:5" x14ac:dyDescent="0.35">
      <c r="A279" t="s">
        <v>551</v>
      </c>
      <c r="B279" t="s">
        <v>24</v>
      </c>
      <c r="C279" t="s">
        <v>12</v>
      </c>
      <c r="D279" t="s">
        <v>1001</v>
      </c>
      <c r="E279">
        <v>31280</v>
      </c>
    </row>
    <row r="280" spans="1:5" x14ac:dyDescent="0.35">
      <c r="A280" t="s">
        <v>850</v>
      </c>
      <c r="B280" t="s">
        <v>24</v>
      </c>
      <c r="C280" t="s">
        <v>15</v>
      </c>
      <c r="D280" t="s">
        <v>1007</v>
      </c>
      <c r="E280">
        <v>94070</v>
      </c>
    </row>
    <row r="281" spans="1:5" x14ac:dyDescent="0.35">
      <c r="A281" t="s">
        <v>780</v>
      </c>
      <c r="B281" t="s">
        <v>27</v>
      </c>
      <c r="C281" t="s">
        <v>9</v>
      </c>
      <c r="D281" t="s">
        <v>1006</v>
      </c>
      <c r="E281">
        <v>87400</v>
      </c>
    </row>
    <row r="282" spans="1:5" x14ac:dyDescent="0.35">
      <c r="A282" t="s">
        <v>322</v>
      </c>
      <c r="B282" t="s">
        <v>27</v>
      </c>
      <c r="C282" t="s">
        <v>6</v>
      </c>
      <c r="D282" t="s">
        <v>1001</v>
      </c>
      <c r="E282">
        <v>38240</v>
      </c>
    </row>
    <row r="283" spans="1:5" x14ac:dyDescent="0.35">
      <c r="A283" t="s">
        <v>448</v>
      </c>
      <c r="B283" t="s">
        <v>24</v>
      </c>
      <c r="C283" t="s">
        <v>16</v>
      </c>
      <c r="D283" t="s">
        <v>998</v>
      </c>
      <c r="E283">
        <v>109030</v>
      </c>
    </row>
    <row r="284" spans="1:5" x14ac:dyDescent="0.35">
      <c r="A284" t="s">
        <v>169</v>
      </c>
      <c r="B284" t="s">
        <v>27</v>
      </c>
      <c r="C284" t="s">
        <v>12</v>
      </c>
      <c r="D284" t="s">
        <v>1003</v>
      </c>
      <c r="E284">
        <v>52000</v>
      </c>
    </row>
    <row r="285" spans="1:5" x14ac:dyDescent="0.35">
      <c r="A285" t="s">
        <v>351</v>
      </c>
      <c r="B285" t="s">
        <v>27</v>
      </c>
      <c r="C285" t="s">
        <v>15</v>
      </c>
      <c r="D285" t="s">
        <v>1005</v>
      </c>
      <c r="E285">
        <v>74390</v>
      </c>
    </row>
    <row r="286" spans="1:5" x14ac:dyDescent="0.35">
      <c r="A286" t="s">
        <v>303</v>
      </c>
      <c r="B286" t="s">
        <v>24</v>
      </c>
      <c r="C286" t="s">
        <v>10</v>
      </c>
      <c r="D286" t="s">
        <v>1002</v>
      </c>
      <c r="E286">
        <v>97060</v>
      </c>
    </row>
    <row r="287" spans="1:5" x14ac:dyDescent="0.35">
      <c r="A287" t="s">
        <v>580</v>
      </c>
      <c r="B287" t="s">
        <v>27</v>
      </c>
      <c r="C287" t="s">
        <v>14</v>
      </c>
      <c r="D287" t="s">
        <v>1001</v>
      </c>
      <c r="E287">
        <v>31020</v>
      </c>
    </row>
    <row r="288" spans="1:5" x14ac:dyDescent="0.35">
      <c r="A288" t="s">
        <v>232</v>
      </c>
      <c r="B288" t="s">
        <v>27</v>
      </c>
      <c r="C288" t="s">
        <v>16</v>
      </c>
      <c r="D288" t="s">
        <v>1000</v>
      </c>
      <c r="E288">
        <v>29670</v>
      </c>
    </row>
    <row r="289" spans="1:5" x14ac:dyDescent="0.35">
      <c r="A289" t="s">
        <v>932</v>
      </c>
      <c r="B289" t="s">
        <v>27</v>
      </c>
      <c r="C289" t="s">
        <v>15</v>
      </c>
      <c r="D289" t="s">
        <v>998</v>
      </c>
      <c r="E289">
        <v>106080</v>
      </c>
    </row>
    <row r="290" spans="1:5" x14ac:dyDescent="0.35">
      <c r="A290" t="s">
        <v>435</v>
      </c>
      <c r="B290" t="s">
        <v>24</v>
      </c>
      <c r="C290" t="s">
        <v>17</v>
      </c>
      <c r="D290" t="s">
        <v>1002</v>
      </c>
      <c r="E290">
        <v>48980</v>
      </c>
    </row>
    <row r="291" spans="1:5" x14ac:dyDescent="0.35">
      <c r="A291" t="s">
        <v>736</v>
      </c>
      <c r="B291" t="s">
        <v>24</v>
      </c>
      <c r="C291" t="s">
        <v>6</v>
      </c>
      <c r="D291" t="s">
        <v>1001</v>
      </c>
      <c r="E291">
        <v>32190</v>
      </c>
    </row>
    <row r="292" spans="1:5" x14ac:dyDescent="0.35">
      <c r="A292" t="s">
        <v>205</v>
      </c>
      <c r="B292" t="s">
        <v>24</v>
      </c>
      <c r="C292" t="s">
        <v>12</v>
      </c>
      <c r="D292" t="s">
        <v>998</v>
      </c>
      <c r="E292">
        <v>105800</v>
      </c>
    </row>
    <row r="293" spans="1:5" x14ac:dyDescent="0.35">
      <c r="A293" t="s">
        <v>384</v>
      </c>
      <c r="B293" t="s">
        <v>24</v>
      </c>
      <c r="C293" t="s">
        <v>11</v>
      </c>
      <c r="D293" t="s">
        <v>999</v>
      </c>
      <c r="E293">
        <v>118450</v>
      </c>
    </row>
    <row r="294" spans="1:5" x14ac:dyDescent="0.35">
      <c r="A294" t="s">
        <v>512</v>
      </c>
      <c r="B294" t="s">
        <v>24</v>
      </c>
      <c r="C294" t="s">
        <v>9</v>
      </c>
      <c r="D294" t="s">
        <v>1004</v>
      </c>
      <c r="E294">
        <v>61210</v>
      </c>
    </row>
    <row r="295" spans="1:5" x14ac:dyDescent="0.35">
      <c r="A295" t="s">
        <v>911</v>
      </c>
      <c r="B295" t="s">
        <v>24</v>
      </c>
      <c r="C295" t="s">
        <v>10</v>
      </c>
      <c r="D295" t="s">
        <v>1001</v>
      </c>
      <c r="E295">
        <v>36880</v>
      </c>
    </row>
    <row r="296" spans="1:5" x14ac:dyDescent="0.35">
      <c r="A296" t="s">
        <v>235</v>
      </c>
      <c r="B296" t="s">
        <v>27</v>
      </c>
      <c r="C296" t="s">
        <v>16</v>
      </c>
      <c r="D296" t="s">
        <v>1006</v>
      </c>
      <c r="E296">
        <v>81900</v>
      </c>
    </row>
    <row r="297" spans="1:5" x14ac:dyDescent="0.35">
      <c r="A297" t="s">
        <v>134</v>
      </c>
      <c r="B297" t="s">
        <v>24</v>
      </c>
      <c r="C297" t="s">
        <v>9</v>
      </c>
      <c r="D297" t="s">
        <v>1007</v>
      </c>
      <c r="E297">
        <v>90080</v>
      </c>
    </row>
    <row r="298" spans="1:5" x14ac:dyDescent="0.35">
      <c r="A298" t="s">
        <v>938</v>
      </c>
      <c r="B298" t="s">
        <v>24</v>
      </c>
      <c r="C298" t="s">
        <v>7</v>
      </c>
      <c r="D298" t="s">
        <v>1002</v>
      </c>
      <c r="E298">
        <v>41670</v>
      </c>
    </row>
    <row r="299" spans="1:5" x14ac:dyDescent="0.35">
      <c r="A299" t="s">
        <v>142</v>
      </c>
      <c r="B299" t="s">
        <v>27</v>
      </c>
      <c r="C299" t="s">
        <v>13</v>
      </c>
      <c r="D299" t="s">
        <v>999</v>
      </c>
      <c r="E299">
        <v>116770</v>
      </c>
    </row>
    <row r="300" spans="1:5" x14ac:dyDescent="0.35">
      <c r="A300" t="s">
        <v>524</v>
      </c>
      <c r="B300" t="s">
        <v>27</v>
      </c>
      <c r="C300" t="s">
        <v>13</v>
      </c>
      <c r="D300" t="s">
        <v>999</v>
      </c>
      <c r="E300">
        <v>119110</v>
      </c>
    </row>
    <row r="301" spans="1:5" x14ac:dyDescent="0.35">
      <c r="A301" t="s">
        <v>953</v>
      </c>
      <c r="B301" t="s">
        <v>24</v>
      </c>
      <c r="C301" t="s">
        <v>6</v>
      </c>
      <c r="D301" t="s">
        <v>999</v>
      </c>
      <c r="E301">
        <v>114650</v>
      </c>
    </row>
    <row r="302" spans="1:5" x14ac:dyDescent="0.35">
      <c r="A302" t="s">
        <v>950</v>
      </c>
      <c r="B302" t="s">
        <v>24</v>
      </c>
      <c r="C302" t="s">
        <v>6</v>
      </c>
      <c r="D302" t="s">
        <v>1006</v>
      </c>
      <c r="E302">
        <v>88590</v>
      </c>
    </row>
    <row r="303" spans="1:5" x14ac:dyDescent="0.35">
      <c r="A303" t="s">
        <v>668</v>
      </c>
      <c r="B303" t="s">
        <v>24</v>
      </c>
      <c r="C303" t="s">
        <v>15</v>
      </c>
      <c r="D303" t="s">
        <v>1007</v>
      </c>
      <c r="E303">
        <v>95950</v>
      </c>
    </row>
    <row r="304" spans="1:5" x14ac:dyDescent="0.35">
      <c r="A304" t="s">
        <v>75</v>
      </c>
      <c r="B304" t="s">
        <v>27</v>
      </c>
      <c r="C304" t="s">
        <v>13</v>
      </c>
      <c r="D304" t="s">
        <v>1006</v>
      </c>
      <c r="E304">
        <v>84680</v>
      </c>
    </row>
    <row r="305" spans="1:5" x14ac:dyDescent="0.35">
      <c r="A305" t="s">
        <v>210</v>
      </c>
      <c r="B305" t="s">
        <v>24</v>
      </c>
      <c r="C305" t="s">
        <v>9</v>
      </c>
      <c r="D305" t="s">
        <v>999</v>
      </c>
      <c r="E305">
        <v>118120</v>
      </c>
    </row>
    <row r="306" spans="1:5" x14ac:dyDescent="0.35">
      <c r="A306" t="s">
        <v>586</v>
      </c>
      <c r="B306" t="s">
        <v>24</v>
      </c>
      <c r="C306" t="s">
        <v>10</v>
      </c>
      <c r="D306" t="s">
        <v>1003</v>
      </c>
      <c r="E306">
        <v>58030</v>
      </c>
    </row>
    <row r="307" spans="1:5" x14ac:dyDescent="0.35">
      <c r="A307" t="s">
        <v>666</v>
      </c>
      <c r="B307" t="s">
        <v>24</v>
      </c>
      <c r="C307" t="s">
        <v>12</v>
      </c>
      <c r="D307" t="s">
        <v>1005</v>
      </c>
      <c r="E307">
        <v>74920</v>
      </c>
    </row>
    <row r="308" spans="1:5" x14ac:dyDescent="0.35">
      <c r="A308" t="s">
        <v>193</v>
      </c>
      <c r="B308" t="s">
        <v>27</v>
      </c>
      <c r="C308" t="s">
        <v>6</v>
      </c>
      <c r="D308" t="s">
        <v>999</v>
      </c>
      <c r="E308">
        <v>115230</v>
      </c>
    </row>
    <row r="309" spans="1:5" x14ac:dyDescent="0.35">
      <c r="A309" t="s">
        <v>930</v>
      </c>
      <c r="B309" t="s">
        <v>27</v>
      </c>
      <c r="C309" t="s">
        <v>17</v>
      </c>
      <c r="D309" t="s">
        <v>1003</v>
      </c>
      <c r="E309">
        <v>57640</v>
      </c>
    </row>
    <row r="310" spans="1:5" x14ac:dyDescent="0.35">
      <c r="A310" t="s">
        <v>171</v>
      </c>
      <c r="B310" t="s">
        <v>24</v>
      </c>
      <c r="C310" t="s">
        <v>14</v>
      </c>
      <c r="D310" t="s">
        <v>1007</v>
      </c>
      <c r="E310">
        <v>92500</v>
      </c>
    </row>
    <row r="311" spans="1:5" x14ac:dyDescent="0.35">
      <c r="A311" t="s">
        <v>305</v>
      </c>
      <c r="B311" t="s">
        <v>24</v>
      </c>
      <c r="C311" t="s">
        <v>11</v>
      </c>
      <c r="D311" t="s">
        <v>1004</v>
      </c>
      <c r="E311">
        <v>60800</v>
      </c>
    </row>
    <row r="312" spans="1:5" x14ac:dyDescent="0.35">
      <c r="A312" t="s">
        <v>944</v>
      </c>
      <c r="B312" t="s">
        <v>27</v>
      </c>
      <c r="C312" t="s">
        <v>12</v>
      </c>
      <c r="D312" t="s">
        <v>1004</v>
      </c>
      <c r="E312">
        <v>66870</v>
      </c>
    </row>
    <row r="313" spans="1:5" x14ac:dyDescent="0.35">
      <c r="A313" t="s">
        <v>867</v>
      </c>
      <c r="B313" t="s">
        <v>27</v>
      </c>
      <c r="C313" t="s">
        <v>13</v>
      </c>
      <c r="D313" t="s">
        <v>1007</v>
      </c>
      <c r="E313">
        <v>90150</v>
      </c>
    </row>
    <row r="314" spans="1:5" x14ac:dyDescent="0.35">
      <c r="A314" t="s">
        <v>707</v>
      </c>
      <c r="B314" t="s">
        <v>24</v>
      </c>
      <c r="C314" t="s">
        <v>13</v>
      </c>
      <c r="D314" t="s">
        <v>1004</v>
      </c>
      <c r="E314">
        <v>63450</v>
      </c>
    </row>
    <row r="315" spans="1:5" x14ac:dyDescent="0.35">
      <c r="A315" t="s">
        <v>612</v>
      </c>
      <c r="B315" t="s">
        <v>27</v>
      </c>
      <c r="C315" t="s">
        <v>14</v>
      </c>
      <c r="D315" t="s">
        <v>1001</v>
      </c>
      <c r="E315">
        <v>30250</v>
      </c>
    </row>
    <row r="316" spans="1:5" x14ac:dyDescent="0.35">
      <c r="A316" t="s">
        <v>485</v>
      </c>
      <c r="B316" t="s">
        <v>27</v>
      </c>
      <c r="C316" t="s">
        <v>6</v>
      </c>
      <c r="D316" t="s">
        <v>1005</v>
      </c>
      <c r="E316">
        <v>78020</v>
      </c>
    </row>
    <row r="317" spans="1:5" x14ac:dyDescent="0.35">
      <c r="A317" t="s">
        <v>779</v>
      </c>
      <c r="B317" t="s">
        <v>27</v>
      </c>
      <c r="C317" t="s">
        <v>7</v>
      </c>
      <c r="D317" t="s">
        <v>1006</v>
      </c>
      <c r="E317">
        <v>86740</v>
      </c>
    </row>
    <row r="318" spans="1:5" x14ac:dyDescent="0.35">
      <c r="A318" t="s">
        <v>368</v>
      </c>
      <c r="B318" t="s">
        <v>24</v>
      </c>
      <c r="C318" t="s">
        <v>16</v>
      </c>
      <c r="D318" t="s">
        <v>1007</v>
      </c>
      <c r="E318">
        <v>96370</v>
      </c>
    </row>
    <row r="319" spans="1:5" x14ac:dyDescent="0.35">
      <c r="A319" t="s">
        <v>640</v>
      </c>
      <c r="B319" t="s">
        <v>24</v>
      </c>
      <c r="C319" t="s">
        <v>10</v>
      </c>
      <c r="D319" t="s">
        <v>998</v>
      </c>
      <c r="E319">
        <v>108170</v>
      </c>
    </row>
    <row r="320" spans="1:5" x14ac:dyDescent="0.35">
      <c r="A320" t="s">
        <v>291</v>
      </c>
      <c r="B320" t="s">
        <v>27</v>
      </c>
      <c r="C320" t="s">
        <v>6</v>
      </c>
      <c r="D320" t="s">
        <v>998</v>
      </c>
      <c r="E320">
        <v>101500</v>
      </c>
    </row>
    <row r="321" spans="1:5" x14ac:dyDescent="0.35">
      <c r="A321" t="s">
        <v>259</v>
      </c>
      <c r="B321" t="s">
        <v>27</v>
      </c>
      <c r="C321" t="s">
        <v>6</v>
      </c>
      <c r="D321" t="s">
        <v>1001</v>
      </c>
      <c r="E321">
        <v>35930</v>
      </c>
    </row>
    <row r="322" spans="1:5" x14ac:dyDescent="0.35">
      <c r="A322" t="s">
        <v>844</v>
      </c>
      <c r="B322" t="s">
        <v>27</v>
      </c>
      <c r="C322" t="s">
        <v>6</v>
      </c>
      <c r="D322" t="s">
        <v>1002</v>
      </c>
      <c r="E322">
        <v>45510</v>
      </c>
    </row>
    <row r="323" spans="1:5" x14ac:dyDescent="0.35">
      <c r="A323" t="s">
        <v>900</v>
      </c>
      <c r="B323" t="s">
        <v>24</v>
      </c>
      <c r="C323" t="s">
        <v>9</v>
      </c>
      <c r="D323" t="s">
        <v>1001</v>
      </c>
      <c r="E323">
        <v>37060</v>
      </c>
    </row>
    <row r="324" spans="1:5" x14ac:dyDescent="0.35">
      <c r="A324" t="s">
        <v>385</v>
      </c>
      <c r="B324" t="s">
        <v>24</v>
      </c>
      <c r="C324" t="s">
        <v>12</v>
      </c>
      <c r="D324" t="s">
        <v>1006</v>
      </c>
      <c r="E324">
        <v>80360</v>
      </c>
    </row>
    <row r="325" spans="1:5" x14ac:dyDescent="0.35">
      <c r="A325" t="s">
        <v>226</v>
      </c>
      <c r="B325" t="s">
        <v>24</v>
      </c>
      <c r="C325" t="s">
        <v>11</v>
      </c>
      <c r="D325" t="s">
        <v>1002</v>
      </c>
      <c r="E325">
        <v>47290</v>
      </c>
    </row>
    <row r="326" spans="1:5" x14ac:dyDescent="0.35">
      <c r="A326" t="s">
        <v>338</v>
      </c>
      <c r="B326" t="s">
        <v>24</v>
      </c>
      <c r="C326" t="s">
        <v>9</v>
      </c>
      <c r="D326" t="s">
        <v>1007</v>
      </c>
      <c r="E326">
        <v>184380</v>
      </c>
    </row>
    <row r="327" spans="1:5" x14ac:dyDescent="0.35">
      <c r="A327" t="s">
        <v>771</v>
      </c>
      <c r="B327" t="s">
        <v>27</v>
      </c>
      <c r="C327" t="s">
        <v>15</v>
      </c>
      <c r="D327" t="s">
        <v>1000</v>
      </c>
      <c r="E327">
        <v>29610</v>
      </c>
    </row>
    <row r="328" spans="1:5" x14ac:dyDescent="0.35">
      <c r="A328" t="s">
        <v>638</v>
      </c>
      <c r="B328" t="s">
        <v>24</v>
      </c>
      <c r="C328" t="s">
        <v>6</v>
      </c>
      <c r="D328" t="s">
        <v>1002</v>
      </c>
      <c r="E328">
        <v>46350</v>
      </c>
    </row>
    <row r="329" spans="1:5" x14ac:dyDescent="0.35">
      <c r="A329" t="s">
        <v>962</v>
      </c>
      <c r="B329" t="s">
        <v>24</v>
      </c>
      <c r="C329" t="s">
        <v>11</v>
      </c>
      <c r="D329" t="s">
        <v>1005</v>
      </c>
      <c r="E329">
        <v>71370</v>
      </c>
    </row>
    <row r="330" spans="1:5" x14ac:dyDescent="0.35">
      <c r="A330" t="s">
        <v>947</v>
      </c>
      <c r="B330" t="s">
        <v>24</v>
      </c>
      <c r="C330" t="s">
        <v>9</v>
      </c>
      <c r="D330" t="s">
        <v>1002</v>
      </c>
      <c r="E330">
        <v>48090</v>
      </c>
    </row>
    <row r="331" spans="1:5" x14ac:dyDescent="0.35">
      <c r="A331" t="s">
        <v>116</v>
      </c>
      <c r="B331" t="s">
        <v>24</v>
      </c>
      <c r="C331" t="s">
        <v>16</v>
      </c>
      <c r="D331" t="s">
        <v>1006</v>
      </c>
      <c r="E331">
        <v>177380</v>
      </c>
    </row>
    <row r="332" spans="1:5" x14ac:dyDescent="0.35">
      <c r="A332" t="s">
        <v>882</v>
      </c>
      <c r="B332" t="s">
        <v>27</v>
      </c>
      <c r="C332" t="s">
        <v>6</v>
      </c>
      <c r="D332" t="s">
        <v>998</v>
      </c>
      <c r="E332">
        <v>102130</v>
      </c>
    </row>
    <row r="333" spans="1:5" x14ac:dyDescent="0.35">
      <c r="A333" t="s">
        <v>534</v>
      </c>
      <c r="B333" t="s">
        <v>24</v>
      </c>
      <c r="C333" t="s">
        <v>9</v>
      </c>
      <c r="D333" t="s">
        <v>1004</v>
      </c>
      <c r="E333">
        <v>64960</v>
      </c>
    </row>
    <row r="334" spans="1:5" x14ac:dyDescent="0.35">
      <c r="A334" t="s">
        <v>919</v>
      </c>
      <c r="B334" t="s">
        <v>27</v>
      </c>
      <c r="C334" t="s">
        <v>13</v>
      </c>
      <c r="D334" t="s">
        <v>1007</v>
      </c>
      <c r="E334">
        <v>93130</v>
      </c>
    </row>
    <row r="335" spans="1:5" x14ac:dyDescent="0.35">
      <c r="A335" t="s">
        <v>285</v>
      </c>
      <c r="B335" t="s">
        <v>24</v>
      </c>
      <c r="C335" t="s">
        <v>7</v>
      </c>
      <c r="D335" t="s">
        <v>1004</v>
      </c>
      <c r="E335">
        <v>62090</v>
      </c>
    </row>
    <row r="336" spans="1:5" x14ac:dyDescent="0.35">
      <c r="A336" t="s">
        <v>423</v>
      </c>
      <c r="B336" t="s">
        <v>24</v>
      </c>
      <c r="C336" t="s">
        <v>8</v>
      </c>
      <c r="D336" t="s">
        <v>1002</v>
      </c>
      <c r="E336">
        <v>49760</v>
      </c>
    </row>
    <row r="337" spans="1:5" x14ac:dyDescent="0.35">
      <c r="A337" t="s">
        <v>228</v>
      </c>
      <c r="B337" t="s">
        <v>24</v>
      </c>
      <c r="C337" t="s">
        <v>12</v>
      </c>
      <c r="D337" t="s">
        <v>999</v>
      </c>
      <c r="E337">
        <v>119660</v>
      </c>
    </row>
    <row r="338" spans="1:5" x14ac:dyDescent="0.35">
      <c r="A338" t="s">
        <v>227</v>
      </c>
      <c r="B338" t="s">
        <v>24</v>
      </c>
      <c r="C338" t="s">
        <v>6</v>
      </c>
      <c r="D338" t="s">
        <v>1005</v>
      </c>
      <c r="E338">
        <v>79650</v>
      </c>
    </row>
    <row r="339" spans="1:5" x14ac:dyDescent="0.35">
      <c r="A339" t="s">
        <v>34</v>
      </c>
      <c r="B339" t="s">
        <v>27</v>
      </c>
      <c r="C339" t="s">
        <v>9</v>
      </c>
      <c r="D339" t="s">
        <v>998</v>
      </c>
      <c r="E339">
        <v>107090</v>
      </c>
    </row>
    <row r="340" spans="1:5" x14ac:dyDescent="0.35">
      <c r="A340" t="s">
        <v>309</v>
      </c>
      <c r="B340" t="s">
        <v>24</v>
      </c>
      <c r="C340" t="s">
        <v>7</v>
      </c>
      <c r="D340" t="s">
        <v>1001</v>
      </c>
      <c r="E340">
        <v>32500</v>
      </c>
    </row>
    <row r="341" spans="1:5" x14ac:dyDescent="0.35">
      <c r="A341" t="s">
        <v>776</v>
      </c>
      <c r="B341" t="s">
        <v>27</v>
      </c>
      <c r="C341" t="s">
        <v>12</v>
      </c>
      <c r="D341" t="s">
        <v>1001</v>
      </c>
      <c r="E341">
        <v>31830</v>
      </c>
    </row>
    <row r="342" spans="1:5" x14ac:dyDescent="0.35">
      <c r="A342" t="s">
        <v>153</v>
      </c>
      <c r="B342" t="s">
        <v>24</v>
      </c>
      <c r="C342" t="s">
        <v>9</v>
      </c>
      <c r="D342" t="s">
        <v>999</v>
      </c>
      <c r="E342">
        <v>117810</v>
      </c>
    </row>
    <row r="343" spans="1:5" x14ac:dyDescent="0.35">
      <c r="A343" t="s">
        <v>26</v>
      </c>
      <c r="B343" t="s">
        <v>27</v>
      </c>
      <c r="C343" t="s">
        <v>7</v>
      </c>
      <c r="D343" t="s">
        <v>1004</v>
      </c>
      <c r="E343">
        <v>68220</v>
      </c>
    </row>
    <row r="344" spans="1:5" x14ac:dyDescent="0.35">
      <c r="A344" t="s">
        <v>145</v>
      </c>
      <c r="B344" t="s">
        <v>27</v>
      </c>
      <c r="C344" t="s">
        <v>11</v>
      </c>
      <c r="D344" t="s">
        <v>1007</v>
      </c>
      <c r="E344">
        <v>96640</v>
      </c>
    </row>
    <row r="345" spans="1:5" x14ac:dyDescent="0.35">
      <c r="A345" t="s">
        <v>872</v>
      </c>
      <c r="B345" t="s">
        <v>24</v>
      </c>
      <c r="C345" t="s">
        <v>15</v>
      </c>
      <c r="D345" t="s">
        <v>999</v>
      </c>
      <c r="E345">
        <v>115380</v>
      </c>
    </row>
    <row r="346" spans="1:5" x14ac:dyDescent="0.35">
      <c r="A346" t="s">
        <v>54</v>
      </c>
      <c r="B346" t="s">
        <v>24</v>
      </c>
      <c r="C346" t="s">
        <v>15</v>
      </c>
      <c r="D346" t="s">
        <v>1001</v>
      </c>
      <c r="E346">
        <v>35940</v>
      </c>
    </row>
    <row r="347" spans="1:5" x14ac:dyDescent="0.35">
      <c r="A347" t="s">
        <v>539</v>
      </c>
      <c r="B347" t="s">
        <v>27</v>
      </c>
      <c r="C347" t="s">
        <v>16</v>
      </c>
      <c r="D347" t="s">
        <v>998</v>
      </c>
      <c r="E347">
        <v>109170</v>
      </c>
    </row>
    <row r="348" spans="1:5" x14ac:dyDescent="0.35">
      <c r="A348" t="s">
        <v>275</v>
      </c>
      <c r="B348" t="s">
        <v>24</v>
      </c>
      <c r="C348" t="s">
        <v>10</v>
      </c>
      <c r="D348" t="s">
        <v>998</v>
      </c>
      <c r="E348">
        <v>106190</v>
      </c>
    </row>
    <row r="349" spans="1:5" x14ac:dyDescent="0.35">
      <c r="A349" t="s">
        <v>684</v>
      </c>
      <c r="B349" t="s">
        <v>27</v>
      </c>
      <c r="C349" t="s">
        <v>14</v>
      </c>
      <c r="D349" t="s">
        <v>1003</v>
      </c>
      <c r="E349">
        <v>50450</v>
      </c>
    </row>
    <row r="350" spans="1:5" x14ac:dyDescent="0.35">
      <c r="A350" t="s">
        <v>304</v>
      </c>
      <c r="B350" t="s">
        <v>24</v>
      </c>
      <c r="C350" t="s">
        <v>17</v>
      </c>
      <c r="D350" t="s">
        <v>1005</v>
      </c>
      <c r="E350">
        <v>72160</v>
      </c>
    </row>
    <row r="351" spans="1:5" x14ac:dyDescent="0.35">
      <c r="A351" t="s">
        <v>141</v>
      </c>
      <c r="B351" t="s">
        <v>24</v>
      </c>
      <c r="C351" t="s">
        <v>13</v>
      </c>
      <c r="D351" t="s">
        <v>1006</v>
      </c>
      <c r="E351">
        <v>176660</v>
      </c>
    </row>
    <row r="352" spans="1:5" x14ac:dyDescent="0.35">
      <c r="A352" t="s">
        <v>598</v>
      </c>
      <c r="B352" t="s">
        <v>27</v>
      </c>
      <c r="C352" t="s">
        <v>16</v>
      </c>
      <c r="D352" t="s">
        <v>1002</v>
      </c>
      <c r="E352">
        <v>45600</v>
      </c>
    </row>
    <row r="353" spans="1:5" x14ac:dyDescent="0.35">
      <c r="A353" t="s">
        <v>755</v>
      </c>
      <c r="B353" t="s">
        <v>24</v>
      </c>
      <c r="C353" t="s">
        <v>17</v>
      </c>
      <c r="D353" t="s">
        <v>1003</v>
      </c>
      <c r="E353">
        <v>58260</v>
      </c>
    </row>
    <row r="354" spans="1:5" x14ac:dyDescent="0.35">
      <c r="A354" t="s">
        <v>587</v>
      </c>
      <c r="B354" t="s">
        <v>24</v>
      </c>
      <c r="C354" t="s">
        <v>13</v>
      </c>
      <c r="D354" t="s">
        <v>1003</v>
      </c>
      <c r="E354">
        <v>59300</v>
      </c>
    </row>
    <row r="355" spans="1:5" x14ac:dyDescent="0.35">
      <c r="A355" t="s">
        <v>642</v>
      </c>
      <c r="B355" t="s">
        <v>24</v>
      </c>
      <c r="C355" t="s">
        <v>12</v>
      </c>
      <c r="D355" t="s">
        <v>999</v>
      </c>
      <c r="E355">
        <v>110200</v>
      </c>
    </row>
    <row r="356" spans="1:5" x14ac:dyDescent="0.35">
      <c r="A356" t="s">
        <v>507</v>
      </c>
      <c r="B356" t="s">
        <v>24</v>
      </c>
      <c r="C356" t="s">
        <v>16</v>
      </c>
      <c r="D356" t="s">
        <v>999</v>
      </c>
      <c r="E356">
        <v>118360</v>
      </c>
    </row>
    <row r="357" spans="1:5" x14ac:dyDescent="0.35">
      <c r="A357" t="s">
        <v>517</v>
      </c>
      <c r="B357" t="s">
        <v>27</v>
      </c>
      <c r="C357" t="s">
        <v>11</v>
      </c>
      <c r="D357" t="s">
        <v>1004</v>
      </c>
      <c r="E357">
        <v>66510</v>
      </c>
    </row>
    <row r="358" spans="1:5" x14ac:dyDescent="0.35">
      <c r="A358" t="s">
        <v>783</v>
      </c>
      <c r="B358" t="s">
        <v>27</v>
      </c>
      <c r="C358" t="s">
        <v>14</v>
      </c>
      <c r="D358" t="s">
        <v>1007</v>
      </c>
      <c r="E358">
        <v>92340</v>
      </c>
    </row>
    <row r="359" spans="1:5" x14ac:dyDescent="0.35">
      <c r="A359" t="s">
        <v>308</v>
      </c>
      <c r="B359" t="s">
        <v>24</v>
      </c>
      <c r="C359" t="s">
        <v>7</v>
      </c>
      <c r="D359" t="s">
        <v>1005</v>
      </c>
      <c r="E359">
        <v>74550</v>
      </c>
    </row>
    <row r="360" spans="1:5" x14ac:dyDescent="0.35">
      <c r="A360" t="s">
        <v>672</v>
      </c>
      <c r="B360" t="s">
        <v>27</v>
      </c>
      <c r="C360" t="s">
        <v>9</v>
      </c>
      <c r="D360" t="s">
        <v>1005</v>
      </c>
      <c r="E360">
        <v>71920</v>
      </c>
    </row>
    <row r="361" spans="1:5" x14ac:dyDescent="0.35">
      <c r="A361" t="s">
        <v>281</v>
      </c>
      <c r="B361" t="s">
        <v>27</v>
      </c>
      <c r="C361" t="s">
        <v>15</v>
      </c>
      <c r="D361" t="s">
        <v>1005</v>
      </c>
      <c r="E361">
        <v>152600</v>
      </c>
    </row>
    <row r="362" spans="1:5" x14ac:dyDescent="0.35">
      <c r="A362" t="s">
        <v>369</v>
      </c>
      <c r="B362" t="s">
        <v>27</v>
      </c>
      <c r="C362" t="s">
        <v>16</v>
      </c>
      <c r="D362" t="s">
        <v>1001</v>
      </c>
      <c r="E362">
        <v>31170</v>
      </c>
    </row>
    <row r="363" spans="1:5" x14ac:dyDescent="0.35">
      <c r="A363" t="s">
        <v>519</v>
      </c>
      <c r="B363" t="s">
        <v>27</v>
      </c>
      <c r="C363" t="s">
        <v>14</v>
      </c>
      <c r="D363" t="s">
        <v>1004</v>
      </c>
      <c r="E363">
        <v>60440</v>
      </c>
    </row>
    <row r="364" spans="1:5" x14ac:dyDescent="0.35">
      <c r="A364" t="s">
        <v>463</v>
      </c>
      <c r="B364" t="s">
        <v>27</v>
      </c>
      <c r="C364" t="s">
        <v>9</v>
      </c>
      <c r="D364" t="s">
        <v>1003</v>
      </c>
      <c r="E364">
        <v>58850</v>
      </c>
    </row>
    <row r="365" spans="1:5" x14ac:dyDescent="0.35">
      <c r="A365" t="s">
        <v>443</v>
      </c>
      <c r="B365" t="s">
        <v>24</v>
      </c>
      <c r="C365" t="s">
        <v>16</v>
      </c>
      <c r="D365" t="s">
        <v>1002</v>
      </c>
      <c r="E365">
        <v>47650</v>
      </c>
    </row>
    <row r="366" spans="1:5" x14ac:dyDescent="0.35">
      <c r="A366" t="s">
        <v>120</v>
      </c>
      <c r="B366" t="s">
        <v>27</v>
      </c>
      <c r="C366" t="s">
        <v>9</v>
      </c>
      <c r="D366" t="s">
        <v>998</v>
      </c>
      <c r="E366">
        <v>109760</v>
      </c>
    </row>
    <row r="367" spans="1:5" x14ac:dyDescent="0.35">
      <c r="A367" t="s">
        <v>653</v>
      </c>
      <c r="B367" t="s">
        <v>27</v>
      </c>
      <c r="C367" t="s">
        <v>6</v>
      </c>
      <c r="D367" t="s">
        <v>1003</v>
      </c>
      <c r="E367">
        <v>58370</v>
      </c>
    </row>
    <row r="368" spans="1:5" x14ac:dyDescent="0.35">
      <c r="A368" t="s">
        <v>207</v>
      </c>
      <c r="B368" t="s">
        <v>27</v>
      </c>
      <c r="C368" t="s">
        <v>15</v>
      </c>
      <c r="D368" t="s">
        <v>1004</v>
      </c>
      <c r="E368">
        <v>68890</v>
      </c>
    </row>
    <row r="369" spans="1:5" x14ac:dyDescent="0.35">
      <c r="A369" t="s">
        <v>670</v>
      </c>
      <c r="B369" t="s">
        <v>24</v>
      </c>
      <c r="C369" t="s">
        <v>6</v>
      </c>
      <c r="D369" t="s">
        <v>1005</v>
      </c>
      <c r="E369">
        <v>77910</v>
      </c>
    </row>
    <row r="370" spans="1:5" x14ac:dyDescent="0.35">
      <c r="A370" t="s">
        <v>317</v>
      </c>
      <c r="B370" t="s">
        <v>27</v>
      </c>
      <c r="C370" t="s">
        <v>15</v>
      </c>
      <c r="D370" t="s">
        <v>1004</v>
      </c>
      <c r="E370">
        <v>69160</v>
      </c>
    </row>
    <row r="371" spans="1:5" x14ac:dyDescent="0.35">
      <c r="A371" t="s">
        <v>926</v>
      </c>
      <c r="B371" t="s">
        <v>24</v>
      </c>
      <c r="C371" t="s">
        <v>8</v>
      </c>
      <c r="D371" t="s">
        <v>1007</v>
      </c>
      <c r="E371">
        <v>99460</v>
      </c>
    </row>
    <row r="372" spans="1:5" x14ac:dyDescent="0.35">
      <c r="A372" t="s">
        <v>532</v>
      </c>
      <c r="B372" t="s">
        <v>27</v>
      </c>
      <c r="C372" t="s">
        <v>7</v>
      </c>
      <c r="D372" t="s">
        <v>999</v>
      </c>
      <c r="E372">
        <v>111190</v>
      </c>
    </row>
    <row r="373" spans="1:5" x14ac:dyDescent="0.35">
      <c r="A373" t="s">
        <v>663</v>
      </c>
      <c r="B373" t="s">
        <v>27</v>
      </c>
      <c r="C373" t="s">
        <v>11</v>
      </c>
      <c r="D373" t="s">
        <v>1005</v>
      </c>
      <c r="E373">
        <v>78540</v>
      </c>
    </row>
    <row r="374" spans="1:5" x14ac:dyDescent="0.35">
      <c r="A374" t="s">
        <v>715</v>
      </c>
      <c r="B374" t="s">
        <v>27</v>
      </c>
      <c r="C374" t="s">
        <v>13</v>
      </c>
      <c r="D374" t="s">
        <v>1001</v>
      </c>
      <c r="E374">
        <v>33920</v>
      </c>
    </row>
    <row r="375" spans="1:5" x14ac:dyDescent="0.35">
      <c r="A375" t="s">
        <v>588</v>
      </c>
      <c r="B375" t="s">
        <v>27</v>
      </c>
      <c r="C375" t="s">
        <v>12</v>
      </c>
      <c r="D375" t="s">
        <v>1003</v>
      </c>
      <c r="E375">
        <v>51800</v>
      </c>
    </row>
    <row r="376" spans="1:5" x14ac:dyDescent="0.35">
      <c r="A376" t="s">
        <v>298</v>
      </c>
      <c r="B376" t="s">
        <v>24</v>
      </c>
      <c r="C376" t="s">
        <v>9</v>
      </c>
      <c r="D376" t="s">
        <v>1002</v>
      </c>
      <c r="E376">
        <v>47670</v>
      </c>
    </row>
    <row r="377" spans="1:5" x14ac:dyDescent="0.35">
      <c r="A377" t="s">
        <v>104</v>
      </c>
      <c r="B377" t="s">
        <v>24</v>
      </c>
      <c r="C377" t="s">
        <v>16</v>
      </c>
      <c r="D377" t="s">
        <v>1005</v>
      </c>
      <c r="E377">
        <v>74620</v>
      </c>
    </row>
    <row r="378" spans="1:5" x14ac:dyDescent="0.35">
      <c r="A378" t="s">
        <v>915</v>
      </c>
      <c r="B378" t="s">
        <v>24</v>
      </c>
      <c r="C378" t="s">
        <v>11</v>
      </c>
      <c r="D378" t="s">
        <v>1002</v>
      </c>
      <c r="E378">
        <v>48950</v>
      </c>
    </row>
    <row r="379" spans="1:5" x14ac:dyDescent="0.35">
      <c r="A379" t="s">
        <v>920</v>
      </c>
      <c r="B379" t="s">
        <v>27</v>
      </c>
      <c r="C379" t="s">
        <v>11</v>
      </c>
      <c r="D379" t="s">
        <v>998</v>
      </c>
      <c r="E379">
        <v>105290</v>
      </c>
    </row>
    <row r="380" spans="1:5" x14ac:dyDescent="0.35">
      <c r="A380" t="s">
        <v>701</v>
      </c>
      <c r="B380" t="s">
        <v>24</v>
      </c>
      <c r="C380" t="s">
        <v>16</v>
      </c>
      <c r="D380" t="s">
        <v>1004</v>
      </c>
      <c r="E380">
        <v>61920</v>
      </c>
    </row>
    <row r="381" spans="1:5" x14ac:dyDescent="0.35">
      <c r="A381" t="s">
        <v>316</v>
      </c>
      <c r="B381" t="s">
        <v>24</v>
      </c>
      <c r="C381" t="s">
        <v>10</v>
      </c>
      <c r="D381" t="s">
        <v>1004</v>
      </c>
      <c r="E381">
        <v>65570</v>
      </c>
    </row>
    <row r="382" spans="1:5" x14ac:dyDescent="0.35">
      <c r="A382" t="s">
        <v>196</v>
      </c>
      <c r="B382" t="s">
        <v>27</v>
      </c>
      <c r="C382" t="s">
        <v>7</v>
      </c>
      <c r="D382" t="s">
        <v>999</v>
      </c>
      <c r="E382">
        <v>112570</v>
      </c>
    </row>
    <row r="383" spans="1:5" x14ac:dyDescent="0.35">
      <c r="A383" t="s">
        <v>613</v>
      </c>
      <c r="B383" t="s">
        <v>24</v>
      </c>
      <c r="C383" t="s">
        <v>11</v>
      </c>
      <c r="D383" t="s">
        <v>1000</v>
      </c>
      <c r="E383">
        <v>29530</v>
      </c>
    </row>
    <row r="384" spans="1:5" x14ac:dyDescent="0.35">
      <c r="A384" t="s">
        <v>917</v>
      </c>
      <c r="B384" t="s">
        <v>24</v>
      </c>
      <c r="C384" t="s">
        <v>8</v>
      </c>
      <c r="D384" t="s">
        <v>1005</v>
      </c>
      <c r="E384">
        <v>78560</v>
      </c>
    </row>
    <row r="385" spans="1:5" x14ac:dyDescent="0.35">
      <c r="A385" t="s">
        <v>548</v>
      </c>
      <c r="B385" t="s">
        <v>27</v>
      </c>
      <c r="C385" t="s">
        <v>13</v>
      </c>
      <c r="D385" t="s">
        <v>1002</v>
      </c>
      <c r="E385">
        <v>42730</v>
      </c>
    </row>
    <row r="386" spans="1:5" x14ac:dyDescent="0.35">
      <c r="A386" t="s">
        <v>425</v>
      </c>
      <c r="B386" t="s">
        <v>24</v>
      </c>
      <c r="C386" t="s">
        <v>13</v>
      </c>
      <c r="D386" t="s">
        <v>999</v>
      </c>
      <c r="E386">
        <v>112370</v>
      </c>
    </row>
    <row r="387" spans="1:5" x14ac:dyDescent="0.35">
      <c r="A387" t="s">
        <v>370</v>
      </c>
      <c r="B387" t="s">
        <v>27</v>
      </c>
      <c r="C387" t="s">
        <v>11</v>
      </c>
      <c r="D387" t="s">
        <v>999</v>
      </c>
      <c r="E387">
        <v>116240</v>
      </c>
    </row>
    <row r="388" spans="1:5" x14ac:dyDescent="0.35">
      <c r="A388" t="s">
        <v>185</v>
      </c>
      <c r="B388" t="s">
        <v>24</v>
      </c>
      <c r="C388" t="s">
        <v>15</v>
      </c>
      <c r="D388" t="s">
        <v>1006</v>
      </c>
      <c r="E388">
        <v>89120</v>
      </c>
    </row>
    <row r="389" spans="1:5" x14ac:dyDescent="0.35">
      <c r="A389" t="s">
        <v>556</v>
      </c>
      <c r="B389" t="s">
        <v>24</v>
      </c>
      <c r="C389" t="s">
        <v>9</v>
      </c>
      <c r="D389" t="s">
        <v>999</v>
      </c>
      <c r="E389">
        <v>116970</v>
      </c>
    </row>
    <row r="390" spans="1:5" x14ac:dyDescent="0.35">
      <c r="A390" t="s">
        <v>687</v>
      </c>
      <c r="B390" t="s">
        <v>27</v>
      </c>
      <c r="C390" t="s">
        <v>10</v>
      </c>
      <c r="D390" t="s">
        <v>1001</v>
      </c>
      <c r="E390">
        <v>33800</v>
      </c>
    </row>
    <row r="391" spans="1:5" x14ac:dyDescent="0.35">
      <c r="A391" t="s">
        <v>946</v>
      </c>
      <c r="B391" t="s">
        <v>27</v>
      </c>
      <c r="C391" t="s">
        <v>8</v>
      </c>
      <c r="D391" t="s">
        <v>1001</v>
      </c>
      <c r="E391">
        <v>38250</v>
      </c>
    </row>
    <row r="392" spans="1:5" x14ac:dyDescent="0.35">
      <c r="A392" t="s">
        <v>348</v>
      </c>
      <c r="B392" t="s">
        <v>24</v>
      </c>
      <c r="C392" t="s">
        <v>16</v>
      </c>
      <c r="D392" t="s">
        <v>998</v>
      </c>
      <c r="E392">
        <v>103110</v>
      </c>
    </row>
    <row r="393" spans="1:5" x14ac:dyDescent="0.35">
      <c r="A393" t="s">
        <v>696</v>
      </c>
      <c r="B393" t="s">
        <v>24</v>
      </c>
      <c r="C393" t="s">
        <v>6</v>
      </c>
      <c r="D393" t="s">
        <v>1005</v>
      </c>
      <c r="E393">
        <v>70380</v>
      </c>
    </row>
    <row r="394" spans="1:5" x14ac:dyDescent="0.35">
      <c r="A394" t="s">
        <v>710</v>
      </c>
      <c r="B394" t="s">
        <v>27</v>
      </c>
      <c r="C394" t="s">
        <v>16</v>
      </c>
      <c r="D394" t="s">
        <v>1000</v>
      </c>
      <c r="E394">
        <v>28310</v>
      </c>
    </row>
    <row r="395" spans="1:5" x14ac:dyDescent="0.35">
      <c r="A395" t="s">
        <v>660</v>
      </c>
      <c r="B395" t="s">
        <v>24</v>
      </c>
      <c r="C395" t="s">
        <v>16</v>
      </c>
      <c r="D395" t="s">
        <v>999</v>
      </c>
      <c r="E395">
        <v>110830</v>
      </c>
    </row>
    <row r="396" spans="1:5" x14ac:dyDescent="0.35">
      <c r="A396" t="s">
        <v>851</v>
      </c>
      <c r="B396" t="s">
        <v>27</v>
      </c>
      <c r="C396" t="s">
        <v>16</v>
      </c>
      <c r="D396" t="s">
        <v>1002</v>
      </c>
      <c r="E396">
        <v>41220</v>
      </c>
    </row>
    <row r="397" spans="1:5" x14ac:dyDescent="0.35">
      <c r="A397" t="s">
        <v>525</v>
      </c>
      <c r="B397" t="s">
        <v>24</v>
      </c>
      <c r="C397" t="s">
        <v>16</v>
      </c>
      <c r="D397" t="s">
        <v>998</v>
      </c>
      <c r="E397">
        <v>104770</v>
      </c>
    </row>
    <row r="398" spans="1:5" x14ac:dyDescent="0.35">
      <c r="A398" t="s">
        <v>791</v>
      </c>
      <c r="B398" t="s">
        <v>27</v>
      </c>
      <c r="C398" t="s">
        <v>10</v>
      </c>
      <c r="D398" t="s">
        <v>1007</v>
      </c>
      <c r="E398">
        <v>92700</v>
      </c>
    </row>
    <row r="399" spans="1:5" x14ac:dyDescent="0.35">
      <c r="A399" t="s">
        <v>643</v>
      </c>
      <c r="B399" t="s">
        <v>24</v>
      </c>
      <c r="C399" t="s">
        <v>8</v>
      </c>
      <c r="D399" t="s">
        <v>999</v>
      </c>
      <c r="E399">
        <v>232180</v>
      </c>
    </row>
    <row r="400" spans="1:5" x14ac:dyDescent="0.35">
      <c r="A400" t="s">
        <v>74</v>
      </c>
      <c r="B400" t="s">
        <v>27</v>
      </c>
      <c r="C400" t="s">
        <v>12</v>
      </c>
      <c r="D400" t="s">
        <v>1006</v>
      </c>
      <c r="E400">
        <v>86920</v>
      </c>
    </row>
    <row r="401" spans="1:5" x14ac:dyDescent="0.35">
      <c r="A401" t="s">
        <v>905</v>
      </c>
      <c r="B401" t="s">
        <v>24</v>
      </c>
      <c r="C401" t="s">
        <v>7</v>
      </c>
      <c r="D401" t="s">
        <v>1007</v>
      </c>
      <c r="E401">
        <v>92940</v>
      </c>
    </row>
    <row r="402" spans="1:5" x14ac:dyDescent="0.35">
      <c r="A402" t="s">
        <v>810</v>
      </c>
      <c r="B402" t="s">
        <v>27</v>
      </c>
      <c r="C402" t="s">
        <v>15</v>
      </c>
      <c r="D402" t="s">
        <v>999</v>
      </c>
      <c r="E402">
        <v>114180</v>
      </c>
    </row>
    <row r="403" spans="1:5" x14ac:dyDescent="0.35">
      <c r="A403" t="s">
        <v>325</v>
      </c>
      <c r="B403" t="s">
        <v>27</v>
      </c>
      <c r="C403" t="s">
        <v>7</v>
      </c>
      <c r="D403" t="s">
        <v>999</v>
      </c>
      <c r="E403">
        <v>115640</v>
      </c>
    </row>
    <row r="404" spans="1:5" x14ac:dyDescent="0.35">
      <c r="A404" t="s">
        <v>417</v>
      </c>
      <c r="B404" t="s">
        <v>24</v>
      </c>
      <c r="C404" t="s">
        <v>6</v>
      </c>
      <c r="D404" t="s">
        <v>1003</v>
      </c>
      <c r="E404">
        <v>53540</v>
      </c>
    </row>
    <row r="405" spans="1:5" x14ac:dyDescent="0.35">
      <c r="A405" t="s">
        <v>964</v>
      </c>
      <c r="B405" t="s">
        <v>27</v>
      </c>
      <c r="C405" t="s">
        <v>17</v>
      </c>
      <c r="D405" t="s">
        <v>1004</v>
      </c>
      <c r="E405">
        <v>67910</v>
      </c>
    </row>
    <row r="406" spans="1:5" x14ac:dyDescent="0.35">
      <c r="A406" t="s">
        <v>739</v>
      </c>
      <c r="B406" t="s">
        <v>27</v>
      </c>
      <c r="C406" t="s">
        <v>9</v>
      </c>
      <c r="D406" t="s">
        <v>1004</v>
      </c>
      <c r="E406">
        <v>68900</v>
      </c>
    </row>
    <row r="407" spans="1:5" x14ac:dyDescent="0.35">
      <c r="A407" t="s">
        <v>68</v>
      </c>
      <c r="B407" t="s">
        <v>27</v>
      </c>
      <c r="C407" t="s">
        <v>6</v>
      </c>
      <c r="D407" t="s">
        <v>1006</v>
      </c>
      <c r="E407">
        <v>84760</v>
      </c>
    </row>
    <row r="408" spans="1:5" x14ac:dyDescent="0.35">
      <c r="A408" t="s">
        <v>823</v>
      </c>
      <c r="B408" t="s">
        <v>24</v>
      </c>
      <c r="C408" t="s">
        <v>9</v>
      </c>
      <c r="D408" t="s">
        <v>999</v>
      </c>
      <c r="E408">
        <v>110730</v>
      </c>
    </row>
    <row r="409" spans="1:5" x14ac:dyDescent="0.35">
      <c r="A409" t="s">
        <v>456</v>
      </c>
      <c r="B409" t="s">
        <v>27</v>
      </c>
      <c r="C409" t="s">
        <v>7</v>
      </c>
      <c r="D409" t="s">
        <v>999</v>
      </c>
      <c r="E409">
        <v>113690</v>
      </c>
    </row>
    <row r="410" spans="1:5" x14ac:dyDescent="0.35">
      <c r="A410" t="s">
        <v>90</v>
      </c>
      <c r="B410" t="s">
        <v>24</v>
      </c>
      <c r="C410" t="s">
        <v>8</v>
      </c>
      <c r="D410" t="s">
        <v>1000</v>
      </c>
      <c r="E410">
        <v>56960</v>
      </c>
    </row>
    <row r="411" spans="1:5" x14ac:dyDescent="0.35">
      <c r="A411" t="s">
        <v>550</v>
      </c>
      <c r="B411" t="s">
        <v>27</v>
      </c>
      <c r="C411" t="s">
        <v>16</v>
      </c>
      <c r="D411" t="s">
        <v>1004</v>
      </c>
      <c r="E411">
        <v>69060</v>
      </c>
    </row>
    <row r="412" spans="1:5" x14ac:dyDescent="0.35">
      <c r="A412" t="s">
        <v>374</v>
      </c>
      <c r="B412" t="s">
        <v>24</v>
      </c>
      <c r="C412" t="s">
        <v>15</v>
      </c>
      <c r="D412" t="s">
        <v>998</v>
      </c>
      <c r="E412">
        <v>107110</v>
      </c>
    </row>
    <row r="413" spans="1:5" x14ac:dyDescent="0.35">
      <c r="A413" t="s">
        <v>689</v>
      </c>
      <c r="B413" t="s">
        <v>27</v>
      </c>
      <c r="C413" t="s">
        <v>14</v>
      </c>
      <c r="D413" t="s">
        <v>1006</v>
      </c>
      <c r="E413">
        <v>168620</v>
      </c>
    </row>
    <row r="414" spans="1:5" x14ac:dyDescent="0.35">
      <c r="A414" t="s">
        <v>454</v>
      </c>
      <c r="B414" t="s">
        <v>24</v>
      </c>
      <c r="C414" t="s">
        <v>9</v>
      </c>
      <c r="D414" t="s">
        <v>1005</v>
      </c>
      <c r="E414">
        <v>73240</v>
      </c>
    </row>
    <row r="415" spans="1:5" x14ac:dyDescent="0.35">
      <c r="A415" t="s">
        <v>518</v>
      </c>
      <c r="B415" t="s">
        <v>27</v>
      </c>
      <c r="C415" t="s">
        <v>17</v>
      </c>
      <c r="D415" t="s">
        <v>1000</v>
      </c>
      <c r="E415">
        <v>29530</v>
      </c>
    </row>
    <row r="416" spans="1:5" x14ac:dyDescent="0.35">
      <c r="A416" t="s">
        <v>788</v>
      </c>
      <c r="B416" t="s">
        <v>24</v>
      </c>
      <c r="C416" t="s">
        <v>10</v>
      </c>
      <c r="D416" t="s">
        <v>1005</v>
      </c>
      <c r="E416">
        <v>79590</v>
      </c>
    </row>
    <row r="417" spans="1:5" x14ac:dyDescent="0.35">
      <c r="A417" t="s">
        <v>792</v>
      </c>
      <c r="B417" t="s">
        <v>27</v>
      </c>
      <c r="C417" t="s">
        <v>15</v>
      </c>
      <c r="D417" t="s">
        <v>1001</v>
      </c>
      <c r="E417">
        <v>36150</v>
      </c>
    </row>
    <row r="418" spans="1:5" x14ac:dyDescent="0.35">
      <c r="A418" t="s">
        <v>66</v>
      </c>
      <c r="B418" t="s">
        <v>27</v>
      </c>
      <c r="C418" t="s">
        <v>13</v>
      </c>
      <c r="D418" t="s">
        <v>1003</v>
      </c>
      <c r="E418">
        <v>50950</v>
      </c>
    </row>
    <row r="419" spans="1:5" x14ac:dyDescent="0.35">
      <c r="A419" t="s">
        <v>516</v>
      </c>
      <c r="B419" t="s">
        <v>24</v>
      </c>
      <c r="C419" t="s">
        <v>17</v>
      </c>
      <c r="D419" t="s">
        <v>1001</v>
      </c>
      <c r="E419">
        <v>37360</v>
      </c>
    </row>
    <row r="420" spans="1:5" x14ac:dyDescent="0.35">
      <c r="A420" t="s">
        <v>223</v>
      </c>
      <c r="B420" t="s">
        <v>24</v>
      </c>
      <c r="C420" t="s">
        <v>6</v>
      </c>
      <c r="D420" t="s">
        <v>1005</v>
      </c>
      <c r="E420">
        <v>78490</v>
      </c>
    </row>
    <row r="421" spans="1:5" x14ac:dyDescent="0.35">
      <c r="A421" t="s">
        <v>931</v>
      </c>
      <c r="B421" t="s">
        <v>24</v>
      </c>
      <c r="C421" t="s">
        <v>7</v>
      </c>
      <c r="D421" t="s">
        <v>1002</v>
      </c>
      <c r="E421">
        <v>43150</v>
      </c>
    </row>
    <row r="422" spans="1:5" x14ac:dyDescent="0.35">
      <c r="A422" t="s">
        <v>866</v>
      </c>
      <c r="B422" t="s">
        <v>24</v>
      </c>
      <c r="C422" t="s">
        <v>17</v>
      </c>
      <c r="D422" t="s">
        <v>998</v>
      </c>
      <c r="E422">
        <v>107220</v>
      </c>
    </row>
    <row r="423" spans="1:5" x14ac:dyDescent="0.35">
      <c r="A423" t="s">
        <v>804</v>
      </c>
      <c r="B423" t="s">
        <v>24</v>
      </c>
      <c r="C423" t="s">
        <v>7</v>
      </c>
      <c r="D423" t="s">
        <v>1006</v>
      </c>
      <c r="E423">
        <v>81380</v>
      </c>
    </row>
    <row r="424" spans="1:5" x14ac:dyDescent="0.35">
      <c r="A424" t="s">
        <v>79</v>
      </c>
      <c r="B424" t="s">
        <v>27</v>
      </c>
      <c r="C424" t="s">
        <v>12</v>
      </c>
      <c r="D424" t="s">
        <v>1006</v>
      </c>
      <c r="E424">
        <v>81720</v>
      </c>
    </row>
    <row r="425" spans="1:5" x14ac:dyDescent="0.35">
      <c r="A425" t="s">
        <v>248</v>
      </c>
      <c r="B425" t="s">
        <v>24</v>
      </c>
      <c r="C425" t="s">
        <v>14</v>
      </c>
      <c r="D425" t="s">
        <v>1006</v>
      </c>
      <c r="E425">
        <v>84940</v>
      </c>
    </row>
    <row r="426" spans="1:5" x14ac:dyDescent="0.35">
      <c r="A426" t="s">
        <v>817</v>
      </c>
      <c r="B426" t="s">
        <v>27</v>
      </c>
      <c r="C426" t="s">
        <v>9</v>
      </c>
      <c r="D426" t="s">
        <v>1005</v>
      </c>
      <c r="E426">
        <v>77110</v>
      </c>
    </row>
    <row r="427" spans="1:5" x14ac:dyDescent="0.35">
      <c r="A427" t="s">
        <v>89</v>
      </c>
      <c r="B427" t="s">
        <v>27</v>
      </c>
      <c r="C427" t="s">
        <v>17</v>
      </c>
      <c r="D427" t="s">
        <v>998</v>
      </c>
      <c r="E427">
        <v>108080</v>
      </c>
    </row>
    <row r="428" spans="1:5" x14ac:dyDescent="0.35">
      <c r="A428" t="s">
        <v>824</v>
      </c>
      <c r="B428" t="s">
        <v>27</v>
      </c>
      <c r="C428" t="s">
        <v>13</v>
      </c>
      <c r="D428" t="s">
        <v>1006</v>
      </c>
      <c r="E428">
        <v>86990</v>
      </c>
    </row>
    <row r="429" spans="1:5" x14ac:dyDescent="0.35">
      <c r="A429" t="s">
        <v>109</v>
      </c>
      <c r="B429" t="s">
        <v>27</v>
      </c>
      <c r="C429" t="s">
        <v>16</v>
      </c>
      <c r="D429" t="s">
        <v>1003</v>
      </c>
      <c r="E429">
        <v>51320</v>
      </c>
    </row>
    <row r="430" spans="1:5" x14ac:dyDescent="0.35">
      <c r="A430" t="s">
        <v>445</v>
      </c>
      <c r="B430" t="s">
        <v>27</v>
      </c>
      <c r="C430" t="s">
        <v>15</v>
      </c>
      <c r="D430" t="s">
        <v>1001</v>
      </c>
      <c r="E430">
        <v>39940</v>
      </c>
    </row>
    <row r="431" spans="1:5" x14ac:dyDescent="0.35">
      <c r="A431" t="s">
        <v>114</v>
      </c>
      <c r="B431" t="s">
        <v>24</v>
      </c>
      <c r="C431" t="s">
        <v>17</v>
      </c>
      <c r="D431" t="s">
        <v>1003</v>
      </c>
      <c r="E431">
        <v>51910</v>
      </c>
    </row>
    <row r="432" spans="1:5" x14ac:dyDescent="0.35">
      <c r="A432" t="s">
        <v>744</v>
      </c>
      <c r="B432" t="s">
        <v>27</v>
      </c>
      <c r="C432" t="s">
        <v>9</v>
      </c>
      <c r="D432" t="s">
        <v>1001</v>
      </c>
      <c r="E432">
        <v>35830</v>
      </c>
    </row>
    <row r="433" spans="1:5" x14ac:dyDescent="0.35">
      <c r="A433" t="s">
        <v>667</v>
      </c>
      <c r="B433" t="s">
        <v>24</v>
      </c>
      <c r="C433" t="s">
        <v>15</v>
      </c>
      <c r="D433" t="s">
        <v>1001</v>
      </c>
      <c r="E433">
        <v>36550</v>
      </c>
    </row>
    <row r="434" spans="1:5" x14ac:dyDescent="0.35">
      <c r="A434" t="s">
        <v>379</v>
      </c>
      <c r="B434" t="s">
        <v>24</v>
      </c>
      <c r="C434" t="s">
        <v>17</v>
      </c>
      <c r="D434" t="s">
        <v>1002</v>
      </c>
      <c r="E434">
        <v>48170</v>
      </c>
    </row>
    <row r="435" spans="1:5" x14ac:dyDescent="0.35">
      <c r="A435" t="s">
        <v>402</v>
      </c>
      <c r="B435" t="s">
        <v>27</v>
      </c>
      <c r="C435" t="s">
        <v>9</v>
      </c>
      <c r="D435" t="s">
        <v>1001</v>
      </c>
      <c r="E435">
        <v>33050</v>
      </c>
    </row>
    <row r="436" spans="1:5" x14ac:dyDescent="0.35">
      <c r="A436" t="s">
        <v>558</v>
      </c>
      <c r="B436" t="s">
        <v>24</v>
      </c>
      <c r="C436" t="s">
        <v>16</v>
      </c>
      <c r="D436" t="s">
        <v>1006</v>
      </c>
      <c r="E436">
        <v>81150</v>
      </c>
    </row>
    <row r="437" spans="1:5" x14ac:dyDescent="0.35">
      <c r="A437" t="s">
        <v>386</v>
      </c>
      <c r="B437" t="s">
        <v>27</v>
      </c>
      <c r="C437" t="s">
        <v>17</v>
      </c>
      <c r="D437" t="s">
        <v>998</v>
      </c>
      <c r="E437">
        <v>104770</v>
      </c>
    </row>
    <row r="438" spans="1:5" x14ac:dyDescent="0.35">
      <c r="A438" t="s">
        <v>290</v>
      </c>
      <c r="B438" t="s">
        <v>27</v>
      </c>
      <c r="C438" t="s">
        <v>14</v>
      </c>
      <c r="D438" t="s">
        <v>1007</v>
      </c>
      <c r="E438">
        <v>99680</v>
      </c>
    </row>
    <row r="439" spans="1:5" x14ac:dyDescent="0.35">
      <c r="A439" t="s">
        <v>603</v>
      </c>
      <c r="B439" t="s">
        <v>27</v>
      </c>
      <c r="C439" t="s">
        <v>14</v>
      </c>
      <c r="D439" t="s">
        <v>1002</v>
      </c>
      <c r="E439">
        <v>47910</v>
      </c>
    </row>
    <row r="440" spans="1:5" x14ac:dyDescent="0.35">
      <c r="A440" t="s">
        <v>658</v>
      </c>
      <c r="B440" t="s">
        <v>27</v>
      </c>
      <c r="C440" t="s">
        <v>10</v>
      </c>
      <c r="D440" t="s">
        <v>1001</v>
      </c>
      <c r="E440">
        <v>31200</v>
      </c>
    </row>
    <row r="441" spans="1:5" x14ac:dyDescent="0.35">
      <c r="A441" t="s">
        <v>53</v>
      </c>
      <c r="B441" t="s">
        <v>24</v>
      </c>
      <c r="C441" t="s">
        <v>14</v>
      </c>
      <c r="D441" t="s">
        <v>999</v>
      </c>
      <c r="E441">
        <v>116980</v>
      </c>
    </row>
    <row r="442" spans="1:5" x14ac:dyDescent="0.35">
      <c r="A442" t="s">
        <v>191</v>
      </c>
      <c r="B442" t="s">
        <v>27</v>
      </c>
      <c r="C442" t="s">
        <v>7</v>
      </c>
      <c r="D442" t="s">
        <v>1002</v>
      </c>
      <c r="E442">
        <v>88600</v>
      </c>
    </row>
    <row r="443" spans="1:5" x14ac:dyDescent="0.35">
      <c r="A443" t="s">
        <v>853</v>
      </c>
      <c r="B443" t="s">
        <v>27</v>
      </c>
      <c r="C443" t="s">
        <v>7</v>
      </c>
      <c r="D443" t="s">
        <v>1007</v>
      </c>
      <c r="E443">
        <v>94820</v>
      </c>
    </row>
    <row r="444" spans="1:5" x14ac:dyDescent="0.35">
      <c r="A444" t="s">
        <v>593</v>
      </c>
      <c r="B444" t="s">
        <v>24</v>
      </c>
      <c r="C444" t="s">
        <v>9</v>
      </c>
      <c r="D444" t="s">
        <v>1004</v>
      </c>
      <c r="E444">
        <v>63720</v>
      </c>
    </row>
    <row r="445" spans="1:5" x14ac:dyDescent="0.35">
      <c r="A445" t="s">
        <v>752</v>
      </c>
      <c r="B445" t="s">
        <v>27</v>
      </c>
      <c r="C445" t="s">
        <v>7</v>
      </c>
      <c r="D445" t="s">
        <v>1004</v>
      </c>
      <c r="E445">
        <v>60130</v>
      </c>
    </row>
    <row r="446" spans="1:5" x14ac:dyDescent="0.35">
      <c r="A446" t="s">
        <v>569</v>
      </c>
      <c r="B446" t="s">
        <v>27</v>
      </c>
      <c r="C446" t="s">
        <v>15</v>
      </c>
      <c r="D446" t="s">
        <v>1001</v>
      </c>
      <c r="E446">
        <v>35440</v>
      </c>
    </row>
    <row r="447" spans="1:5" x14ac:dyDescent="0.35">
      <c r="A447" t="s">
        <v>334</v>
      </c>
      <c r="B447" t="s">
        <v>24</v>
      </c>
      <c r="C447" t="s">
        <v>8</v>
      </c>
      <c r="D447" t="s">
        <v>1001</v>
      </c>
      <c r="E447">
        <v>38520</v>
      </c>
    </row>
    <row r="448" spans="1:5" x14ac:dyDescent="0.35">
      <c r="A448" t="s">
        <v>130</v>
      </c>
      <c r="B448" t="s">
        <v>27</v>
      </c>
      <c r="C448" t="s">
        <v>16</v>
      </c>
      <c r="D448" t="s">
        <v>1007</v>
      </c>
      <c r="E448">
        <v>97120</v>
      </c>
    </row>
    <row r="449" spans="1:5" x14ac:dyDescent="0.35">
      <c r="A449" t="s">
        <v>431</v>
      </c>
      <c r="B449" t="s">
        <v>27</v>
      </c>
      <c r="C449" t="s">
        <v>17</v>
      </c>
      <c r="D449" t="s">
        <v>1004</v>
      </c>
      <c r="E449">
        <v>66020</v>
      </c>
    </row>
    <row r="450" spans="1:5" x14ac:dyDescent="0.35">
      <c r="A450" t="s">
        <v>422</v>
      </c>
      <c r="B450" t="s">
        <v>27</v>
      </c>
      <c r="C450" t="s">
        <v>14</v>
      </c>
      <c r="D450" t="s">
        <v>1004</v>
      </c>
      <c r="E450">
        <v>67980</v>
      </c>
    </row>
    <row r="451" spans="1:5" x14ac:dyDescent="0.35">
      <c r="A451" t="s">
        <v>793</v>
      </c>
      <c r="B451" t="s">
        <v>24</v>
      </c>
      <c r="C451" t="s">
        <v>15</v>
      </c>
      <c r="D451" t="s">
        <v>1003</v>
      </c>
      <c r="E451">
        <v>52960</v>
      </c>
    </row>
    <row r="452" spans="1:5" x14ac:dyDescent="0.35">
      <c r="A452" t="s">
        <v>836</v>
      </c>
      <c r="B452" t="s">
        <v>24</v>
      </c>
      <c r="C452" t="s">
        <v>17</v>
      </c>
      <c r="D452" t="s">
        <v>1007</v>
      </c>
      <c r="E452">
        <v>91360</v>
      </c>
    </row>
    <row r="453" spans="1:5" x14ac:dyDescent="0.35">
      <c r="A453" t="s">
        <v>165</v>
      </c>
      <c r="B453" t="s">
        <v>24</v>
      </c>
      <c r="C453" t="s">
        <v>16</v>
      </c>
      <c r="D453" t="s">
        <v>1007</v>
      </c>
      <c r="E453">
        <v>96790</v>
      </c>
    </row>
    <row r="454" spans="1:5" x14ac:dyDescent="0.35">
      <c r="A454" t="s">
        <v>500</v>
      </c>
      <c r="B454" t="s">
        <v>27</v>
      </c>
      <c r="C454" t="s">
        <v>10</v>
      </c>
      <c r="D454" t="s">
        <v>999</v>
      </c>
      <c r="E454">
        <v>117520</v>
      </c>
    </row>
    <row r="455" spans="1:5" x14ac:dyDescent="0.35">
      <c r="A455" t="s">
        <v>271</v>
      </c>
      <c r="B455" t="s">
        <v>24</v>
      </c>
      <c r="C455" t="s">
        <v>10</v>
      </c>
      <c r="D455" t="s">
        <v>1003</v>
      </c>
      <c r="E455">
        <v>105340</v>
      </c>
    </row>
    <row r="456" spans="1:5" x14ac:dyDescent="0.35">
      <c r="A456" t="s">
        <v>843</v>
      </c>
      <c r="B456" t="s">
        <v>27</v>
      </c>
      <c r="C456" t="s">
        <v>13</v>
      </c>
      <c r="D456" t="s">
        <v>1001</v>
      </c>
      <c r="E456">
        <v>37900</v>
      </c>
    </row>
    <row r="457" spans="1:5" x14ac:dyDescent="0.35">
      <c r="A457" t="s">
        <v>724</v>
      </c>
      <c r="B457" t="s">
        <v>24</v>
      </c>
      <c r="C457" t="s">
        <v>6</v>
      </c>
      <c r="D457" t="s">
        <v>1004</v>
      </c>
      <c r="E457">
        <v>68860</v>
      </c>
    </row>
    <row r="458" spans="1:5" x14ac:dyDescent="0.35">
      <c r="A458" t="s">
        <v>306</v>
      </c>
      <c r="B458" t="s">
        <v>27</v>
      </c>
      <c r="C458" t="s">
        <v>16</v>
      </c>
      <c r="D458" t="s">
        <v>1005</v>
      </c>
      <c r="E458">
        <v>74010</v>
      </c>
    </row>
    <row r="459" spans="1:5" x14ac:dyDescent="0.35">
      <c r="A459" t="s">
        <v>673</v>
      </c>
      <c r="B459" t="s">
        <v>27</v>
      </c>
      <c r="C459" t="s">
        <v>6</v>
      </c>
      <c r="D459" t="s">
        <v>1001</v>
      </c>
      <c r="E459">
        <v>39340</v>
      </c>
    </row>
    <row r="460" spans="1:5" x14ac:dyDescent="0.35">
      <c r="A460" t="s">
        <v>59</v>
      </c>
      <c r="B460" t="s">
        <v>27</v>
      </c>
      <c r="C460" t="s">
        <v>6</v>
      </c>
      <c r="D460" t="s">
        <v>1005</v>
      </c>
      <c r="E460">
        <v>152420</v>
      </c>
    </row>
    <row r="461" spans="1:5" x14ac:dyDescent="0.35">
      <c r="A461" t="s">
        <v>633</v>
      </c>
      <c r="B461" t="s">
        <v>27</v>
      </c>
      <c r="C461" t="s">
        <v>17</v>
      </c>
      <c r="D461" t="s">
        <v>998</v>
      </c>
      <c r="E461">
        <v>107440</v>
      </c>
    </row>
    <row r="462" spans="1:5" x14ac:dyDescent="0.35">
      <c r="A462" t="s">
        <v>430</v>
      </c>
      <c r="B462" t="s">
        <v>24</v>
      </c>
      <c r="C462" t="s">
        <v>16</v>
      </c>
      <c r="D462" t="s">
        <v>1005</v>
      </c>
      <c r="E462">
        <v>77100</v>
      </c>
    </row>
    <row r="463" spans="1:5" x14ac:dyDescent="0.35">
      <c r="A463" t="s">
        <v>331</v>
      </c>
      <c r="B463" t="s">
        <v>27</v>
      </c>
      <c r="C463" t="s">
        <v>16</v>
      </c>
      <c r="D463" t="s">
        <v>1006</v>
      </c>
      <c r="E463">
        <v>85180</v>
      </c>
    </row>
    <row r="464" spans="1:5" x14ac:dyDescent="0.35">
      <c r="A464" t="s">
        <v>756</v>
      </c>
      <c r="B464" t="s">
        <v>27</v>
      </c>
      <c r="C464" t="s">
        <v>14</v>
      </c>
      <c r="D464" t="s">
        <v>1005</v>
      </c>
      <c r="E464">
        <v>70020</v>
      </c>
    </row>
    <row r="465" spans="1:5" x14ac:dyDescent="0.35">
      <c r="A465" t="s">
        <v>967</v>
      </c>
      <c r="B465" t="s">
        <v>27</v>
      </c>
      <c r="C465" t="s">
        <v>7</v>
      </c>
      <c r="D465" t="s">
        <v>1005</v>
      </c>
      <c r="E465">
        <v>75870</v>
      </c>
    </row>
    <row r="466" spans="1:5" x14ac:dyDescent="0.35">
      <c r="A466" t="s">
        <v>87</v>
      </c>
      <c r="B466" t="s">
        <v>27</v>
      </c>
      <c r="C466" t="s">
        <v>12</v>
      </c>
      <c r="D466" t="s">
        <v>998</v>
      </c>
      <c r="E466">
        <v>107660</v>
      </c>
    </row>
    <row r="467" spans="1:5" x14ac:dyDescent="0.35">
      <c r="A467" t="s">
        <v>694</v>
      </c>
      <c r="B467" t="s">
        <v>24</v>
      </c>
      <c r="C467" t="s">
        <v>8</v>
      </c>
      <c r="D467" t="s">
        <v>1004</v>
      </c>
      <c r="E467">
        <v>64270</v>
      </c>
    </row>
    <row r="468" spans="1:5" x14ac:dyDescent="0.35">
      <c r="A468" t="s">
        <v>152</v>
      </c>
      <c r="B468" t="s">
        <v>24</v>
      </c>
      <c r="C468" t="s">
        <v>10</v>
      </c>
      <c r="D468" t="s">
        <v>1002</v>
      </c>
      <c r="E468">
        <v>42990</v>
      </c>
    </row>
    <row r="469" spans="1:5" x14ac:dyDescent="0.35">
      <c r="A469" t="s">
        <v>617</v>
      </c>
      <c r="B469" t="s">
        <v>27</v>
      </c>
      <c r="C469" t="s">
        <v>8</v>
      </c>
      <c r="D469" t="s">
        <v>1001</v>
      </c>
      <c r="E469">
        <v>36740</v>
      </c>
    </row>
    <row r="470" spans="1:5" x14ac:dyDescent="0.35">
      <c r="A470" t="s">
        <v>733</v>
      </c>
      <c r="B470" t="s">
        <v>27</v>
      </c>
      <c r="C470" t="s">
        <v>13</v>
      </c>
      <c r="D470" t="s">
        <v>1005</v>
      </c>
      <c r="E470">
        <v>74110</v>
      </c>
    </row>
    <row r="471" spans="1:5" x14ac:dyDescent="0.35">
      <c r="A471" t="s">
        <v>483</v>
      </c>
      <c r="B471" t="s">
        <v>24</v>
      </c>
      <c r="C471" t="s">
        <v>6</v>
      </c>
      <c r="D471" t="s">
        <v>998</v>
      </c>
      <c r="E471">
        <v>202780</v>
      </c>
    </row>
    <row r="472" spans="1:5" x14ac:dyDescent="0.35">
      <c r="A472" t="s">
        <v>464</v>
      </c>
      <c r="B472" t="s">
        <v>27</v>
      </c>
      <c r="C472" t="s">
        <v>12</v>
      </c>
      <c r="D472" t="s">
        <v>1004</v>
      </c>
      <c r="E472">
        <v>68200</v>
      </c>
    </row>
    <row r="473" spans="1:5" x14ac:dyDescent="0.35">
      <c r="A473" t="s">
        <v>923</v>
      </c>
      <c r="B473" t="s">
        <v>27</v>
      </c>
      <c r="C473" t="s">
        <v>11</v>
      </c>
      <c r="D473" t="s">
        <v>1003</v>
      </c>
      <c r="E473">
        <v>54780</v>
      </c>
    </row>
    <row r="474" spans="1:5" x14ac:dyDescent="0.35">
      <c r="A474" t="s">
        <v>557</v>
      </c>
      <c r="B474" t="s">
        <v>27</v>
      </c>
      <c r="C474" t="s">
        <v>10</v>
      </c>
      <c r="D474" t="s">
        <v>1006</v>
      </c>
      <c r="E474">
        <v>86390</v>
      </c>
    </row>
    <row r="475" spans="1:5" x14ac:dyDescent="0.35">
      <c r="A475" t="s">
        <v>160</v>
      </c>
      <c r="B475" t="s">
        <v>24</v>
      </c>
      <c r="C475" t="s">
        <v>15</v>
      </c>
      <c r="D475" t="s">
        <v>999</v>
      </c>
      <c r="E475">
        <v>117150</v>
      </c>
    </row>
    <row r="476" spans="1:5" x14ac:dyDescent="0.35">
      <c r="A476" t="s">
        <v>163</v>
      </c>
      <c r="B476" t="s">
        <v>27</v>
      </c>
      <c r="C476" t="s">
        <v>10</v>
      </c>
      <c r="D476" t="s">
        <v>1001</v>
      </c>
      <c r="E476">
        <v>34830</v>
      </c>
    </row>
    <row r="477" spans="1:5" x14ac:dyDescent="0.35">
      <c r="A477" t="s">
        <v>677</v>
      </c>
      <c r="B477" t="s">
        <v>27</v>
      </c>
      <c r="C477" t="s">
        <v>17</v>
      </c>
      <c r="D477" t="s">
        <v>999</v>
      </c>
      <c r="E477">
        <v>113980</v>
      </c>
    </row>
    <row r="478" spans="1:5" x14ac:dyDescent="0.35">
      <c r="A478" t="s">
        <v>763</v>
      </c>
      <c r="B478" t="s">
        <v>24</v>
      </c>
      <c r="C478" t="s">
        <v>6</v>
      </c>
      <c r="D478" t="s">
        <v>1005</v>
      </c>
      <c r="E478">
        <v>71030</v>
      </c>
    </row>
    <row r="479" spans="1:5" x14ac:dyDescent="0.35">
      <c r="A479" t="s">
        <v>852</v>
      </c>
      <c r="B479" t="s">
        <v>27</v>
      </c>
      <c r="C479" t="s">
        <v>15</v>
      </c>
      <c r="D479" t="s">
        <v>999</v>
      </c>
      <c r="E479">
        <v>119930</v>
      </c>
    </row>
    <row r="480" spans="1:5" x14ac:dyDescent="0.35">
      <c r="A480" t="s">
        <v>881</v>
      </c>
      <c r="B480" t="s">
        <v>24</v>
      </c>
      <c r="C480" t="s">
        <v>14</v>
      </c>
      <c r="D480" t="s">
        <v>998</v>
      </c>
      <c r="E480">
        <v>107700</v>
      </c>
    </row>
    <row r="481" spans="1:5" x14ac:dyDescent="0.35">
      <c r="A481" t="s">
        <v>161</v>
      </c>
      <c r="B481" t="s">
        <v>24</v>
      </c>
      <c r="C481" t="s">
        <v>10</v>
      </c>
      <c r="D481" t="s">
        <v>1007</v>
      </c>
      <c r="E481">
        <v>97020</v>
      </c>
    </row>
    <row r="482" spans="1:5" x14ac:dyDescent="0.35">
      <c r="A482" t="s">
        <v>761</v>
      </c>
      <c r="B482" t="s">
        <v>27</v>
      </c>
      <c r="C482" t="s">
        <v>10</v>
      </c>
      <c r="D482" t="s">
        <v>1006</v>
      </c>
      <c r="E482">
        <v>82300</v>
      </c>
    </row>
    <row r="483" spans="1:5" x14ac:dyDescent="0.35">
      <c r="A483" t="s">
        <v>723</v>
      </c>
      <c r="B483" t="s">
        <v>24</v>
      </c>
      <c r="C483" t="s">
        <v>8</v>
      </c>
      <c r="D483" t="s">
        <v>1007</v>
      </c>
      <c r="E483">
        <v>93080</v>
      </c>
    </row>
    <row r="484" spans="1:5" x14ac:dyDescent="0.35">
      <c r="A484" t="s">
        <v>86</v>
      </c>
      <c r="B484" t="s">
        <v>27</v>
      </c>
      <c r="C484" t="s">
        <v>16</v>
      </c>
      <c r="D484" t="s">
        <v>1005</v>
      </c>
      <c r="E484">
        <v>71230</v>
      </c>
    </row>
    <row r="485" spans="1:5" x14ac:dyDescent="0.35">
      <c r="A485" t="s">
        <v>544</v>
      </c>
      <c r="B485" t="s">
        <v>24</v>
      </c>
      <c r="C485" t="s">
        <v>17</v>
      </c>
      <c r="D485" t="s">
        <v>999</v>
      </c>
      <c r="E485">
        <v>112120</v>
      </c>
    </row>
    <row r="486" spans="1:5" x14ac:dyDescent="0.35">
      <c r="A486" t="s">
        <v>607</v>
      </c>
      <c r="B486" t="s">
        <v>24</v>
      </c>
      <c r="C486" t="s">
        <v>7</v>
      </c>
      <c r="D486" t="s">
        <v>1001</v>
      </c>
      <c r="E486">
        <v>36540</v>
      </c>
    </row>
    <row r="487" spans="1:5" x14ac:dyDescent="0.35">
      <c r="A487" t="s">
        <v>113</v>
      </c>
      <c r="B487" t="s">
        <v>24</v>
      </c>
      <c r="C487" t="s">
        <v>9</v>
      </c>
      <c r="D487" t="s">
        <v>999</v>
      </c>
      <c r="E487">
        <v>115090</v>
      </c>
    </row>
    <row r="488" spans="1:5" x14ac:dyDescent="0.35">
      <c r="A488" t="s">
        <v>941</v>
      </c>
      <c r="B488" t="s">
        <v>24</v>
      </c>
      <c r="C488" t="s">
        <v>16</v>
      </c>
      <c r="D488" t="s">
        <v>1007</v>
      </c>
      <c r="E488">
        <v>92010</v>
      </c>
    </row>
    <row r="489" spans="1:5" x14ac:dyDescent="0.35">
      <c r="A489" t="s">
        <v>538</v>
      </c>
      <c r="B489" t="s">
        <v>24</v>
      </c>
      <c r="C489" t="s">
        <v>17</v>
      </c>
      <c r="D489" t="s">
        <v>1004</v>
      </c>
      <c r="E489">
        <v>65700</v>
      </c>
    </row>
    <row r="490" spans="1:5" x14ac:dyDescent="0.35">
      <c r="A490" t="s">
        <v>167</v>
      </c>
      <c r="B490" t="s">
        <v>24</v>
      </c>
      <c r="C490" t="s">
        <v>11</v>
      </c>
      <c r="D490" t="s">
        <v>1006</v>
      </c>
      <c r="E490">
        <v>177020</v>
      </c>
    </row>
    <row r="491" spans="1:5" x14ac:dyDescent="0.35">
      <c r="A491" t="s">
        <v>898</v>
      </c>
      <c r="B491" t="s">
        <v>24</v>
      </c>
      <c r="C491" t="s">
        <v>9</v>
      </c>
      <c r="D491" t="s">
        <v>1001</v>
      </c>
      <c r="E491">
        <v>38330</v>
      </c>
    </row>
    <row r="492" spans="1:5" x14ac:dyDescent="0.35">
      <c r="A492" t="s">
        <v>276</v>
      </c>
      <c r="B492" t="s">
        <v>24</v>
      </c>
      <c r="C492" t="s">
        <v>6</v>
      </c>
      <c r="D492" t="s">
        <v>1003</v>
      </c>
      <c r="E492">
        <v>52610</v>
      </c>
    </row>
    <row r="493" spans="1:5" x14ac:dyDescent="0.35">
      <c r="A493" t="s">
        <v>201</v>
      </c>
      <c r="B493" t="s">
        <v>27</v>
      </c>
      <c r="C493" t="s">
        <v>17</v>
      </c>
      <c r="D493" t="s">
        <v>998</v>
      </c>
      <c r="E493">
        <v>101670</v>
      </c>
    </row>
    <row r="494" spans="1:5" x14ac:dyDescent="0.35">
      <c r="A494" t="s">
        <v>459</v>
      </c>
      <c r="B494" t="s">
        <v>24</v>
      </c>
      <c r="C494" t="s">
        <v>10</v>
      </c>
      <c r="D494" t="s">
        <v>1003</v>
      </c>
      <c r="E494">
        <v>57090</v>
      </c>
    </row>
    <row r="495" spans="1:5" x14ac:dyDescent="0.35">
      <c r="A495" t="s">
        <v>943</v>
      </c>
      <c r="B495" t="s">
        <v>27</v>
      </c>
      <c r="C495" t="s">
        <v>7</v>
      </c>
      <c r="D495" t="s">
        <v>999</v>
      </c>
      <c r="E495">
        <v>114810</v>
      </c>
    </row>
    <row r="496" spans="1:5" x14ac:dyDescent="0.35">
      <c r="A496" t="s">
        <v>372</v>
      </c>
      <c r="B496" t="s">
        <v>24</v>
      </c>
      <c r="C496" t="s">
        <v>13</v>
      </c>
      <c r="D496" t="s">
        <v>1005</v>
      </c>
      <c r="E496">
        <v>79570</v>
      </c>
    </row>
    <row r="497" spans="1:5" x14ac:dyDescent="0.35">
      <c r="A497" t="s">
        <v>85</v>
      </c>
      <c r="B497" t="s">
        <v>27</v>
      </c>
      <c r="C497" t="s">
        <v>10</v>
      </c>
      <c r="D497" t="s">
        <v>1006</v>
      </c>
      <c r="E497">
        <v>85260</v>
      </c>
    </row>
    <row r="498" spans="1:5" x14ac:dyDescent="0.35">
      <c r="A498" t="s">
        <v>925</v>
      </c>
      <c r="B498" t="s">
        <v>24</v>
      </c>
      <c r="C498" t="s">
        <v>14</v>
      </c>
      <c r="D498" t="s">
        <v>1004</v>
      </c>
      <c r="E498">
        <v>68480</v>
      </c>
    </row>
    <row r="499" spans="1:5" x14ac:dyDescent="0.35">
      <c r="A499" t="s">
        <v>211</v>
      </c>
      <c r="B499" t="s">
        <v>24</v>
      </c>
      <c r="C499" t="s">
        <v>17</v>
      </c>
      <c r="D499" t="s">
        <v>1007</v>
      </c>
      <c r="E499">
        <v>91120</v>
      </c>
    </row>
    <row r="500" spans="1:5" x14ac:dyDescent="0.35">
      <c r="A500" t="s">
        <v>610</v>
      </c>
      <c r="B500" t="s">
        <v>27</v>
      </c>
      <c r="C500" t="s">
        <v>7</v>
      </c>
      <c r="D500" t="s">
        <v>1001</v>
      </c>
      <c r="E500">
        <v>34620</v>
      </c>
    </row>
    <row r="501" spans="1:5" x14ac:dyDescent="0.35">
      <c r="A501" t="s">
        <v>552</v>
      </c>
      <c r="B501" t="s">
        <v>24</v>
      </c>
      <c r="C501" t="s">
        <v>11</v>
      </c>
      <c r="D501" t="s">
        <v>1007</v>
      </c>
      <c r="E501">
        <v>96610</v>
      </c>
    </row>
    <row r="502" spans="1:5" x14ac:dyDescent="0.35">
      <c r="A502" t="s">
        <v>645</v>
      </c>
      <c r="B502" t="s">
        <v>24</v>
      </c>
      <c r="C502" t="s">
        <v>7</v>
      </c>
      <c r="D502" t="s">
        <v>1001</v>
      </c>
      <c r="E502">
        <v>32810</v>
      </c>
    </row>
    <row r="503" spans="1:5" x14ac:dyDescent="0.35">
      <c r="A503" t="s">
        <v>397</v>
      </c>
      <c r="B503" t="s">
        <v>24</v>
      </c>
      <c r="C503" t="s">
        <v>15</v>
      </c>
      <c r="D503" t="s">
        <v>998</v>
      </c>
      <c r="E503">
        <v>212920</v>
      </c>
    </row>
    <row r="504" spans="1:5" x14ac:dyDescent="0.35">
      <c r="A504" t="s">
        <v>652</v>
      </c>
      <c r="B504" t="s">
        <v>27</v>
      </c>
      <c r="C504" t="s">
        <v>14</v>
      </c>
      <c r="D504" t="s">
        <v>999</v>
      </c>
      <c r="E504">
        <v>115980</v>
      </c>
    </row>
    <row r="505" spans="1:5" x14ac:dyDescent="0.35">
      <c r="A505" t="s">
        <v>929</v>
      </c>
      <c r="B505" t="s">
        <v>27</v>
      </c>
      <c r="C505" t="s">
        <v>13</v>
      </c>
      <c r="D505" t="s">
        <v>1003</v>
      </c>
      <c r="E505">
        <v>56250</v>
      </c>
    </row>
    <row r="506" spans="1:5" x14ac:dyDescent="0.35">
      <c r="A506" t="s">
        <v>125</v>
      </c>
      <c r="B506" t="s">
        <v>24</v>
      </c>
      <c r="C506" t="s">
        <v>7</v>
      </c>
      <c r="D506" t="s">
        <v>1007</v>
      </c>
      <c r="E506">
        <v>90800</v>
      </c>
    </row>
    <row r="507" spans="1:5" x14ac:dyDescent="0.35">
      <c r="A507" t="s">
        <v>256</v>
      </c>
      <c r="B507" t="s">
        <v>27</v>
      </c>
      <c r="C507" t="s">
        <v>8</v>
      </c>
      <c r="D507" t="s">
        <v>1007</v>
      </c>
      <c r="E507">
        <v>98970</v>
      </c>
    </row>
    <row r="508" spans="1:5" x14ac:dyDescent="0.35">
      <c r="A508" t="s">
        <v>214</v>
      </c>
      <c r="B508" t="s">
        <v>24</v>
      </c>
      <c r="C508" t="s">
        <v>9</v>
      </c>
      <c r="D508" t="s">
        <v>1001</v>
      </c>
      <c r="E508">
        <v>30080</v>
      </c>
    </row>
    <row r="509" spans="1:5" x14ac:dyDescent="0.35">
      <c r="A509" t="s">
        <v>590</v>
      </c>
      <c r="B509" t="s">
        <v>24</v>
      </c>
      <c r="C509" t="s">
        <v>7</v>
      </c>
      <c r="D509" t="s">
        <v>1002</v>
      </c>
      <c r="E509">
        <v>40530</v>
      </c>
    </row>
    <row r="510" spans="1:5" x14ac:dyDescent="0.35">
      <c r="A510" t="s">
        <v>187</v>
      </c>
      <c r="B510" t="s">
        <v>24</v>
      </c>
      <c r="C510" t="s">
        <v>9</v>
      </c>
      <c r="D510" t="s">
        <v>1004</v>
      </c>
      <c r="E510">
        <v>69340</v>
      </c>
    </row>
    <row r="511" spans="1:5" x14ac:dyDescent="0.35">
      <c r="A511" t="s">
        <v>664</v>
      </c>
      <c r="B511" t="s">
        <v>24</v>
      </c>
      <c r="C511" t="s">
        <v>10</v>
      </c>
      <c r="D511" t="s">
        <v>998</v>
      </c>
      <c r="E511">
        <v>213860</v>
      </c>
    </row>
    <row r="512" spans="1:5" x14ac:dyDescent="0.35">
      <c r="A512" t="s">
        <v>287</v>
      </c>
      <c r="B512" t="s">
        <v>27</v>
      </c>
      <c r="C512" t="s">
        <v>13</v>
      </c>
      <c r="D512" t="s">
        <v>1002</v>
      </c>
      <c r="E512">
        <v>83200</v>
      </c>
    </row>
    <row r="513" spans="1:5" x14ac:dyDescent="0.35">
      <c r="A513" t="s">
        <v>301</v>
      </c>
      <c r="B513" t="s">
        <v>24</v>
      </c>
      <c r="C513" t="s">
        <v>12</v>
      </c>
      <c r="D513" t="s">
        <v>1002</v>
      </c>
      <c r="E513">
        <v>47650</v>
      </c>
    </row>
    <row r="514" spans="1:5" x14ac:dyDescent="0.35">
      <c r="A514" t="s">
        <v>555</v>
      </c>
      <c r="B514" t="s">
        <v>24</v>
      </c>
      <c r="C514" t="s">
        <v>16</v>
      </c>
      <c r="D514" t="s">
        <v>1002</v>
      </c>
      <c r="E514">
        <v>41910</v>
      </c>
    </row>
    <row r="515" spans="1:5" x14ac:dyDescent="0.35">
      <c r="A515" t="s">
        <v>520</v>
      </c>
      <c r="B515" t="s">
        <v>24</v>
      </c>
      <c r="C515" t="s">
        <v>7</v>
      </c>
      <c r="D515" t="s">
        <v>1007</v>
      </c>
      <c r="E515">
        <v>90530</v>
      </c>
    </row>
    <row r="516" spans="1:5" x14ac:dyDescent="0.35">
      <c r="A516" t="s">
        <v>313</v>
      </c>
      <c r="B516" t="s">
        <v>27</v>
      </c>
      <c r="C516" t="s">
        <v>7</v>
      </c>
      <c r="D516" t="s">
        <v>998</v>
      </c>
      <c r="E516">
        <v>109980</v>
      </c>
    </row>
    <row r="517" spans="1:5" x14ac:dyDescent="0.35">
      <c r="A517" t="s">
        <v>83</v>
      </c>
      <c r="B517" t="s">
        <v>24</v>
      </c>
      <c r="C517" t="s">
        <v>7</v>
      </c>
      <c r="D517" t="s">
        <v>1003</v>
      </c>
      <c r="E517">
        <v>57350</v>
      </c>
    </row>
    <row r="518" spans="1:5" x14ac:dyDescent="0.35">
      <c r="A518" t="s">
        <v>527</v>
      </c>
      <c r="B518" t="s">
        <v>27</v>
      </c>
      <c r="C518" t="s">
        <v>9</v>
      </c>
      <c r="D518" t="s">
        <v>1002</v>
      </c>
      <c r="E518">
        <v>45110</v>
      </c>
    </row>
    <row r="519" spans="1:5" x14ac:dyDescent="0.35">
      <c r="A519" t="s">
        <v>164</v>
      </c>
      <c r="B519" t="s">
        <v>24</v>
      </c>
      <c r="C519" t="s">
        <v>8</v>
      </c>
      <c r="D519" t="s">
        <v>1001</v>
      </c>
      <c r="E519">
        <v>38730</v>
      </c>
    </row>
    <row r="520" spans="1:5" x14ac:dyDescent="0.35">
      <c r="A520" t="s">
        <v>939</v>
      </c>
      <c r="B520" t="s">
        <v>24</v>
      </c>
      <c r="C520" t="s">
        <v>14</v>
      </c>
      <c r="D520" t="s">
        <v>1004</v>
      </c>
      <c r="E520">
        <v>62280</v>
      </c>
    </row>
    <row r="521" spans="1:5" x14ac:dyDescent="0.35">
      <c r="A521" t="s">
        <v>578</v>
      </c>
      <c r="B521" t="s">
        <v>24</v>
      </c>
      <c r="C521" t="s">
        <v>17</v>
      </c>
      <c r="D521" t="s">
        <v>1006</v>
      </c>
      <c r="E521">
        <v>85780</v>
      </c>
    </row>
    <row r="522" spans="1:5" x14ac:dyDescent="0.35">
      <c r="A522" t="s">
        <v>99</v>
      </c>
      <c r="B522" t="s">
        <v>24</v>
      </c>
      <c r="C522" t="s">
        <v>14</v>
      </c>
      <c r="D522" t="s">
        <v>1002</v>
      </c>
      <c r="E522">
        <v>99340</v>
      </c>
    </row>
    <row r="523" spans="1:5" x14ac:dyDescent="0.35">
      <c r="A523" t="s">
        <v>410</v>
      </c>
      <c r="B523" t="s">
        <v>27</v>
      </c>
      <c r="C523" t="s">
        <v>14</v>
      </c>
      <c r="D523" t="s">
        <v>1003</v>
      </c>
      <c r="E523">
        <v>58400</v>
      </c>
    </row>
    <row r="524" spans="1:5" x14ac:dyDescent="0.35">
      <c r="A524" t="s">
        <v>76</v>
      </c>
      <c r="B524" t="s">
        <v>27</v>
      </c>
      <c r="C524" t="s">
        <v>14</v>
      </c>
      <c r="D524" t="s">
        <v>1001</v>
      </c>
      <c r="E524">
        <v>36860</v>
      </c>
    </row>
    <row r="525" spans="1:5" x14ac:dyDescent="0.35">
      <c r="A525" t="s">
        <v>105</v>
      </c>
      <c r="B525" t="s">
        <v>24</v>
      </c>
      <c r="C525" t="s">
        <v>12</v>
      </c>
      <c r="D525" t="s">
        <v>1002</v>
      </c>
      <c r="E525">
        <v>40450</v>
      </c>
    </row>
    <row r="526" spans="1:5" x14ac:dyDescent="0.35">
      <c r="A526" t="s">
        <v>945</v>
      </c>
      <c r="B526" t="s">
        <v>24</v>
      </c>
      <c r="C526" t="s">
        <v>10</v>
      </c>
      <c r="D526" t="s">
        <v>999</v>
      </c>
      <c r="E526">
        <v>113790</v>
      </c>
    </row>
    <row r="527" spans="1:5" x14ac:dyDescent="0.35">
      <c r="A527" t="s">
        <v>737</v>
      </c>
      <c r="B527" t="s">
        <v>27</v>
      </c>
      <c r="C527" t="s">
        <v>10</v>
      </c>
      <c r="D527" t="s">
        <v>1005</v>
      </c>
      <c r="E527">
        <v>73490</v>
      </c>
    </row>
    <row r="528" spans="1:5" x14ac:dyDescent="0.35">
      <c r="A528" t="s">
        <v>693</v>
      </c>
      <c r="B528" t="s">
        <v>24</v>
      </c>
      <c r="C528" t="s">
        <v>8</v>
      </c>
      <c r="D528" t="s">
        <v>1007</v>
      </c>
      <c r="E528">
        <v>90340</v>
      </c>
    </row>
    <row r="529" spans="1:5" x14ac:dyDescent="0.35">
      <c r="A529" t="s">
        <v>896</v>
      </c>
      <c r="B529" t="s">
        <v>24</v>
      </c>
      <c r="C529" t="s">
        <v>14</v>
      </c>
      <c r="D529" t="s">
        <v>1005</v>
      </c>
      <c r="E529">
        <v>74280</v>
      </c>
    </row>
    <row r="530" spans="1:5" x14ac:dyDescent="0.35">
      <c r="A530" t="s">
        <v>626</v>
      </c>
      <c r="B530" t="s">
        <v>27</v>
      </c>
      <c r="C530" t="s">
        <v>14</v>
      </c>
      <c r="D530" t="s">
        <v>1007</v>
      </c>
      <c r="E530">
        <v>92450</v>
      </c>
    </row>
    <row r="531" spans="1:5" x14ac:dyDescent="0.35">
      <c r="A531" t="s">
        <v>751</v>
      </c>
      <c r="B531" t="s">
        <v>27</v>
      </c>
      <c r="C531" t="s">
        <v>13</v>
      </c>
      <c r="D531" t="s">
        <v>1003</v>
      </c>
      <c r="E531">
        <v>51860</v>
      </c>
    </row>
    <row r="532" spans="1:5" x14ac:dyDescent="0.35">
      <c r="A532" t="s">
        <v>876</v>
      </c>
      <c r="B532" t="s">
        <v>24</v>
      </c>
      <c r="C532" t="s">
        <v>15</v>
      </c>
      <c r="D532" t="s">
        <v>1003</v>
      </c>
      <c r="E532">
        <v>52250</v>
      </c>
    </row>
    <row r="533" spans="1:5" x14ac:dyDescent="0.35">
      <c r="A533" t="s">
        <v>695</v>
      </c>
      <c r="B533" t="s">
        <v>27</v>
      </c>
      <c r="C533" t="s">
        <v>15</v>
      </c>
      <c r="D533" t="s">
        <v>998</v>
      </c>
      <c r="E533">
        <v>103990</v>
      </c>
    </row>
    <row r="534" spans="1:5" x14ac:dyDescent="0.35">
      <c r="A534" t="s">
        <v>828</v>
      </c>
      <c r="B534" t="s">
        <v>27</v>
      </c>
      <c r="C534" t="s">
        <v>11</v>
      </c>
      <c r="D534" t="s">
        <v>998</v>
      </c>
      <c r="E534">
        <v>103340</v>
      </c>
    </row>
    <row r="535" spans="1:5" x14ac:dyDescent="0.35">
      <c r="A535" t="s">
        <v>261</v>
      </c>
      <c r="B535" t="s">
        <v>27</v>
      </c>
      <c r="C535" t="s">
        <v>6</v>
      </c>
      <c r="D535" t="s">
        <v>1006</v>
      </c>
      <c r="E535">
        <v>84600</v>
      </c>
    </row>
    <row r="536" spans="1:5" x14ac:dyDescent="0.35">
      <c r="A536" t="s">
        <v>471</v>
      </c>
      <c r="B536" t="s">
        <v>24</v>
      </c>
      <c r="C536" t="s">
        <v>8</v>
      </c>
      <c r="D536" t="s">
        <v>1004</v>
      </c>
      <c r="E536">
        <v>61790</v>
      </c>
    </row>
    <row r="537" spans="1:5" x14ac:dyDescent="0.35">
      <c r="A537" t="s">
        <v>713</v>
      </c>
      <c r="B537" t="s">
        <v>24</v>
      </c>
      <c r="C537" t="s">
        <v>12</v>
      </c>
      <c r="D537" t="s">
        <v>999</v>
      </c>
      <c r="E537">
        <v>112460</v>
      </c>
    </row>
    <row r="538" spans="1:5" x14ac:dyDescent="0.35">
      <c r="A538" t="s">
        <v>363</v>
      </c>
      <c r="B538" t="s">
        <v>27</v>
      </c>
      <c r="C538" t="s">
        <v>9</v>
      </c>
      <c r="D538" t="s">
        <v>1005</v>
      </c>
      <c r="E538">
        <v>77260</v>
      </c>
    </row>
    <row r="539" spans="1:5" x14ac:dyDescent="0.35">
      <c r="A539" t="s">
        <v>682</v>
      </c>
      <c r="B539" t="s">
        <v>27</v>
      </c>
      <c r="C539" t="s">
        <v>13</v>
      </c>
      <c r="D539" t="s">
        <v>1005</v>
      </c>
      <c r="E539">
        <v>76620</v>
      </c>
    </row>
    <row r="540" spans="1:5" x14ac:dyDescent="0.35">
      <c r="A540" t="s">
        <v>722</v>
      </c>
      <c r="B540" t="s">
        <v>24</v>
      </c>
      <c r="C540" t="s">
        <v>11</v>
      </c>
      <c r="D540" t="s">
        <v>1005</v>
      </c>
      <c r="E540">
        <v>75920</v>
      </c>
    </row>
    <row r="541" spans="1:5" x14ac:dyDescent="0.35">
      <c r="A541" t="s">
        <v>842</v>
      </c>
      <c r="B541" t="s">
        <v>24</v>
      </c>
      <c r="C541" t="s">
        <v>16</v>
      </c>
      <c r="D541" t="s">
        <v>1003</v>
      </c>
      <c r="E541">
        <v>58960</v>
      </c>
    </row>
    <row r="542" spans="1:5" x14ac:dyDescent="0.35">
      <c r="A542" t="s">
        <v>924</v>
      </c>
      <c r="B542" t="s">
        <v>27</v>
      </c>
      <c r="C542" t="s">
        <v>9</v>
      </c>
      <c r="D542" t="s">
        <v>1004</v>
      </c>
      <c r="E542">
        <v>63560</v>
      </c>
    </row>
    <row r="543" spans="1:5" x14ac:dyDescent="0.35">
      <c r="A543" t="s">
        <v>627</v>
      </c>
      <c r="B543" t="s">
        <v>24</v>
      </c>
      <c r="C543" t="s">
        <v>10</v>
      </c>
      <c r="D543" t="s">
        <v>1001</v>
      </c>
      <c r="E543">
        <v>34650</v>
      </c>
    </row>
    <row r="544" spans="1:5" x14ac:dyDescent="0.35">
      <c r="A544" t="s">
        <v>206</v>
      </c>
      <c r="B544" t="s">
        <v>24</v>
      </c>
      <c r="C544" t="s">
        <v>13</v>
      </c>
      <c r="D544" t="s">
        <v>1007</v>
      </c>
      <c r="E544">
        <v>99470</v>
      </c>
    </row>
    <row r="545" spans="1:5" x14ac:dyDescent="0.35">
      <c r="A545" t="s">
        <v>138</v>
      </c>
      <c r="B545" t="s">
        <v>24</v>
      </c>
      <c r="C545" t="s">
        <v>13</v>
      </c>
      <c r="D545" t="s">
        <v>999</v>
      </c>
      <c r="E545">
        <v>112780</v>
      </c>
    </row>
    <row r="546" spans="1:5" x14ac:dyDescent="0.35">
      <c r="A546" t="s">
        <v>387</v>
      </c>
      <c r="B546" t="s">
        <v>27</v>
      </c>
      <c r="C546" t="s">
        <v>15</v>
      </c>
      <c r="D546" t="s">
        <v>1005</v>
      </c>
      <c r="E546">
        <v>70440</v>
      </c>
    </row>
    <row r="547" spans="1:5" x14ac:dyDescent="0.35">
      <c r="A547" t="s">
        <v>50</v>
      </c>
      <c r="B547" t="s">
        <v>27</v>
      </c>
      <c r="C547" t="s">
        <v>8</v>
      </c>
      <c r="D547" t="s">
        <v>1004</v>
      </c>
      <c r="E547">
        <v>63710</v>
      </c>
    </row>
    <row r="548" spans="1:5" x14ac:dyDescent="0.35">
      <c r="A548" t="s">
        <v>775</v>
      </c>
      <c r="B548" t="s">
        <v>24</v>
      </c>
      <c r="C548" t="s">
        <v>16</v>
      </c>
      <c r="D548" t="s">
        <v>999</v>
      </c>
      <c r="E548">
        <v>117840</v>
      </c>
    </row>
    <row r="549" spans="1:5" x14ac:dyDescent="0.35">
      <c r="A549" t="s">
        <v>832</v>
      </c>
      <c r="B549" t="s">
        <v>27</v>
      </c>
      <c r="C549" t="s">
        <v>6</v>
      </c>
      <c r="D549" t="s">
        <v>1005</v>
      </c>
      <c r="E549">
        <v>75990</v>
      </c>
    </row>
    <row r="550" spans="1:5" x14ac:dyDescent="0.35">
      <c r="A550" t="s">
        <v>453</v>
      </c>
      <c r="B550" t="s">
        <v>27</v>
      </c>
      <c r="C550" t="s">
        <v>11</v>
      </c>
      <c r="D550" t="s">
        <v>1006</v>
      </c>
      <c r="E550">
        <v>86230</v>
      </c>
    </row>
    <row r="551" spans="1:5" x14ac:dyDescent="0.35">
      <c r="A551" t="s">
        <v>537</v>
      </c>
      <c r="B551" t="s">
        <v>27</v>
      </c>
      <c r="C551" t="s">
        <v>14</v>
      </c>
      <c r="D551" t="s">
        <v>1001</v>
      </c>
      <c r="E551">
        <v>71960</v>
      </c>
    </row>
    <row r="552" spans="1:5" x14ac:dyDescent="0.35">
      <c r="A552" t="s">
        <v>399</v>
      </c>
      <c r="B552" t="s">
        <v>27</v>
      </c>
      <c r="C552" t="s">
        <v>11</v>
      </c>
      <c r="D552" t="s">
        <v>1005</v>
      </c>
      <c r="E552">
        <v>71590</v>
      </c>
    </row>
    <row r="553" spans="1:5" x14ac:dyDescent="0.35">
      <c r="A553" t="s">
        <v>376</v>
      </c>
      <c r="B553" t="s">
        <v>24</v>
      </c>
      <c r="C553" t="s">
        <v>8</v>
      </c>
      <c r="D553" t="s">
        <v>1001</v>
      </c>
      <c r="E553">
        <v>39960</v>
      </c>
    </row>
    <row r="554" spans="1:5" x14ac:dyDescent="0.35">
      <c r="A554" t="s">
        <v>440</v>
      </c>
      <c r="B554" t="s">
        <v>24</v>
      </c>
      <c r="C554" t="s">
        <v>15</v>
      </c>
      <c r="D554" t="s">
        <v>1003</v>
      </c>
      <c r="E554">
        <v>56280</v>
      </c>
    </row>
    <row r="555" spans="1:5" x14ac:dyDescent="0.35">
      <c r="A555" t="s">
        <v>139</v>
      </c>
      <c r="B555" t="s">
        <v>27</v>
      </c>
      <c r="C555" t="s">
        <v>7</v>
      </c>
      <c r="D555" t="s">
        <v>1007</v>
      </c>
      <c r="E555">
        <v>96000</v>
      </c>
    </row>
    <row r="556" spans="1:5" x14ac:dyDescent="0.35">
      <c r="A556" t="s">
        <v>547</v>
      </c>
      <c r="B556" t="s">
        <v>27</v>
      </c>
      <c r="C556" t="s">
        <v>9</v>
      </c>
      <c r="D556" t="s">
        <v>1007</v>
      </c>
      <c r="E556">
        <v>93270</v>
      </c>
    </row>
    <row r="557" spans="1:5" x14ac:dyDescent="0.35">
      <c r="A557" t="s">
        <v>293</v>
      </c>
      <c r="B557" t="s">
        <v>27</v>
      </c>
      <c r="C557" t="s">
        <v>6</v>
      </c>
      <c r="D557" t="s">
        <v>1002</v>
      </c>
      <c r="E557">
        <v>83860</v>
      </c>
    </row>
    <row r="558" spans="1:5" x14ac:dyDescent="0.35">
      <c r="A558" t="s">
        <v>408</v>
      </c>
      <c r="B558" t="s">
        <v>24</v>
      </c>
      <c r="C558" t="s">
        <v>7</v>
      </c>
      <c r="D558" t="s">
        <v>1003</v>
      </c>
      <c r="E558">
        <v>53180</v>
      </c>
    </row>
    <row r="559" spans="1:5" x14ac:dyDescent="0.35">
      <c r="A559" t="s">
        <v>472</v>
      </c>
      <c r="B559" t="s">
        <v>24</v>
      </c>
      <c r="C559" t="s">
        <v>13</v>
      </c>
      <c r="D559" t="s">
        <v>1002</v>
      </c>
      <c r="E559">
        <v>48180</v>
      </c>
    </row>
    <row r="560" spans="1:5" x14ac:dyDescent="0.35">
      <c r="A560" t="s">
        <v>347</v>
      </c>
      <c r="B560" t="s">
        <v>27</v>
      </c>
      <c r="C560" t="s">
        <v>16</v>
      </c>
      <c r="D560" t="s">
        <v>1004</v>
      </c>
      <c r="E560">
        <v>67960</v>
      </c>
    </row>
    <row r="561" spans="1:5" x14ac:dyDescent="0.35">
      <c r="A561" t="s">
        <v>906</v>
      </c>
      <c r="B561" t="s">
        <v>24</v>
      </c>
      <c r="C561" t="s">
        <v>13</v>
      </c>
      <c r="D561" t="s">
        <v>1003</v>
      </c>
      <c r="E561">
        <v>59670</v>
      </c>
    </row>
    <row r="562" spans="1:5" x14ac:dyDescent="0.35">
      <c r="A562" t="s">
        <v>618</v>
      </c>
      <c r="B562" t="s">
        <v>24</v>
      </c>
      <c r="C562" t="s">
        <v>12</v>
      </c>
      <c r="D562" t="s">
        <v>1001</v>
      </c>
      <c r="E562">
        <v>31240</v>
      </c>
    </row>
    <row r="563" spans="1:5" x14ac:dyDescent="0.35">
      <c r="A563" t="s">
        <v>58</v>
      </c>
      <c r="B563" t="s">
        <v>27</v>
      </c>
      <c r="C563" t="s">
        <v>7</v>
      </c>
      <c r="D563" t="s">
        <v>1001</v>
      </c>
      <c r="E563">
        <v>30000</v>
      </c>
    </row>
    <row r="564" spans="1:5" x14ac:dyDescent="0.35">
      <c r="A564" t="s">
        <v>749</v>
      </c>
      <c r="B564" t="s">
        <v>27</v>
      </c>
      <c r="C564" t="s">
        <v>13</v>
      </c>
      <c r="D564" t="s">
        <v>1003</v>
      </c>
      <c r="E564">
        <v>57000</v>
      </c>
    </row>
    <row r="565" spans="1:5" x14ac:dyDescent="0.35">
      <c r="A565" t="s">
        <v>118</v>
      </c>
      <c r="B565" t="s">
        <v>24</v>
      </c>
      <c r="C565" t="s">
        <v>8</v>
      </c>
      <c r="D565" t="s">
        <v>998</v>
      </c>
      <c r="E565">
        <v>109190</v>
      </c>
    </row>
    <row r="566" spans="1:5" x14ac:dyDescent="0.35">
      <c r="A566" t="s">
        <v>961</v>
      </c>
      <c r="B566" t="s">
        <v>27</v>
      </c>
      <c r="C566" t="s">
        <v>13</v>
      </c>
      <c r="D566" t="s">
        <v>1007</v>
      </c>
      <c r="E566">
        <v>91310</v>
      </c>
    </row>
    <row r="567" spans="1:5" x14ac:dyDescent="0.35">
      <c r="A567" t="s">
        <v>605</v>
      </c>
      <c r="B567" t="s">
        <v>24</v>
      </c>
      <c r="C567" t="s">
        <v>9</v>
      </c>
      <c r="D567" t="s">
        <v>1002</v>
      </c>
      <c r="E567">
        <v>42240</v>
      </c>
    </row>
    <row r="568" spans="1:5" x14ac:dyDescent="0.35">
      <c r="A568" t="s">
        <v>458</v>
      </c>
      <c r="B568" t="s">
        <v>27</v>
      </c>
      <c r="C568" t="s">
        <v>7</v>
      </c>
      <c r="D568" t="s">
        <v>1001</v>
      </c>
      <c r="E568">
        <v>38930</v>
      </c>
    </row>
    <row r="569" spans="1:5" x14ac:dyDescent="0.35">
      <c r="A569" t="s">
        <v>921</v>
      </c>
      <c r="B569" t="s">
        <v>24</v>
      </c>
      <c r="C569" t="s">
        <v>13</v>
      </c>
      <c r="D569" t="s">
        <v>998</v>
      </c>
      <c r="E569">
        <v>108340</v>
      </c>
    </row>
    <row r="570" spans="1:5" x14ac:dyDescent="0.35">
      <c r="A570" t="s">
        <v>884</v>
      </c>
      <c r="B570" t="s">
        <v>27</v>
      </c>
      <c r="C570" t="s">
        <v>16</v>
      </c>
      <c r="D570" t="s">
        <v>1002</v>
      </c>
      <c r="E570">
        <v>42310</v>
      </c>
    </row>
    <row r="571" spans="1:5" x14ac:dyDescent="0.35">
      <c r="A571" t="s">
        <v>572</v>
      </c>
      <c r="B571" t="s">
        <v>24</v>
      </c>
      <c r="C571" t="s">
        <v>15</v>
      </c>
      <c r="D571" t="s">
        <v>999</v>
      </c>
      <c r="E571">
        <v>113280</v>
      </c>
    </row>
    <row r="572" spans="1:5" x14ac:dyDescent="0.35">
      <c r="A572" t="s">
        <v>706</v>
      </c>
      <c r="B572" t="s">
        <v>27</v>
      </c>
      <c r="C572" t="s">
        <v>17</v>
      </c>
      <c r="D572" t="s">
        <v>1005</v>
      </c>
      <c r="E572">
        <v>71210</v>
      </c>
    </row>
    <row r="573" spans="1:5" x14ac:dyDescent="0.35">
      <c r="A573" t="s">
        <v>270</v>
      </c>
      <c r="B573" t="s">
        <v>27</v>
      </c>
      <c r="C573" t="s">
        <v>8</v>
      </c>
      <c r="D573" t="s">
        <v>1000</v>
      </c>
      <c r="E573">
        <v>29490</v>
      </c>
    </row>
    <row r="574" spans="1:5" x14ac:dyDescent="0.35">
      <c r="A574" t="s">
        <v>523</v>
      </c>
      <c r="B574" t="s">
        <v>24</v>
      </c>
      <c r="C574" t="s">
        <v>13</v>
      </c>
      <c r="D574" t="s">
        <v>1004</v>
      </c>
      <c r="E574">
        <v>60570</v>
      </c>
    </row>
    <row r="575" spans="1:5" x14ac:dyDescent="0.35">
      <c r="A575" t="s">
        <v>336</v>
      </c>
      <c r="B575" t="s">
        <v>24</v>
      </c>
      <c r="C575" t="s">
        <v>12</v>
      </c>
      <c r="D575" t="s">
        <v>1000</v>
      </c>
      <c r="E575">
        <v>29610</v>
      </c>
    </row>
    <row r="576" spans="1:5" x14ac:dyDescent="0.35">
      <c r="A576" t="s">
        <v>968</v>
      </c>
      <c r="B576" t="s">
        <v>27</v>
      </c>
      <c r="C576" t="s">
        <v>13</v>
      </c>
      <c r="D576" t="s">
        <v>1003</v>
      </c>
      <c r="E576">
        <v>58740</v>
      </c>
    </row>
    <row r="577" spans="1:5" x14ac:dyDescent="0.35">
      <c r="A577" t="s">
        <v>441</v>
      </c>
      <c r="B577" t="s">
        <v>24</v>
      </c>
      <c r="C577" t="s">
        <v>7</v>
      </c>
      <c r="D577" t="s">
        <v>1006</v>
      </c>
      <c r="E577">
        <v>88380</v>
      </c>
    </row>
    <row r="578" spans="1:5" x14ac:dyDescent="0.35">
      <c r="A578" t="s">
        <v>94</v>
      </c>
      <c r="B578" t="s">
        <v>27</v>
      </c>
      <c r="C578" t="s">
        <v>11</v>
      </c>
      <c r="D578" t="s">
        <v>1005</v>
      </c>
      <c r="E578">
        <v>78500</v>
      </c>
    </row>
    <row r="579" spans="1:5" x14ac:dyDescent="0.35">
      <c r="A579" t="s">
        <v>219</v>
      </c>
      <c r="B579" t="s">
        <v>27</v>
      </c>
      <c r="C579" t="s">
        <v>6</v>
      </c>
      <c r="D579" t="s">
        <v>1005</v>
      </c>
      <c r="E579">
        <v>71510</v>
      </c>
    </row>
    <row r="580" spans="1:5" x14ac:dyDescent="0.35">
      <c r="A580" t="s">
        <v>412</v>
      </c>
      <c r="B580" t="s">
        <v>27</v>
      </c>
      <c r="C580" t="s">
        <v>16</v>
      </c>
      <c r="D580" t="s">
        <v>1006</v>
      </c>
      <c r="E580">
        <v>85530</v>
      </c>
    </row>
    <row r="581" spans="1:5" x14ac:dyDescent="0.35">
      <c r="A581" t="s">
        <v>730</v>
      </c>
      <c r="B581" t="s">
        <v>27</v>
      </c>
      <c r="C581" t="s">
        <v>8</v>
      </c>
      <c r="D581" t="s">
        <v>1006</v>
      </c>
      <c r="E581">
        <v>89360</v>
      </c>
    </row>
    <row r="582" spans="1:5" x14ac:dyDescent="0.35">
      <c r="A582" t="s">
        <v>741</v>
      </c>
      <c r="B582" t="s">
        <v>24</v>
      </c>
      <c r="C582" t="s">
        <v>9</v>
      </c>
      <c r="D582" t="s">
        <v>999</v>
      </c>
      <c r="E582">
        <v>110970</v>
      </c>
    </row>
    <row r="583" spans="1:5" x14ac:dyDescent="0.35">
      <c r="A583" t="s">
        <v>868</v>
      </c>
      <c r="B583" t="s">
        <v>24</v>
      </c>
      <c r="C583" t="s">
        <v>7</v>
      </c>
      <c r="D583" t="s">
        <v>1007</v>
      </c>
      <c r="E583">
        <v>94020</v>
      </c>
    </row>
    <row r="584" spans="1:5" x14ac:dyDescent="0.35">
      <c r="A584" t="s">
        <v>284</v>
      </c>
      <c r="B584" t="s">
        <v>27</v>
      </c>
      <c r="C584" t="s">
        <v>10</v>
      </c>
      <c r="D584" t="s">
        <v>998</v>
      </c>
      <c r="E584">
        <v>106930</v>
      </c>
    </row>
    <row r="585" spans="1:5" x14ac:dyDescent="0.35">
      <c r="A585" t="s">
        <v>574</v>
      </c>
      <c r="B585" t="s">
        <v>24</v>
      </c>
      <c r="C585" t="s">
        <v>11</v>
      </c>
      <c r="D585" t="s">
        <v>998</v>
      </c>
      <c r="E585">
        <v>103670</v>
      </c>
    </row>
    <row r="586" spans="1:5" x14ac:dyDescent="0.35">
      <c r="A586" t="s">
        <v>237</v>
      </c>
      <c r="B586" t="s">
        <v>24</v>
      </c>
      <c r="C586" t="s">
        <v>17</v>
      </c>
      <c r="D586" t="s">
        <v>1001</v>
      </c>
      <c r="E586">
        <v>32620</v>
      </c>
    </row>
    <row r="587" spans="1:5" x14ac:dyDescent="0.35">
      <c r="A587" t="s">
        <v>536</v>
      </c>
      <c r="B587" t="s">
        <v>27</v>
      </c>
      <c r="C587" t="s">
        <v>6</v>
      </c>
      <c r="D587" t="s">
        <v>1007</v>
      </c>
      <c r="E587">
        <v>199060</v>
      </c>
    </row>
    <row r="588" spans="1:5" x14ac:dyDescent="0.35">
      <c r="A588" t="s">
        <v>428</v>
      </c>
      <c r="B588" t="s">
        <v>27</v>
      </c>
      <c r="C588" t="s">
        <v>13</v>
      </c>
      <c r="D588" t="s">
        <v>1005</v>
      </c>
      <c r="E588">
        <v>78840</v>
      </c>
    </row>
    <row r="589" spans="1:5" x14ac:dyDescent="0.35">
      <c r="A589" t="s">
        <v>513</v>
      </c>
      <c r="B589" t="s">
        <v>24</v>
      </c>
      <c r="C589" t="s">
        <v>14</v>
      </c>
      <c r="D589" t="s">
        <v>1003</v>
      </c>
      <c r="E589">
        <v>105500</v>
      </c>
    </row>
    <row r="590" spans="1:5" x14ac:dyDescent="0.35">
      <c r="A590" t="s">
        <v>172</v>
      </c>
      <c r="B590" t="s">
        <v>24</v>
      </c>
      <c r="C590" t="s">
        <v>6</v>
      </c>
      <c r="D590" t="s">
        <v>1006</v>
      </c>
      <c r="E590">
        <v>80770</v>
      </c>
    </row>
    <row r="591" spans="1:5" x14ac:dyDescent="0.35">
      <c r="A591" t="s">
        <v>35</v>
      </c>
      <c r="B591" t="s">
        <v>24</v>
      </c>
      <c r="C591" t="s">
        <v>9</v>
      </c>
      <c r="D591" t="s">
        <v>998</v>
      </c>
      <c r="E591">
        <v>108450</v>
      </c>
    </row>
    <row r="592" spans="1:5" x14ac:dyDescent="0.35">
      <c r="A592" t="s">
        <v>381</v>
      </c>
      <c r="B592" t="s">
        <v>24</v>
      </c>
      <c r="C592" t="s">
        <v>8</v>
      </c>
      <c r="D592" t="s">
        <v>1005</v>
      </c>
      <c r="E592">
        <v>72840</v>
      </c>
    </row>
    <row r="593" spans="1:5" x14ac:dyDescent="0.35">
      <c r="A593" t="s">
        <v>106</v>
      </c>
      <c r="B593" t="s">
        <v>24</v>
      </c>
      <c r="C593" t="s">
        <v>16</v>
      </c>
      <c r="D593" t="s">
        <v>1004</v>
      </c>
      <c r="E593">
        <v>60560</v>
      </c>
    </row>
    <row r="594" spans="1:5" x14ac:dyDescent="0.35">
      <c r="A594" t="s">
        <v>323</v>
      </c>
      <c r="B594" t="s">
        <v>27</v>
      </c>
      <c r="C594" t="s">
        <v>7</v>
      </c>
      <c r="D594" t="s">
        <v>1005</v>
      </c>
      <c r="E594">
        <v>78380</v>
      </c>
    </row>
    <row r="595" spans="1:5" x14ac:dyDescent="0.35">
      <c r="A595" t="s">
        <v>623</v>
      </c>
      <c r="B595" t="s">
        <v>27</v>
      </c>
      <c r="C595" t="s">
        <v>12</v>
      </c>
      <c r="D595" t="s">
        <v>1004</v>
      </c>
      <c r="E595">
        <v>65920</v>
      </c>
    </row>
    <row r="596" spans="1:5" x14ac:dyDescent="0.35">
      <c r="A596" t="s">
        <v>621</v>
      </c>
      <c r="B596" t="s">
        <v>27</v>
      </c>
      <c r="C596" t="s">
        <v>16</v>
      </c>
      <c r="D596" t="s">
        <v>1006</v>
      </c>
      <c r="E596">
        <v>84200</v>
      </c>
    </row>
    <row r="597" spans="1:5" x14ac:dyDescent="0.35">
      <c r="A597" t="s">
        <v>566</v>
      </c>
      <c r="B597" t="s">
        <v>24</v>
      </c>
      <c r="C597" t="s">
        <v>13</v>
      </c>
      <c r="D597" t="s">
        <v>1005</v>
      </c>
      <c r="E597">
        <v>79520</v>
      </c>
    </row>
    <row r="598" spans="1:5" x14ac:dyDescent="0.35">
      <c r="A598" t="s">
        <v>401</v>
      </c>
      <c r="B598" t="s">
        <v>24</v>
      </c>
      <c r="C598" t="s">
        <v>7</v>
      </c>
      <c r="D598" t="s">
        <v>1006</v>
      </c>
      <c r="E598">
        <v>81790</v>
      </c>
    </row>
    <row r="599" spans="1:5" x14ac:dyDescent="0.35">
      <c r="A599" t="s">
        <v>787</v>
      </c>
      <c r="B599" t="s">
        <v>24</v>
      </c>
      <c r="C599" t="s">
        <v>15</v>
      </c>
      <c r="D599" t="s">
        <v>998</v>
      </c>
      <c r="E599">
        <v>102520</v>
      </c>
    </row>
    <row r="600" spans="1:5" x14ac:dyDescent="0.35">
      <c r="A600" t="s">
        <v>466</v>
      </c>
      <c r="B600" t="s">
        <v>27</v>
      </c>
      <c r="C600" t="s">
        <v>16</v>
      </c>
      <c r="D600" t="s">
        <v>1002</v>
      </c>
      <c r="E600">
        <v>90120</v>
      </c>
    </row>
    <row r="601" spans="1:5" x14ac:dyDescent="0.35">
      <c r="A601" t="s">
        <v>560</v>
      </c>
      <c r="B601" t="s">
        <v>24</v>
      </c>
      <c r="C601" t="s">
        <v>14</v>
      </c>
      <c r="D601" t="s">
        <v>1006</v>
      </c>
      <c r="E601">
        <v>85460</v>
      </c>
    </row>
    <row r="602" spans="1:5" x14ac:dyDescent="0.35">
      <c r="A602" t="s">
        <v>162</v>
      </c>
      <c r="B602" t="s">
        <v>24</v>
      </c>
      <c r="C602" t="s">
        <v>13</v>
      </c>
      <c r="D602" t="s">
        <v>1004</v>
      </c>
      <c r="E602">
        <v>67510</v>
      </c>
    </row>
    <row r="603" spans="1:5" x14ac:dyDescent="0.35">
      <c r="A603" t="s">
        <v>553</v>
      </c>
      <c r="B603" t="s">
        <v>27</v>
      </c>
      <c r="C603" t="s">
        <v>11</v>
      </c>
      <c r="D603" t="s">
        <v>1001</v>
      </c>
      <c r="E603">
        <v>37020</v>
      </c>
    </row>
    <row r="604" spans="1:5" x14ac:dyDescent="0.35">
      <c r="A604" t="s">
        <v>712</v>
      </c>
      <c r="B604" t="s">
        <v>24</v>
      </c>
      <c r="C604" t="s">
        <v>9</v>
      </c>
      <c r="D604" t="s">
        <v>1007</v>
      </c>
      <c r="E604">
        <v>96250</v>
      </c>
    </row>
    <row r="605" spans="1:5" x14ac:dyDescent="0.35">
      <c r="A605" t="s">
        <v>683</v>
      </c>
      <c r="B605" t="s">
        <v>24</v>
      </c>
      <c r="C605" t="s">
        <v>7</v>
      </c>
      <c r="D605" t="s">
        <v>1005</v>
      </c>
      <c r="E605">
        <v>76190</v>
      </c>
    </row>
    <row r="606" spans="1:5" x14ac:dyDescent="0.35">
      <c r="A606" t="s">
        <v>213</v>
      </c>
      <c r="B606" t="s">
        <v>27</v>
      </c>
      <c r="C606" t="s">
        <v>13</v>
      </c>
      <c r="D606" t="s">
        <v>1006</v>
      </c>
      <c r="E606">
        <v>86010</v>
      </c>
    </row>
    <row r="607" spans="1:5" x14ac:dyDescent="0.35">
      <c r="A607" t="s">
        <v>596</v>
      </c>
      <c r="B607" t="s">
        <v>24</v>
      </c>
      <c r="C607" t="s">
        <v>9</v>
      </c>
      <c r="D607" t="s">
        <v>998</v>
      </c>
      <c r="E607">
        <v>109120</v>
      </c>
    </row>
    <row r="608" spans="1:5" x14ac:dyDescent="0.35">
      <c r="A608" t="s">
        <v>781</v>
      </c>
      <c r="B608" t="s">
        <v>27</v>
      </c>
      <c r="C608" t="s">
        <v>11</v>
      </c>
      <c r="D608" t="s">
        <v>1005</v>
      </c>
      <c r="E608">
        <v>75090</v>
      </c>
    </row>
    <row r="609" spans="1:5" x14ac:dyDescent="0.35">
      <c r="A609" t="s">
        <v>262</v>
      </c>
      <c r="B609" t="s">
        <v>27</v>
      </c>
      <c r="C609" t="s">
        <v>12</v>
      </c>
      <c r="D609" t="s">
        <v>1004</v>
      </c>
      <c r="E609">
        <v>68800</v>
      </c>
    </row>
    <row r="610" spans="1:5" x14ac:dyDescent="0.35">
      <c r="A610" t="s">
        <v>70</v>
      </c>
      <c r="B610" t="s">
        <v>24</v>
      </c>
      <c r="C610" t="s">
        <v>10</v>
      </c>
      <c r="D610" t="s">
        <v>1000</v>
      </c>
      <c r="E610">
        <v>28330</v>
      </c>
    </row>
    <row r="611" spans="1:5" x14ac:dyDescent="0.35">
      <c r="A611" t="s">
        <v>496</v>
      </c>
      <c r="B611" t="s">
        <v>24</v>
      </c>
      <c r="C611" t="s">
        <v>8</v>
      </c>
      <c r="D611" t="s">
        <v>999</v>
      </c>
      <c r="E611">
        <v>115840</v>
      </c>
    </row>
    <row r="612" spans="1:5" x14ac:dyDescent="0.35">
      <c r="A612" t="s">
        <v>327</v>
      </c>
      <c r="B612" t="s">
        <v>27</v>
      </c>
      <c r="C612" t="s">
        <v>12</v>
      </c>
      <c r="D612" t="s">
        <v>1006</v>
      </c>
      <c r="E612">
        <v>82120</v>
      </c>
    </row>
    <row r="613" spans="1:5" x14ac:dyDescent="0.35">
      <c r="A613" t="s">
        <v>576</v>
      </c>
      <c r="B613" t="s">
        <v>27</v>
      </c>
      <c r="C613" t="s">
        <v>14</v>
      </c>
      <c r="D613" t="s">
        <v>1006</v>
      </c>
      <c r="E613">
        <v>175240</v>
      </c>
    </row>
    <row r="614" spans="1:5" x14ac:dyDescent="0.35">
      <c r="A614" t="s">
        <v>132</v>
      </c>
      <c r="B614" t="s">
        <v>27</v>
      </c>
      <c r="C614" t="s">
        <v>11</v>
      </c>
      <c r="D614" t="s">
        <v>1005</v>
      </c>
      <c r="E614">
        <v>77060</v>
      </c>
    </row>
    <row r="615" spans="1:5" x14ac:dyDescent="0.35">
      <c r="A615" t="s">
        <v>479</v>
      </c>
      <c r="B615" t="s">
        <v>24</v>
      </c>
      <c r="C615" t="s">
        <v>12</v>
      </c>
      <c r="D615" t="s">
        <v>1006</v>
      </c>
      <c r="E615">
        <v>81260</v>
      </c>
    </row>
    <row r="616" spans="1:5" x14ac:dyDescent="0.35">
      <c r="A616" t="s">
        <v>249</v>
      </c>
      <c r="B616" t="s">
        <v>27</v>
      </c>
      <c r="C616" t="s">
        <v>9</v>
      </c>
      <c r="D616" t="s">
        <v>1007</v>
      </c>
      <c r="E616">
        <v>95340</v>
      </c>
    </row>
    <row r="617" spans="1:5" x14ac:dyDescent="0.35">
      <c r="A617" t="s">
        <v>268</v>
      </c>
      <c r="B617" t="s">
        <v>24</v>
      </c>
      <c r="C617" t="s">
        <v>13</v>
      </c>
      <c r="D617" t="s">
        <v>1005</v>
      </c>
      <c r="E617">
        <v>75320</v>
      </c>
    </row>
    <row r="618" spans="1:5" x14ac:dyDescent="0.35">
      <c r="A618" t="s">
        <v>912</v>
      </c>
      <c r="B618" t="s">
        <v>24</v>
      </c>
      <c r="C618" t="s">
        <v>16</v>
      </c>
      <c r="D618" t="s">
        <v>999</v>
      </c>
      <c r="E618">
        <v>111820</v>
      </c>
    </row>
    <row r="619" spans="1:5" x14ac:dyDescent="0.35">
      <c r="A619" t="s">
        <v>468</v>
      </c>
      <c r="B619" t="s">
        <v>27</v>
      </c>
      <c r="C619" t="s">
        <v>16</v>
      </c>
      <c r="D619" t="s">
        <v>1006</v>
      </c>
      <c r="E619">
        <v>85880</v>
      </c>
    </row>
    <row r="620" spans="1:5" x14ac:dyDescent="0.35">
      <c r="A620" t="s">
        <v>243</v>
      </c>
      <c r="B620" t="s">
        <v>27</v>
      </c>
      <c r="C620" t="s">
        <v>14</v>
      </c>
      <c r="D620" t="s">
        <v>1007</v>
      </c>
      <c r="E620">
        <v>97400</v>
      </c>
    </row>
    <row r="621" spans="1:5" x14ac:dyDescent="0.35">
      <c r="A621" t="s">
        <v>635</v>
      </c>
      <c r="B621" t="s">
        <v>24</v>
      </c>
      <c r="C621" t="s">
        <v>13</v>
      </c>
      <c r="D621" t="s">
        <v>998</v>
      </c>
      <c r="E621">
        <v>105330</v>
      </c>
    </row>
    <row r="622" spans="1:5" x14ac:dyDescent="0.35">
      <c r="A622" t="s">
        <v>340</v>
      </c>
      <c r="B622" t="s">
        <v>24</v>
      </c>
      <c r="C622" t="s">
        <v>10</v>
      </c>
      <c r="D622" t="s">
        <v>1006</v>
      </c>
      <c r="E622">
        <v>87850</v>
      </c>
    </row>
    <row r="623" spans="1:5" x14ac:dyDescent="0.35">
      <c r="A623" t="s">
        <v>620</v>
      </c>
      <c r="B623" t="s">
        <v>24</v>
      </c>
      <c r="C623" t="s">
        <v>7</v>
      </c>
      <c r="D623" t="s">
        <v>1003</v>
      </c>
      <c r="E623">
        <v>50860</v>
      </c>
    </row>
    <row r="624" spans="1:5" x14ac:dyDescent="0.35">
      <c r="A624" t="s">
        <v>650</v>
      </c>
      <c r="B624" t="s">
        <v>24</v>
      </c>
      <c r="C624" t="s">
        <v>13</v>
      </c>
      <c r="D624" t="s">
        <v>1003</v>
      </c>
      <c r="E624">
        <v>51740</v>
      </c>
    </row>
    <row r="625" spans="1:5" x14ac:dyDescent="0.35">
      <c r="A625" t="s">
        <v>257</v>
      </c>
      <c r="B625" t="s">
        <v>24</v>
      </c>
      <c r="C625" t="s">
        <v>12</v>
      </c>
      <c r="D625" t="s">
        <v>1005</v>
      </c>
      <c r="E625">
        <v>76560</v>
      </c>
    </row>
    <row r="626" spans="1:5" x14ac:dyDescent="0.35">
      <c r="A626" t="s">
        <v>200</v>
      </c>
      <c r="B626" t="s">
        <v>27</v>
      </c>
      <c r="C626" t="s">
        <v>6</v>
      </c>
      <c r="D626" t="s">
        <v>1003</v>
      </c>
      <c r="E626">
        <v>57080</v>
      </c>
    </row>
    <row r="627" spans="1:5" x14ac:dyDescent="0.35">
      <c r="A627" t="s">
        <v>829</v>
      </c>
      <c r="B627" t="s">
        <v>27</v>
      </c>
      <c r="C627" t="s">
        <v>11</v>
      </c>
      <c r="D627" t="s">
        <v>1002</v>
      </c>
      <c r="E627">
        <v>46470</v>
      </c>
    </row>
    <row r="628" spans="1:5" x14ac:dyDescent="0.35">
      <c r="A628" t="s">
        <v>73</v>
      </c>
      <c r="B628" t="s">
        <v>27</v>
      </c>
      <c r="C628" t="s">
        <v>10</v>
      </c>
      <c r="D628" t="s">
        <v>999</v>
      </c>
      <c r="E628">
        <v>221540</v>
      </c>
    </row>
    <row r="629" spans="1:5" x14ac:dyDescent="0.35">
      <c r="A629" t="s">
        <v>46</v>
      </c>
      <c r="B629" t="s">
        <v>27</v>
      </c>
      <c r="C629" t="s">
        <v>13</v>
      </c>
      <c r="D629" t="s">
        <v>998</v>
      </c>
      <c r="E629">
        <v>105370</v>
      </c>
    </row>
    <row r="630" spans="1:5" x14ac:dyDescent="0.35">
      <c r="A630" t="s">
        <v>533</v>
      </c>
      <c r="B630" t="s">
        <v>27</v>
      </c>
      <c r="C630" t="s">
        <v>8</v>
      </c>
      <c r="D630" t="s">
        <v>1000</v>
      </c>
      <c r="E630">
        <v>29970</v>
      </c>
    </row>
    <row r="631" spans="1:5" x14ac:dyDescent="0.35">
      <c r="A631" t="s">
        <v>115</v>
      </c>
      <c r="B631" t="s">
        <v>24</v>
      </c>
      <c r="C631" t="s">
        <v>15</v>
      </c>
      <c r="D631" t="s">
        <v>1001</v>
      </c>
      <c r="E631">
        <v>34080</v>
      </c>
    </row>
    <row r="632" spans="1:5" x14ac:dyDescent="0.35">
      <c r="A632" t="s">
        <v>928</v>
      </c>
      <c r="B632" t="s">
        <v>27</v>
      </c>
      <c r="C632" t="s">
        <v>10</v>
      </c>
      <c r="D632" t="s">
        <v>1001</v>
      </c>
      <c r="E632">
        <v>39650</v>
      </c>
    </row>
    <row r="633" spans="1:5" x14ac:dyDescent="0.35">
      <c r="A633" t="s">
        <v>335</v>
      </c>
      <c r="B633" t="s">
        <v>27</v>
      </c>
      <c r="C633" t="s">
        <v>13</v>
      </c>
      <c r="D633" t="s">
        <v>1002</v>
      </c>
      <c r="E633">
        <v>49530</v>
      </c>
    </row>
    <row r="634" spans="1:5" x14ac:dyDescent="0.35">
      <c r="A634" t="s">
        <v>571</v>
      </c>
      <c r="B634" t="s">
        <v>27</v>
      </c>
      <c r="C634" t="s">
        <v>8</v>
      </c>
      <c r="D634" t="s">
        <v>998</v>
      </c>
      <c r="E634">
        <v>105610</v>
      </c>
    </row>
    <row r="635" spans="1:5" x14ac:dyDescent="0.35">
      <c r="A635" t="s">
        <v>269</v>
      </c>
      <c r="B635" t="s">
        <v>24</v>
      </c>
      <c r="C635" t="s">
        <v>8</v>
      </c>
      <c r="D635" t="s">
        <v>1003</v>
      </c>
      <c r="E635">
        <v>57910</v>
      </c>
    </row>
    <row r="636" spans="1:5" x14ac:dyDescent="0.35">
      <c r="A636" t="s">
        <v>247</v>
      </c>
      <c r="B636" t="s">
        <v>24</v>
      </c>
      <c r="C636" t="s">
        <v>8</v>
      </c>
      <c r="D636" t="s">
        <v>999</v>
      </c>
      <c r="E636">
        <v>111480</v>
      </c>
    </row>
    <row r="637" spans="1:5" x14ac:dyDescent="0.35">
      <c r="A637" t="s">
        <v>324</v>
      </c>
      <c r="B637" t="s">
        <v>27</v>
      </c>
      <c r="C637" t="s">
        <v>11</v>
      </c>
      <c r="D637" t="s">
        <v>1005</v>
      </c>
      <c r="E637">
        <v>145000</v>
      </c>
    </row>
    <row r="638" spans="1:5" x14ac:dyDescent="0.35">
      <c r="A638" t="s">
        <v>62</v>
      </c>
      <c r="B638" t="s">
        <v>24</v>
      </c>
      <c r="C638" t="s">
        <v>14</v>
      </c>
      <c r="D638" t="s">
        <v>1004</v>
      </c>
      <c r="E638">
        <v>138140</v>
      </c>
    </row>
    <row r="639" spans="1:5" x14ac:dyDescent="0.35">
      <c r="A639" t="s">
        <v>646</v>
      </c>
      <c r="B639" t="s">
        <v>24</v>
      </c>
      <c r="C639" t="s">
        <v>6</v>
      </c>
      <c r="D639" t="s">
        <v>1003</v>
      </c>
      <c r="E639">
        <v>59430</v>
      </c>
    </row>
    <row r="640" spans="1:5" x14ac:dyDescent="0.35">
      <c r="A640" t="s">
        <v>491</v>
      </c>
      <c r="B640" t="s">
        <v>24</v>
      </c>
      <c r="C640" t="s">
        <v>14</v>
      </c>
      <c r="D640" t="s">
        <v>1004</v>
      </c>
      <c r="E640">
        <v>69710</v>
      </c>
    </row>
    <row r="641" spans="1:5" x14ac:dyDescent="0.35">
      <c r="A641" t="s">
        <v>506</v>
      </c>
      <c r="B641" t="s">
        <v>27</v>
      </c>
      <c r="C641" t="s">
        <v>13</v>
      </c>
      <c r="D641" t="s">
        <v>1007</v>
      </c>
      <c r="E641">
        <v>96660</v>
      </c>
    </row>
    <row r="642" spans="1:5" x14ac:dyDescent="0.35">
      <c r="A642" t="s">
        <v>151</v>
      </c>
      <c r="B642" t="s">
        <v>24</v>
      </c>
      <c r="C642" t="s">
        <v>6</v>
      </c>
      <c r="D642" t="s">
        <v>1004</v>
      </c>
      <c r="E642">
        <v>62200</v>
      </c>
    </row>
    <row r="643" spans="1:5" x14ac:dyDescent="0.35">
      <c r="A643" t="s">
        <v>439</v>
      </c>
      <c r="B643" t="s">
        <v>27</v>
      </c>
      <c r="C643" t="s">
        <v>9</v>
      </c>
      <c r="D643" t="s">
        <v>998</v>
      </c>
      <c r="E643">
        <v>104800</v>
      </c>
    </row>
    <row r="644" spans="1:5" x14ac:dyDescent="0.35">
      <c r="A644" t="s">
        <v>691</v>
      </c>
      <c r="B644" t="s">
        <v>24</v>
      </c>
      <c r="C644" t="s">
        <v>12</v>
      </c>
      <c r="D644" t="s">
        <v>1002</v>
      </c>
      <c r="E644">
        <v>47000</v>
      </c>
    </row>
    <row r="645" spans="1:5" x14ac:dyDescent="0.35">
      <c r="A645" t="s">
        <v>288</v>
      </c>
      <c r="B645" t="s">
        <v>27</v>
      </c>
      <c r="C645" t="s">
        <v>17</v>
      </c>
      <c r="D645" t="s">
        <v>998</v>
      </c>
      <c r="E645">
        <v>105870</v>
      </c>
    </row>
    <row r="646" spans="1:5" x14ac:dyDescent="0.35">
      <c r="A646" t="s">
        <v>858</v>
      </c>
      <c r="B646" t="s">
        <v>24</v>
      </c>
      <c r="C646" t="s">
        <v>14</v>
      </c>
      <c r="D646" t="s">
        <v>1005</v>
      </c>
      <c r="E646">
        <v>71540</v>
      </c>
    </row>
    <row r="647" spans="1:5" x14ac:dyDescent="0.35">
      <c r="A647" t="s">
        <v>535</v>
      </c>
      <c r="B647" t="s">
        <v>24</v>
      </c>
      <c r="C647" t="s">
        <v>12</v>
      </c>
      <c r="D647" t="s">
        <v>999</v>
      </c>
      <c r="E647">
        <v>111230</v>
      </c>
    </row>
    <row r="648" spans="1:5" x14ac:dyDescent="0.35">
      <c r="A648" t="s">
        <v>522</v>
      </c>
      <c r="B648" t="s">
        <v>24</v>
      </c>
      <c r="C648" t="s">
        <v>15</v>
      </c>
      <c r="D648" t="s">
        <v>998</v>
      </c>
      <c r="E648">
        <v>105120</v>
      </c>
    </row>
    <row r="649" spans="1:5" x14ac:dyDescent="0.35">
      <c r="A649" t="s">
        <v>746</v>
      </c>
      <c r="B649" t="s">
        <v>27</v>
      </c>
      <c r="C649" t="s">
        <v>7</v>
      </c>
      <c r="D649" t="s">
        <v>998</v>
      </c>
      <c r="E649">
        <v>109870</v>
      </c>
    </row>
    <row r="650" spans="1:5" x14ac:dyDescent="0.35">
      <c r="A650" t="s">
        <v>337</v>
      </c>
      <c r="B650" t="s">
        <v>24</v>
      </c>
      <c r="C650" t="s">
        <v>13</v>
      </c>
      <c r="D650" t="s">
        <v>1006</v>
      </c>
      <c r="E650">
        <v>168340</v>
      </c>
    </row>
    <row r="651" spans="1:5" x14ac:dyDescent="0.35">
      <c r="A651" t="s">
        <v>595</v>
      </c>
      <c r="B651" t="s">
        <v>24</v>
      </c>
      <c r="C651" t="s">
        <v>15</v>
      </c>
      <c r="D651" t="s">
        <v>1004</v>
      </c>
      <c r="E651">
        <v>67430</v>
      </c>
    </row>
    <row r="652" spans="1:5" x14ac:dyDescent="0.35">
      <c r="A652" t="s">
        <v>175</v>
      </c>
      <c r="B652" t="s">
        <v>24</v>
      </c>
      <c r="C652" t="s">
        <v>13</v>
      </c>
      <c r="D652" t="s">
        <v>1003</v>
      </c>
      <c r="E652">
        <v>56830</v>
      </c>
    </row>
    <row r="653" spans="1:5" x14ac:dyDescent="0.35">
      <c r="A653" t="s">
        <v>154</v>
      </c>
      <c r="B653" t="s">
        <v>24</v>
      </c>
      <c r="C653" t="s">
        <v>16</v>
      </c>
      <c r="D653" t="s">
        <v>1003</v>
      </c>
      <c r="E653">
        <v>58130</v>
      </c>
    </row>
    <row r="654" spans="1:5" x14ac:dyDescent="0.35">
      <c r="A654" t="s">
        <v>362</v>
      </c>
      <c r="B654" t="s">
        <v>27</v>
      </c>
      <c r="C654" t="s">
        <v>7</v>
      </c>
      <c r="D654" t="s">
        <v>1001</v>
      </c>
      <c r="E654">
        <v>34980</v>
      </c>
    </row>
    <row r="655" spans="1:5" x14ac:dyDescent="0.35">
      <c r="A655" t="s">
        <v>354</v>
      </c>
      <c r="B655" t="s">
        <v>27</v>
      </c>
      <c r="C655" t="s">
        <v>12</v>
      </c>
      <c r="D655" t="s">
        <v>999</v>
      </c>
      <c r="E655">
        <v>110910</v>
      </c>
    </row>
    <row r="656" spans="1:5" x14ac:dyDescent="0.35">
      <c r="A656" t="s">
        <v>194</v>
      </c>
      <c r="B656" t="s">
        <v>27</v>
      </c>
      <c r="C656" t="s">
        <v>13</v>
      </c>
      <c r="D656" t="s">
        <v>1001</v>
      </c>
      <c r="E656">
        <v>39750</v>
      </c>
    </row>
    <row r="657" spans="1:5" x14ac:dyDescent="0.35">
      <c r="A657" t="s">
        <v>864</v>
      </c>
      <c r="B657" t="s">
        <v>27</v>
      </c>
      <c r="C657" t="s">
        <v>11</v>
      </c>
      <c r="D657" t="s">
        <v>1007</v>
      </c>
      <c r="E657">
        <v>93740</v>
      </c>
    </row>
    <row r="658" spans="1:5" x14ac:dyDescent="0.35">
      <c r="A658" t="s">
        <v>942</v>
      </c>
      <c r="B658" t="s">
        <v>27</v>
      </c>
      <c r="C658" t="s">
        <v>13</v>
      </c>
      <c r="D658" t="s">
        <v>1003</v>
      </c>
      <c r="E658">
        <v>59560</v>
      </c>
    </row>
    <row r="659" spans="1:5" x14ac:dyDescent="0.35">
      <c r="A659" t="s">
        <v>909</v>
      </c>
      <c r="B659" t="s">
        <v>24</v>
      </c>
      <c r="C659" t="s">
        <v>7</v>
      </c>
      <c r="D659" t="s">
        <v>1002</v>
      </c>
      <c r="E659">
        <v>45650</v>
      </c>
    </row>
    <row r="660" spans="1:5" x14ac:dyDescent="0.35">
      <c r="A660" t="s">
        <v>910</v>
      </c>
      <c r="B660" t="s">
        <v>27</v>
      </c>
      <c r="C660" t="s">
        <v>7</v>
      </c>
      <c r="D660" t="s">
        <v>1006</v>
      </c>
      <c r="E660">
        <v>88430</v>
      </c>
    </row>
    <row r="661" spans="1:5" x14ac:dyDescent="0.35">
      <c r="A661" t="s">
        <v>406</v>
      </c>
      <c r="B661" t="s">
        <v>27</v>
      </c>
      <c r="C661" t="s">
        <v>10</v>
      </c>
      <c r="D661" t="s">
        <v>1003</v>
      </c>
      <c r="E661">
        <v>50020</v>
      </c>
    </row>
    <row r="662" spans="1:5" x14ac:dyDescent="0.35">
      <c r="A662" t="s">
        <v>480</v>
      </c>
      <c r="B662" t="s">
        <v>24</v>
      </c>
      <c r="C662" t="s">
        <v>9</v>
      </c>
      <c r="D662" t="s">
        <v>1001</v>
      </c>
      <c r="E662">
        <v>36710</v>
      </c>
    </row>
    <row r="663" spans="1:5" x14ac:dyDescent="0.35">
      <c r="A663" t="s">
        <v>490</v>
      </c>
      <c r="B663" t="s">
        <v>24</v>
      </c>
      <c r="C663" t="s">
        <v>16</v>
      </c>
      <c r="D663" t="s">
        <v>998</v>
      </c>
      <c r="E663">
        <v>109380</v>
      </c>
    </row>
    <row r="664" spans="1:5" x14ac:dyDescent="0.35">
      <c r="A664" t="s">
        <v>805</v>
      </c>
      <c r="B664" t="s">
        <v>24</v>
      </c>
      <c r="C664" t="s">
        <v>14</v>
      </c>
      <c r="D664" t="s">
        <v>1005</v>
      </c>
      <c r="E664">
        <v>71490</v>
      </c>
    </row>
    <row r="665" spans="1:5" x14ac:dyDescent="0.35">
      <c r="A665" t="s">
        <v>69</v>
      </c>
      <c r="B665" t="s">
        <v>24</v>
      </c>
      <c r="C665" t="s">
        <v>7</v>
      </c>
      <c r="D665" t="s">
        <v>1006</v>
      </c>
      <c r="E665">
        <v>82240</v>
      </c>
    </row>
    <row r="666" spans="1:5" x14ac:dyDescent="0.35">
      <c r="A666" t="s">
        <v>198</v>
      </c>
      <c r="B666" t="s">
        <v>27</v>
      </c>
      <c r="C666" t="s">
        <v>11</v>
      </c>
      <c r="D666" t="s">
        <v>1002</v>
      </c>
      <c r="E666">
        <v>42950</v>
      </c>
    </row>
    <row r="667" spans="1:5" x14ac:dyDescent="0.35">
      <c r="A667" t="s">
        <v>400</v>
      </c>
      <c r="B667" t="s">
        <v>27</v>
      </c>
      <c r="C667" t="s">
        <v>17</v>
      </c>
      <c r="D667" t="s">
        <v>998</v>
      </c>
      <c r="E667">
        <v>104900</v>
      </c>
    </row>
    <row r="668" spans="1:5" x14ac:dyDescent="0.35">
      <c r="A668" t="s">
        <v>289</v>
      </c>
      <c r="B668" t="s">
        <v>27</v>
      </c>
      <c r="C668" t="s">
        <v>10</v>
      </c>
      <c r="D668" t="s">
        <v>999</v>
      </c>
      <c r="E668">
        <v>118300</v>
      </c>
    </row>
    <row r="669" spans="1:5" x14ac:dyDescent="0.35">
      <c r="A669" t="s">
        <v>840</v>
      </c>
      <c r="B669" t="s">
        <v>24</v>
      </c>
      <c r="C669" t="s">
        <v>15</v>
      </c>
      <c r="D669" t="s">
        <v>1003</v>
      </c>
      <c r="E669">
        <v>52270</v>
      </c>
    </row>
    <row r="670" spans="1:5" x14ac:dyDescent="0.35">
      <c r="A670" t="s">
        <v>859</v>
      </c>
      <c r="B670" t="s">
        <v>27</v>
      </c>
      <c r="C670" t="s">
        <v>14</v>
      </c>
      <c r="D670" t="s">
        <v>998</v>
      </c>
      <c r="E670">
        <v>104680</v>
      </c>
    </row>
    <row r="671" spans="1:5" x14ac:dyDescent="0.35">
      <c r="A671" t="s">
        <v>61</v>
      </c>
      <c r="B671" t="s">
        <v>24</v>
      </c>
      <c r="C671" t="s">
        <v>8</v>
      </c>
      <c r="D671" t="s">
        <v>998</v>
      </c>
      <c r="E671">
        <v>108460</v>
      </c>
    </row>
    <row r="672" spans="1:5" x14ac:dyDescent="0.35">
      <c r="A672" t="s">
        <v>717</v>
      </c>
      <c r="B672" t="s">
        <v>27</v>
      </c>
      <c r="C672" t="s">
        <v>9</v>
      </c>
      <c r="D672" t="s">
        <v>1003</v>
      </c>
      <c r="E672">
        <v>117880</v>
      </c>
    </row>
    <row r="673" spans="1:5" x14ac:dyDescent="0.35">
      <c r="A673" t="s">
        <v>869</v>
      </c>
      <c r="B673" t="s">
        <v>27</v>
      </c>
      <c r="C673" t="s">
        <v>17</v>
      </c>
      <c r="D673" t="s">
        <v>1002</v>
      </c>
      <c r="E673">
        <v>42970</v>
      </c>
    </row>
    <row r="674" spans="1:5" x14ac:dyDescent="0.35">
      <c r="A674" t="s">
        <v>181</v>
      </c>
      <c r="B674" t="s">
        <v>24</v>
      </c>
      <c r="C674" t="s">
        <v>8</v>
      </c>
      <c r="D674" t="s">
        <v>1002</v>
      </c>
      <c r="E674">
        <v>48690</v>
      </c>
    </row>
    <row r="675" spans="1:5" x14ac:dyDescent="0.35">
      <c r="A675" t="s">
        <v>807</v>
      </c>
      <c r="B675" t="s">
        <v>27</v>
      </c>
      <c r="C675" t="s">
        <v>7</v>
      </c>
      <c r="D675" t="s">
        <v>998</v>
      </c>
      <c r="E675">
        <v>107790</v>
      </c>
    </row>
    <row r="676" spans="1:5" x14ac:dyDescent="0.35">
      <c r="A676" t="s">
        <v>738</v>
      </c>
      <c r="B676" t="s">
        <v>24</v>
      </c>
      <c r="C676" t="s">
        <v>12</v>
      </c>
      <c r="D676" t="s">
        <v>1003</v>
      </c>
      <c r="E676">
        <v>52220</v>
      </c>
    </row>
    <row r="677" spans="1:5" x14ac:dyDescent="0.35">
      <c r="A677" t="s">
        <v>629</v>
      </c>
      <c r="B677" t="s">
        <v>27</v>
      </c>
      <c r="C677" t="s">
        <v>11</v>
      </c>
      <c r="D677" t="s">
        <v>1006</v>
      </c>
      <c r="E677">
        <v>88360</v>
      </c>
    </row>
    <row r="678" spans="1:5" x14ac:dyDescent="0.35">
      <c r="A678" t="s">
        <v>838</v>
      </c>
      <c r="B678" t="s">
        <v>27</v>
      </c>
      <c r="C678" t="s">
        <v>7</v>
      </c>
      <c r="D678" t="s">
        <v>1003</v>
      </c>
      <c r="E678">
        <v>56870</v>
      </c>
    </row>
    <row r="679" spans="1:5" x14ac:dyDescent="0.35">
      <c r="A679" t="s">
        <v>797</v>
      </c>
      <c r="B679" t="s">
        <v>24</v>
      </c>
      <c r="C679" t="s">
        <v>17</v>
      </c>
      <c r="D679" t="s">
        <v>1002</v>
      </c>
      <c r="E679">
        <v>40750</v>
      </c>
    </row>
    <row r="680" spans="1:5" x14ac:dyDescent="0.35">
      <c r="A680" t="s">
        <v>419</v>
      </c>
      <c r="B680" t="s">
        <v>27</v>
      </c>
      <c r="C680" t="s">
        <v>8</v>
      </c>
      <c r="D680" t="s">
        <v>1005</v>
      </c>
      <c r="E680">
        <v>72700</v>
      </c>
    </row>
    <row r="681" spans="1:5" x14ac:dyDescent="0.35">
      <c r="A681" t="s">
        <v>184</v>
      </c>
      <c r="B681" t="s">
        <v>24</v>
      </c>
      <c r="C681" t="s">
        <v>16</v>
      </c>
      <c r="D681" t="s">
        <v>1001</v>
      </c>
      <c r="E681">
        <v>75840</v>
      </c>
    </row>
    <row r="682" spans="1:5" x14ac:dyDescent="0.35">
      <c r="A682" t="s">
        <v>703</v>
      </c>
      <c r="B682" t="s">
        <v>24</v>
      </c>
      <c r="C682" t="s">
        <v>13</v>
      </c>
      <c r="D682" t="s">
        <v>1001</v>
      </c>
      <c r="E682">
        <v>38030</v>
      </c>
    </row>
    <row r="683" spans="1:5" x14ac:dyDescent="0.35">
      <c r="A683" t="s">
        <v>391</v>
      </c>
      <c r="B683" t="s">
        <v>27</v>
      </c>
      <c r="C683" t="s">
        <v>11</v>
      </c>
      <c r="D683" t="s">
        <v>1001</v>
      </c>
      <c r="E683">
        <v>34500</v>
      </c>
    </row>
    <row r="684" spans="1:5" x14ac:dyDescent="0.35">
      <c r="A684" t="s">
        <v>768</v>
      </c>
      <c r="B684" t="s">
        <v>24</v>
      </c>
      <c r="C684" t="s">
        <v>17</v>
      </c>
      <c r="D684" t="s">
        <v>1003</v>
      </c>
      <c r="E684">
        <v>51860</v>
      </c>
    </row>
    <row r="685" spans="1:5" x14ac:dyDescent="0.35">
      <c r="A685" t="s">
        <v>903</v>
      </c>
      <c r="B685" t="s">
        <v>24</v>
      </c>
      <c r="C685" t="s">
        <v>9</v>
      </c>
      <c r="D685" t="s">
        <v>1007</v>
      </c>
      <c r="E685">
        <v>99780</v>
      </c>
    </row>
    <row r="686" spans="1:5" x14ac:dyDescent="0.35">
      <c r="A686" t="s">
        <v>669</v>
      </c>
      <c r="B686" t="s">
        <v>24</v>
      </c>
      <c r="C686" t="s">
        <v>16</v>
      </c>
      <c r="D686" t="s">
        <v>1006</v>
      </c>
      <c r="E686">
        <v>85880</v>
      </c>
    </row>
    <row r="687" spans="1:5" x14ac:dyDescent="0.35">
      <c r="A687" t="s">
        <v>742</v>
      </c>
      <c r="B687" t="s">
        <v>27</v>
      </c>
      <c r="C687" t="s">
        <v>11</v>
      </c>
      <c r="D687" t="s">
        <v>1002</v>
      </c>
      <c r="E687">
        <v>49520</v>
      </c>
    </row>
    <row r="688" spans="1:5" x14ac:dyDescent="0.35">
      <c r="A688" t="s">
        <v>231</v>
      </c>
      <c r="B688" t="s">
        <v>24</v>
      </c>
      <c r="C688" t="s">
        <v>15</v>
      </c>
      <c r="D688" t="s">
        <v>1007</v>
      </c>
      <c r="E688">
        <v>91500</v>
      </c>
    </row>
    <row r="689" spans="1:5" x14ac:dyDescent="0.35">
      <c r="A689" t="s">
        <v>628</v>
      </c>
      <c r="B689" t="s">
        <v>24</v>
      </c>
      <c r="C689" t="s">
        <v>16</v>
      </c>
      <c r="D689" t="s">
        <v>1006</v>
      </c>
      <c r="E689">
        <v>84740</v>
      </c>
    </row>
    <row r="690" spans="1:5" x14ac:dyDescent="0.35">
      <c r="A690" t="s">
        <v>648</v>
      </c>
      <c r="B690" t="s">
        <v>24</v>
      </c>
      <c r="C690" t="s">
        <v>6</v>
      </c>
      <c r="D690" t="s">
        <v>1001</v>
      </c>
      <c r="E690">
        <v>33560</v>
      </c>
    </row>
    <row r="691" spans="1:5" x14ac:dyDescent="0.35">
      <c r="A691" t="s">
        <v>282</v>
      </c>
      <c r="B691" t="s">
        <v>24</v>
      </c>
      <c r="C691" t="s">
        <v>17</v>
      </c>
      <c r="D691" t="s">
        <v>999</v>
      </c>
      <c r="E691">
        <v>117020</v>
      </c>
    </row>
    <row r="692" spans="1:5" x14ac:dyDescent="0.35">
      <c r="A692" t="s">
        <v>424</v>
      </c>
      <c r="B692" t="s">
        <v>24</v>
      </c>
      <c r="C692" t="s">
        <v>16</v>
      </c>
      <c r="D692" t="s">
        <v>1004</v>
      </c>
      <c r="E692">
        <v>69910</v>
      </c>
    </row>
    <row r="693" spans="1:5" x14ac:dyDescent="0.35">
      <c r="A693" t="s">
        <v>414</v>
      </c>
      <c r="B693" t="s">
        <v>24</v>
      </c>
      <c r="C693" t="s">
        <v>16</v>
      </c>
      <c r="D693" t="s">
        <v>1002</v>
      </c>
      <c r="E693">
        <v>41140</v>
      </c>
    </row>
    <row r="694" spans="1:5" x14ac:dyDescent="0.35">
      <c r="A694" t="s">
        <v>91</v>
      </c>
      <c r="B694" t="s">
        <v>24</v>
      </c>
      <c r="C694" t="s">
        <v>9</v>
      </c>
      <c r="D694" t="s">
        <v>1003</v>
      </c>
      <c r="E694">
        <v>56620</v>
      </c>
    </row>
    <row r="695" spans="1:5" x14ac:dyDescent="0.35">
      <c r="A695" t="s">
        <v>461</v>
      </c>
      <c r="B695" t="s">
        <v>27</v>
      </c>
      <c r="C695" t="s">
        <v>10</v>
      </c>
      <c r="D695" t="s">
        <v>1003</v>
      </c>
      <c r="E695">
        <v>59550</v>
      </c>
    </row>
    <row r="696" spans="1:5" x14ac:dyDescent="0.35">
      <c r="A696" t="s">
        <v>685</v>
      </c>
      <c r="B696" t="s">
        <v>24</v>
      </c>
      <c r="C696" t="s">
        <v>16</v>
      </c>
      <c r="D696" t="s">
        <v>1000</v>
      </c>
      <c r="E696">
        <v>29330</v>
      </c>
    </row>
    <row r="697" spans="1:5" x14ac:dyDescent="0.35">
      <c r="A697" t="s">
        <v>503</v>
      </c>
      <c r="B697" t="s">
        <v>24</v>
      </c>
      <c r="C697" t="s">
        <v>9</v>
      </c>
      <c r="D697" t="s">
        <v>998</v>
      </c>
      <c r="E697">
        <v>104470</v>
      </c>
    </row>
    <row r="698" spans="1:5" x14ac:dyDescent="0.35">
      <c r="A698" t="s">
        <v>221</v>
      </c>
      <c r="B698" t="s">
        <v>24</v>
      </c>
      <c r="C698" t="s">
        <v>7</v>
      </c>
      <c r="D698" t="s">
        <v>998</v>
      </c>
      <c r="E698">
        <v>103240</v>
      </c>
    </row>
    <row r="699" spans="1:5" x14ac:dyDescent="0.35">
      <c r="A699" t="s">
        <v>734</v>
      </c>
      <c r="B699" t="s">
        <v>24</v>
      </c>
      <c r="C699" t="s">
        <v>16</v>
      </c>
      <c r="D699" t="s">
        <v>1001</v>
      </c>
      <c r="E699">
        <v>31630</v>
      </c>
    </row>
    <row r="700" spans="1:5" x14ac:dyDescent="0.35">
      <c r="A700" t="s">
        <v>656</v>
      </c>
      <c r="B700" t="s">
        <v>24</v>
      </c>
      <c r="C700" t="s">
        <v>15</v>
      </c>
      <c r="D700" t="s">
        <v>1005</v>
      </c>
      <c r="E700">
        <v>75600</v>
      </c>
    </row>
    <row r="701" spans="1:5" x14ac:dyDescent="0.35">
      <c r="A701" t="s">
        <v>170</v>
      </c>
      <c r="B701" t="s">
        <v>27</v>
      </c>
      <c r="C701" t="s">
        <v>10</v>
      </c>
      <c r="D701" t="s">
        <v>1006</v>
      </c>
      <c r="E701">
        <v>85740</v>
      </c>
    </row>
    <row r="702" spans="1:5" x14ac:dyDescent="0.35">
      <c r="A702" t="s">
        <v>188</v>
      </c>
      <c r="B702" t="s">
        <v>24</v>
      </c>
      <c r="C702" t="s">
        <v>10</v>
      </c>
      <c r="D702" t="s">
        <v>1005</v>
      </c>
      <c r="E702">
        <v>71330</v>
      </c>
    </row>
    <row r="703" spans="1:5" x14ac:dyDescent="0.35">
      <c r="A703" t="s">
        <v>42</v>
      </c>
      <c r="B703" t="s">
        <v>27</v>
      </c>
      <c r="C703" t="s">
        <v>12</v>
      </c>
      <c r="D703" t="s">
        <v>1006</v>
      </c>
      <c r="E703">
        <v>84420</v>
      </c>
    </row>
    <row r="704" spans="1:5" x14ac:dyDescent="0.35">
      <c r="A704" t="s">
        <v>614</v>
      </c>
      <c r="B704" t="s">
        <v>24</v>
      </c>
      <c r="C704" t="s">
        <v>11</v>
      </c>
      <c r="D704" t="s">
        <v>998</v>
      </c>
      <c r="E704">
        <v>103160</v>
      </c>
    </row>
    <row r="705" spans="1:5" x14ac:dyDescent="0.35">
      <c r="A705" t="s">
        <v>333</v>
      </c>
      <c r="B705" t="s">
        <v>27</v>
      </c>
      <c r="C705" t="s">
        <v>10</v>
      </c>
      <c r="D705" t="s">
        <v>998</v>
      </c>
      <c r="E705">
        <v>106490</v>
      </c>
    </row>
    <row r="706" spans="1:5" x14ac:dyDescent="0.35">
      <c r="A706" t="s">
        <v>655</v>
      </c>
      <c r="B706" t="s">
        <v>27</v>
      </c>
      <c r="C706" t="s">
        <v>15</v>
      </c>
      <c r="D706" t="s">
        <v>1002</v>
      </c>
      <c r="E706">
        <v>44850</v>
      </c>
    </row>
    <row r="707" spans="1:5" x14ac:dyDescent="0.35">
      <c r="A707" t="s">
        <v>474</v>
      </c>
      <c r="B707" t="s">
        <v>27</v>
      </c>
      <c r="C707" t="s">
        <v>11</v>
      </c>
      <c r="D707" t="s">
        <v>1001</v>
      </c>
      <c r="E707">
        <v>31020</v>
      </c>
    </row>
    <row r="708" spans="1:5" x14ac:dyDescent="0.35">
      <c r="A708" t="s">
        <v>720</v>
      </c>
      <c r="B708" t="s">
        <v>24</v>
      </c>
      <c r="C708" t="s">
        <v>8</v>
      </c>
      <c r="D708" t="s">
        <v>998</v>
      </c>
      <c r="E708">
        <v>101220</v>
      </c>
    </row>
    <row r="709" spans="1:5" x14ac:dyDescent="0.35">
      <c r="A709" t="s">
        <v>526</v>
      </c>
      <c r="B709" t="s">
        <v>24</v>
      </c>
      <c r="C709" t="s">
        <v>6</v>
      </c>
      <c r="D709" t="s">
        <v>1005</v>
      </c>
      <c r="E709">
        <v>70360</v>
      </c>
    </row>
    <row r="710" spans="1:5" x14ac:dyDescent="0.35">
      <c r="A710" t="s">
        <v>802</v>
      </c>
      <c r="B710" t="s">
        <v>24</v>
      </c>
      <c r="C710" t="s">
        <v>13</v>
      </c>
      <c r="D710" t="s">
        <v>1001</v>
      </c>
      <c r="E710">
        <v>33840</v>
      </c>
    </row>
    <row r="711" spans="1:5" x14ac:dyDescent="0.35">
      <c r="A711" t="s">
        <v>411</v>
      </c>
      <c r="B711" t="s">
        <v>27</v>
      </c>
      <c r="C711" t="s">
        <v>15</v>
      </c>
      <c r="D711" t="s">
        <v>1002</v>
      </c>
      <c r="E711">
        <v>49000</v>
      </c>
    </row>
    <row r="712" spans="1:5" x14ac:dyDescent="0.35">
      <c r="A712" t="s">
        <v>220</v>
      </c>
      <c r="B712" t="s">
        <v>27</v>
      </c>
      <c r="C712" t="s">
        <v>8</v>
      </c>
      <c r="D712" t="s">
        <v>1006</v>
      </c>
      <c r="E712">
        <v>86490</v>
      </c>
    </row>
    <row r="713" spans="1:5" x14ac:dyDescent="0.35">
      <c r="A713" t="s">
        <v>307</v>
      </c>
      <c r="B713" t="s">
        <v>27</v>
      </c>
      <c r="C713" t="s">
        <v>16</v>
      </c>
      <c r="D713" t="s">
        <v>1004</v>
      </c>
      <c r="E713">
        <v>60760</v>
      </c>
    </row>
    <row r="714" spans="1:5" x14ac:dyDescent="0.35">
      <c r="A714" t="s">
        <v>56</v>
      </c>
      <c r="B714" t="s">
        <v>27</v>
      </c>
      <c r="C714" t="s">
        <v>16</v>
      </c>
      <c r="D714" t="s">
        <v>998</v>
      </c>
      <c r="E714">
        <v>109160</v>
      </c>
    </row>
    <row r="715" spans="1:5" x14ac:dyDescent="0.35">
      <c r="A715" t="s">
        <v>959</v>
      </c>
      <c r="B715" t="s">
        <v>27</v>
      </c>
      <c r="C715" t="s">
        <v>10</v>
      </c>
      <c r="D715" t="s">
        <v>1001</v>
      </c>
      <c r="E715">
        <v>33960</v>
      </c>
    </row>
    <row r="716" spans="1:5" x14ac:dyDescent="0.35">
      <c r="A716" t="s">
        <v>37</v>
      </c>
      <c r="B716" t="s">
        <v>24</v>
      </c>
      <c r="C716" t="s">
        <v>8</v>
      </c>
      <c r="D716" t="s">
        <v>998</v>
      </c>
      <c r="E716">
        <v>109000</v>
      </c>
    </row>
    <row r="717" spans="1:5" x14ac:dyDescent="0.35">
      <c r="A717" t="s">
        <v>202</v>
      </c>
      <c r="B717" t="s">
        <v>27</v>
      </c>
      <c r="C717" t="s">
        <v>17</v>
      </c>
      <c r="D717" t="s">
        <v>998</v>
      </c>
      <c r="E717">
        <v>104750</v>
      </c>
    </row>
    <row r="718" spans="1:5" x14ac:dyDescent="0.35">
      <c r="A718" t="s">
        <v>631</v>
      </c>
      <c r="B718" t="s">
        <v>24</v>
      </c>
      <c r="C718" t="s">
        <v>16</v>
      </c>
      <c r="D718" t="s">
        <v>998</v>
      </c>
      <c r="E718">
        <v>106890</v>
      </c>
    </row>
    <row r="719" spans="1:5" x14ac:dyDescent="0.35">
      <c r="A719" t="s">
        <v>827</v>
      </c>
      <c r="B719" t="s">
        <v>24</v>
      </c>
      <c r="C719" t="s">
        <v>17</v>
      </c>
      <c r="D719" t="s">
        <v>1006</v>
      </c>
      <c r="E719">
        <v>87610</v>
      </c>
    </row>
    <row r="720" spans="1:5" x14ac:dyDescent="0.35">
      <c r="A720" t="s">
        <v>101</v>
      </c>
      <c r="B720" t="s">
        <v>24</v>
      </c>
      <c r="C720" t="s">
        <v>12</v>
      </c>
      <c r="D720" t="s">
        <v>1002</v>
      </c>
      <c r="E720">
        <v>40770</v>
      </c>
    </row>
    <row r="721" spans="1:5" x14ac:dyDescent="0.35">
      <c r="A721" t="s">
        <v>856</v>
      </c>
      <c r="B721" t="s">
        <v>27</v>
      </c>
      <c r="C721" t="s">
        <v>7</v>
      </c>
      <c r="D721" t="s">
        <v>1000</v>
      </c>
      <c r="E721">
        <v>28870</v>
      </c>
    </row>
    <row r="722" spans="1:5" x14ac:dyDescent="0.35">
      <c r="A722" t="s">
        <v>294</v>
      </c>
      <c r="B722" t="s">
        <v>24</v>
      </c>
      <c r="C722" t="s">
        <v>11</v>
      </c>
      <c r="D722" t="s">
        <v>1005</v>
      </c>
      <c r="E722">
        <v>73360</v>
      </c>
    </row>
    <row r="723" spans="1:5" x14ac:dyDescent="0.35">
      <c r="A723" t="s">
        <v>465</v>
      </c>
      <c r="B723" t="s">
        <v>24</v>
      </c>
      <c r="C723" t="s">
        <v>17</v>
      </c>
      <c r="D723" t="s">
        <v>1007</v>
      </c>
      <c r="E723">
        <v>90130</v>
      </c>
    </row>
    <row r="724" spans="1:5" x14ac:dyDescent="0.35">
      <c r="A724" t="s">
        <v>865</v>
      </c>
      <c r="B724" t="s">
        <v>27</v>
      </c>
      <c r="C724" t="s">
        <v>13</v>
      </c>
      <c r="D724" t="s">
        <v>1007</v>
      </c>
      <c r="E724">
        <v>93960</v>
      </c>
    </row>
    <row r="725" spans="1:5" x14ac:dyDescent="0.35">
      <c r="A725" t="s">
        <v>543</v>
      </c>
      <c r="B725" t="s">
        <v>27</v>
      </c>
      <c r="C725" t="s">
        <v>14</v>
      </c>
      <c r="D725" t="s">
        <v>1003</v>
      </c>
      <c r="E725">
        <v>118860</v>
      </c>
    </row>
    <row r="726" spans="1:5" x14ac:dyDescent="0.35">
      <c r="A726" t="s">
        <v>107</v>
      </c>
      <c r="B726" t="s">
        <v>24</v>
      </c>
      <c r="C726" t="s">
        <v>8</v>
      </c>
      <c r="D726" t="s">
        <v>999</v>
      </c>
      <c r="E726">
        <v>114900</v>
      </c>
    </row>
    <row r="727" spans="1:5" x14ac:dyDescent="0.35">
      <c r="A727" t="s">
        <v>110</v>
      </c>
      <c r="B727" t="s">
        <v>24</v>
      </c>
      <c r="C727" t="s">
        <v>13</v>
      </c>
      <c r="D727" t="s">
        <v>998</v>
      </c>
      <c r="E727">
        <v>103600</v>
      </c>
    </row>
    <row r="728" spans="1:5" x14ac:dyDescent="0.35">
      <c r="A728" t="s">
        <v>264</v>
      </c>
      <c r="B728" t="s">
        <v>24</v>
      </c>
      <c r="C728" t="s">
        <v>10</v>
      </c>
      <c r="D728" t="s">
        <v>1006</v>
      </c>
      <c r="E728">
        <v>86560</v>
      </c>
    </row>
    <row r="729" spans="1:5" x14ac:dyDescent="0.35">
      <c r="A729" t="s">
        <v>230</v>
      </c>
      <c r="B729" t="s">
        <v>27</v>
      </c>
      <c r="C729" t="s">
        <v>12</v>
      </c>
      <c r="D729" t="s">
        <v>1006</v>
      </c>
      <c r="E729">
        <v>89830</v>
      </c>
    </row>
    <row r="730" spans="1:5" x14ac:dyDescent="0.35">
      <c r="A730" t="s">
        <v>564</v>
      </c>
      <c r="B730" t="s">
        <v>27</v>
      </c>
      <c r="C730" t="s">
        <v>12</v>
      </c>
      <c r="D730" t="s">
        <v>1001</v>
      </c>
      <c r="E730">
        <v>35990</v>
      </c>
    </row>
    <row r="731" spans="1:5" x14ac:dyDescent="0.35">
      <c r="A731" t="s">
        <v>798</v>
      </c>
      <c r="B731" t="s">
        <v>27</v>
      </c>
      <c r="C731" t="s">
        <v>13</v>
      </c>
      <c r="D731" t="s">
        <v>1007</v>
      </c>
      <c r="E731">
        <v>98020</v>
      </c>
    </row>
    <row r="732" spans="1:5" x14ac:dyDescent="0.35">
      <c r="A732" t="s">
        <v>103</v>
      </c>
      <c r="B732" t="s">
        <v>27</v>
      </c>
      <c r="C732" t="s">
        <v>10</v>
      </c>
      <c r="D732" t="s">
        <v>998</v>
      </c>
      <c r="E732">
        <v>100730</v>
      </c>
    </row>
    <row r="733" spans="1:5" x14ac:dyDescent="0.35">
      <c r="A733" t="s">
        <v>837</v>
      </c>
      <c r="B733" t="s">
        <v>24</v>
      </c>
      <c r="C733" t="s">
        <v>15</v>
      </c>
      <c r="D733" t="s">
        <v>999</v>
      </c>
      <c r="E733">
        <v>115920</v>
      </c>
    </row>
    <row r="734" spans="1:5" x14ac:dyDescent="0.35">
      <c r="A734" t="s">
        <v>729</v>
      </c>
      <c r="B734" t="s">
        <v>27</v>
      </c>
      <c r="C734" t="s">
        <v>6</v>
      </c>
      <c r="D734" t="s">
        <v>1005</v>
      </c>
      <c r="E734">
        <v>77050</v>
      </c>
    </row>
    <row r="735" spans="1:5" x14ac:dyDescent="0.35">
      <c r="A735" t="s">
        <v>364</v>
      </c>
      <c r="B735" t="s">
        <v>27</v>
      </c>
      <c r="C735" t="s">
        <v>8</v>
      </c>
      <c r="D735" t="s">
        <v>999</v>
      </c>
      <c r="E735">
        <v>117940</v>
      </c>
    </row>
    <row r="736" spans="1:5" x14ac:dyDescent="0.35">
      <c r="A736" t="s">
        <v>561</v>
      </c>
      <c r="B736" t="s">
        <v>27</v>
      </c>
      <c r="C736" t="s">
        <v>11</v>
      </c>
      <c r="D736" t="s">
        <v>1007</v>
      </c>
      <c r="E736">
        <v>91190</v>
      </c>
    </row>
    <row r="737" spans="1:5" x14ac:dyDescent="0.35">
      <c r="A737" t="s">
        <v>204</v>
      </c>
      <c r="B737" t="s">
        <v>24</v>
      </c>
      <c r="C737" t="s">
        <v>15</v>
      </c>
      <c r="D737" t="s">
        <v>1004</v>
      </c>
      <c r="E737">
        <v>61430</v>
      </c>
    </row>
    <row r="738" spans="1:5" x14ac:dyDescent="0.35">
      <c r="A738" t="s">
        <v>577</v>
      </c>
      <c r="B738" t="s">
        <v>27</v>
      </c>
      <c r="C738" t="s">
        <v>14</v>
      </c>
      <c r="D738" t="s">
        <v>1002</v>
      </c>
      <c r="E738">
        <v>48250</v>
      </c>
    </row>
    <row r="739" spans="1:5" x14ac:dyDescent="0.35">
      <c r="A739" t="s">
        <v>342</v>
      </c>
      <c r="B739" t="s">
        <v>27</v>
      </c>
      <c r="C739" t="s">
        <v>16</v>
      </c>
      <c r="D739" t="s">
        <v>1006</v>
      </c>
      <c r="E739">
        <v>88690</v>
      </c>
    </row>
    <row r="740" spans="1:5" x14ac:dyDescent="0.35">
      <c r="A740" t="s">
        <v>315</v>
      </c>
      <c r="B740" t="s">
        <v>24</v>
      </c>
      <c r="C740" t="s">
        <v>9</v>
      </c>
      <c r="D740" t="s">
        <v>1006</v>
      </c>
      <c r="E740">
        <v>86360</v>
      </c>
    </row>
    <row r="741" spans="1:5" x14ac:dyDescent="0.35">
      <c r="A741" t="s">
        <v>43</v>
      </c>
      <c r="B741" t="s">
        <v>27</v>
      </c>
      <c r="C741" t="s">
        <v>8</v>
      </c>
      <c r="D741" t="s">
        <v>998</v>
      </c>
      <c r="E741">
        <v>101760</v>
      </c>
    </row>
    <row r="742" spans="1:5" x14ac:dyDescent="0.35">
      <c r="A742" t="s">
        <v>498</v>
      </c>
      <c r="B742" t="s">
        <v>27</v>
      </c>
      <c r="C742" t="s">
        <v>15</v>
      </c>
      <c r="D742" t="s">
        <v>1002</v>
      </c>
      <c r="E742">
        <v>45450</v>
      </c>
    </row>
    <row r="743" spans="1:5" x14ac:dyDescent="0.35">
      <c r="A743" t="s">
        <v>813</v>
      </c>
      <c r="B743" t="s">
        <v>27</v>
      </c>
      <c r="C743" t="s">
        <v>6</v>
      </c>
      <c r="D743" t="s">
        <v>1001</v>
      </c>
      <c r="E743">
        <v>36820</v>
      </c>
    </row>
    <row r="744" spans="1:5" x14ac:dyDescent="0.35">
      <c r="A744" t="s">
        <v>328</v>
      </c>
      <c r="B744" t="s">
        <v>24</v>
      </c>
      <c r="C744" t="s">
        <v>16</v>
      </c>
      <c r="D744" t="s">
        <v>998</v>
      </c>
      <c r="E744">
        <v>108160</v>
      </c>
    </row>
    <row r="745" spans="1:5" x14ac:dyDescent="0.35">
      <c r="A745" t="s">
        <v>155</v>
      </c>
      <c r="B745" t="s">
        <v>24</v>
      </c>
      <c r="C745" t="s">
        <v>16</v>
      </c>
      <c r="D745" t="s">
        <v>1006</v>
      </c>
      <c r="E745">
        <v>86840</v>
      </c>
    </row>
    <row r="746" spans="1:5" x14ac:dyDescent="0.35">
      <c r="A746" t="s">
        <v>786</v>
      </c>
      <c r="B746" t="s">
        <v>27</v>
      </c>
      <c r="C746" t="s">
        <v>14</v>
      </c>
      <c r="D746" t="s">
        <v>1001</v>
      </c>
      <c r="E746">
        <v>32140</v>
      </c>
    </row>
    <row r="747" spans="1:5" x14ac:dyDescent="0.35">
      <c r="A747" t="s">
        <v>774</v>
      </c>
      <c r="B747" t="s">
        <v>24</v>
      </c>
      <c r="C747" t="s">
        <v>6</v>
      </c>
      <c r="D747" t="s">
        <v>1007</v>
      </c>
      <c r="E747">
        <v>91310</v>
      </c>
    </row>
    <row r="748" spans="1:5" x14ac:dyDescent="0.35">
      <c r="A748" t="s">
        <v>705</v>
      </c>
      <c r="B748" t="s">
        <v>24</v>
      </c>
      <c r="C748" t="s">
        <v>16</v>
      </c>
      <c r="D748" t="s">
        <v>1000</v>
      </c>
      <c r="E748">
        <v>28870</v>
      </c>
    </row>
    <row r="749" spans="1:5" x14ac:dyDescent="0.35">
      <c r="A749" t="s">
        <v>477</v>
      </c>
      <c r="B749" t="s">
        <v>24</v>
      </c>
      <c r="C749" t="s">
        <v>10</v>
      </c>
      <c r="D749" t="s">
        <v>1005</v>
      </c>
      <c r="E749">
        <v>79570</v>
      </c>
    </row>
    <row r="750" spans="1:5" x14ac:dyDescent="0.35">
      <c r="A750" t="s">
        <v>815</v>
      </c>
      <c r="B750" t="s">
        <v>24</v>
      </c>
      <c r="C750" t="s">
        <v>14</v>
      </c>
      <c r="D750" t="s">
        <v>1005</v>
      </c>
      <c r="E750">
        <v>78710</v>
      </c>
    </row>
    <row r="751" spans="1:5" x14ac:dyDescent="0.35">
      <c r="A751" t="s">
        <v>418</v>
      </c>
      <c r="B751" t="s">
        <v>27</v>
      </c>
      <c r="C751" t="s">
        <v>17</v>
      </c>
      <c r="D751" t="s">
        <v>1002</v>
      </c>
      <c r="E751">
        <v>43900</v>
      </c>
    </row>
    <row r="752" spans="1:5" x14ac:dyDescent="0.35">
      <c r="A752" t="s">
        <v>957</v>
      </c>
      <c r="B752" t="s">
        <v>27</v>
      </c>
      <c r="C752" t="s">
        <v>15</v>
      </c>
      <c r="D752" t="s">
        <v>998</v>
      </c>
      <c r="E752">
        <v>103610</v>
      </c>
    </row>
    <row r="753" spans="1:5" x14ac:dyDescent="0.35">
      <c r="A753" t="s">
        <v>427</v>
      </c>
      <c r="B753" t="s">
        <v>24</v>
      </c>
      <c r="C753" t="s">
        <v>15</v>
      </c>
      <c r="D753" t="s">
        <v>1002</v>
      </c>
      <c r="E753">
        <v>43590</v>
      </c>
    </row>
    <row r="754" spans="1:5" x14ac:dyDescent="0.35">
      <c r="A754" t="s">
        <v>433</v>
      </c>
      <c r="B754" t="s">
        <v>27</v>
      </c>
      <c r="C754" t="s">
        <v>9</v>
      </c>
      <c r="D754" t="s">
        <v>1005</v>
      </c>
      <c r="E754">
        <v>70930</v>
      </c>
    </row>
    <row r="755" spans="1:5" x14ac:dyDescent="0.35">
      <c r="A755" t="s">
        <v>473</v>
      </c>
      <c r="B755" t="s">
        <v>27</v>
      </c>
      <c r="C755" t="s">
        <v>12</v>
      </c>
      <c r="D755" t="s">
        <v>1005</v>
      </c>
      <c r="E755">
        <v>74800</v>
      </c>
    </row>
    <row r="756" spans="1:5" x14ac:dyDescent="0.35">
      <c r="A756" t="s">
        <v>625</v>
      </c>
      <c r="B756" t="s">
        <v>24</v>
      </c>
      <c r="C756" t="s">
        <v>6</v>
      </c>
      <c r="D756" t="s">
        <v>1004</v>
      </c>
      <c r="E756">
        <v>60140</v>
      </c>
    </row>
    <row r="757" spans="1:5" x14ac:dyDescent="0.35">
      <c r="A757" t="s">
        <v>870</v>
      </c>
      <c r="B757" t="s">
        <v>24</v>
      </c>
      <c r="C757" t="s">
        <v>8</v>
      </c>
      <c r="D757" t="s">
        <v>1001</v>
      </c>
      <c r="E757">
        <v>33410</v>
      </c>
    </row>
    <row r="758" spans="1:5" x14ac:dyDescent="0.35">
      <c r="A758" t="s">
        <v>622</v>
      </c>
      <c r="B758" t="s">
        <v>27</v>
      </c>
      <c r="C758" t="s">
        <v>8</v>
      </c>
      <c r="D758" t="s">
        <v>1007</v>
      </c>
      <c r="E758">
        <v>95980</v>
      </c>
    </row>
    <row r="759" spans="1:5" x14ac:dyDescent="0.35">
      <c r="A759" t="s">
        <v>892</v>
      </c>
      <c r="B759" t="s">
        <v>27</v>
      </c>
      <c r="C759" t="s">
        <v>17</v>
      </c>
      <c r="D759" t="s">
        <v>998</v>
      </c>
      <c r="E759">
        <v>107580</v>
      </c>
    </row>
    <row r="760" spans="1:5" x14ac:dyDescent="0.35">
      <c r="A760" t="s">
        <v>785</v>
      </c>
      <c r="B760" t="s">
        <v>27</v>
      </c>
      <c r="C760" t="s">
        <v>11</v>
      </c>
      <c r="D760" t="s">
        <v>1003</v>
      </c>
      <c r="E760">
        <v>58830</v>
      </c>
    </row>
    <row r="761" spans="1:5" x14ac:dyDescent="0.35">
      <c r="A761" t="s">
        <v>136</v>
      </c>
      <c r="B761" t="s">
        <v>24</v>
      </c>
      <c r="C761" t="s">
        <v>12</v>
      </c>
      <c r="D761" t="s">
        <v>1001</v>
      </c>
      <c r="E761">
        <v>35830</v>
      </c>
    </row>
    <row r="762" spans="1:5" x14ac:dyDescent="0.35">
      <c r="A762" t="s">
        <v>32</v>
      </c>
      <c r="B762" t="s">
        <v>24</v>
      </c>
      <c r="C762" t="s">
        <v>8</v>
      </c>
      <c r="D762" t="s">
        <v>1003</v>
      </c>
      <c r="E762">
        <v>112740</v>
      </c>
    </row>
    <row r="763" spans="1:5" x14ac:dyDescent="0.35">
      <c r="A763" t="s">
        <v>811</v>
      </c>
      <c r="B763" t="s">
        <v>24</v>
      </c>
      <c r="C763" t="s">
        <v>10</v>
      </c>
      <c r="D763" t="s">
        <v>1006</v>
      </c>
      <c r="E763">
        <v>85330</v>
      </c>
    </row>
    <row r="764" spans="1:5" x14ac:dyDescent="0.35">
      <c r="A764" t="s">
        <v>40</v>
      </c>
      <c r="B764" t="s">
        <v>24</v>
      </c>
      <c r="C764" t="s">
        <v>11</v>
      </c>
      <c r="D764" t="s">
        <v>1001</v>
      </c>
      <c r="E764">
        <v>37800</v>
      </c>
    </row>
    <row r="765" spans="1:5" x14ac:dyDescent="0.35">
      <c r="A765" t="s">
        <v>203</v>
      </c>
      <c r="B765" t="s">
        <v>24</v>
      </c>
      <c r="C765" t="s">
        <v>7</v>
      </c>
      <c r="D765" t="s">
        <v>1002</v>
      </c>
      <c r="E765">
        <v>43330</v>
      </c>
    </row>
    <row r="766" spans="1:5" x14ac:dyDescent="0.35">
      <c r="A766" t="s">
        <v>242</v>
      </c>
      <c r="B766" t="s">
        <v>27</v>
      </c>
      <c r="C766" t="s">
        <v>8</v>
      </c>
      <c r="D766" t="s">
        <v>998</v>
      </c>
      <c r="E766">
        <v>105960</v>
      </c>
    </row>
    <row r="767" spans="1:5" x14ac:dyDescent="0.35">
      <c r="A767" t="s">
        <v>166</v>
      </c>
      <c r="B767" t="s">
        <v>27</v>
      </c>
      <c r="C767" t="s">
        <v>7</v>
      </c>
      <c r="D767" t="s">
        <v>1004</v>
      </c>
      <c r="E767">
        <v>68040</v>
      </c>
    </row>
    <row r="768" spans="1:5" x14ac:dyDescent="0.35">
      <c r="A768" t="s">
        <v>254</v>
      </c>
      <c r="B768" t="s">
        <v>27</v>
      </c>
      <c r="C768" t="s">
        <v>14</v>
      </c>
      <c r="D768" t="s">
        <v>1005</v>
      </c>
      <c r="E768">
        <v>78180</v>
      </c>
    </row>
    <row r="769" spans="1:5" x14ac:dyDescent="0.35">
      <c r="A769" t="s">
        <v>803</v>
      </c>
      <c r="B769" t="s">
        <v>24</v>
      </c>
      <c r="C769" t="s">
        <v>14</v>
      </c>
      <c r="D769" t="s">
        <v>1005</v>
      </c>
      <c r="E769">
        <v>75880</v>
      </c>
    </row>
    <row r="770" spans="1:5" x14ac:dyDescent="0.35">
      <c r="A770" t="s">
        <v>345</v>
      </c>
      <c r="B770" t="s">
        <v>24</v>
      </c>
      <c r="C770" t="s">
        <v>8</v>
      </c>
      <c r="D770" t="s">
        <v>1007</v>
      </c>
      <c r="E770">
        <v>192640</v>
      </c>
    </row>
    <row r="771" spans="1:5" x14ac:dyDescent="0.35">
      <c r="A771" t="s">
        <v>178</v>
      </c>
      <c r="B771" t="s">
        <v>24</v>
      </c>
      <c r="C771" t="s">
        <v>12</v>
      </c>
      <c r="D771" t="s">
        <v>998</v>
      </c>
      <c r="E771">
        <v>104080</v>
      </c>
    </row>
    <row r="772" spans="1:5" x14ac:dyDescent="0.35">
      <c r="A772" t="s">
        <v>530</v>
      </c>
      <c r="B772" t="s">
        <v>27</v>
      </c>
      <c r="C772" t="s">
        <v>11</v>
      </c>
      <c r="D772" t="s">
        <v>1001</v>
      </c>
      <c r="E772">
        <v>33630</v>
      </c>
    </row>
    <row r="773" spans="1:5" x14ac:dyDescent="0.35">
      <c r="A773" t="s">
        <v>541</v>
      </c>
      <c r="B773" t="s">
        <v>27</v>
      </c>
      <c r="C773" t="s">
        <v>12</v>
      </c>
      <c r="D773" t="s">
        <v>1006</v>
      </c>
      <c r="E773">
        <v>87290</v>
      </c>
    </row>
    <row r="774" spans="1:5" x14ac:dyDescent="0.35">
      <c r="A774" t="s">
        <v>895</v>
      </c>
      <c r="B774" t="s">
        <v>24</v>
      </c>
      <c r="C774" t="s">
        <v>12</v>
      </c>
      <c r="D774" t="s">
        <v>1001</v>
      </c>
      <c r="E774">
        <v>35010</v>
      </c>
    </row>
    <row r="775" spans="1:5" x14ac:dyDescent="0.35">
      <c r="A775" t="s">
        <v>889</v>
      </c>
      <c r="B775" t="s">
        <v>24</v>
      </c>
      <c r="C775" t="s">
        <v>10</v>
      </c>
      <c r="D775" t="s">
        <v>1005</v>
      </c>
      <c r="E775">
        <v>72550</v>
      </c>
    </row>
    <row r="776" spans="1:5" x14ac:dyDescent="0.35">
      <c r="A776" t="s">
        <v>388</v>
      </c>
      <c r="B776" t="s">
        <v>24</v>
      </c>
      <c r="C776" t="s">
        <v>9</v>
      </c>
      <c r="D776" t="s">
        <v>1003</v>
      </c>
      <c r="E776">
        <v>56900</v>
      </c>
    </row>
    <row r="777" spans="1:5" x14ac:dyDescent="0.35">
      <c r="A777" t="s">
        <v>965</v>
      </c>
      <c r="B777" t="s">
        <v>27</v>
      </c>
      <c r="C777" t="s">
        <v>9</v>
      </c>
      <c r="D777" t="s">
        <v>998</v>
      </c>
      <c r="E777">
        <v>100370</v>
      </c>
    </row>
    <row r="778" spans="1:5" x14ac:dyDescent="0.35">
      <c r="A778" t="s">
        <v>899</v>
      </c>
      <c r="B778" t="s">
        <v>24</v>
      </c>
      <c r="C778" t="s">
        <v>11</v>
      </c>
      <c r="D778" t="s">
        <v>1005</v>
      </c>
      <c r="E778">
        <v>70270</v>
      </c>
    </row>
    <row r="779" spans="1:5" x14ac:dyDescent="0.35">
      <c r="A779" t="s">
        <v>875</v>
      </c>
      <c r="B779" t="s">
        <v>24</v>
      </c>
      <c r="C779" t="s">
        <v>14</v>
      </c>
      <c r="D779" t="s">
        <v>1006</v>
      </c>
      <c r="E779">
        <v>82680</v>
      </c>
    </row>
    <row r="780" spans="1:5" x14ac:dyDescent="0.35">
      <c r="A780" t="s">
        <v>732</v>
      </c>
      <c r="B780" t="s">
        <v>24</v>
      </c>
      <c r="C780" t="s">
        <v>11</v>
      </c>
      <c r="D780" t="s">
        <v>1006</v>
      </c>
      <c r="E780">
        <v>178320</v>
      </c>
    </row>
    <row r="781" spans="1:5" x14ac:dyDescent="0.35">
      <c r="A781" t="s">
        <v>95</v>
      </c>
      <c r="B781" t="s">
        <v>24</v>
      </c>
      <c r="C781" t="s">
        <v>8</v>
      </c>
      <c r="D781" t="s">
        <v>1007</v>
      </c>
      <c r="E781">
        <v>93930</v>
      </c>
    </row>
    <row r="782" spans="1:5" x14ac:dyDescent="0.35">
      <c r="A782" t="s">
        <v>735</v>
      </c>
      <c r="B782" t="s">
        <v>27</v>
      </c>
      <c r="C782" t="s">
        <v>14</v>
      </c>
      <c r="D782" t="s">
        <v>1002</v>
      </c>
      <c r="E782">
        <v>40910</v>
      </c>
    </row>
    <row r="783" spans="1:5" x14ac:dyDescent="0.35">
      <c r="A783" t="s">
        <v>584</v>
      </c>
      <c r="B783" t="s">
        <v>24</v>
      </c>
      <c r="C783" t="s">
        <v>16</v>
      </c>
      <c r="D783" t="s">
        <v>1005</v>
      </c>
      <c r="E783">
        <v>76390</v>
      </c>
    </row>
    <row r="784" spans="1:5" x14ac:dyDescent="0.35">
      <c r="A784" t="s">
        <v>329</v>
      </c>
      <c r="B784" t="s">
        <v>24</v>
      </c>
      <c r="C784" t="s">
        <v>6</v>
      </c>
      <c r="D784" t="s">
        <v>998</v>
      </c>
      <c r="E784">
        <v>108360</v>
      </c>
    </row>
    <row r="785" spans="1:5" x14ac:dyDescent="0.35">
      <c r="A785" t="s">
        <v>321</v>
      </c>
      <c r="B785" t="s">
        <v>27</v>
      </c>
      <c r="C785" t="s">
        <v>12</v>
      </c>
      <c r="D785" t="s">
        <v>1001</v>
      </c>
      <c r="E785">
        <v>34470</v>
      </c>
    </row>
    <row r="786" spans="1:5" x14ac:dyDescent="0.35">
      <c r="A786" t="s">
        <v>82</v>
      </c>
      <c r="B786" t="s">
        <v>24</v>
      </c>
      <c r="C786" t="s">
        <v>13</v>
      </c>
      <c r="D786" t="s">
        <v>999</v>
      </c>
      <c r="E786">
        <v>114690</v>
      </c>
    </row>
    <row r="787" spans="1:5" x14ac:dyDescent="0.35">
      <c r="A787" t="s">
        <v>124</v>
      </c>
      <c r="B787" t="s">
        <v>27</v>
      </c>
      <c r="C787" t="s">
        <v>16</v>
      </c>
      <c r="D787" t="s">
        <v>1006</v>
      </c>
      <c r="E787">
        <v>87210</v>
      </c>
    </row>
    <row r="788" spans="1:5" x14ac:dyDescent="0.35">
      <c r="A788" t="s">
        <v>818</v>
      </c>
      <c r="B788" t="s">
        <v>27</v>
      </c>
      <c r="C788" t="s">
        <v>12</v>
      </c>
      <c r="D788" t="s">
        <v>1006</v>
      </c>
      <c r="E788">
        <v>86570</v>
      </c>
    </row>
    <row r="789" spans="1:5" x14ac:dyDescent="0.35">
      <c r="A789" t="s">
        <v>769</v>
      </c>
      <c r="B789" t="s">
        <v>27</v>
      </c>
      <c r="C789" t="s">
        <v>8</v>
      </c>
      <c r="D789" t="s">
        <v>1004</v>
      </c>
      <c r="E789">
        <v>122420</v>
      </c>
    </row>
    <row r="790" spans="1:5" x14ac:dyDescent="0.35">
      <c r="A790" t="s">
        <v>916</v>
      </c>
      <c r="B790" t="s">
        <v>24</v>
      </c>
      <c r="C790" t="s">
        <v>6</v>
      </c>
      <c r="D790" t="s">
        <v>1003</v>
      </c>
      <c r="E790">
        <v>52810</v>
      </c>
    </row>
    <row r="791" spans="1:5" x14ac:dyDescent="0.35">
      <c r="A791" t="s">
        <v>356</v>
      </c>
      <c r="B791" t="s">
        <v>24</v>
      </c>
      <c r="C791" t="s">
        <v>13</v>
      </c>
      <c r="D791" t="s">
        <v>1007</v>
      </c>
      <c r="E791">
        <v>99750</v>
      </c>
    </row>
    <row r="792" spans="1:5" x14ac:dyDescent="0.35">
      <c r="A792" t="s">
        <v>764</v>
      </c>
      <c r="B792" t="s">
        <v>27</v>
      </c>
      <c r="C792" t="s">
        <v>9</v>
      </c>
      <c r="D792" t="s">
        <v>1006</v>
      </c>
      <c r="E792">
        <v>85670</v>
      </c>
    </row>
    <row r="793" spans="1:5" x14ac:dyDescent="0.35">
      <c r="A793" t="s">
        <v>816</v>
      </c>
      <c r="B793" t="s">
        <v>27</v>
      </c>
      <c r="C793" t="s">
        <v>15</v>
      </c>
      <c r="D793" t="s">
        <v>1006</v>
      </c>
      <c r="E793">
        <v>86470</v>
      </c>
    </row>
    <row r="794" spans="1:5" x14ac:dyDescent="0.35">
      <c r="A794" t="s">
        <v>661</v>
      </c>
      <c r="B794" t="s">
        <v>27</v>
      </c>
      <c r="C794" t="s">
        <v>17</v>
      </c>
      <c r="D794" t="s">
        <v>1006</v>
      </c>
      <c r="E794">
        <v>83180</v>
      </c>
    </row>
    <row r="795" spans="1:5" x14ac:dyDescent="0.35">
      <c r="A795" t="s">
        <v>272</v>
      </c>
      <c r="B795" t="s">
        <v>24</v>
      </c>
      <c r="C795" t="s">
        <v>15</v>
      </c>
      <c r="D795" t="s">
        <v>1002</v>
      </c>
      <c r="E795">
        <v>48530</v>
      </c>
    </row>
    <row r="796" spans="1:5" x14ac:dyDescent="0.35">
      <c r="A796" t="s">
        <v>395</v>
      </c>
      <c r="B796" t="s">
        <v>27</v>
      </c>
      <c r="C796" t="s">
        <v>6</v>
      </c>
      <c r="D796" t="s">
        <v>1001</v>
      </c>
      <c r="E796">
        <v>39540</v>
      </c>
    </row>
    <row r="797" spans="1:5" x14ac:dyDescent="0.35">
      <c r="A797" t="s">
        <v>41</v>
      </c>
      <c r="B797" t="s">
        <v>24</v>
      </c>
      <c r="C797" t="s">
        <v>6</v>
      </c>
      <c r="D797" t="s">
        <v>1006</v>
      </c>
      <c r="E797">
        <v>88380</v>
      </c>
    </row>
    <row r="798" spans="1:5" x14ac:dyDescent="0.35">
      <c r="A798" t="s">
        <v>591</v>
      </c>
      <c r="B798" t="s">
        <v>24</v>
      </c>
      <c r="C798" t="s">
        <v>14</v>
      </c>
      <c r="D798" t="s">
        <v>1002</v>
      </c>
      <c r="E798">
        <v>48290</v>
      </c>
    </row>
    <row r="799" spans="1:5" x14ac:dyDescent="0.35">
      <c r="A799" t="s">
        <v>137</v>
      </c>
      <c r="B799" t="s">
        <v>24</v>
      </c>
      <c r="C799" t="s">
        <v>8</v>
      </c>
      <c r="D799" t="s">
        <v>1001</v>
      </c>
      <c r="E799">
        <v>37110</v>
      </c>
    </row>
    <row r="800" spans="1:5" x14ac:dyDescent="0.35">
      <c r="A800" t="s">
        <v>122</v>
      </c>
      <c r="B800" t="s">
        <v>24</v>
      </c>
      <c r="C800" t="s">
        <v>14</v>
      </c>
      <c r="D800" t="s">
        <v>1000</v>
      </c>
      <c r="E800">
        <v>29880</v>
      </c>
    </row>
    <row r="801" spans="1:5" x14ac:dyDescent="0.35">
      <c r="A801" t="s">
        <v>378</v>
      </c>
      <c r="B801" t="s">
        <v>27</v>
      </c>
      <c r="C801" t="s">
        <v>11</v>
      </c>
      <c r="D801" t="s">
        <v>1000</v>
      </c>
      <c r="E801">
        <v>29890</v>
      </c>
    </row>
    <row r="802" spans="1:5" x14ac:dyDescent="0.35">
      <c r="A802" t="s">
        <v>238</v>
      </c>
      <c r="B802" t="s">
        <v>24</v>
      </c>
      <c r="C802" t="s">
        <v>17</v>
      </c>
      <c r="D802" t="s">
        <v>1005</v>
      </c>
      <c r="E802">
        <v>144080</v>
      </c>
    </row>
    <row r="803" spans="1:5" x14ac:dyDescent="0.35">
      <c r="A803" t="s">
        <v>112</v>
      </c>
      <c r="B803" t="s">
        <v>27</v>
      </c>
      <c r="C803" t="s">
        <v>6</v>
      </c>
      <c r="D803" t="s">
        <v>1007</v>
      </c>
      <c r="E803">
        <v>98740</v>
      </c>
    </row>
    <row r="804" spans="1:5" x14ac:dyDescent="0.35">
      <c r="A804" t="s">
        <v>244</v>
      </c>
      <c r="B804" t="s">
        <v>24</v>
      </c>
      <c r="C804" t="s">
        <v>10</v>
      </c>
      <c r="D804" t="s">
        <v>1007</v>
      </c>
      <c r="E804">
        <v>99450</v>
      </c>
    </row>
    <row r="805" spans="1:5" x14ac:dyDescent="0.35">
      <c r="A805" t="s">
        <v>806</v>
      </c>
      <c r="B805" t="s">
        <v>27</v>
      </c>
      <c r="C805" t="s">
        <v>12</v>
      </c>
      <c r="D805" t="s">
        <v>1007</v>
      </c>
      <c r="E805">
        <v>91930</v>
      </c>
    </row>
    <row r="806" spans="1:5" x14ac:dyDescent="0.35">
      <c r="A806" t="s">
        <v>877</v>
      </c>
      <c r="B806" t="s">
        <v>24</v>
      </c>
      <c r="C806" t="s">
        <v>6</v>
      </c>
      <c r="D806" t="s">
        <v>1006</v>
      </c>
      <c r="E806">
        <v>83190</v>
      </c>
    </row>
    <row r="807" spans="1:5" x14ac:dyDescent="0.35">
      <c r="A807" t="s">
        <v>514</v>
      </c>
      <c r="B807" t="s">
        <v>24</v>
      </c>
      <c r="C807" t="s">
        <v>12</v>
      </c>
      <c r="D807" t="s">
        <v>1002</v>
      </c>
      <c r="E807">
        <v>47270</v>
      </c>
    </row>
    <row r="808" spans="1:5" x14ac:dyDescent="0.35">
      <c r="A808" t="s">
        <v>224</v>
      </c>
      <c r="B808" t="s">
        <v>27</v>
      </c>
      <c r="C808" t="s">
        <v>7</v>
      </c>
      <c r="D808" t="s">
        <v>1004</v>
      </c>
      <c r="E808">
        <v>61050</v>
      </c>
    </row>
    <row r="809" spans="1:5" x14ac:dyDescent="0.35">
      <c r="A809" t="s">
        <v>437</v>
      </c>
      <c r="B809" t="s">
        <v>27</v>
      </c>
      <c r="C809" t="s">
        <v>11</v>
      </c>
      <c r="D809" t="s">
        <v>1004</v>
      </c>
      <c r="E809">
        <v>61690</v>
      </c>
    </row>
    <row r="810" spans="1:5" x14ac:dyDescent="0.35">
      <c r="A810" t="s">
        <v>688</v>
      </c>
      <c r="B810" t="s">
        <v>27</v>
      </c>
      <c r="C810" t="s">
        <v>17</v>
      </c>
      <c r="D810" t="s">
        <v>1002</v>
      </c>
      <c r="E810">
        <v>44820</v>
      </c>
    </row>
    <row r="811" spans="1:5" x14ac:dyDescent="0.35">
      <c r="A811" t="s">
        <v>949</v>
      </c>
      <c r="B811" t="s">
        <v>27</v>
      </c>
      <c r="C811" t="s">
        <v>12</v>
      </c>
      <c r="D811" t="s">
        <v>1006</v>
      </c>
      <c r="E811">
        <v>86340</v>
      </c>
    </row>
    <row r="812" spans="1:5" x14ac:dyDescent="0.35">
      <c r="A812" t="s">
        <v>296</v>
      </c>
      <c r="B812" t="s">
        <v>27</v>
      </c>
      <c r="C812" t="s">
        <v>10</v>
      </c>
      <c r="D812" t="s">
        <v>1003</v>
      </c>
      <c r="E812">
        <v>53240</v>
      </c>
    </row>
    <row r="813" spans="1:5" x14ac:dyDescent="0.35">
      <c r="A813" t="s">
        <v>476</v>
      </c>
      <c r="B813" t="s">
        <v>24</v>
      </c>
      <c r="C813" t="s">
        <v>9</v>
      </c>
      <c r="D813" t="s">
        <v>999</v>
      </c>
      <c r="E813">
        <v>118840</v>
      </c>
    </row>
    <row r="814" spans="1:5" x14ac:dyDescent="0.35">
      <c r="A814" t="s">
        <v>597</v>
      </c>
      <c r="B814" t="s">
        <v>24</v>
      </c>
      <c r="C814" t="s">
        <v>11</v>
      </c>
      <c r="D814" t="s">
        <v>1004</v>
      </c>
      <c r="E814">
        <v>69760</v>
      </c>
    </row>
    <row r="815" spans="1:5" x14ac:dyDescent="0.35">
      <c r="A815" t="s">
        <v>563</v>
      </c>
      <c r="B815" t="s">
        <v>24</v>
      </c>
      <c r="C815" t="s">
        <v>17</v>
      </c>
      <c r="D815" t="s">
        <v>999</v>
      </c>
      <c r="E815">
        <v>110950</v>
      </c>
    </row>
    <row r="816" spans="1:5" x14ac:dyDescent="0.35">
      <c r="A816" t="s">
        <v>413</v>
      </c>
      <c r="B816" t="s">
        <v>24</v>
      </c>
      <c r="C816" t="s">
        <v>13</v>
      </c>
      <c r="D816" t="s">
        <v>1003</v>
      </c>
      <c r="E816">
        <v>53950</v>
      </c>
    </row>
    <row r="817" spans="1:5" x14ac:dyDescent="0.35">
      <c r="A817" t="s">
        <v>654</v>
      </c>
      <c r="B817" t="s">
        <v>27</v>
      </c>
      <c r="C817" t="s">
        <v>12</v>
      </c>
      <c r="D817" t="s">
        <v>998</v>
      </c>
      <c r="E817">
        <v>106670</v>
      </c>
    </row>
    <row r="818" spans="1:5" x14ac:dyDescent="0.35">
      <c r="A818" t="s">
        <v>599</v>
      </c>
      <c r="B818" t="s">
        <v>27</v>
      </c>
      <c r="C818" t="s">
        <v>11</v>
      </c>
      <c r="D818" t="s">
        <v>1001</v>
      </c>
      <c r="E818">
        <v>33030</v>
      </c>
    </row>
    <row r="819" spans="1:5" x14ac:dyDescent="0.35">
      <c r="A819" t="s">
        <v>52</v>
      </c>
      <c r="B819" t="s">
        <v>27</v>
      </c>
      <c r="C819" t="s">
        <v>13</v>
      </c>
      <c r="D819" t="s">
        <v>999</v>
      </c>
      <c r="E819">
        <v>119750</v>
      </c>
    </row>
    <row r="820" spans="1:5" x14ac:dyDescent="0.35">
      <c r="A820" t="s">
        <v>45</v>
      </c>
      <c r="B820" t="s">
        <v>24</v>
      </c>
      <c r="C820" t="s">
        <v>10</v>
      </c>
      <c r="D820" t="s">
        <v>1004</v>
      </c>
      <c r="E820">
        <v>68430</v>
      </c>
    </row>
    <row r="821" spans="1:5" x14ac:dyDescent="0.35">
      <c r="A821" t="s">
        <v>341</v>
      </c>
      <c r="B821" t="s">
        <v>24</v>
      </c>
      <c r="C821" t="s">
        <v>11</v>
      </c>
      <c r="D821" t="s">
        <v>1002</v>
      </c>
      <c r="E821">
        <v>43700</v>
      </c>
    </row>
    <row r="822" spans="1:5" x14ac:dyDescent="0.35">
      <c r="A822" t="s">
        <v>405</v>
      </c>
      <c r="B822" t="s">
        <v>27</v>
      </c>
      <c r="C822" t="s">
        <v>15</v>
      </c>
      <c r="D822" t="s">
        <v>1007</v>
      </c>
      <c r="E822">
        <v>98400</v>
      </c>
    </row>
    <row r="823" spans="1:5" x14ac:dyDescent="0.35">
      <c r="A823" t="s">
        <v>777</v>
      </c>
      <c r="B823" t="s">
        <v>24</v>
      </c>
      <c r="C823" t="s">
        <v>8</v>
      </c>
      <c r="D823" t="s">
        <v>1001</v>
      </c>
      <c r="E823">
        <v>32980</v>
      </c>
    </row>
    <row r="824" spans="1:5" x14ac:dyDescent="0.35">
      <c r="A824" t="s">
        <v>245</v>
      </c>
      <c r="B824" t="s">
        <v>24</v>
      </c>
      <c r="C824" t="s">
        <v>15</v>
      </c>
      <c r="D824" t="s">
        <v>1006</v>
      </c>
      <c r="E824">
        <v>82670</v>
      </c>
    </row>
    <row r="825" spans="1:5" x14ac:dyDescent="0.35">
      <c r="A825" t="s">
        <v>217</v>
      </c>
      <c r="B825" t="s">
        <v>27</v>
      </c>
      <c r="C825" t="s">
        <v>13</v>
      </c>
      <c r="D825" t="s">
        <v>1007</v>
      </c>
      <c r="E825">
        <v>96140</v>
      </c>
    </row>
    <row r="826" spans="1:5" x14ac:dyDescent="0.35">
      <c r="A826" t="s">
        <v>241</v>
      </c>
      <c r="B826" t="s">
        <v>24</v>
      </c>
      <c r="C826" t="s">
        <v>8</v>
      </c>
      <c r="D826" t="s">
        <v>1002</v>
      </c>
      <c r="E826">
        <v>48630</v>
      </c>
    </row>
    <row r="827" spans="1:5" x14ac:dyDescent="0.35">
      <c r="A827" t="s">
        <v>84</v>
      </c>
      <c r="B827" t="s">
        <v>27</v>
      </c>
      <c r="C827" t="s">
        <v>15</v>
      </c>
      <c r="D827" t="s">
        <v>1003</v>
      </c>
      <c r="E827">
        <v>51200</v>
      </c>
    </row>
    <row r="828" spans="1:5" x14ac:dyDescent="0.35">
      <c r="A828" t="s">
        <v>891</v>
      </c>
      <c r="B828" t="s">
        <v>27</v>
      </c>
      <c r="C828" t="s">
        <v>15</v>
      </c>
      <c r="D828" t="s">
        <v>999</v>
      </c>
      <c r="E828">
        <v>114890</v>
      </c>
    </row>
    <row r="829" spans="1:5" x14ac:dyDescent="0.35">
      <c r="A829" t="s">
        <v>890</v>
      </c>
      <c r="B829" t="s">
        <v>27</v>
      </c>
      <c r="C829" t="s">
        <v>8</v>
      </c>
      <c r="D829" t="s">
        <v>1005</v>
      </c>
      <c r="E829">
        <v>72360</v>
      </c>
    </row>
    <row r="830" spans="1:5" x14ac:dyDescent="0.35">
      <c r="A830" t="s">
        <v>128</v>
      </c>
      <c r="B830" t="s">
        <v>27</v>
      </c>
      <c r="C830" t="s">
        <v>12</v>
      </c>
      <c r="D830" t="s">
        <v>1000</v>
      </c>
      <c r="E830">
        <v>29080</v>
      </c>
    </row>
    <row r="831" spans="1:5" x14ac:dyDescent="0.35">
      <c r="A831" t="s">
        <v>861</v>
      </c>
      <c r="B831" t="s">
        <v>24</v>
      </c>
      <c r="C831" t="s">
        <v>11</v>
      </c>
      <c r="D831" t="s">
        <v>998</v>
      </c>
      <c r="E831">
        <v>212800</v>
      </c>
    </row>
    <row r="832" spans="1:5" x14ac:dyDescent="0.35">
      <c r="A832" t="s">
        <v>636</v>
      </c>
      <c r="B832" t="s">
        <v>27</v>
      </c>
      <c r="C832" t="s">
        <v>8</v>
      </c>
      <c r="D832" t="s">
        <v>1002</v>
      </c>
      <c r="E832">
        <v>43110</v>
      </c>
    </row>
    <row r="833" spans="1:5" x14ac:dyDescent="0.35">
      <c r="A833" t="s">
        <v>799</v>
      </c>
      <c r="B833" t="s">
        <v>27</v>
      </c>
      <c r="C833" t="s">
        <v>6</v>
      </c>
      <c r="D833" t="s">
        <v>1007</v>
      </c>
      <c r="E833">
        <v>96620</v>
      </c>
    </row>
    <row r="834" spans="1:5" x14ac:dyDescent="0.35">
      <c r="A834" t="s">
        <v>420</v>
      </c>
      <c r="B834" t="s">
        <v>24</v>
      </c>
      <c r="C834" t="s">
        <v>10</v>
      </c>
      <c r="D834" t="s">
        <v>1000</v>
      </c>
      <c r="E834">
        <v>29420</v>
      </c>
    </row>
    <row r="835" spans="1:5" x14ac:dyDescent="0.35">
      <c r="A835" t="s">
        <v>199</v>
      </c>
      <c r="B835" t="s">
        <v>27</v>
      </c>
      <c r="C835" t="s">
        <v>16</v>
      </c>
      <c r="D835" t="s">
        <v>1002</v>
      </c>
      <c r="E835">
        <v>42820</v>
      </c>
    </row>
    <row r="836" spans="1:5" x14ac:dyDescent="0.35">
      <c r="A836" t="s">
        <v>146</v>
      </c>
      <c r="B836" t="s">
        <v>27</v>
      </c>
      <c r="C836" t="s">
        <v>11</v>
      </c>
      <c r="D836" t="s">
        <v>999</v>
      </c>
      <c r="E836">
        <v>118100</v>
      </c>
    </row>
    <row r="837" spans="1:5" x14ac:dyDescent="0.35">
      <c r="A837" t="s">
        <v>549</v>
      </c>
      <c r="B837" t="s">
        <v>27</v>
      </c>
      <c r="C837" t="s">
        <v>16</v>
      </c>
      <c r="D837" t="s">
        <v>1006</v>
      </c>
      <c r="E837">
        <v>80610</v>
      </c>
    </row>
    <row r="838" spans="1:5" x14ac:dyDescent="0.35">
      <c r="A838" t="s">
        <v>484</v>
      </c>
      <c r="B838" t="s">
        <v>27</v>
      </c>
      <c r="C838" t="s">
        <v>11</v>
      </c>
      <c r="D838" t="s">
        <v>1006</v>
      </c>
      <c r="E838">
        <v>161400</v>
      </c>
    </row>
    <row r="839" spans="1:5" x14ac:dyDescent="0.35">
      <c r="A839" t="s">
        <v>80</v>
      </c>
      <c r="B839" t="s">
        <v>24</v>
      </c>
      <c r="C839" t="s">
        <v>10</v>
      </c>
      <c r="D839" t="s">
        <v>1006</v>
      </c>
      <c r="E839">
        <v>84470</v>
      </c>
    </row>
    <row r="840" spans="1:5" x14ac:dyDescent="0.35">
      <c r="A840" t="s">
        <v>195</v>
      </c>
      <c r="B840" t="s">
        <v>24</v>
      </c>
      <c r="C840" t="s">
        <v>14</v>
      </c>
      <c r="D840" t="s">
        <v>998</v>
      </c>
      <c r="E840">
        <v>108970</v>
      </c>
    </row>
    <row r="841" spans="1:5" x14ac:dyDescent="0.35">
      <c r="A841" t="s">
        <v>255</v>
      </c>
      <c r="B841" t="s">
        <v>27</v>
      </c>
      <c r="C841" t="s">
        <v>13</v>
      </c>
      <c r="D841" t="s">
        <v>1006</v>
      </c>
      <c r="E841">
        <v>84750</v>
      </c>
    </row>
    <row r="842" spans="1:5" x14ac:dyDescent="0.35">
      <c r="A842" t="s">
        <v>350</v>
      </c>
      <c r="B842" t="s">
        <v>24</v>
      </c>
      <c r="C842" t="s">
        <v>8</v>
      </c>
      <c r="D842" t="s">
        <v>1004</v>
      </c>
      <c r="E842">
        <v>66570</v>
      </c>
    </row>
    <row r="843" spans="1:5" x14ac:dyDescent="0.35">
      <c r="A843" t="s">
        <v>499</v>
      </c>
      <c r="B843" t="s">
        <v>24</v>
      </c>
      <c r="C843" t="s">
        <v>9</v>
      </c>
      <c r="D843" t="s">
        <v>1003</v>
      </c>
      <c r="E843">
        <v>54140</v>
      </c>
    </row>
    <row r="844" spans="1:5" x14ac:dyDescent="0.35">
      <c r="A844" t="s">
        <v>594</v>
      </c>
      <c r="B844" t="s">
        <v>24</v>
      </c>
      <c r="C844" t="s">
        <v>6</v>
      </c>
      <c r="D844" t="s">
        <v>1006</v>
      </c>
      <c r="E844">
        <v>84500</v>
      </c>
    </row>
    <row r="845" spans="1:5" x14ac:dyDescent="0.35">
      <c r="A845" t="s">
        <v>126</v>
      </c>
      <c r="B845" t="s">
        <v>27</v>
      </c>
      <c r="C845" t="s">
        <v>13</v>
      </c>
      <c r="D845" t="s">
        <v>998</v>
      </c>
      <c r="E845">
        <v>102930</v>
      </c>
    </row>
    <row r="846" spans="1:5" x14ac:dyDescent="0.35">
      <c r="A846" t="s">
        <v>51</v>
      </c>
      <c r="B846" t="s">
        <v>27</v>
      </c>
      <c r="C846" t="s">
        <v>12</v>
      </c>
      <c r="D846" t="s">
        <v>1004</v>
      </c>
      <c r="E846">
        <v>62780</v>
      </c>
    </row>
    <row r="847" spans="1:5" x14ac:dyDescent="0.35">
      <c r="A847" t="s">
        <v>382</v>
      </c>
      <c r="B847" t="s">
        <v>24</v>
      </c>
      <c r="C847" t="s">
        <v>7</v>
      </c>
      <c r="D847" t="s">
        <v>1004</v>
      </c>
      <c r="E847">
        <v>68970</v>
      </c>
    </row>
    <row r="848" spans="1:5" x14ac:dyDescent="0.35">
      <c r="A848" t="s">
        <v>504</v>
      </c>
      <c r="B848" t="s">
        <v>24</v>
      </c>
      <c r="C848" t="s">
        <v>13</v>
      </c>
      <c r="D848" t="s">
        <v>999</v>
      </c>
      <c r="E848">
        <v>110890</v>
      </c>
    </row>
    <row r="849" spans="1:5" x14ac:dyDescent="0.35">
      <c r="A849" t="s">
        <v>954</v>
      </c>
      <c r="B849" t="s">
        <v>27</v>
      </c>
      <c r="C849" t="s">
        <v>10</v>
      </c>
      <c r="D849" t="s">
        <v>1005</v>
      </c>
      <c r="E849">
        <v>76900</v>
      </c>
    </row>
    <row r="850" spans="1:5" x14ac:dyDescent="0.35">
      <c r="A850" t="s">
        <v>239</v>
      </c>
      <c r="B850" t="s">
        <v>24</v>
      </c>
      <c r="C850" t="s">
        <v>12</v>
      </c>
      <c r="D850" t="s">
        <v>1005</v>
      </c>
      <c r="E850">
        <v>77740</v>
      </c>
    </row>
    <row r="851" spans="1:5" x14ac:dyDescent="0.35">
      <c r="A851" t="s">
        <v>225</v>
      </c>
      <c r="B851" t="s">
        <v>24</v>
      </c>
      <c r="C851" t="s">
        <v>12</v>
      </c>
      <c r="D851" t="s">
        <v>1001</v>
      </c>
      <c r="E851">
        <v>36370</v>
      </c>
    </row>
    <row r="852" spans="1:5" x14ac:dyDescent="0.35">
      <c r="A852" t="s">
        <v>789</v>
      </c>
      <c r="B852" t="s">
        <v>27</v>
      </c>
      <c r="C852" t="s">
        <v>9</v>
      </c>
      <c r="D852" t="s">
        <v>1000</v>
      </c>
      <c r="E852">
        <v>28970</v>
      </c>
    </row>
    <row r="853" spans="1:5" x14ac:dyDescent="0.35">
      <c r="A853" t="s">
        <v>886</v>
      </c>
      <c r="B853" t="s">
        <v>27</v>
      </c>
      <c r="C853" t="s">
        <v>9</v>
      </c>
      <c r="D853" t="s">
        <v>999</v>
      </c>
      <c r="E853">
        <v>113760</v>
      </c>
    </row>
    <row r="854" spans="1:5" x14ac:dyDescent="0.35">
      <c r="A854" t="s">
        <v>320</v>
      </c>
      <c r="B854" t="s">
        <v>24</v>
      </c>
      <c r="C854" t="s">
        <v>11</v>
      </c>
      <c r="D854" t="s">
        <v>1004</v>
      </c>
      <c r="E854">
        <v>67660</v>
      </c>
    </row>
    <row r="855" spans="1:5" x14ac:dyDescent="0.35">
      <c r="A855" t="s">
        <v>624</v>
      </c>
      <c r="B855" t="s">
        <v>24</v>
      </c>
      <c r="C855" t="s">
        <v>8</v>
      </c>
      <c r="D855" t="s">
        <v>999</v>
      </c>
      <c r="E855">
        <v>113620</v>
      </c>
    </row>
    <row r="856" spans="1:5" x14ac:dyDescent="0.35">
      <c r="A856" t="s">
        <v>39</v>
      </c>
      <c r="B856" t="s">
        <v>27</v>
      </c>
      <c r="C856" t="s">
        <v>9</v>
      </c>
      <c r="D856" t="s">
        <v>1002</v>
      </c>
      <c r="E856">
        <v>43020</v>
      </c>
    </row>
    <row r="857" spans="1:5" x14ac:dyDescent="0.35">
      <c r="A857" t="s">
        <v>767</v>
      </c>
      <c r="B857" t="s">
        <v>24</v>
      </c>
      <c r="C857" t="s">
        <v>8</v>
      </c>
      <c r="D857" t="s">
        <v>1004</v>
      </c>
      <c r="E857">
        <v>66140</v>
      </c>
    </row>
    <row r="858" spans="1:5" x14ac:dyDescent="0.35">
      <c r="A858" t="s">
        <v>531</v>
      </c>
      <c r="B858" t="s">
        <v>24</v>
      </c>
      <c r="C858" t="s">
        <v>13</v>
      </c>
      <c r="D858" t="s">
        <v>1003</v>
      </c>
      <c r="E858">
        <v>107740</v>
      </c>
    </row>
    <row r="859" spans="1:5" x14ac:dyDescent="0.35">
      <c r="A859" t="s">
        <v>762</v>
      </c>
      <c r="B859" t="s">
        <v>27</v>
      </c>
      <c r="C859" t="s">
        <v>11</v>
      </c>
      <c r="D859" t="s">
        <v>999</v>
      </c>
      <c r="E859">
        <v>114870</v>
      </c>
    </row>
    <row r="860" spans="1:5" x14ac:dyDescent="0.35">
      <c r="A860" t="s">
        <v>311</v>
      </c>
      <c r="B860" t="s">
        <v>27</v>
      </c>
      <c r="C860" t="s">
        <v>8</v>
      </c>
      <c r="D860" t="s">
        <v>1007</v>
      </c>
      <c r="E860">
        <v>99750</v>
      </c>
    </row>
    <row r="861" spans="1:5" x14ac:dyDescent="0.35">
      <c r="A861" t="s">
        <v>229</v>
      </c>
      <c r="B861" t="s">
        <v>27</v>
      </c>
      <c r="C861" t="s">
        <v>9</v>
      </c>
      <c r="D861" t="s">
        <v>1002</v>
      </c>
      <c r="E861">
        <v>86400</v>
      </c>
    </row>
    <row r="862" spans="1:5" x14ac:dyDescent="0.35">
      <c r="A862" t="s">
        <v>478</v>
      </c>
      <c r="B862" t="s">
        <v>27</v>
      </c>
      <c r="C862" t="s">
        <v>11</v>
      </c>
      <c r="D862" t="s">
        <v>1007</v>
      </c>
      <c r="E862">
        <v>94050</v>
      </c>
    </row>
    <row r="863" spans="1:5" x14ac:dyDescent="0.35">
      <c r="A863" t="s">
        <v>442</v>
      </c>
      <c r="B863" t="s">
        <v>24</v>
      </c>
      <c r="C863" t="s">
        <v>7</v>
      </c>
      <c r="D863" t="s">
        <v>1003</v>
      </c>
      <c r="E863">
        <v>52590</v>
      </c>
    </row>
    <row r="864" spans="1:5" x14ac:dyDescent="0.35">
      <c r="A864" t="s">
        <v>183</v>
      </c>
      <c r="B864" t="s">
        <v>27</v>
      </c>
      <c r="C864" t="s">
        <v>11</v>
      </c>
      <c r="D864" t="s">
        <v>1004</v>
      </c>
      <c r="E864">
        <v>138380</v>
      </c>
    </row>
    <row r="865" spans="1:5" x14ac:dyDescent="0.35">
      <c r="A865" t="s">
        <v>681</v>
      </c>
      <c r="B865" t="s">
        <v>27</v>
      </c>
      <c r="C865" t="s">
        <v>17</v>
      </c>
      <c r="D865" t="s">
        <v>1001</v>
      </c>
      <c r="E865">
        <v>31050</v>
      </c>
    </row>
    <row r="866" spans="1:5" x14ac:dyDescent="0.35">
      <c r="A866" t="s">
        <v>615</v>
      </c>
      <c r="B866" t="s">
        <v>27</v>
      </c>
      <c r="C866" t="s">
        <v>8</v>
      </c>
      <c r="D866" t="s">
        <v>998</v>
      </c>
      <c r="E866">
        <v>109790</v>
      </c>
    </row>
    <row r="867" spans="1:5" x14ac:dyDescent="0.35">
      <c r="A867" t="s">
        <v>686</v>
      </c>
      <c r="B867" t="s">
        <v>24</v>
      </c>
      <c r="C867" t="s">
        <v>17</v>
      </c>
      <c r="D867" t="s">
        <v>1005</v>
      </c>
      <c r="E867">
        <v>76930</v>
      </c>
    </row>
    <row r="868" spans="1:5" x14ac:dyDescent="0.35">
      <c r="A868" t="s">
        <v>186</v>
      </c>
      <c r="B868" t="s">
        <v>27</v>
      </c>
      <c r="C868" t="s">
        <v>8</v>
      </c>
      <c r="D868" t="s">
        <v>1002</v>
      </c>
      <c r="E868">
        <v>48140</v>
      </c>
    </row>
    <row r="869" spans="1:5" x14ac:dyDescent="0.35">
      <c r="A869" t="s">
        <v>651</v>
      </c>
      <c r="B869" t="s">
        <v>27</v>
      </c>
      <c r="C869" t="s">
        <v>15</v>
      </c>
      <c r="D869" t="s">
        <v>1003</v>
      </c>
      <c r="E869">
        <v>51650</v>
      </c>
    </row>
    <row r="870" spans="1:5" x14ac:dyDescent="0.35">
      <c r="A870" t="s">
        <v>933</v>
      </c>
      <c r="B870" t="s">
        <v>24</v>
      </c>
      <c r="C870" t="s">
        <v>6</v>
      </c>
      <c r="D870" t="s">
        <v>1000</v>
      </c>
      <c r="E870">
        <v>29590</v>
      </c>
    </row>
    <row r="871" spans="1:5" x14ac:dyDescent="0.35">
      <c r="A871" t="s">
        <v>67</v>
      </c>
      <c r="B871" t="s">
        <v>27</v>
      </c>
      <c r="C871" t="s">
        <v>17</v>
      </c>
      <c r="D871" t="s">
        <v>1005</v>
      </c>
      <c r="E871">
        <v>75440</v>
      </c>
    </row>
    <row r="872" spans="1:5" x14ac:dyDescent="0.35">
      <c r="A872" t="s">
        <v>589</v>
      </c>
      <c r="B872" t="s">
        <v>24</v>
      </c>
      <c r="C872" t="s">
        <v>15</v>
      </c>
      <c r="D872" t="s">
        <v>1003</v>
      </c>
      <c r="E872">
        <v>57930</v>
      </c>
    </row>
    <row r="873" spans="1:5" x14ac:dyDescent="0.35">
      <c r="A873" t="s">
        <v>822</v>
      </c>
      <c r="B873" t="s">
        <v>24</v>
      </c>
      <c r="C873" t="s">
        <v>10</v>
      </c>
      <c r="D873" t="s">
        <v>1005</v>
      </c>
      <c r="E873">
        <v>76320</v>
      </c>
    </row>
    <row r="874" spans="1:5" x14ac:dyDescent="0.35">
      <c r="A874" t="s">
        <v>111</v>
      </c>
      <c r="B874" t="s">
        <v>24</v>
      </c>
      <c r="C874" t="s">
        <v>17</v>
      </c>
      <c r="D874" t="s">
        <v>1003</v>
      </c>
      <c r="E874">
        <v>53540</v>
      </c>
    </row>
    <row r="875" spans="1:5" x14ac:dyDescent="0.35">
      <c r="A875" t="s">
        <v>644</v>
      </c>
      <c r="B875" t="s">
        <v>24</v>
      </c>
      <c r="C875" t="s">
        <v>11</v>
      </c>
      <c r="D875" t="s">
        <v>1003</v>
      </c>
      <c r="E875">
        <v>52140</v>
      </c>
    </row>
    <row r="876" spans="1:5" x14ac:dyDescent="0.35">
      <c r="A876" t="s">
        <v>1018</v>
      </c>
      <c r="B876" t="s">
        <v>1018</v>
      </c>
      <c r="C876" t="s">
        <v>1018</v>
      </c>
      <c r="D876" t="s">
        <v>1018</v>
      </c>
    </row>
    <row r="877" spans="1:5" x14ac:dyDescent="0.35">
      <c r="A877" t="s">
        <v>971</v>
      </c>
      <c r="E877">
        <v>69723670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6B9B7-5AAB-41D4-BCEF-70F1043D8272}">
  <dimension ref="A1:F1016"/>
  <sheetViews>
    <sheetView workbookViewId="0">
      <selection activeCell="L14" sqref="L14"/>
    </sheetView>
  </sheetViews>
  <sheetFormatPr defaultRowHeight="14.5" x14ac:dyDescent="0.35"/>
  <cols>
    <col min="1" max="1" width="23.26953125" bestFit="1" customWidth="1"/>
    <col min="2" max="2" width="9.26953125" bestFit="1" customWidth="1"/>
    <col min="3" max="3" width="23.90625" bestFit="1" customWidth="1"/>
    <col min="4" max="4" width="8.08984375" bestFit="1" customWidth="1"/>
    <col min="5" max="5" width="10.1796875" bestFit="1" customWidth="1"/>
    <col min="6" max="6" width="9.54296875" bestFit="1" customWidth="1"/>
  </cols>
  <sheetData>
    <row r="1" spans="1:6" x14ac:dyDescent="0.35">
      <c r="A1" t="s">
        <v>18</v>
      </c>
      <c r="B1" t="s">
        <v>19</v>
      </c>
      <c r="C1" t="s">
        <v>0</v>
      </c>
      <c r="D1" t="s">
        <v>20</v>
      </c>
      <c r="E1" t="s">
        <v>21</v>
      </c>
      <c r="F1" t="s">
        <v>22</v>
      </c>
    </row>
    <row r="2" spans="1:6" x14ac:dyDescent="0.35">
      <c r="A2" t="s">
        <v>23</v>
      </c>
      <c r="B2" t="s">
        <v>24</v>
      </c>
      <c r="C2" t="s">
        <v>6</v>
      </c>
      <c r="D2">
        <v>88050</v>
      </c>
      <c r="E2" t="s">
        <v>25</v>
      </c>
      <c r="F2" t="s">
        <v>5</v>
      </c>
    </row>
    <row r="3" spans="1:6" x14ac:dyDescent="0.35">
      <c r="A3" t="s">
        <v>26</v>
      </c>
      <c r="B3" t="s">
        <v>27</v>
      </c>
      <c r="C3" t="s">
        <v>7</v>
      </c>
      <c r="D3">
        <v>68220</v>
      </c>
      <c r="E3" t="s">
        <v>25</v>
      </c>
      <c r="F3" t="s">
        <v>4</v>
      </c>
    </row>
    <row r="4" spans="1:6" x14ac:dyDescent="0.35">
      <c r="A4" t="s">
        <v>28</v>
      </c>
      <c r="B4" t="s">
        <v>27</v>
      </c>
      <c r="C4" t="s">
        <v>29</v>
      </c>
      <c r="D4">
        <v>118440</v>
      </c>
      <c r="E4" t="s">
        <v>30</v>
      </c>
      <c r="F4" t="s">
        <v>31</v>
      </c>
    </row>
    <row r="5" spans="1:6" x14ac:dyDescent="0.35">
      <c r="A5" t="s">
        <v>32</v>
      </c>
      <c r="C5" t="s">
        <v>8</v>
      </c>
      <c r="D5">
        <v>56370</v>
      </c>
      <c r="E5" t="s">
        <v>33</v>
      </c>
      <c r="F5" t="s">
        <v>5</v>
      </c>
    </row>
    <row r="6" spans="1:6" x14ac:dyDescent="0.35">
      <c r="A6" t="s">
        <v>34</v>
      </c>
      <c r="B6" t="s">
        <v>27</v>
      </c>
      <c r="C6" t="s">
        <v>9</v>
      </c>
      <c r="D6">
        <v>107090</v>
      </c>
      <c r="E6" t="s">
        <v>33</v>
      </c>
      <c r="F6" t="s">
        <v>2</v>
      </c>
    </row>
    <row r="7" spans="1:6" x14ac:dyDescent="0.35">
      <c r="A7" t="s">
        <v>35</v>
      </c>
      <c r="B7" t="s">
        <v>24</v>
      </c>
      <c r="C7" t="s">
        <v>9</v>
      </c>
      <c r="D7">
        <v>108450</v>
      </c>
      <c r="E7" t="s">
        <v>30</v>
      </c>
      <c r="F7" t="s">
        <v>2</v>
      </c>
    </row>
    <row r="8" spans="1:6" x14ac:dyDescent="0.35">
      <c r="A8" t="s">
        <v>36</v>
      </c>
      <c r="B8" t="s">
        <v>27</v>
      </c>
      <c r="C8" t="s">
        <v>10</v>
      </c>
      <c r="D8">
        <v>41160</v>
      </c>
      <c r="E8" t="s">
        <v>25</v>
      </c>
      <c r="F8" t="s">
        <v>3</v>
      </c>
    </row>
    <row r="9" spans="1:6" x14ac:dyDescent="0.35">
      <c r="A9" t="s">
        <v>37</v>
      </c>
      <c r="B9" t="s">
        <v>24</v>
      </c>
      <c r="C9" t="s">
        <v>8</v>
      </c>
      <c r="D9">
        <v>109000</v>
      </c>
      <c r="E9" t="s">
        <v>30</v>
      </c>
      <c r="F9" t="s">
        <v>5</v>
      </c>
    </row>
    <row r="10" spans="1:6" x14ac:dyDescent="0.35">
      <c r="A10" t="s">
        <v>38</v>
      </c>
      <c r="C10" t="s">
        <v>16</v>
      </c>
      <c r="E10" t="s">
        <v>30</v>
      </c>
      <c r="F10" t="s">
        <v>3</v>
      </c>
    </row>
    <row r="11" spans="1:6" x14ac:dyDescent="0.35">
      <c r="A11" t="s">
        <v>39</v>
      </c>
      <c r="B11" t="s">
        <v>27</v>
      </c>
      <c r="C11" t="s">
        <v>9</v>
      </c>
      <c r="D11">
        <v>43020</v>
      </c>
      <c r="E11" t="s">
        <v>33</v>
      </c>
      <c r="F11" t="s">
        <v>3</v>
      </c>
    </row>
    <row r="12" spans="1:6" x14ac:dyDescent="0.35">
      <c r="A12" t="s">
        <v>40</v>
      </c>
      <c r="B12" t="s">
        <v>24</v>
      </c>
      <c r="C12" t="s">
        <v>11</v>
      </c>
      <c r="D12">
        <v>37800</v>
      </c>
      <c r="E12" t="s">
        <v>25</v>
      </c>
      <c r="F12" t="s">
        <v>3</v>
      </c>
    </row>
    <row r="13" spans="1:6" x14ac:dyDescent="0.35">
      <c r="A13" t="s">
        <v>41</v>
      </c>
      <c r="B13" t="s">
        <v>24</v>
      </c>
      <c r="C13" t="s">
        <v>6</v>
      </c>
      <c r="D13">
        <v>88380</v>
      </c>
      <c r="E13" t="s">
        <v>33</v>
      </c>
      <c r="F13" t="s">
        <v>3</v>
      </c>
    </row>
    <row r="14" spans="1:6" x14ac:dyDescent="0.35">
      <c r="A14" t="s">
        <v>42</v>
      </c>
      <c r="B14" t="s">
        <v>27</v>
      </c>
      <c r="C14" t="s">
        <v>12</v>
      </c>
      <c r="D14">
        <v>84420</v>
      </c>
      <c r="E14" t="s">
        <v>30</v>
      </c>
      <c r="F14" t="s">
        <v>3</v>
      </c>
    </row>
    <row r="15" spans="1:6" x14ac:dyDescent="0.35">
      <c r="A15" t="s">
        <v>43</v>
      </c>
      <c r="B15" t="s">
        <v>27</v>
      </c>
      <c r="C15" t="s">
        <v>8</v>
      </c>
      <c r="D15">
        <v>101760</v>
      </c>
      <c r="E15" t="s">
        <v>30</v>
      </c>
      <c r="F15" t="s">
        <v>4</v>
      </c>
    </row>
    <row r="16" spans="1:6" x14ac:dyDescent="0.35">
      <c r="A16" t="s">
        <v>44</v>
      </c>
      <c r="B16" t="s">
        <v>24</v>
      </c>
      <c r="C16" t="s">
        <v>6</v>
      </c>
      <c r="D16">
        <v>110780</v>
      </c>
      <c r="E16" t="s">
        <v>30</v>
      </c>
      <c r="F16" t="s">
        <v>2</v>
      </c>
    </row>
    <row r="17" spans="1:6" x14ac:dyDescent="0.35">
      <c r="A17" t="s">
        <v>45</v>
      </c>
      <c r="B17" t="s">
        <v>24</v>
      </c>
      <c r="C17" t="s">
        <v>10</v>
      </c>
      <c r="D17">
        <v>68430</v>
      </c>
      <c r="E17" t="s">
        <v>30</v>
      </c>
      <c r="F17" t="s">
        <v>4</v>
      </c>
    </row>
    <row r="18" spans="1:6" x14ac:dyDescent="0.35">
      <c r="A18" t="s">
        <v>46</v>
      </c>
      <c r="B18" t="s">
        <v>27</v>
      </c>
      <c r="C18" t="s">
        <v>13</v>
      </c>
      <c r="D18">
        <v>105370</v>
      </c>
      <c r="E18" t="s">
        <v>33</v>
      </c>
      <c r="F18" t="s">
        <v>4</v>
      </c>
    </row>
    <row r="19" spans="1:6" x14ac:dyDescent="0.35">
      <c r="A19" t="s">
        <v>47</v>
      </c>
      <c r="B19" t="s">
        <v>24</v>
      </c>
      <c r="C19" t="s">
        <v>7</v>
      </c>
      <c r="D19">
        <v>113800</v>
      </c>
      <c r="E19" t="s">
        <v>25</v>
      </c>
      <c r="F19" t="s">
        <v>3</v>
      </c>
    </row>
    <row r="20" spans="1:6" x14ac:dyDescent="0.35">
      <c r="A20" t="s">
        <v>48</v>
      </c>
      <c r="B20" t="s">
        <v>27</v>
      </c>
      <c r="C20" t="s">
        <v>6</v>
      </c>
      <c r="D20">
        <v>76300</v>
      </c>
      <c r="E20" t="s">
        <v>33</v>
      </c>
      <c r="F20" t="s">
        <v>3</v>
      </c>
    </row>
    <row r="21" spans="1:6" x14ac:dyDescent="0.35">
      <c r="A21" t="s">
        <v>49</v>
      </c>
      <c r="B21" t="s">
        <v>27</v>
      </c>
      <c r="C21" t="s">
        <v>6</v>
      </c>
      <c r="D21">
        <v>44530</v>
      </c>
      <c r="E21" t="s">
        <v>33</v>
      </c>
      <c r="F21" t="s">
        <v>3</v>
      </c>
    </row>
    <row r="22" spans="1:6" x14ac:dyDescent="0.35">
      <c r="A22" t="s">
        <v>50</v>
      </c>
      <c r="B22" t="s">
        <v>27</v>
      </c>
      <c r="C22" t="s">
        <v>8</v>
      </c>
      <c r="D22">
        <v>63710</v>
      </c>
      <c r="E22" t="s">
        <v>25</v>
      </c>
      <c r="F22" t="s">
        <v>3</v>
      </c>
    </row>
    <row r="23" spans="1:6" x14ac:dyDescent="0.35">
      <c r="A23" t="s">
        <v>51</v>
      </c>
      <c r="B23" t="s">
        <v>27</v>
      </c>
      <c r="C23" t="s">
        <v>12</v>
      </c>
      <c r="D23">
        <v>62780</v>
      </c>
      <c r="E23" t="s">
        <v>30</v>
      </c>
      <c r="F23" t="s">
        <v>5</v>
      </c>
    </row>
    <row r="24" spans="1:6" x14ac:dyDescent="0.35">
      <c r="A24" t="s">
        <v>52</v>
      </c>
      <c r="B24" t="s">
        <v>27</v>
      </c>
      <c r="C24" t="s">
        <v>13</v>
      </c>
      <c r="D24">
        <v>119750</v>
      </c>
      <c r="E24" t="s">
        <v>25</v>
      </c>
      <c r="F24" t="s">
        <v>3</v>
      </c>
    </row>
    <row r="25" spans="1:6" x14ac:dyDescent="0.35">
      <c r="A25" t="s">
        <v>53</v>
      </c>
      <c r="B25" t="s">
        <v>24</v>
      </c>
      <c r="C25" t="s">
        <v>14</v>
      </c>
      <c r="D25">
        <v>116980</v>
      </c>
      <c r="E25" t="s">
        <v>33</v>
      </c>
      <c r="F25" t="s">
        <v>1</v>
      </c>
    </row>
    <row r="26" spans="1:6" x14ac:dyDescent="0.35">
      <c r="A26" t="s">
        <v>54</v>
      </c>
      <c r="B26" t="s">
        <v>24</v>
      </c>
      <c r="C26" t="s">
        <v>15</v>
      </c>
      <c r="D26">
        <v>35940</v>
      </c>
      <c r="E26" t="s">
        <v>30</v>
      </c>
      <c r="F26" t="s">
        <v>4</v>
      </c>
    </row>
    <row r="27" spans="1:6" x14ac:dyDescent="0.35">
      <c r="A27" t="s">
        <v>55</v>
      </c>
      <c r="B27" t="s">
        <v>24</v>
      </c>
      <c r="C27" t="s">
        <v>16</v>
      </c>
      <c r="D27">
        <v>109040</v>
      </c>
      <c r="E27" t="s">
        <v>25</v>
      </c>
      <c r="F27" t="s">
        <v>3</v>
      </c>
    </row>
    <row r="28" spans="1:6" x14ac:dyDescent="0.35">
      <c r="A28" t="s">
        <v>56</v>
      </c>
      <c r="B28" t="s">
        <v>27</v>
      </c>
      <c r="C28" t="s">
        <v>16</v>
      </c>
      <c r="D28">
        <v>109160</v>
      </c>
      <c r="E28" t="s">
        <v>33</v>
      </c>
      <c r="F28" t="s">
        <v>4</v>
      </c>
    </row>
    <row r="29" spans="1:6" x14ac:dyDescent="0.35">
      <c r="A29" t="s">
        <v>57</v>
      </c>
      <c r="B29" t="s">
        <v>24</v>
      </c>
      <c r="C29" t="s">
        <v>10</v>
      </c>
      <c r="D29">
        <v>75540</v>
      </c>
      <c r="E29" t="s">
        <v>30</v>
      </c>
      <c r="F29" t="s">
        <v>3</v>
      </c>
    </row>
    <row r="30" spans="1:6" x14ac:dyDescent="0.35">
      <c r="A30" t="s">
        <v>58</v>
      </c>
      <c r="B30" t="s">
        <v>27</v>
      </c>
      <c r="C30" t="s">
        <v>7</v>
      </c>
      <c r="D30">
        <v>30000</v>
      </c>
      <c r="E30" t="s">
        <v>33</v>
      </c>
      <c r="F30" t="s">
        <v>3</v>
      </c>
    </row>
    <row r="31" spans="1:6" x14ac:dyDescent="0.35">
      <c r="A31" t="s">
        <v>59</v>
      </c>
      <c r="B31" t="s">
        <v>27</v>
      </c>
      <c r="C31" t="s">
        <v>6</v>
      </c>
      <c r="D31">
        <v>76210</v>
      </c>
      <c r="E31" t="s">
        <v>30</v>
      </c>
      <c r="F31" t="s">
        <v>4</v>
      </c>
    </row>
    <row r="32" spans="1:6" x14ac:dyDescent="0.35">
      <c r="A32" t="s">
        <v>60</v>
      </c>
      <c r="B32" t="s">
        <v>24</v>
      </c>
      <c r="C32" t="s">
        <v>29</v>
      </c>
      <c r="D32">
        <v>112650</v>
      </c>
      <c r="E32" t="s">
        <v>25</v>
      </c>
      <c r="F32" t="s">
        <v>3</v>
      </c>
    </row>
    <row r="33" spans="1:6" x14ac:dyDescent="0.35">
      <c r="A33" t="s">
        <v>61</v>
      </c>
      <c r="B33" t="s">
        <v>24</v>
      </c>
      <c r="C33" t="s">
        <v>8</v>
      </c>
      <c r="D33">
        <v>108460</v>
      </c>
      <c r="E33" t="s">
        <v>33</v>
      </c>
      <c r="F33" t="s">
        <v>4</v>
      </c>
    </row>
    <row r="34" spans="1:6" x14ac:dyDescent="0.35">
      <c r="A34" t="s">
        <v>62</v>
      </c>
      <c r="B34" t="s">
        <v>24</v>
      </c>
      <c r="C34" t="s">
        <v>14</v>
      </c>
      <c r="D34">
        <v>69070</v>
      </c>
      <c r="E34" t="s">
        <v>33</v>
      </c>
      <c r="F34" t="s">
        <v>2</v>
      </c>
    </row>
    <row r="35" spans="1:6" x14ac:dyDescent="0.35">
      <c r="A35" t="s">
        <v>63</v>
      </c>
      <c r="B35" t="s">
        <v>27</v>
      </c>
      <c r="C35" t="s">
        <v>11</v>
      </c>
      <c r="D35">
        <v>116520</v>
      </c>
      <c r="E35" t="s">
        <v>25</v>
      </c>
      <c r="F35" t="s">
        <v>4</v>
      </c>
    </row>
    <row r="36" spans="1:6" x14ac:dyDescent="0.35">
      <c r="A36" t="s">
        <v>64</v>
      </c>
      <c r="B36" t="s">
        <v>27</v>
      </c>
      <c r="C36" t="s">
        <v>14</v>
      </c>
      <c r="D36">
        <v>96560</v>
      </c>
      <c r="E36" t="s">
        <v>33</v>
      </c>
      <c r="F36" t="s">
        <v>31</v>
      </c>
    </row>
    <row r="37" spans="1:6" x14ac:dyDescent="0.35">
      <c r="A37" t="s">
        <v>65</v>
      </c>
      <c r="B37" t="s">
        <v>27</v>
      </c>
      <c r="C37" t="s">
        <v>10</v>
      </c>
      <c r="D37">
        <v>36460</v>
      </c>
      <c r="E37" t="s">
        <v>30</v>
      </c>
      <c r="F37" t="s">
        <v>4</v>
      </c>
    </row>
    <row r="38" spans="1:6" x14ac:dyDescent="0.35">
      <c r="A38" t="s">
        <v>66</v>
      </c>
      <c r="B38" t="s">
        <v>27</v>
      </c>
      <c r="C38" t="s">
        <v>13</v>
      </c>
      <c r="D38">
        <v>50950</v>
      </c>
      <c r="E38" t="s">
        <v>33</v>
      </c>
      <c r="F38" t="s">
        <v>4</v>
      </c>
    </row>
    <row r="39" spans="1:6" x14ac:dyDescent="0.35">
      <c r="A39" t="s">
        <v>67</v>
      </c>
      <c r="B39" t="s">
        <v>27</v>
      </c>
      <c r="C39" t="s">
        <v>17</v>
      </c>
      <c r="D39">
        <v>75440</v>
      </c>
      <c r="E39" t="s">
        <v>25</v>
      </c>
      <c r="F39" t="s">
        <v>3</v>
      </c>
    </row>
    <row r="40" spans="1:6" x14ac:dyDescent="0.35">
      <c r="A40" t="s">
        <v>68</v>
      </c>
      <c r="B40" t="s">
        <v>27</v>
      </c>
      <c r="C40" t="s">
        <v>6</v>
      </c>
      <c r="D40">
        <v>84760</v>
      </c>
      <c r="E40" t="s">
        <v>33</v>
      </c>
      <c r="F40" t="s">
        <v>3</v>
      </c>
    </row>
    <row r="41" spans="1:6" x14ac:dyDescent="0.35">
      <c r="A41" t="s">
        <v>69</v>
      </c>
      <c r="B41" t="s">
        <v>24</v>
      </c>
      <c r="C41" t="s">
        <v>7</v>
      </c>
      <c r="D41">
        <v>82240</v>
      </c>
      <c r="E41" t="s">
        <v>33</v>
      </c>
      <c r="F41" t="s">
        <v>2</v>
      </c>
    </row>
    <row r="42" spans="1:6" x14ac:dyDescent="0.35">
      <c r="A42" t="s">
        <v>70</v>
      </c>
      <c r="B42" t="s">
        <v>24</v>
      </c>
      <c r="C42" t="s">
        <v>10</v>
      </c>
      <c r="D42">
        <v>28330</v>
      </c>
      <c r="E42" t="s">
        <v>25</v>
      </c>
      <c r="F42" t="s">
        <v>1</v>
      </c>
    </row>
    <row r="43" spans="1:6" x14ac:dyDescent="0.35">
      <c r="A43" t="s">
        <v>71</v>
      </c>
      <c r="B43" t="s">
        <v>27</v>
      </c>
      <c r="C43" t="s">
        <v>10</v>
      </c>
      <c r="D43">
        <v>60580</v>
      </c>
      <c r="E43" t="s">
        <v>25</v>
      </c>
      <c r="F43" t="s">
        <v>5</v>
      </c>
    </row>
    <row r="44" spans="1:6" x14ac:dyDescent="0.35">
      <c r="A44" t="s">
        <v>72</v>
      </c>
      <c r="B44" t="s">
        <v>24</v>
      </c>
      <c r="C44" t="s">
        <v>9</v>
      </c>
      <c r="D44">
        <v>45510</v>
      </c>
      <c r="E44" t="s">
        <v>33</v>
      </c>
      <c r="F44" t="s">
        <v>5</v>
      </c>
    </row>
    <row r="45" spans="1:6" x14ac:dyDescent="0.35">
      <c r="A45" t="s">
        <v>73</v>
      </c>
      <c r="B45" t="s">
        <v>27</v>
      </c>
      <c r="C45" t="s">
        <v>10</v>
      </c>
      <c r="D45">
        <v>110770</v>
      </c>
      <c r="E45" t="s">
        <v>30</v>
      </c>
      <c r="F45" t="s">
        <v>4</v>
      </c>
    </row>
    <row r="46" spans="1:6" x14ac:dyDescent="0.35">
      <c r="A46" t="s">
        <v>74</v>
      </c>
      <c r="B46" t="s">
        <v>27</v>
      </c>
      <c r="C46" t="s">
        <v>12</v>
      </c>
      <c r="D46">
        <v>86920</v>
      </c>
      <c r="E46" t="s">
        <v>30</v>
      </c>
      <c r="F46" t="s">
        <v>3</v>
      </c>
    </row>
    <row r="47" spans="1:6" x14ac:dyDescent="0.35">
      <c r="A47" t="s">
        <v>75</v>
      </c>
      <c r="C47" t="s">
        <v>13</v>
      </c>
      <c r="D47">
        <v>84680</v>
      </c>
      <c r="E47" t="s">
        <v>25</v>
      </c>
      <c r="F47" t="s">
        <v>4</v>
      </c>
    </row>
    <row r="48" spans="1:6" x14ac:dyDescent="0.35">
      <c r="A48" t="s">
        <v>76</v>
      </c>
      <c r="B48" t="s">
        <v>27</v>
      </c>
      <c r="C48" t="s">
        <v>14</v>
      </c>
      <c r="D48">
        <v>36860</v>
      </c>
      <c r="E48" t="s">
        <v>25</v>
      </c>
      <c r="F48" t="s">
        <v>2</v>
      </c>
    </row>
    <row r="49" spans="1:6" x14ac:dyDescent="0.35">
      <c r="A49" t="s">
        <v>77</v>
      </c>
      <c r="C49" t="s">
        <v>6</v>
      </c>
      <c r="D49">
        <v>114010</v>
      </c>
      <c r="E49" t="s">
        <v>33</v>
      </c>
      <c r="F49" t="s">
        <v>3</v>
      </c>
    </row>
    <row r="50" spans="1:6" x14ac:dyDescent="0.35">
      <c r="A50" t="s">
        <v>78</v>
      </c>
      <c r="C50" t="s">
        <v>16</v>
      </c>
      <c r="D50">
        <v>54130</v>
      </c>
      <c r="E50" t="s">
        <v>33</v>
      </c>
      <c r="F50" t="s">
        <v>1</v>
      </c>
    </row>
    <row r="51" spans="1:6" x14ac:dyDescent="0.35">
      <c r="A51" t="s">
        <v>79</v>
      </c>
      <c r="B51" t="s">
        <v>27</v>
      </c>
      <c r="C51" t="s">
        <v>12</v>
      </c>
      <c r="D51">
        <v>81720</v>
      </c>
      <c r="E51" t="s">
        <v>30</v>
      </c>
      <c r="F51" t="s">
        <v>5</v>
      </c>
    </row>
    <row r="52" spans="1:6" x14ac:dyDescent="0.35">
      <c r="A52" t="s">
        <v>80</v>
      </c>
      <c r="B52" t="s">
        <v>24</v>
      </c>
      <c r="C52" t="s">
        <v>10</v>
      </c>
      <c r="D52">
        <v>84470</v>
      </c>
      <c r="E52" t="s">
        <v>25</v>
      </c>
      <c r="F52" t="s">
        <v>3</v>
      </c>
    </row>
    <row r="53" spans="1:6" x14ac:dyDescent="0.35">
      <c r="A53" t="s">
        <v>81</v>
      </c>
      <c r="B53" t="s">
        <v>27</v>
      </c>
      <c r="C53" t="s">
        <v>17</v>
      </c>
      <c r="D53">
        <v>114600</v>
      </c>
      <c r="E53" t="s">
        <v>25</v>
      </c>
      <c r="F53" t="s">
        <v>4</v>
      </c>
    </row>
    <row r="54" spans="1:6" x14ac:dyDescent="0.35">
      <c r="A54" t="s">
        <v>82</v>
      </c>
      <c r="B54" t="s">
        <v>24</v>
      </c>
      <c r="C54" t="s">
        <v>13</v>
      </c>
      <c r="D54">
        <v>114690</v>
      </c>
      <c r="E54" t="s">
        <v>25</v>
      </c>
      <c r="F54" t="s">
        <v>1</v>
      </c>
    </row>
    <row r="55" spans="1:6" x14ac:dyDescent="0.35">
      <c r="A55" t="s">
        <v>83</v>
      </c>
      <c r="B55" t="s">
        <v>24</v>
      </c>
      <c r="C55" t="s">
        <v>7</v>
      </c>
      <c r="D55">
        <v>57350</v>
      </c>
      <c r="E55" t="s">
        <v>33</v>
      </c>
      <c r="F55" t="s">
        <v>4</v>
      </c>
    </row>
    <row r="56" spans="1:6" x14ac:dyDescent="0.35">
      <c r="A56" t="s">
        <v>84</v>
      </c>
      <c r="B56" t="s">
        <v>27</v>
      </c>
      <c r="C56" t="s">
        <v>15</v>
      </c>
      <c r="D56">
        <v>51200</v>
      </c>
      <c r="E56" t="s">
        <v>33</v>
      </c>
      <c r="F56" t="s">
        <v>2</v>
      </c>
    </row>
    <row r="57" spans="1:6" x14ac:dyDescent="0.35">
      <c r="A57" t="s">
        <v>85</v>
      </c>
      <c r="B57" t="s">
        <v>27</v>
      </c>
      <c r="C57" t="s">
        <v>10</v>
      </c>
      <c r="D57">
        <v>85260</v>
      </c>
      <c r="E57" t="s">
        <v>25</v>
      </c>
      <c r="F57" t="s">
        <v>2</v>
      </c>
    </row>
    <row r="58" spans="1:6" x14ac:dyDescent="0.35">
      <c r="A58" t="s">
        <v>86</v>
      </c>
      <c r="B58" t="s">
        <v>27</v>
      </c>
      <c r="C58" t="s">
        <v>16</v>
      </c>
      <c r="D58">
        <v>71230</v>
      </c>
      <c r="E58" t="s">
        <v>33</v>
      </c>
      <c r="F58" t="s">
        <v>1</v>
      </c>
    </row>
    <row r="59" spans="1:6" x14ac:dyDescent="0.35">
      <c r="A59" t="s">
        <v>87</v>
      </c>
      <c r="B59" t="s">
        <v>27</v>
      </c>
      <c r="C59" t="s">
        <v>12</v>
      </c>
      <c r="D59">
        <v>107660</v>
      </c>
      <c r="E59" t="s">
        <v>30</v>
      </c>
      <c r="F59" t="s">
        <v>4</v>
      </c>
    </row>
    <row r="60" spans="1:6" x14ac:dyDescent="0.35">
      <c r="A60" t="s">
        <v>88</v>
      </c>
      <c r="B60" t="s">
        <v>27</v>
      </c>
      <c r="C60" t="s">
        <v>7</v>
      </c>
      <c r="D60">
        <v>75230</v>
      </c>
      <c r="E60" t="s">
        <v>33</v>
      </c>
      <c r="F60" t="s">
        <v>2</v>
      </c>
    </row>
    <row r="61" spans="1:6" x14ac:dyDescent="0.35">
      <c r="A61" t="s">
        <v>89</v>
      </c>
      <c r="B61" t="s">
        <v>27</v>
      </c>
      <c r="C61" t="s">
        <v>17</v>
      </c>
      <c r="D61">
        <v>108080</v>
      </c>
      <c r="E61" t="s">
        <v>30</v>
      </c>
      <c r="F61" t="s">
        <v>3</v>
      </c>
    </row>
    <row r="62" spans="1:6" x14ac:dyDescent="0.35">
      <c r="A62" t="s">
        <v>90</v>
      </c>
      <c r="B62" t="s">
        <v>24</v>
      </c>
      <c r="C62" t="s">
        <v>8</v>
      </c>
      <c r="D62">
        <v>28480</v>
      </c>
      <c r="E62" t="s">
        <v>33</v>
      </c>
      <c r="F62" t="s">
        <v>4</v>
      </c>
    </row>
    <row r="63" spans="1:6" x14ac:dyDescent="0.35">
      <c r="A63" t="s">
        <v>91</v>
      </c>
      <c r="B63" t="s">
        <v>24</v>
      </c>
      <c r="C63" t="s">
        <v>9</v>
      </c>
      <c r="D63">
        <v>56620</v>
      </c>
      <c r="E63" t="s">
        <v>30</v>
      </c>
      <c r="F63" t="s">
        <v>3</v>
      </c>
    </row>
    <row r="64" spans="1:6" x14ac:dyDescent="0.35">
      <c r="A64" t="s">
        <v>92</v>
      </c>
      <c r="B64" t="s">
        <v>24</v>
      </c>
      <c r="C64" t="s">
        <v>29</v>
      </c>
      <c r="D64">
        <v>87900</v>
      </c>
      <c r="E64" t="s">
        <v>33</v>
      </c>
      <c r="F64" t="s">
        <v>3</v>
      </c>
    </row>
    <row r="65" spans="1:6" x14ac:dyDescent="0.35">
      <c r="A65" t="s">
        <v>93</v>
      </c>
      <c r="B65" t="s">
        <v>24</v>
      </c>
      <c r="C65" t="s">
        <v>6</v>
      </c>
      <c r="D65">
        <v>103550</v>
      </c>
      <c r="E65" t="s">
        <v>30</v>
      </c>
      <c r="F65" t="s">
        <v>3</v>
      </c>
    </row>
    <row r="66" spans="1:6" x14ac:dyDescent="0.35">
      <c r="A66" t="s">
        <v>94</v>
      </c>
      <c r="B66" t="s">
        <v>27</v>
      </c>
      <c r="C66" t="s">
        <v>11</v>
      </c>
      <c r="D66">
        <v>78500</v>
      </c>
      <c r="E66" t="s">
        <v>33</v>
      </c>
      <c r="F66" t="s">
        <v>5</v>
      </c>
    </row>
    <row r="67" spans="1:6" x14ac:dyDescent="0.35">
      <c r="A67" t="s">
        <v>95</v>
      </c>
      <c r="B67" t="s">
        <v>24</v>
      </c>
      <c r="C67" t="s">
        <v>8</v>
      </c>
      <c r="D67">
        <v>93930</v>
      </c>
      <c r="E67" t="s">
        <v>33</v>
      </c>
      <c r="F67" t="s">
        <v>4</v>
      </c>
    </row>
    <row r="68" spans="1:6" x14ac:dyDescent="0.35">
      <c r="A68" t="s">
        <v>96</v>
      </c>
      <c r="B68" t="s">
        <v>27</v>
      </c>
      <c r="C68" t="s">
        <v>29</v>
      </c>
      <c r="D68">
        <v>114770</v>
      </c>
      <c r="E68" t="s">
        <v>30</v>
      </c>
      <c r="F68" t="s">
        <v>3</v>
      </c>
    </row>
    <row r="69" spans="1:6" x14ac:dyDescent="0.35">
      <c r="A69" t="s">
        <v>97</v>
      </c>
      <c r="B69" t="s">
        <v>24</v>
      </c>
      <c r="C69" t="s">
        <v>29</v>
      </c>
      <c r="D69">
        <v>73530</v>
      </c>
      <c r="E69" t="s">
        <v>25</v>
      </c>
      <c r="F69" t="s">
        <v>3</v>
      </c>
    </row>
    <row r="70" spans="1:6" x14ac:dyDescent="0.35">
      <c r="A70" t="s">
        <v>98</v>
      </c>
      <c r="B70" t="s">
        <v>24</v>
      </c>
      <c r="C70" t="s">
        <v>13</v>
      </c>
      <c r="D70">
        <v>55310</v>
      </c>
      <c r="E70" t="s">
        <v>33</v>
      </c>
      <c r="F70" t="s">
        <v>1</v>
      </c>
    </row>
    <row r="71" spans="1:6" x14ac:dyDescent="0.35">
      <c r="A71" t="s">
        <v>99</v>
      </c>
      <c r="B71" t="s">
        <v>24</v>
      </c>
      <c r="C71" t="s">
        <v>14</v>
      </c>
      <c r="D71">
        <v>49670</v>
      </c>
      <c r="E71" t="s">
        <v>30</v>
      </c>
      <c r="F71" t="s">
        <v>2</v>
      </c>
    </row>
    <row r="72" spans="1:6" x14ac:dyDescent="0.35">
      <c r="A72" t="s">
        <v>100</v>
      </c>
      <c r="B72" t="s">
        <v>27</v>
      </c>
      <c r="C72" t="s">
        <v>9</v>
      </c>
      <c r="E72" t="s">
        <v>30</v>
      </c>
      <c r="F72" t="s">
        <v>4</v>
      </c>
    </row>
    <row r="73" spans="1:6" x14ac:dyDescent="0.35">
      <c r="A73" t="s">
        <v>101</v>
      </c>
      <c r="B73" t="s">
        <v>24</v>
      </c>
      <c r="C73" t="s">
        <v>12</v>
      </c>
      <c r="D73">
        <v>40770</v>
      </c>
      <c r="E73" t="s">
        <v>30</v>
      </c>
      <c r="F73" t="s">
        <v>3</v>
      </c>
    </row>
    <row r="74" spans="1:6" x14ac:dyDescent="0.35">
      <c r="A74" t="s">
        <v>102</v>
      </c>
      <c r="B74" t="s">
        <v>24</v>
      </c>
      <c r="C74" t="s">
        <v>12</v>
      </c>
      <c r="D74">
        <v>106780</v>
      </c>
      <c r="E74" t="s">
        <v>33</v>
      </c>
      <c r="F74" t="s">
        <v>2</v>
      </c>
    </row>
    <row r="75" spans="1:6" x14ac:dyDescent="0.35">
      <c r="A75" t="s">
        <v>103</v>
      </c>
      <c r="B75" t="s">
        <v>27</v>
      </c>
      <c r="C75" t="s">
        <v>10</v>
      </c>
      <c r="D75">
        <v>100730</v>
      </c>
      <c r="E75" t="s">
        <v>33</v>
      </c>
      <c r="F75" t="s">
        <v>3</v>
      </c>
    </row>
    <row r="76" spans="1:6" x14ac:dyDescent="0.35">
      <c r="A76" t="s">
        <v>104</v>
      </c>
      <c r="C76" t="s">
        <v>16</v>
      </c>
      <c r="D76">
        <v>74620</v>
      </c>
      <c r="E76" t="s">
        <v>33</v>
      </c>
      <c r="F76" t="s">
        <v>2</v>
      </c>
    </row>
    <row r="77" spans="1:6" x14ac:dyDescent="0.35">
      <c r="A77" t="s">
        <v>105</v>
      </c>
      <c r="B77" t="s">
        <v>24</v>
      </c>
      <c r="C77" t="s">
        <v>12</v>
      </c>
      <c r="D77">
        <v>40450</v>
      </c>
      <c r="E77" t="s">
        <v>33</v>
      </c>
      <c r="F77" t="s">
        <v>3</v>
      </c>
    </row>
    <row r="78" spans="1:6" x14ac:dyDescent="0.35">
      <c r="A78" t="s">
        <v>106</v>
      </c>
      <c r="B78" t="s">
        <v>24</v>
      </c>
      <c r="C78" t="s">
        <v>16</v>
      </c>
      <c r="D78">
        <v>60560</v>
      </c>
      <c r="E78" t="s">
        <v>30</v>
      </c>
      <c r="F78" t="s">
        <v>3</v>
      </c>
    </row>
    <row r="79" spans="1:6" x14ac:dyDescent="0.35">
      <c r="A79" t="s">
        <v>107</v>
      </c>
      <c r="B79" t="s">
        <v>24</v>
      </c>
      <c r="C79" t="s">
        <v>8</v>
      </c>
      <c r="D79">
        <v>114900</v>
      </c>
      <c r="E79" t="s">
        <v>33</v>
      </c>
      <c r="F79" t="s">
        <v>3</v>
      </c>
    </row>
    <row r="80" spans="1:6" x14ac:dyDescent="0.35">
      <c r="A80" t="s">
        <v>108</v>
      </c>
      <c r="B80" t="s">
        <v>24</v>
      </c>
      <c r="C80" t="s">
        <v>10</v>
      </c>
      <c r="D80">
        <v>69860</v>
      </c>
      <c r="E80" t="s">
        <v>33</v>
      </c>
      <c r="F80" t="s">
        <v>3</v>
      </c>
    </row>
    <row r="81" spans="1:6" x14ac:dyDescent="0.35">
      <c r="A81" t="s">
        <v>109</v>
      </c>
      <c r="B81" t="s">
        <v>27</v>
      </c>
      <c r="C81" t="s">
        <v>16</v>
      </c>
      <c r="D81">
        <v>51320</v>
      </c>
      <c r="E81" t="s">
        <v>33</v>
      </c>
      <c r="F81" t="s">
        <v>1</v>
      </c>
    </row>
    <row r="82" spans="1:6" x14ac:dyDescent="0.35">
      <c r="A82" t="s">
        <v>110</v>
      </c>
      <c r="B82" t="s">
        <v>24</v>
      </c>
      <c r="C82" t="s">
        <v>13</v>
      </c>
      <c r="D82">
        <v>103600</v>
      </c>
      <c r="E82" t="s">
        <v>25</v>
      </c>
      <c r="F82" t="s">
        <v>4</v>
      </c>
    </row>
    <row r="83" spans="1:6" x14ac:dyDescent="0.35">
      <c r="A83" t="s">
        <v>111</v>
      </c>
      <c r="B83" t="s">
        <v>24</v>
      </c>
      <c r="C83" t="s">
        <v>17</v>
      </c>
      <c r="D83">
        <v>53540</v>
      </c>
      <c r="E83" t="s">
        <v>33</v>
      </c>
      <c r="F83" t="s">
        <v>2</v>
      </c>
    </row>
    <row r="84" spans="1:6" x14ac:dyDescent="0.35">
      <c r="A84" t="s">
        <v>112</v>
      </c>
      <c r="B84" t="s">
        <v>27</v>
      </c>
      <c r="C84" t="s">
        <v>6</v>
      </c>
      <c r="D84">
        <v>98740</v>
      </c>
      <c r="E84" t="s">
        <v>30</v>
      </c>
      <c r="F84" t="s">
        <v>2</v>
      </c>
    </row>
    <row r="85" spans="1:6" x14ac:dyDescent="0.35">
      <c r="A85" t="s">
        <v>113</v>
      </c>
      <c r="B85" t="s">
        <v>24</v>
      </c>
      <c r="C85" t="s">
        <v>9</v>
      </c>
      <c r="D85">
        <v>115090</v>
      </c>
      <c r="E85" t="s">
        <v>33</v>
      </c>
      <c r="F85" t="s">
        <v>3</v>
      </c>
    </row>
    <row r="86" spans="1:6" x14ac:dyDescent="0.35">
      <c r="A86" t="s">
        <v>114</v>
      </c>
      <c r="B86" t="s">
        <v>24</v>
      </c>
      <c r="C86" t="s">
        <v>17</v>
      </c>
      <c r="D86">
        <v>51910</v>
      </c>
      <c r="E86" t="s">
        <v>33</v>
      </c>
      <c r="F86" t="s">
        <v>4</v>
      </c>
    </row>
    <row r="87" spans="1:6" x14ac:dyDescent="0.35">
      <c r="A87" t="s">
        <v>115</v>
      </c>
      <c r="B87" t="s">
        <v>24</v>
      </c>
      <c r="C87" t="s">
        <v>15</v>
      </c>
      <c r="D87">
        <v>34080</v>
      </c>
      <c r="E87" t="s">
        <v>33</v>
      </c>
      <c r="F87" t="s">
        <v>31</v>
      </c>
    </row>
    <row r="88" spans="1:6" x14ac:dyDescent="0.35">
      <c r="A88" t="s">
        <v>116</v>
      </c>
      <c r="B88" t="s">
        <v>24</v>
      </c>
      <c r="C88" t="s">
        <v>16</v>
      </c>
      <c r="D88">
        <v>88690</v>
      </c>
      <c r="E88" t="s">
        <v>25</v>
      </c>
      <c r="F88" t="s">
        <v>2</v>
      </c>
    </row>
    <row r="89" spans="1:6" x14ac:dyDescent="0.35">
      <c r="A89" t="s">
        <v>117</v>
      </c>
      <c r="B89" t="s">
        <v>27</v>
      </c>
      <c r="C89" t="s">
        <v>10</v>
      </c>
      <c r="D89">
        <v>35940</v>
      </c>
      <c r="E89" t="s">
        <v>33</v>
      </c>
      <c r="F89" t="s">
        <v>3</v>
      </c>
    </row>
    <row r="90" spans="1:6" x14ac:dyDescent="0.35">
      <c r="A90" t="s">
        <v>118</v>
      </c>
      <c r="B90" t="s">
        <v>24</v>
      </c>
      <c r="C90" t="s">
        <v>8</v>
      </c>
      <c r="D90">
        <v>109190</v>
      </c>
      <c r="E90" t="s">
        <v>30</v>
      </c>
      <c r="F90" t="s">
        <v>3</v>
      </c>
    </row>
    <row r="91" spans="1:6" x14ac:dyDescent="0.35">
      <c r="A91" t="s">
        <v>119</v>
      </c>
      <c r="B91" t="s">
        <v>24</v>
      </c>
      <c r="C91" t="s">
        <v>17</v>
      </c>
      <c r="D91">
        <v>89610</v>
      </c>
      <c r="E91" t="s">
        <v>25</v>
      </c>
      <c r="F91" t="s">
        <v>4</v>
      </c>
    </row>
    <row r="92" spans="1:6" x14ac:dyDescent="0.35">
      <c r="A92" t="s">
        <v>120</v>
      </c>
      <c r="B92" t="s">
        <v>27</v>
      </c>
      <c r="C92" t="s">
        <v>9</v>
      </c>
      <c r="D92">
        <v>109760</v>
      </c>
      <c r="E92" t="s">
        <v>30</v>
      </c>
      <c r="F92" t="s">
        <v>4</v>
      </c>
    </row>
    <row r="93" spans="1:6" x14ac:dyDescent="0.35">
      <c r="A93" t="s">
        <v>121</v>
      </c>
      <c r="B93" t="s">
        <v>27</v>
      </c>
      <c r="C93" t="s">
        <v>17</v>
      </c>
      <c r="D93">
        <v>108390</v>
      </c>
      <c r="E93" t="s">
        <v>25</v>
      </c>
      <c r="F93" t="s">
        <v>2</v>
      </c>
    </row>
    <row r="94" spans="1:6" x14ac:dyDescent="0.35">
      <c r="A94" t="s">
        <v>122</v>
      </c>
      <c r="B94" t="s">
        <v>24</v>
      </c>
      <c r="C94" t="s">
        <v>14</v>
      </c>
      <c r="D94">
        <v>29880</v>
      </c>
      <c r="E94" t="s">
        <v>25</v>
      </c>
      <c r="F94" t="s">
        <v>1</v>
      </c>
    </row>
    <row r="95" spans="1:6" x14ac:dyDescent="0.35">
      <c r="A95" t="s">
        <v>123</v>
      </c>
      <c r="B95" t="s">
        <v>24</v>
      </c>
      <c r="C95" t="s">
        <v>9</v>
      </c>
      <c r="D95">
        <v>68090</v>
      </c>
      <c r="E95" t="s">
        <v>33</v>
      </c>
      <c r="F95" t="s">
        <v>3</v>
      </c>
    </row>
    <row r="96" spans="1:6" x14ac:dyDescent="0.35">
      <c r="A96" t="s">
        <v>124</v>
      </c>
      <c r="B96" t="s">
        <v>27</v>
      </c>
      <c r="C96" t="s">
        <v>16</v>
      </c>
      <c r="D96">
        <v>87210</v>
      </c>
      <c r="E96" t="s">
        <v>30</v>
      </c>
      <c r="F96" t="s">
        <v>31</v>
      </c>
    </row>
    <row r="97" spans="1:6" x14ac:dyDescent="0.35">
      <c r="A97" t="s">
        <v>125</v>
      </c>
      <c r="B97" t="s">
        <v>24</v>
      </c>
      <c r="C97" t="s">
        <v>7</v>
      </c>
      <c r="D97">
        <v>90800</v>
      </c>
      <c r="E97" t="s">
        <v>30</v>
      </c>
      <c r="F97" t="s">
        <v>3</v>
      </c>
    </row>
    <row r="98" spans="1:6" x14ac:dyDescent="0.35">
      <c r="A98" t="s">
        <v>126</v>
      </c>
      <c r="B98" t="s">
        <v>27</v>
      </c>
      <c r="C98" t="s">
        <v>13</v>
      </c>
      <c r="D98">
        <v>102930</v>
      </c>
      <c r="E98" t="s">
        <v>33</v>
      </c>
      <c r="F98" t="s">
        <v>4</v>
      </c>
    </row>
    <row r="99" spans="1:6" x14ac:dyDescent="0.35">
      <c r="A99" t="s">
        <v>127</v>
      </c>
      <c r="B99" t="s">
        <v>24</v>
      </c>
      <c r="C99" t="s">
        <v>7</v>
      </c>
      <c r="E99" t="s">
        <v>25</v>
      </c>
      <c r="F99" t="s">
        <v>3</v>
      </c>
    </row>
    <row r="100" spans="1:6" x14ac:dyDescent="0.35">
      <c r="A100" t="s">
        <v>128</v>
      </c>
      <c r="B100" t="s">
        <v>27</v>
      </c>
      <c r="C100" t="s">
        <v>12</v>
      </c>
      <c r="D100">
        <v>29080</v>
      </c>
      <c r="E100" t="s">
        <v>33</v>
      </c>
      <c r="F100" t="s">
        <v>3</v>
      </c>
    </row>
    <row r="101" spans="1:6" x14ac:dyDescent="0.35">
      <c r="A101" t="s">
        <v>129</v>
      </c>
      <c r="B101" t="s">
        <v>27</v>
      </c>
      <c r="C101" t="s">
        <v>14</v>
      </c>
      <c r="D101">
        <v>44450</v>
      </c>
      <c r="E101" t="s">
        <v>30</v>
      </c>
      <c r="F101" t="s">
        <v>5</v>
      </c>
    </row>
    <row r="102" spans="1:6" x14ac:dyDescent="0.35">
      <c r="A102" t="s">
        <v>130</v>
      </c>
      <c r="B102" t="s">
        <v>27</v>
      </c>
      <c r="C102" t="s">
        <v>16</v>
      </c>
      <c r="D102">
        <v>97120</v>
      </c>
      <c r="E102" t="s">
        <v>33</v>
      </c>
      <c r="F102" t="s">
        <v>3</v>
      </c>
    </row>
    <row r="103" spans="1:6" x14ac:dyDescent="0.35">
      <c r="A103" t="s">
        <v>131</v>
      </c>
      <c r="B103" t="s">
        <v>24</v>
      </c>
      <c r="C103" t="s">
        <v>9</v>
      </c>
      <c r="D103">
        <v>58840</v>
      </c>
      <c r="E103" t="s">
        <v>30</v>
      </c>
      <c r="F103" t="s">
        <v>3</v>
      </c>
    </row>
    <row r="104" spans="1:6" x14ac:dyDescent="0.35">
      <c r="A104" t="s">
        <v>132</v>
      </c>
      <c r="B104" t="s">
        <v>27</v>
      </c>
      <c r="C104" t="s">
        <v>11</v>
      </c>
      <c r="D104">
        <v>77060</v>
      </c>
      <c r="E104" t="s">
        <v>33</v>
      </c>
      <c r="F104" t="s">
        <v>4</v>
      </c>
    </row>
    <row r="105" spans="1:6" x14ac:dyDescent="0.35">
      <c r="A105" t="s">
        <v>133</v>
      </c>
      <c r="B105" t="s">
        <v>27</v>
      </c>
      <c r="C105" t="s">
        <v>29</v>
      </c>
      <c r="D105">
        <v>81180</v>
      </c>
      <c r="E105" t="s">
        <v>33</v>
      </c>
      <c r="F105" t="s">
        <v>3</v>
      </c>
    </row>
    <row r="106" spans="1:6" x14ac:dyDescent="0.35">
      <c r="A106" t="s">
        <v>134</v>
      </c>
      <c r="B106" t="s">
        <v>24</v>
      </c>
      <c r="C106" t="s">
        <v>9</v>
      </c>
      <c r="D106">
        <v>90080</v>
      </c>
      <c r="E106" t="s">
        <v>33</v>
      </c>
      <c r="F106" t="s">
        <v>3</v>
      </c>
    </row>
    <row r="107" spans="1:6" x14ac:dyDescent="0.35">
      <c r="A107" t="s">
        <v>135</v>
      </c>
      <c r="B107" t="s">
        <v>24</v>
      </c>
      <c r="C107" t="s">
        <v>12</v>
      </c>
      <c r="E107" t="s">
        <v>25</v>
      </c>
      <c r="F107" t="s">
        <v>3</v>
      </c>
    </row>
    <row r="108" spans="1:6" x14ac:dyDescent="0.35">
      <c r="A108" t="s">
        <v>136</v>
      </c>
      <c r="B108" t="s">
        <v>24</v>
      </c>
      <c r="C108" t="s">
        <v>12</v>
      </c>
      <c r="D108">
        <v>35830</v>
      </c>
      <c r="E108" t="s">
        <v>33</v>
      </c>
      <c r="F108" t="s">
        <v>3</v>
      </c>
    </row>
    <row r="109" spans="1:6" x14ac:dyDescent="0.35">
      <c r="A109" t="s">
        <v>137</v>
      </c>
      <c r="B109" t="s">
        <v>24</v>
      </c>
      <c r="C109" t="s">
        <v>8</v>
      </c>
      <c r="D109">
        <v>37110</v>
      </c>
      <c r="E109" t="s">
        <v>33</v>
      </c>
      <c r="F109" t="s">
        <v>3</v>
      </c>
    </row>
    <row r="110" spans="1:6" x14ac:dyDescent="0.35">
      <c r="A110" t="s">
        <v>138</v>
      </c>
      <c r="B110" t="s">
        <v>24</v>
      </c>
      <c r="C110" t="s">
        <v>13</v>
      </c>
      <c r="D110">
        <v>112780</v>
      </c>
      <c r="E110" t="s">
        <v>30</v>
      </c>
      <c r="F110" t="s">
        <v>2</v>
      </c>
    </row>
    <row r="111" spans="1:6" x14ac:dyDescent="0.35">
      <c r="A111" t="s">
        <v>139</v>
      </c>
      <c r="B111" t="s">
        <v>27</v>
      </c>
      <c r="C111" t="s">
        <v>7</v>
      </c>
      <c r="D111">
        <v>96000</v>
      </c>
      <c r="E111" t="s">
        <v>33</v>
      </c>
      <c r="F111" t="s">
        <v>3</v>
      </c>
    </row>
    <row r="112" spans="1:6" x14ac:dyDescent="0.35">
      <c r="A112" t="s">
        <v>140</v>
      </c>
      <c r="B112" t="s">
        <v>27</v>
      </c>
      <c r="C112" t="s">
        <v>12</v>
      </c>
      <c r="D112">
        <v>112550</v>
      </c>
      <c r="E112" t="s">
        <v>33</v>
      </c>
      <c r="F112" t="s">
        <v>3</v>
      </c>
    </row>
    <row r="113" spans="1:6" x14ac:dyDescent="0.35">
      <c r="A113" t="s">
        <v>141</v>
      </c>
      <c r="B113" t="s">
        <v>24</v>
      </c>
      <c r="C113" t="s">
        <v>13</v>
      </c>
      <c r="D113">
        <v>88330</v>
      </c>
      <c r="E113" t="s">
        <v>33</v>
      </c>
      <c r="F113" t="s">
        <v>2</v>
      </c>
    </row>
    <row r="114" spans="1:6" x14ac:dyDescent="0.35">
      <c r="A114" t="s">
        <v>142</v>
      </c>
      <c r="B114" t="s">
        <v>27</v>
      </c>
      <c r="C114" t="s">
        <v>13</v>
      </c>
      <c r="D114">
        <v>116770</v>
      </c>
      <c r="E114" t="s">
        <v>25</v>
      </c>
      <c r="F114" t="s">
        <v>4</v>
      </c>
    </row>
    <row r="115" spans="1:6" x14ac:dyDescent="0.35">
      <c r="A115" t="s">
        <v>143</v>
      </c>
      <c r="B115" t="s">
        <v>24</v>
      </c>
      <c r="C115" t="s">
        <v>17</v>
      </c>
      <c r="D115">
        <v>40270</v>
      </c>
      <c r="E115" t="s">
        <v>33</v>
      </c>
      <c r="F115" t="s">
        <v>3</v>
      </c>
    </row>
    <row r="116" spans="1:6" x14ac:dyDescent="0.35">
      <c r="A116" t="s">
        <v>144</v>
      </c>
      <c r="C116" t="s">
        <v>11</v>
      </c>
      <c r="E116" t="s">
        <v>33</v>
      </c>
      <c r="F116" t="s">
        <v>3</v>
      </c>
    </row>
    <row r="117" spans="1:6" x14ac:dyDescent="0.35">
      <c r="A117" t="s">
        <v>145</v>
      </c>
      <c r="B117" t="s">
        <v>27</v>
      </c>
      <c r="C117" t="s">
        <v>11</v>
      </c>
      <c r="D117">
        <v>96640</v>
      </c>
      <c r="E117" t="s">
        <v>33</v>
      </c>
      <c r="F117" t="s">
        <v>5</v>
      </c>
    </row>
    <row r="118" spans="1:6" x14ac:dyDescent="0.35">
      <c r="A118" t="s">
        <v>146</v>
      </c>
      <c r="B118" t="s">
        <v>27</v>
      </c>
      <c r="C118" t="s">
        <v>11</v>
      </c>
      <c r="D118">
        <v>118100</v>
      </c>
      <c r="E118" t="s">
        <v>25</v>
      </c>
      <c r="F118" t="s">
        <v>3</v>
      </c>
    </row>
    <row r="119" spans="1:6" x14ac:dyDescent="0.35">
      <c r="A119" t="s">
        <v>147</v>
      </c>
      <c r="B119" t="s">
        <v>24</v>
      </c>
      <c r="C119" t="s">
        <v>7</v>
      </c>
      <c r="D119">
        <v>43600</v>
      </c>
      <c r="E119" t="s">
        <v>30</v>
      </c>
      <c r="F119" t="s">
        <v>3</v>
      </c>
    </row>
    <row r="120" spans="1:6" x14ac:dyDescent="0.35">
      <c r="A120" t="s">
        <v>148</v>
      </c>
      <c r="B120" t="s">
        <v>27</v>
      </c>
      <c r="C120" t="s">
        <v>8</v>
      </c>
      <c r="D120">
        <v>54520</v>
      </c>
      <c r="E120" t="s">
        <v>30</v>
      </c>
      <c r="F120" t="s">
        <v>2</v>
      </c>
    </row>
    <row r="121" spans="1:6" x14ac:dyDescent="0.35">
      <c r="A121" t="s">
        <v>149</v>
      </c>
      <c r="B121" t="s">
        <v>27</v>
      </c>
      <c r="C121" t="s">
        <v>14</v>
      </c>
      <c r="D121">
        <v>57750</v>
      </c>
      <c r="E121" t="s">
        <v>30</v>
      </c>
      <c r="F121" t="s">
        <v>3</v>
      </c>
    </row>
    <row r="122" spans="1:6" x14ac:dyDescent="0.35">
      <c r="A122" t="s">
        <v>150</v>
      </c>
      <c r="B122" t="s">
        <v>27</v>
      </c>
      <c r="C122" t="s">
        <v>13</v>
      </c>
      <c r="D122">
        <v>99970</v>
      </c>
      <c r="E122" t="s">
        <v>25</v>
      </c>
      <c r="F122" t="s">
        <v>3</v>
      </c>
    </row>
    <row r="123" spans="1:6" x14ac:dyDescent="0.35">
      <c r="A123" t="s">
        <v>151</v>
      </c>
      <c r="B123" t="s">
        <v>24</v>
      </c>
      <c r="C123" t="s">
        <v>6</v>
      </c>
      <c r="D123">
        <v>62200</v>
      </c>
      <c r="E123" t="s">
        <v>33</v>
      </c>
      <c r="F123" t="s">
        <v>5</v>
      </c>
    </row>
    <row r="124" spans="1:6" x14ac:dyDescent="0.35">
      <c r="A124" t="s">
        <v>152</v>
      </c>
      <c r="B124" t="s">
        <v>24</v>
      </c>
      <c r="C124" t="s">
        <v>10</v>
      </c>
      <c r="D124">
        <v>42990</v>
      </c>
      <c r="E124" t="s">
        <v>33</v>
      </c>
      <c r="F124" t="s">
        <v>3</v>
      </c>
    </row>
    <row r="125" spans="1:6" x14ac:dyDescent="0.35">
      <c r="A125" t="s">
        <v>153</v>
      </c>
      <c r="B125" t="s">
        <v>24</v>
      </c>
      <c r="C125" t="s">
        <v>9</v>
      </c>
      <c r="D125">
        <v>117810</v>
      </c>
      <c r="E125" t="s">
        <v>30</v>
      </c>
      <c r="F125" t="s">
        <v>3</v>
      </c>
    </row>
    <row r="126" spans="1:6" x14ac:dyDescent="0.35">
      <c r="A126" t="s">
        <v>154</v>
      </c>
      <c r="B126" t="s">
        <v>24</v>
      </c>
      <c r="C126" t="s">
        <v>16</v>
      </c>
      <c r="D126">
        <v>58130</v>
      </c>
      <c r="E126" t="s">
        <v>33</v>
      </c>
      <c r="F126" t="s">
        <v>3</v>
      </c>
    </row>
    <row r="127" spans="1:6" x14ac:dyDescent="0.35">
      <c r="A127" t="s">
        <v>155</v>
      </c>
      <c r="B127" t="s">
        <v>24</v>
      </c>
      <c r="C127" t="s">
        <v>16</v>
      </c>
      <c r="D127">
        <v>86840</v>
      </c>
      <c r="E127" t="s">
        <v>30</v>
      </c>
      <c r="F127" t="s">
        <v>3</v>
      </c>
    </row>
    <row r="128" spans="1:6" x14ac:dyDescent="0.35">
      <c r="A128" t="s">
        <v>156</v>
      </c>
      <c r="B128" t="s">
        <v>27</v>
      </c>
      <c r="C128" t="s">
        <v>15</v>
      </c>
      <c r="E128" t="s">
        <v>30</v>
      </c>
      <c r="F128" t="s">
        <v>3</v>
      </c>
    </row>
    <row r="129" spans="1:6" x14ac:dyDescent="0.35">
      <c r="A129" t="s">
        <v>157</v>
      </c>
      <c r="B129" t="s">
        <v>27</v>
      </c>
      <c r="C129" t="s">
        <v>12</v>
      </c>
      <c r="D129">
        <v>41700</v>
      </c>
      <c r="E129" t="s">
        <v>25</v>
      </c>
      <c r="F129" t="s">
        <v>4</v>
      </c>
    </row>
    <row r="130" spans="1:6" x14ac:dyDescent="0.35">
      <c r="A130" t="s">
        <v>158</v>
      </c>
      <c r="B130" t="s">
        <v>24</v>
      </c>
      <c r="C130" t="s">
        <v>8</v>
      </c>
      <c r="E130" t="s">
        <v>30</v>
      </c>
      <c r="F130" t="s">
        <v>3</v>
      </c>
    </row>
    <row r="131" spans="1:6" x14ac:dyDescent="0.35">
      <c r="A131" t="s">
        <v>159</v>
      </c>
      <c r="B131" t="s">
        <v>24</v>
      </c>
      <c r="C131" t="s">
        <v>10</v>
      </c>
      <c r="D131">
        <v>72880</v>
      </c>
      <c r="E131" t="s">
        <v>33</v>
      </c>
      <c r="F131" t="s">
        <v>3</v>
      </c>
    </row>
    <row r="132" spans="1:6" x14ac:dyDescent="0.35">
      <c r="A132" t="s">
        <v>99</v>
      </c>
      <c r="B132" t="s">
        <v>24</v>
      </c>
      <c r="C132" t="s">
        <v>14</v>
      </c>
      <c r="D132">
        <v>49670</v>
      </c>
      <c r="E132" t="s">
        <v>30</v>
      </c>
      <c r="F132" t="s">
        <v>4</v>
      </c>
    </row>
    <row r="133" spans="1:6" x14ac:dyDescent="0.35">
      <c r="A133" t="s">
        <v>160</v>
      </c>
      <c r="B133" t="s">
        <v>24</v>
      </c>
      <c r="C133" t="s">
        <v>15</v>
      </c>
      <c r="D133">
        <v>117150</v>
      </c>
      <c r="E133" t="s">
        <v>30</v>
      </c>
      <c r="F133" t="s">
        <v>3</v>
      </c>
    </row>
    <row r="134" spans="1:6" x14ac:dyDescent="0.35">
      <c r="A134" t="s">
        <v>161</v>
      </c>
      <c r="B134" t="s">
        <v>24</v>
      </c>
      <c r="C134" t="s">
        <v>10</v>
      </c>
      <c r="D134">
        <v>97020</v>
      </c>
      <c r="E134" t="s">
        <v>33</v>
      </c>
      <c r="F134" t="s">
        <v>2</v>
      </c>
    </row>
    <row r="135" spans="1:6" x14ac:dyDescent="0.35">
      <c r="A135" t="s">
        <v>162</v>
      </c>
      <c r="B135" t="s">
        <v>24</v>
      </c>
      <c r="C135" t="s">
        <v>13</v>
      </c>
      <c r="D135">
        <v>67510</v>
      </c>
      <c r="E135" t="s">
        <v>33</v>
      </c>
      <c r="F135" t="s">
        <v>31</v>
      </c>
    </row>
    <row r="136" spans="1:6" x14ac:dyDescent="0.35">
      <c r="A136" t="s">
        <v>163</v>
      </c>
      <c r="B136" t="s">
        <v>27</v>
      </c>
      <c r="C136" t="s">
        <v>10</v>
      </c>
      <c r="D136">
        <v>34830</v>
      </c>
      <c r="E136" t="s">
        <v>33</v>
      </c>
      <c r="F136" t="s">
        <v>3</v>
      </c>
    </row>
    <row r="137" spans="1:6" x14ac:dyDescent="0.35">
      <c r="A137" t="s">
        <v>164</v>
      </c>
      <c r="B137" t="s">
        <v>24</v>
      </c>
      <c r="C137" t="s">
        <v>8</v>
      </c>
      <c r="D137">
        <v>38730</v>
      </c>
      <c r="E137" t="s">
        <v>30</v>
      </c>
      <c r="F137" t="s">
        <v>3</v>
      </c>
    </row>
    <row r="138" spans="1:6" x14ac:dyDescent="0.35">
      <c r="A138" t="s">
        <v>165</v>
      </c>
      <c r="B138" t="s">
        <v>24</v>
      </c>
      <c r="C138" t="s">
        <v>16</v>
      </c>
      <c r="D138">
        <v>96790</v>
      </c>
      <c r="E138" t="s">
        <v>25</v>
      </c>
      <c r="F138" t="s">
        <v>4</v>
      </c>
    </row>
    <row r="139" spans="1:6" x14ac:dyDescent="0.35">
      <c r="A139" t="s">
        <v>166</v>
      </c>
      <c r="B139" t="s">
        <v>27</v>
      </c>
      <c r="C139" t="s">
        <v>7</v>
      </c>
      <c r="D139">
        <v>68040</v>
      </c>
      <c r="E139" t="s">
        <v>33</v>
      </c>
      <c r="F139" t="s">
        <v>4</v>
      </c>
    </row>
    <row r="140" spans="1:6" x14ac:dyDescent="0.35">
      <c r="A140" t="s">
        <v>167</v>
      </c>
      <c r="B140" t="s">
        <v>24</v>
      </c>
      <c r="C140" t="s">
        <v>11</v>
      </c>
      <c r="D140">
        <v>88510</v>
      </c>
      <c r="E140" t="s">
        <v>25</v>
      </c>
      <c r="F140" t="s">
        <v>3</v>
      </c>
    </row>
    <row r="141" spans="1:6" x14ac:dyDescent="0.35">
      <c r="A141" t="s">
        <v>168</v>
      </c>
      <c r="B141" t="s">
        <v>27</v>
      </c>
      <c r="C141" t="s">
        <v>10</v>
      </c>
      <c r="D141">
        <v>65350</v>
      </c>
      <c r="E141" t="s">
        <v>30</v>
      </c>
      <c r="F141" t="s">
        <v>1</v>
      </c>
    </row>
    <row r="142" spans="1:6" x14ac:dyDescent="0.35">
      <c r="A142" t="s">
        <v>169</v>
      </c>
      <c r="B142" t="s">
        <v>27</v>
      </c>
      <c r="C142" t="s">
        <v>12</v>
      </c>
      <c r="D142">
        <v>52000</v>
      </c>
      <c r="E142" t="s">
        <v>25</v>
      </c>
      <c r="F142" t="s">
        <v>31</v>
      </c>
    </row>
    <row r="143" spans="1:6" x14ac:dyDescent="0.35">
      <c r="A143" t="s">
        <v>170</v>
      </c>
      <c r="B143" t="s">
        <v>27</v>
      </c>
      <c r="C143" t="s">
        <v>10</v>
      </c>
      <c r="D143">
        <v>85740</v>
      </c>
      <c r="E143" t="s">
        <v>25</v>
      </c>
      <c r="F143" t="s">
        <v>3</v>
      </c>
    </row>
    <row r="144" spans="1:6" x14ac:dyDescent="0.35">
      <c r="A144" t="s">
        <v>171</v>
      </c>
      <c r="B144" t="s">
        <v>24</v>
      </c>
      <c r="C144" t="s">
        <v>14</v>
      </c>
      <c r="D144">
        <v>92500</v>
      </c>
      <c r="E144" t="s">
        <v>25</v>
      </c>
      <c r="F144" t="s">
        <v>4</v>
      </c>
    </row>
    <row r="145" spans="1:6" x14ac:dyDescent="0.35">
      <c r="A145" t="s">
        <v>172</v>
      </c>
      <c r="B145" t="s">
        <v>24</v>
      </c>
      <c r="C145" t="s">
        <v>6</v>
      </c>
      <c r="D145">
        <v>80770</v>
      </c>
      <c r="E145" t="s">
        <v>30</v>
      </c>
      <c r="F145" t="s">
        <v>5</v>
      </c>
    </row>
    <row r="146" spans="1:6" x14ac:dyDescent="0.35">
      <c r="A146" t="s">
        <v>173</v>
      </c>
      <c r="B146" t="s">
        <v>27</v>
      </c>
      <c r="C146" t="s">
        <v>12</v>
      </c>
      <c r="D146">
        <v>67820</v>
      </c>
      <c r="E146" t="s">
        <v>33</v>
      </c>
      <c r="F146" t="s">
        <v>31</v>
      </c>
    </row>
    <row r="147" spans="1:6" x14ac:dyDescent="0.35">
      <c r="A147" t="s">
        <v>36</v>
      </c>
      <c r="B147" t="s">
        <v>27</v>
      </c>
      <c r="C147" t="s">
        <v>10</v>
      </c>
      <c r="D147">
        <v>41160</v>
      </c>
      <c r="E147" t="s">
        <v>30</v>
      </c>
      <c r="F147" t="s">
        <v>4</v>
      </c>
    </row>
    <row r="148" spans="1:6" x14ac:dyDescent="0.35">
      <c r="A148" t="s">
        <v>174</v>
      </c>
      <c r="B148" t="s">
        <v>27</v>
      </c>
      <c r="C148" t="s">
        <v>7</v>
      </c>
      <c r="D148">
        <v>48060</v>
      </c>
      <c r="E148" t="s">
        <v>30</v>
      </c>
      <c r="F148" t="s">
        <v>2</v>
      </c>
    </row>
    <row r="149" spans="1:6" x14ac:dyDescent="0.35">
      <c r="A149" t="s">
        <v>175</v>
      </c>
      <c r="B149" t="s">
        <v>24</v>
      </c>
      <c r="C149" t="s">
        <v>13</v>
      </c>
      <c r="D149">
        <v>56830</v>
      </c>
      <c r="E149" t="s">
        <v>33</v>
      </c>
      <c r="F149" t="s">
        <v>5</v>
      </c>
    </row>
    <row r="150" spans="1:6" x14ac:dyDescent="0.35">
      <c r="A150" t="s">
        <v>176</v>
      </c>
      <c r="B150" t="s">
        <v>27</v>
      </c>
      <c r="C150" t="s">
        <v>12</v>
      </c>
      <c r="D150">
        <v>72500</v>
      </c>
      <c r="E150" t="s">
        <v>25</v>
      </c>
      <c r="F150" t="s">
        <v>1</v>
      </c>
    </row>
    <row r="151" spans="1:6" x14ac:dyDescent="0.35">
      <c r="A151" t="s">
        <v>177</v>
      </c>
      <c r="B151" t="s">
        <v>27</v>
      </c>
      <c r="C151" t="s">
        <v>16</v>
      </c>
      <c r="D151">
        <v>57080</v>
      </c>
      <c r="E151" t="s">
        <v>30</v>
      </c>
      <c r="F151" t="s">
        <v>3</v>
      </c>
    </row>
    <row r="152" spans="1:6" x14ac:dyDescent="0.35">
      <c r="A152" t="s">
        <v>178</v>
      </c>
      <c r="B152" t="s">
        <v>24</v>
      </c>
      <c r="C152" t="s">
        <v>12</v>
      </c>
      <c r="D152">
        <v>104080</v>
      </c>
      <c r="E152" t="s">
        <v>30</v>
      </c>
      <c r="F152" t="s">
        <v>1</v>
      </c>
    </row>
    <row r="153" spans="1:6" x14ac:dyDescent="0.35">
      <c r="A153" t="s">
        <v>179</v>
      </c>
      <c r="B153" t="s">
        <v>24</v>
      </c>
      <c r="C153" t="s">
        <v>17</v>
      </c>
      <c r="E153" t="s">
        <v>33</v>
      </c>
      <c r="F153" t="s">
        <v>31</v>
      </c>
    </row>
    <row r="154" spans="1:6" x14ac:dyDescent="0.35">
      <c r="A154" t="s">
        <v>180</v>
      </c>
      <c r="B154" t="s">
        <v>24</v>
      </c>
      <c r="C154" t="s">
        <v>8</v>
      </c>
      <c r="D154">
        <v>29770</v>
      </c>
      <c r="E154" t="s">
        <v>25</v>
      </c>
      <c r="F154" t="s">
        <v>4</v>
      </c>
    </row>
    <row r="155" spans="1:6" x14ac:dyDescent="0.35">
      <c r="A155" t="s">
        <v>181</v>
      </c>
      <c r="B155" t="s">
        <v>24</v>
      </c>
      <c r="C155" t="s">
        <v>8</v>
      </c>
      <c r="D155">
        <v>48690</v>
      </c>
      <c r="E155" t="s">
        <v>25</v>
      </c>
      <c r="F155" t="s">
        <v>3</v>
      </c>
    </row>
    <row r="156" spans="1:6" x14ac:dyDescent="0.35">
      <c r="A156" t="s">
        <v>182</v>
      </c>
      <c r="C156" t="s">
        <v>14</v>
      </c>
      <c r="D156">
        <v>70080</v>
      </c>
      <c r="E156" t="s">
        <v>25</v>
      </c>
      <c r="F156" t="s">
        <v>1</v>
      </c>
    </row>
    <row r="157" spans="1:6" x14ac:dyDescent="0.35">
      <c r="A157" t="s">
        <v>167</v>
      </c>
      <c r="B157" t="s">
        <v>24</v>
      </c>
      <c r="C157" t="s">
        <v>11</v>
      </c>
      <c r="D157">
        <v>88510</v>
      </c>
      <c r="E157" t="s">
        <v>33</v>
      </c>
      <c r="F157" t="s">
        <v>2</v>
      </c>
    </row>
    <row r="158" spans="1:6" x14ac:dyDescent="0.35">
      <c r="A158" t="s">
        <v>183</v>
      </c>
      <c r="B158" t="s">
        <v>27</v>
      </c>
      <c r="C158" t="s">
        <v>11</v>
      </c>
      <c r="D158">
        <v>69190</v>
      </c>
      <c r="E158" t="s">
        <v>30</v>
      </c>
      <c r="F158" t="s">
        <v>3</v>
      </c>
    </row>
    <row r="159" spans="1:6" x14ac:dyDescent="0.35">
      <c r="A159" t="s">
        <v>184</v>
      </c>
      <c r="B159" t="s">
        <v>24</v>
      </c>
      <c r="C159" t="s">
        <v>16</v>
      </c>
      <c r="D159">
        <v>37920</v>
      </c>
      <c r="E159" t="s">
        <v>30</v>
      </c>
      <c r="F159" t="s">
        <v>3</v>
      </c>
    </row>
    <row r="160" spans="1:6" x14ac:dyDescent="0.35">
      <c r="A160" t="s">
        <v>185</v>
      </c>
      <c r="B160" t="s">
        <v>24</v>
      </c>
      <c r="C160" t="s">
        <v>15</v>
      </c>
      <c r="D160">
        <v>89120</v>
      </c>
      <c r="E160" t="s">
        <v>25</v>
      </c>
      <c r="F160" t="s">
        <v>4</v>
      </c>
    </row>
    <row r="161" spans="1:6" x14ac:dyDescent="0.35">
      <c r="A161" t="s">
        <v>186</v>
      </c>
      <c r="B161" t="s">
        <v>27</v>
      </c>
      <c r="C161" t="s">
        <v>8</v>
      </c>
      <c r="D161">
        <v>48140</v>
      </c>
      <c r="E161" t="s">
        <v>30</v>
      </c>
      <c r="F161" t="s">
        <v>5</v>
      </c>
    </row>
    <row r="162" spans="1:6" x14ac:dyDescent="0.35">
      <c r="A162" t="s">
        <v>187</v>
      </c>
      <c r="B162" t="s">
        <v>24</v>
      </c>
      <c r="C162" t="s">
        <v>9</v>
      </c>
      <c r="D162">
        <v>69340</v>
      </c>
      <c r="E162" t="s">
        <v>25</v>
      </c>
      <c r="F162" t="s">
        <v>3</v>
      </c>
    </row>
    <row r="163" spans="1:6" x14ac:dyDescent="0.35">
      <c r="A163" t="s">
        <v>188</v>
      </c>
      <c r="B163" t="s">
        <v>24</v>
      </c>
      <c r="C163" t="s">
        <v>10</v>
      </c>
      <c r="D163">
        <v>71330</v>
      </c>
      <c r="E163" t="s">
        <v>33</v>
      </c>
      <c r="F163" t="s">
        <v>5</v>
      </c>
    </row>
    <row r="164" spans="1:6" x14ac:dyDescent="0.35">
      <c r="A164" t="s">
        <v>189</v>
      </c>
      <c r="B164" t="s">
        <v>27</v>
      </c>
      <c r="C164" t="s">
        <v>17</v>
      </c>
      <c r="D164">
        <v>67620</v>
      </c>
      <c r="E164" t="s">
        <v>30</v>
      </c>
      <c r="F164" t="s">
        <v>4</v>
      </c>
    </row>
    <row r="165" spans="1:6" x14ac:dyDescent="0.35">
      <c r="A165" t="s">
        <v>190</v>
      </c>
      <c r="B165" t="s">
        <v>27</v>
      </c>
      <c r="C165" t="s">
        <v>12</v>
      </c>
      <c r="D165">
        <v>69740</v>
      </c>
      <c r="E165" t="s">
        <v>25</v>
      </c>
      <c r="F165" t="s">
        <v>31</v>
      </c>
    </row>
    <row r="166" spans="1:6" x14ac:dyDescent="0.35">
      <c r="A166" t="s">
        <v>191</v>
      </c>
      <c r="B166" t="s">
        <v>27</v>
      </c>
      <c r="C166" t="s">
        <v>7</v>
      </c>
      <c r="D166">
        <v>44300</v>
      </c>
      <c r="E166" t="s">
        <v>25</v>
      </c>
      <c r="F166" t="s">
        <v>4</v>
      </c>
    </row>
    <row r="167" spans="1:6" x14ac:dyDescent="0.35">
      <c r="A167" t="s">
        <v>192</v>
      </c>
      <c r="B167" t="s">
        <v>27</v>
      </c>
      <c r="C167" t="s">
        <v>11</v>
      </c>
      <c r="D167">
        <v>40560</v>
      </c>
      <c r="E167" t="s">
        <v>25</v>
      </c>
      <c r="F167" t="s">
        <v>2</v>
      </c>
    </row>
    <row r="168" spans="1:6" x14ac:dyDescent="0.35">
      <c r="A168" t="s">
        <v>193</v>
      </c>
      <c r="B168" t="s">
        <v>27</v>
      </c>
      <c r="C168" t="s">
        <v>6</v>
      </c>
      <c r="D168">
        <v>115230</v>
      </c>
      <c r="E168" t="s">
        <v>30</v>
      </c>
      <c r="F168" t="s">
        <v>4</v>
      </c>
    </row>
    <row r="169" spans="1:6" x14ac:dyDescent="0.35">
      <c r="A169" t="s">
        <v>194</v>
      </c>
      <c r="B169" t="s">
        <v>27</v>
      </c>
      <c r="C169" t="s">
        <v>13</v>
      </c>
      <c r="D169">
        <v>39750</v>
      </c>
      <c r="E169" t="s">
        <v>33</v>
      </c>
      <c r="F169" t="s">
        <v>3</v>
      </c>
    </row>
    <row r="170" spans="1:6" x14ac:dyDescent="0.35">
      <c r="A170" t="s">
        <v>159</v>
      </c>
      <c r="B170" t="s">
        <v>24</v>
      </c>
      <c r="C170" t="s">
        <v>10</v>
      </c>
      <c r="D170">
        <v>72880</v>
      </c>
      <c r="E170" t="s">
        <v>25</v>
      </c>
      <c r="F170" t="s">
        <v>3</v>
      </c>
    </row>
    <row r="171" spans="1:6" x14ac:dyDescent="0.35">
      <c r="A171" t="s">
        <v>195</v>
      </c>
      <c r="C171" t="s">
        <v>14</v>
      </c>
      <c r="D171">
        <v>108970</v>
      </c>
      <c r="E171" t="s">
        <v>30</v>
      </c>
      <c r="F171" t="s">
        <v>3</v>
      </c>
    </row>
    <row r="172" spans="1:6" x14ac:dyDescent="0.35">
      <c r="A172" t="s">
        <v>196</v>
      </c>
      <c r="B172" t="s">
        <v>27</v>
      </c>
      <c r="C172" t="s">
        <v>7</v>
      </c>
      <c r="D172">
        <v>112570</v>
      </c>
      <c r="E172" t="s">
        <v>30</v>
      </c>
      <c r="F172" t="s">
        <v>2</v>
      </c>
    </row>
    <row r="173" spans="1:6" x14ac:dyDescent="0.35">
      <c r="A173" t="s">
        <v>197</v>
      </c>
      <c r="B173" t="s">
        <v>24</v>
      </c>
      <c r="C173" t="s">
        <v>15</v>
      </c>
      <c r="D173">
        <v>56810</v>
      </c>
      <c r="E173" t="s">
        <v>33</v>
      </c>
      <c r="F173" t="s">
        <v>2</v>
      </c>
    </row>
    <row r="174" spans="1:6" x14ac:dyDescent="0.35">
      <c r="A174" t="s">
        <v>198</v>
      </c>
      <c r="C174" t="s">
        <v>11</v>
      </c>
      <c r="D174">
        <v>42950</v>
      </c>
      <c r="E174" t="s">
        <v>30</v>
      </c>
      <c r="F174" t="s">
        <v>2</v>
      </c>
    </row>
    <row r="175" spans="1:6" x14ac:dyDescent="0.35">
      <c r="A175" t="s">
        <v>199</v>
      </c>
      <c r="B175" t="s">
        <v>27</v>
      </c>
      <c r="C175" t="s">
        <v>16</v>
      </c>
      <c r="D175">
        <v>42820</v>
      </c>
      <c r="E175" t="s">
        <v>33</v>
      </c>
      <c r="F175" t="s">
        <v>3</v>
      </c>
    </row>
    <row r="176" spans="1:6" x14ac:dyDescent="0.35">
      <c r="A176" t="s">
        <v>200</v>
      </c>
      <c r="B176" t="s">
        <v>27</v>
      </c>
      <c r="C176" t="s">
        <v>6</v>
      </c>
      <c r="D176">
        <v>57080</v>
      </c>
      <c r="E176" t="s">
        <v>33</v>
      </c>
      <c r="F176" t="s">
        <v>3</v>
      </c>
    </row>
    <row r="177" spans="1:6" x14ac:dyDescent="0.35">
      <c r="A177" t="s">
        <v>201</v>
      </c>
      <c r="B177" t="s">
        <v>27</v>
      </c>
      <c r="C177" t="s">
        <v>17</v>
      </c>
      <c r="D177">
        <v>101670</v>
      </c>
      <c r="E177" t="s">
        <v>33</v>
      </c>
      <c r="F177" t="s">
        <v>3</v>
      </c>
    </row>
    <row r="178" spans="1:6" x14ac:dyDescent="0.35">
      <c r="A178" t="s">
        <v>202</v>
      </c>
      <c r="B178" t="s">
        <v>27</v>
      </c>
      <c r="C178" t="s">
        <v>17</v>
      </c>
      <c r="D178">
        <v>104750</v>
      </c>
      <c r="E178" t="s">
        <v>33</v>
      </c>
      <c r="F178" t="s">
        <v>3</v>
      </c>
    </row>
    <row r="179" spans="1:6" x14ac:dyDescent="0.35">
      <c r="A179" t="s">
        <v>203</v>
      </c>
      <c r="B179" t="s">
        <v>24</v>
      </c>
      <c r="C179" t="s">
        <v>7</v>
      </c>
      <c r="D179">
        <v>43330</v>
      </c>
      <c r="E179" t="s">
        <v>30</v>
      </c>
      <c r="F179" t="s">
        <v>5</v>
      </c>
    </row>
    <row r="180" spans="1:6" x14ac:dyDescent="0.35">
      <c r="A180" t="s">
        <v>204</v>
      </c>
      <c r="B180" t="s">
        <v>24</v>
      </c>
      <c r="C180" t="s">
        <v>15</v>
      </c>
      <c r="D180">
        <v>61430</v>
      </c>
      <c r="E180" t="s">
        <v>33</v>
      </c>
      <c r="F180" t="s">
        <v>2</v>
      </c>
    </row>
    <row r="181" spans="1:6" x14ac:dyDescent="0.35">
      <c r="A181" t="s">
        <v>205</v>
      </c>
      <c r="B181" t="s">
        <v>24</v>
      </c>
      <c r="C181" t="s">
        <v>12</v>
      </c>
      <c r="D181">
        <v>105800</v>
      </c>
      <c r="E181" t="s">
        <v>33</v>
      </c>
      <c r="F181" t="s">
        <v>5</v>
      </c>
    </row>
    <row r="182" spans="1:6" x14ac:dyDescent="0.35">
      <c r="A182" t="s">
        <v>206</v>
      </c>
      <c r="B182" t="s">
        <v>24</v>
      </c>
      <c r="C182" t="s">
        <v>13</v>
      </c>
      <c r="D182">
        <v>99470</v>
      </c>
      <c r="E182" t="s">
        <v>33</v>
      </c>
      <c r="F182" t="s">
        <v>4</v>
      </c>
    </row>
    <row r="183" spans="1:6" x14ac:dyDescent="0.35">
      <c r="A183" t="s">
        <v>207</v>
      </c>
      <c r="B183" t="s">
        <v>27</v>
      </c>
      <c r="C183" t="s">
        <v>15</v>
      </c>
      <c r="D183">
        <v>68890</v>
      </c>
      <c r="E183" t="s">
        <v>33</v>
      </c>
      <c r="F183" t="s">
        <v>4</v>
      </c>
    </row>
    <row r="184" spans="1:6" x14ac:dyDescent="0.35">
      <c r="A184" t="s">
        <v>208</v>
      </c>
      <c r="B184" t="s">
        <v>27</v>
      </c>
      <c r="C184" t="s">
        <v>29</v>
      </c>
      <c r="D184">
        <v>58860</v>
      </c>
      <c r="E184" t="s">
        <v>33</v>
      </c>
      <c r="F184" t="s">
        <v>3</v>
      </c>
    </row>
    <row r="185" spans="1:6" x14ac:dyDescent="0.35">
      <c r="A185" t="s">
        <v>209</v>
      </c>
      <c r="B185" t="s">
        <v>27</v>
      </c>
      <c r="C185" t="s">
        <v>7</v>
      </c>
      <c r="D185">
        <v>86940</v>
      </c>
      <c r="E185" t="s">
        <v>33</v>
      </c>
      <c r="F185" t="s">
        <v>3</v>
      </c>
    </row>
    <row r="186" spans="1:6" x14ac:dyDescent="0.35">
      <c r="A186" t="s">
        <v>210</v>
      </c>
      <c r="B186" t="s">
        <v>24</v>
      </c>
      <c r="C186" t="s">
        <v>9</v>
      </c>
      <c r="D186">
        <v>118120</v>
      </c>
      <c r="E186" t="s">
        <v>25</v>
      </c>
      <c r="F186" t="s">
        <v>3</v>
      </c>
    </row>
    <row r="187" spans="1:6" x14ac:dyDescent="0.35">
      <c r="A187" t="s">
        <v>211</v>
      </c>
      <c r="B187" t="s">
        <v>24</v>
      </c>
      <c r="C187" t="s">
        <v>17</v>
      </c>
      <c r="D187">
        <v>91120</v>
      </c>
      <c r="E187" t="s">
        <v>33</v>
      </c>
      <c r="F187" t="s">
        <v>2</v>
      </c>
    </row>
    <row r="188" spans="1:6" x14ac:dyDescent="0.35">
      <c r="A188" t="s">
        <v>212</v>
      </c>
      <c r="B188" t="s">
        <v>24</v>
      </c>
      <c r="C188" t="s">
        <v>14</v>
      </c>
      <c r="D188">
        <v>41420</v>
      </c>
      <c r="E188" t="s">
        <v>30</v>
      </c>
      <c r="F188" t="s">
        <v>4</v>
      </c>
    </row>
    <row r="189" spans="1:6" x14ac:dyDescent="0.35">
      <c r="A189" t="s">
        <v>213</v>
      </c>
      <c r="B189" t="s">
        <v>27</v>
      </c>
      <c r="C189" t="s">
        <v>13</v>
      </c>
      <c r="D189">
        <v>86010</v>
      </c>
      <c r="E189" t="s">
        <v>33</v>
      </c>
      <c r="F189" t="s">
        <v>3</v>
      </c>
    </row>
    <row r="190" spans="1:6" x14ac:dyDescent="0.35">
      <c r="A190" t="s">
        <v>214</v>
      </c>
      <c r="B190" t="s">
        <v>24</v>
      </c>
      <c r="C190" t="s">
        <v>9</v>
      </c>
      <c r="D190">
        <v>30080</v>
      </c>
      <c r="E190" t="s">
        <v>30</v>
      </c>
      <c r="F190" t="s">
        <v>3</v>
      </c>
    </row>
    <row r="191" spans="1:6" x14ac:dyDescent="0.35">
      <c r="A191" t="s">
        <v>215</v>
      </c>
      <c r="B191" t="s">
        <v>24</v>
      </c>
      <c r="C191" t="s">
        <v>15</v>
      </c>
      <c r="D191">
        <v>96800</v>
      </c>
      <c r="E191" t="s">
        <v>30</v>
      </c>
      <c r="F191" t="s">
        <v>3</v>
      </c>
    </row>
    <row r="192" spans="1:6" x14ac:dyDescent="0.35">
      <c r="A192" t="s">
        <v>216</v>
      </c>
      <c r="B192" t="s">
        <v>27</v>
      </c>
      <c r="C192" t="s">
        <v>8</v>
      </c>
      <c r="D192">
        <v>31090</v>
      </c>
      <c r="E192" t="s">
        <v>25</v>
      </c>
      <c r="F192" t="s">
        <v>3</v>
      </c>
    </row>
    <row r="193" spans="1:6" x14ac:dyDescent="0.35">
      <c r="A193" t="s">
        <v>217</v>
      </c>
      <c r="B193" t="s">
        <v>27</v>
      </c>
      <c r="C193" t="s">
        <v>13</v>
      </c>
      <c r="D193">
        <v>96140</v>
      </c>
      <c r="E193" t="s">
        <v>25</v>
      </c>
      <c r="F193" t="s">
        <v>4</v>
      </c>
    </row>
    <row r="194" spans="1:6" x14ac:dyDescent="0.35">
      <c r="A194" t="s">
        <v>218</v>
      </c>
      <c r="B194" t="s">
        <v>27</v>
      </c>
      <c r="C194" t="s">
        <v>14</v>
      </c>
      <c r="D194">
        <v>98640</v>
      </c>
      <c r="E194" t="s">
        <v>33</v>
      </c>
      <c r="F194" t="s">
        <v>4</v>
      </c>
    </row>
    <row r="195" spans="1:6" x14ac:dyDescent="0.35">
      <c r="A195" t="s">
        <v>219</v>
      </c>
      <c r="B195" t="s">
        <v>27</v>
      </c>
      <c r="C195" t="s">
        <v>6</v>
      </c>
      <c r="D195">
        <v>71510</v>
      </c>
      <c r="E195" t="s">
        <v>25</v>
      </c>
      <c r="F195" t="s">
        <v>4</v>
      </c>
    </row>
    <row r="196" spans="1:6" x14ac:dyDescent="0.35">
      <c r="A196" t="s">
        <v>220</v>
      </c>
      <c r="B196" t="s">
        <v>27</v>
      </c>
      <c r="C196" t="s">
        <v>8</v>
      </c>
      <c r="D196">
        <v>86490</v>
      </c>
      <c r="E196" t="s">
        <v>33</v>
      </c>
      <c r="F196" t="s">
        <v>2</v>
      </c>
    </row>
    <row r="197" spans="1:6" x14ac:dyDescent="0.35">
      <c r="A197" t="s">
        <v>221</v>
      </c>
      <c r="C197" t="s">
        <v>7</v>
      </c>
      <c r="D197">
        <v>103240</v>
      </c>
      <c r="E197" t="s">
        <v>33</v>
      </c>
      <c r="F197" t="s">
        <v>4</v>
      </c>
    </row>
    <row r="198" spans="1:6" x14ac:dyDescent="0.35">
      <c r="A198" t="s">
        <v>222</v>
      </c>
      <c r="B198" t="s">
        <v>27</v>
      </c>
      <c r="C198" t="s">
        <v>6</v>
      </c>
      <c r="D198">
        <v>47550</v>
      </c>
      <c r="E198" t="s">
        <v>33</v>
      </c>
      <c r="F198" t="s">
        <v>3</v>
      </c>
    </row>
    <row r="199" spans="1:6" x14ac:dyDescent="0.35">
      <c r="A199" t="s">
        <v>223</v>
      </c>
      <c r="B199" t="s">
        <v>24</v>
      </c>
      <c r="C199" t="s">
        <v>6</v>
      </c>
      <c r="D199">
        <v>78490</v>
      </c>
      <c r="E199" t="s">
        <v>30</v>
      </c>
      <c r="F199" t="s">
        <v>3</v>
      </c>
    </row>
    <row r="200" spans="1:6" x14ac:dyDescent="0.35">
      <c r="A200" t="s">
        <v>224</v>
      </c>
      <c r="B200" t="s">
        <v>27</v>
      </c>
      <c r="C200" t="s">
        <v>7</v>
      </c>
      <c r="D200">
        <v>61050</v>
      </c>
      <c r="E200" t="s">
        <v>30</v>
      </c>
      <c r="F200" t="s">
        <v>3</v>
      </c>
    </row>
    <row r="201" spans="1:6" x14ac:dyDescent="0.35">
      <c r="A201" t="s">
        <v>225</v>
      </c>
      <c r="B201" t="s">
        <v>24</v>
      </c>
      <c r="C201" t="s">
        <v>12</v>
      </c>
      <c r="D201">
        <v>36370</v>
      </c>
      <c r="E201" t="s">
        <v>25</v>
      </c>
      <c r="F201" t="s">
        <v>4</v>
      </c>
    </row>
    <row r="202" spans="1:6" x14ac:dyDescent="0.35">
      <c r="A202" t="s">
        <v>226</v>
      </c>
      <c r="B202" t="s">
        <v>24</v>
      </c>
      <c r="C202" t="s">
        <v>11</v>
      </c>
      <c r="D202">
        <v>47290</v>
      </c>
      <c r="E202" t="s">
        <v>30</v>
      </c>
      <c r="F202" t="s">
        <v>3</v>
      </c>
    </row>
    <row r="203" spans="1:6" x14ac:dyDescent="0.35">
      <c r="A203" t="s">
        <v>227</v>
      </c>
      <c r="B203" t="s">
        <v>24</v>
      </c>
      <c r="C203" t="s">
        <v>6</v>
      </c>
      <c r="D203">
        <v>79650</v>
      </c>
      <c r="E203" t="s">
        <v>33</v>
      </c>
      <c r="F203" t="s">
        <v>4</v>
      </c>
    </row>
    <row r="204" spans="1:6" x14ac:dyDescent="0.35">
      <c r="A204" t="s">
        <v>228</v>
      </c>
      <c r="B204" t="s">
        <v>24</v>
      </c>
      <c r="C204" t="s">
        <v>12</v>
      </c>
      <c r="D204">
        <v>119660</v>
      </c>
      <c r="E204" t="s">
        <v>30</v>
      </c>
      <c r="F204" t="s">
        <v>3</v>
      </c>
    </row>
    <row r="205" spans="1:6" x14ac:dyDescent="0.35">
      <c r="A205" t="s">
        <v>229</v>
      </c>
      <c r="B205" t="s">
        <v>27</v>
      </c>
      <c r="C205" t="s">
        <v>9</v>
      </c>
      <c r="D205">
        <v>43200</v>
      </c>
      <c r="E205" t="s">
        <v>30</v>
      </c>
      <c r="F205" t="s">
        <v>3</v>
      </c>
    </row>
    <row r="206" spans="1:6" x14ac:dyDescent="0.35">
      <c r="A206" t="s">
        <v>230</v>
      </c>
      <c r="B206" t="s">
        <v>27</v>
      </c>
      <c r="C206" t="s">
        <v>12</v>
      </c>
      <c r="D206">
        <v>89830</v>
      </c>
      <c r="E206" t="s">
        <v>33</v>
      </c>
      <c r="F206" t="s">
        <v>5</v>
      </c>
    </row>
    <row r="207" spans="1:6" x14ac:dyDescent="0.35">
      <c r="A207" t="s">
        <v>231</v>
      </c>
      <c r="B207" t="s">
        <v>24</v>
      </c>
      <c r="C207" t="s">
        <v>15</v>
      </c>
      <c r="D207">
        <v>91500</v>
      </c>
      <c r="E207" t="s">
        <v>25</v>
      </c>
      <c r="F207" t="s">
        <v>2</v>
      </c>
    </row>
    <row r="208" spans="1:6" x14ac:dyDescent="0.35">
      <c r="A208" t="s">
        <v>232</v>
      </c>
      <c r="B208" t="s">
        <v>27</v>
      </c>
      <c r="C208" t="s">
        <v>16</v>
      </c>
      <c r="D208">
        <v>29670</v>
      </c>
      <c r="E208" t="s">
        <v>25</v>
      </c>
      <c r="F208" t="s">
        <v>5</v>
      </c>
    </row>
    <row r="209" spans="1:6" x14ac:dyDescent="0.35">
      <c r="A209" t="s">
        <v>233</v>
      </c>
      <c r="B209" t="s">
        <v>27</v>
      </c>
      <c r="C209" t="s">
        <v>9</v>
      </c>
      <c r="D209">
        <v>75720</v>
      </c>
      <c r="E209" t="s">
        <v>30</v>
      </c>
      <c r="F209" t="s">
        <v>1</v>
      </c>
    </row>
    <row r="210" spans="1:6" x14ac:dyDescent="0.35">
      <c r="A210" t="s">
        <v>234</v>
      </c>
      <c r="B210" t="s">
        <v>24</v>
      </c>
      <c r="C210" t="s">
        <v>29</v>
      </c>
      <c r="D210">
        <v>34830</v>
      </c>
      <c r="E210" t="s">
        <v>25</v>
      </c>
      <c r="F210" t="s">
        <v>2</v>
      </c>
    </row>
    <row r="211" spans="1:6" x14ac:dyDescent="0.35">
      <c r="A211" t="s">
        <v>235</v>
      </c>
      <c r="B211" t="s">
        <v>27</v>
      </c>
      <c r="C211" t="s">
        <v>16</v>
      </c>
      <c r="D211">
        <v>81900</v>
      </c>
      <c r="E211" t="s">
        <v>30</v>
      </c>
      <c r="F211" t="s">
        <v>3</v>
      </c>
    </row>
    <row r="212" spans="1:6" x14ac:dyDescent="0.35">
      <c r="A212" t="s">
        <v>236</v>
      </c>
      <c r="B212" t="s">
        <v>27</v>
      </c>
      <c r="C212" t="s">
        <v>10</v>
      </c>
      <c r="D212">
        <v>42380</v>
      </c>
      <c r="E212" t="s">
        <v>33</v>
      </c>
      <c r="F212" t="s">
        <v>4</v>
      </c>
    </row>
    <row r="213" spans="1:6" x14ac:dyDescent="0.35">
      <c r="A213" t="s">
        <v>237</v>
      </c>
      <c r="B213" t="s">
        <v>24</v>
      </c>
      <c r="C213" t="s">
        <v>17</v>
      </c>
      <c r="D213">
        <v>32620</v>
      </c>
      <c r="E213" t="s">
        <v>33</v>
      </c>
      <c r="F213" t="s">
        <v>4</v>
      </c>
    </row>
    <row r="214" spans="1:6" x14ac:dyDescent="0.35">
      <c r="A214" t="s">
        <v>238</v>
      </c>
      <c r="B214" t="s">
        <v>24</v>
      </c>
      <c r="C214" t="s">
        <v>17</v>
      </c>
      <c r="D214">
        <v>72040</v>
      </c>
      <c r="E214" t="s">
        <v>30</v>
      </c>
      <c r="F214" t="s">
        <v>3</v>
      </c>
    </row>
    <row r="215" spans="1:6" x14ac:dyDescent="0.35">
      <c r="A215" t="s">
        <v>239</v>
      </c>
      <c r="B215" t="s">
        <v>24</v>
      </c>
      <c r="C215" t="s">
        <v>12</v>
      </c>
      <c r="D215">
        <v>77740</v>
      </c>
      <c r="E215" t="s">
        <v>30</v>
      </c>
      <c r="F215" t="s">
        <v>4</v>
      </c>
    </row>
    <row r="216" spans="1:6" x14ac:dyDescent="0.35">
      <c r="A216" t="s">
        <v>240</v>
      </c>
      <c r="B216" t="s">
        <v>24</v>
      </c>
      <c r="C216" t="s">
        <v>11</v>
      </c>
      <c r="D216">
        <v>102140</v>
      </c>
      <c r="E216" t="s">
        <v>33</v>
      </c>
      <c r="F216" t="s">
        <v>3</v>
      </c>
    </row>
    <row r="217" spans="1:6" x14ac:dyDescent="0.35">
      <c r="A217" t="s">
        <v>241</v>
      </c>
      <c r="B217" t="s">
        <v>24</v>
      </c>
      <c r="C217" t="s">
        <v>8</v>
      </c>
      <c r="D217">
        <v>48630</v>
      </c>
      <c r="E217" t="s">
        <v>33</v>
      </c>
      <c r="F217" t="s">
        <v>31</v>
      </c>
    </row>
    <row r="218" spans="1:6" x14ac:dyDescent="0.35">
      <c r="A218" t="s">
        <v>242</v>
      </c>
      <c r="B218" t="s">
        <v>27</v>
      </c>
      <c r="C218" t="s">
        <v>8</v>
      </c>
      <c r="D218">
        <v>105960</v>
      </c>
      <c r="E218" t="s">
        <v>30</v>
      </c>
      <c r="F218" t="s">
        <v>2</v>
      </c>
    </row>
    <row r="219" spans="1:6" x14ac:dyDescent="0.35">
      <c r="A219" t="s">
        <v>243</v>
      </c>
      <c r="B219" t="s">
        <v>27</v>
      </c>
      <c r="C219" t="s">
        <v>14</v>
      </c>
      <c r="D219">
        <v>97400</v>
      </c>
      <c r="E219" t="s">
        <v>25</v>
      </c>
      <c r="F219" t="s">
        <v>4</v>
      </c>
    </row>
    <row r="220" spans="1:6" x14ac:dyDescent="0.35">
      <c r="A220" t="s">
        <v>244</v>
      </c>
      <c r="C220" t="s">
        <v>10</v>
      </c>
      <c r="D220">
        <v>99450</v>
      </c>
      <c r="E220" t="s">
        <v>30</v>
      </c>
      <c r="F220" t="s">
        <v>3</v>
      </c>
    </row>
    <row r="221" spans="1:6" x14ac:dyDescent="0.35">
      <c r="A221" t="s">
        <v>245</v>
      </c>
      <c r="B221" t="s">
        <v>24</v>
      </c>
      <c r="C221" t="s">
        <v>15</v>
      </c>
      <c r="D221">
        <v>82670</v>
      </c>
      <c r="E221" t="s">
        <v>33</v>
      </c>
      <c r="F221" t="s">
        <v>3</v>
      </c>
    </row>
    <row r="222" spans="1:6" x14ac:dyDescent="0.35">
      <c r="A222" t="s">
        <v>246</v>
      </c>
      <c r="B222" t="s">
        <v>27</v>
      </c>
      <c r="C222" t="s">
        <v>17</v>
      </c>
      <c r="D222">
        <v>99200</v>
      </c>
      <c r="E222" t="s">
        <v>25</v>
      </c>
      <c r="F222" t="s">
        <v>5</v>
      </c>
    </row>
    <row r="223" spans="1:6" x14ac:dyDescent="0.35">
      <c r="A223" t="s">
        <v>247</v>
      </c>
      <c r="B223" t="s">
        <v>24</v>
      </c>
      <c r="C223" t="s">
        <v>8</v>
      </c>
      <c r="D223">
        <v>111480</v>
      </c>
      <c r="E223" t="s">
        <v>33</v>
      </c>
      <c r="F223" t="s">
        <v>2</v>
      </c>
    </row>
    <row r="224" spans="1:6" x14ac:dyDescent="0.35">
      <c r="A224" t="s">
        <v>248</v>
      </c>
      <c r="B224" t="s">
        <v>24</v>
      </c>
      <c r="C224" t="s">
        <v>14</v>
      </c>
      <c r="D224">
        <v>84940</v>
      </c>
      <c r="E224" t="s">
        <v>33</v>
      </c>
      <c r="F224" t="s">
        <v>2</v>
      </c>
    </row>
    <row r="225" spans="1:6" x14ac:dyDescent="0.35">
      <c r="A225" t="s">
        <v>249</v>
      </c>
      <c r="B225" t="s">
        <v>27</v>
      </c>
      <c r="C225" t="s">
        <v>9</v>
      </c>
      <c r="D225">
        <v>95340</v>
      </c>
      <c r="E225" t="s">
        <v>25</v>
      </c>
      <c r="F225" t="s">
        <v>2</v>
      </c>
    </row>
    <row r="226" spans="1:6" x14ac:dyDescent="0.35">
      <c r="A226" t="s">
        <v>250</v>
      </c>
      <c r="B226" t="s">
        <v>27</v>
      </c>
      <c r="C226" t="s">
        <v>12</v>
      </c>
      <c r="D226">
        <v>47960</v>
      </c>
      <c r="E226" t="s">
        <v>33</v>
      </c>
      <c r="F226" t="s">
        <v>2</v>
      </c>
    </row>
    <row r="227" spans="1:6" x14ac:dyDescent="0.35">
      <c r="A227" t="s">
        <v>251</v>
      </c>
      <c r="C227" t="s">
        <v>14</v>
      </c>
      <c r="D227">
        <v>56710</v>
      </c>
      <c r="E227" t="s">
        <v>33</v>
      </c>
      <c r="F227" t="s">
        <v>3</v>
      </c>
    </row>
    <row r="228" spans="1:6" x14ac:dyDescent="0.35">
      <c r="A228" t="s">
        <v>252</v>
      </c>
      <c r="B228" t="s">
        <v>27</v>
      </c>
      <c r="C228" t="s">
        <v>10</v>
      </c>
      <c r="D228">
        <v>71180</v>
      </c>
      <c r="E228" t="s">
        <v>30</v>
      </c>
      <c r="F228" t="s">
        <v>4</v>
      </c>
    </row>
    <row r="229" spans="1:6" x14ac:dyDescent="0.35">
      <c r="A229" t="s">
        <v>253</v>
      </c>
      <c r="B229" t="s">
        <v>24</v>
      </c>
      <c r="C229" t="s">
        <v>13</v>
      </c>
      <c r="E229" t="s">
        <v>30</v>
      </c>
      <c r="F229" t="s">
        <v>3</v>
      </c>
    </row>
    <row r="230" spans="1:6" x14ac:dyDescent="0.35">
      <c r="A230" t="s">
        <v>254</v>
      </c>
      <c r="B230" t="s">
        <v>27</v>
      </c>
      <c r="C230" t="s">
        <v>14</v>
      </c>
      <c r="D230">
        <v>78180</v>
      </c>
      <c r="E230" t="s">
        <v>25</v>
      </c>
      <c r="F230" t="s">
        <v>5</v>
      </c>
    </row>
    <row r="231" spans="1:6" x14ac:dyDescent="0.35">
      <c r="A231" t="s">
        <v>255</v>
      </c>
      <c r="B231" t="s">
        <v>27</v>
      </c>
      <c r="C231" t="s">
        <v>13</v>
      </c>
      <c r="D231">
        <v>84750</v>
      </c>
      <c r="E231" t="s">
        <v>25</v>
      </c>
      <c r="F231" t="s">
        <v>3</v>
      </c>
    </row>
    <row r="232" spans="1:6" x14ac:dyDescent="0.35">
      <c r="A232" t="s">
        <v>256</v>
      </c>
      <c r="B232" t="s">
        <v>27</v>
      </c>
      <c r="C232" t="s">
        <v>8</v>
      </c>
      <c r="D232">
        <v>98970</v>
      </c>
      <c r="E232" t="s">
        <v>25</v>
      </c>
      <c r="F232" t="s">
        <v>31</v>
      </c>
    </row>
    <row r="233" spans="1:6" x14ac:dyDescent="0.35">
      <c r="A233" t="s">
        <v>257</v>
      </c>
      <c r="B233" t="s">
        <v>24</v>
      </c>
      <c r="C233" t="s">
        <v>12</v>
      </c>
      <c r="D233">
        <v>76560</v>
      </c>
      <c r="E233" t="s">
        <v>33</v>
      </c>
      <c r="F233" t="s">
        <v>4</v>
      </c>
    </row>
    <row r="234" spans="1:6" x14ac:dyDescent="0.35">
      <c r="A234" t="s">
        <v>258</v>
      </c>
      <c r="B234" t="s">
        <v>24</v>
      </c>
      <c r="C234" t="s">
        <v>9</v>
      </c>
      <c r="E234" t="s">
        <v>33</v>
      </c>
      <c r="F234" t="s">
        <v>3</v>
      </c>
    </row>
    <row r="235" spans="1:6" x14ac:dyDescent="0.35">
      <c r="A235" t="s">
        <v>259</v>
      </c>
      <c r="B235" t="s">
        <v>27</v>
      </c>
      <c r="C235" t="s">
        <v>6</v>
      </c>
      <c r="D235">
        <v>35930</v>
      </c>
      <c r="E235" t="s">
        <v>30</v>
      </c>
      <c r="F235" t="s">
        <v>3</v>
      </c>
    </row>
    <row r="236" spans="1:6" x14ac:dyDescent="0.35">
      <c r="A236" t="s">
        <v>260</v>
      </c>
      <c r="B236" t="s">
        <v>27</v>
      </c>
      <c r="C236" t="s">
        <v>6</v>
      </c>
      <c r="D236">
        <v>104410</v>
      </c>
      <c r="E236" t="s">
        <v>33</v>
      </c>
      <c r="F236" t="s">
        <v>3</v>
      </c>
    </row>
    <row r="237" spans="1:6" x14ac:dyDescent="0.35">
      <c r="A237" t="s">
        <v>261</v>
      </c>
      <c r="B237" t="s">
        <v>27</v>
      </c>
      <c r="C237" t="s">
        <v>6</v>
      </c>
      <c r="D237">
        <v>84600</v>
      </c>
      <c r="E237" t="s">
        <v>30</v>
      </c>
      <c r="F237" t="s">
        <v>1</v>
      </c>
    </row>
    <row r="238" spans="1:6" x14ac:dyDescent="0.35">
      <c r="A238" t="s">
        <v>262</v>
      </c>
      <c r="B238" t="s">
        <v>27</v>
      </c>
      <c r="C238" t="s">
        <v>12</v>
      </c>
      <c r="D238">
        <v>68800</v>
      </c>
      <c r="E238" t="s">
        <v>25</v>
      </c>
      <c r="F238" t="s">
        <v>2</v>
      </c>
    </row>
    <row r="239" spans="1:6" x14ac:dyDescent="0.35">
      <c r="A239" t="s">
        <v>263</v>
      </c>
      <c r="B239" t="s">
        <v>24</v>
      </c>
      <c r="C239" t="s">
        <v>29</v>
      </c>
      <c r="D239">
        <v>38660</v>
      </c>
      <c r="E239" t="s">
        <v>25</v>
      </c>
      <c r="F239" t="s">
        <v>4</v>
      </c>
    </row>
    <row r="240" spans="1:6" x14ac:dyDescent="0.35">
      <c r="A240" t="s">
        <v>264</v>
      </c>
      <c r="B240" t="s">
        <v>24</v>
      </c>
      <c r="C240" t="s">
        <v>10</v>
      </c>
      <c r="D240">
        <v>86560</v>
      </c>
      <c r="E240" t="s">
        <v>30</v>
      </c>
      <c r="F240" t="s">
        <v>3</v>
      </c>
    </row>
    <row r="241" spans="1:6" x14ac:dyDescent="0.35">
      <c r="A241" t="s">
        <v>265</v>
      </c>
      <c r="B241" t="s">
        <v>27</v>
      </c>
      <c r="C241" t="s">
        <v>9</v>
      </c>
      <c r="D241">
        <v>107340</v>
      </c>
      <c r="E241" t="s">
        <v>30</v>
      </c>
      <c r="F241" t="s">
        <v>3</v>
      </c>
    </row>
    <row r="242" spans="1:6" x14ac:dyDescent="0.35">
      <c r="A242" t="s">
        <v>266</v>
      </c>
      <c r="B242" t="s">
        <v>27</v>
      </c>
      <c r="C242" t="s">
        <v>8</v>
      </c>
      <c r="D242">
        <v>111050</v>
      </c>
      <c r="E242" t="s">
        <v>30</v>
      </c>
      <c r="F242" t="s">
        <v>5</v>
      </c>
    </row>
    <row r="243" spans="1:6" x14ac:dyDescent="0.35">
      <c r="A243" t="s">
        <v>267</v>
      </c>
      <c r="B243" t="s">
        <v>27</v>
      </c>
      <c r="C243" t="s">
        <v>10</v>
      </c>
      <c r="E243" t="s">
        <v>30</v>
      </c>
      <c r="F243" t="s">
        <v>3</v>
      </c>
    </row>
    <row r="244" spans="1:6" x14ac:dyDescent="0.35">
      <c r="A244" t="s">
        <v>268</v>
      </c>
      <c r="B244" t="s">
        <v>24</v>
      </c>
      <c r="C244" t="s">
        <v>13</v>
      </c>
      <c r="D244">
        <v>75320</v>
      </c>
      <c r="E244" t="s">
        <v>25</v>
      </c>
      <c r="F244" t="s">
        <v>1</v>
      </c>
    </row>
    <row r="245" spans="1:6" x14ac:dyDescent="0.35">
      <c r="A245" t="s">
        <v>269</v>
      </c>
      <c r="B245" t="s">
        <v>24</v>
      </c>
      <c r="C245" t="s">
        <v>8</v>
      </c>
      <c r="D245">
        <v>57910</v>
      </c>
      <c r="E245" t="s">
        <v>33</v>
      </c>
      <c r="F245" t="s">
        <v>3</v>
      </c>
    </row>
    <row r="246" spans="1:6" x14ac:dyDescent="0.35">
      <c r="A246" t="s">
        <v>270</v>
      </c>
      <c r="B246" t="s">
        <v>27</v>
      </c>
      <c r="C246" t="s">
        <v>8</v>
      </c>
      <c r="D246">
        <v>29490</v>
      </c>
      <c r="E246" t="s">
        <v>30</v>
      </c>
      <c r="F246" t="s">
        <v>31</v>
      </c>
    </row>
    <row r="247" spans="1:6" x14ac:dyDescent="0.35">
      <c r="A247" t="s">
        <v>271</v>
      </c>
      <c r="B247" t="s">
        <v>24</v>
      </c>
      <c r="C247" t="s">
        <v>10</v>
      </c>
      <c r="D247">
        <v>52670</v>
      </c>
      <c r="E247" t="s">
        <v>33</v>
      </c>
      <c r="F247" t="s">
        <v>3</v>
      </c>
    </row>
    <row r="248" spans="1:6" x14ac:dyDescent="0.35">
      <c r="A248" t="s">
        <v>272</v>
      </c>
      <c r="B248" t="s">
        <v>24</v>
      </c>
      <c r="C248" t="s">
        <v>15</v>
      </c>
      <c r="D248">
        <v>48530</v>
      </c>
      <c r="E248" t="s">
        <v>30</v>
      </c>
      <c r="F248" t="s">
        <v>3</v>
      </c>
    </row>
    <row r="249" spans="1:6" x14ac:dyDescent="0.35">
      <c r="A249" t="s">
        <v>273</v>
      </c>
      <c r="B249" t="s">
        <v>24</v>
      </c>
      <c r="C249" t="s">
        <v>14</v>
      </c>
      <c r="D249">
        <v>105470</v>
      </c>
      <c r="E249" t="s">
        <v>30</v>
      </c>
      <c r="F249" t="s">
        <v>3</v>
      </c>
    </row>
    <row r="250" spans="1:6" x14ac:dyDescent="0.35">
      <c r="A250" t="s">
        <v>274</v>
      </c>
      <c r="B250" t="s">
        <v>27</v>
      </c>
      <c r="C250" t="s">
        <v>13</v>
      </c>
      <c r="D250">
        <v>98200</v>
      </c>
      <c r="E250" t="s">
        <v>30</v>
      </c>
      <c r="F250" t="s">
        <v>2</v>
      </c>
    </row>
    <row r="251" spans="1:6" x14ac:dyDescent="0.35">
      <c r="A251" t="s">
        <v>275</v>
      </c>
      <c r="B251" t="s">
        <v>24</v>
      </c>
      <c r="C251" t="s">
        <v>10</v>
      </c>
      <c r="D251">
        <v>106190</v>
      </c>
      <c r="E251" t="s">
        <v>30</v>
      </c>
      <c r="F251" t="s">
        <v>5</v>
      </c>
    </row>
    <row r="252" spans="1:6" x14ac:dyDescent="0.35">
      <c r="A252" t="s">
        <v>276</v>
      </c>
      <c r="B252" t="s">
        <v>24</v>
      </c>
      <c r="C252" t="s">
        <v>6</v>
      </c>
      <c r="D252">
        <v>52610</v>
      </c>
      <c r="E252" t="s">
        <v>25</v>
      </c>
      <c r="F252" t="s">
        <v>2</v>
      </c>
    </row>
    <row r="253" spans="1:6" x14ac:dyDescent="0.35">
      <c r="A253" t="s">
        <v>277</v>
      </c>
      <c r="C253" t="s">
        <v>8</v>
      </c>
      <c r="D253">
        <v>63450</v>
      </c>
      <c r="E253" t="s">
        <v>30</v>
      </c>
      <c r="F253" t="s">
        <v>4</v>
      </c>
    </row>
    <row r="254" spans="1:6" x14ac:dyDescent="0.35">
      <c r="A254" t="s">
        <v>278</v>
      </c>
      <c r="B254" t="s">
        <v>24</v>
      </c>
      <c r="C254" t="s">
        <v>15</v>
      </c>
      <c r="D254">
        <v>74710</v>
      </c>
      <c r="E254" t="s">
        <v>30</v>
      </c>
      <c r="F254" t="s">
        <v>4</v>
      </c>
    </row>
    <row r="255" spans="1:6" x14ac:dyDescent="0.35">
      <c r="A255" t="s">
        <v>279</v>
      </c>
      <c r="B255" t="s">
        <v>27</v>
      </c>
      <c r="C255" t="s">
        <v>6</v>
      </c>
      <c r="D255">
        <v>60330</v>
      </c>
      <c r="E255" t="s">
        <v>25</v>
      </c>
      <c r="F255" t="s">
        <v>3</v>
      </c>
    </row>
    <row r="256" spans="1:6" x14ac:dyDescent="0.35">
      <c r="A256" t="s">
        <v>280</v>
      </c>
      <c r="B256" t="s">
        <v>24</v>
      </c>
      <c r="C256" t="s">
        <v>6</v>
      </c>
      <c r="D256">
        <v>61010</v>
      </c>
      <c r="E256" t="s">
        <v>33</v>
      </c>
      <c r="F256" t="s">
        <v>3</v>
      </c>
    </row>
    <row r="257" spans="1:6" x14ac:dyDescent="0.35">
      <c r="A257" t="s">
        <v>281</v>
      </c>
      <c r="B257" t="s">
        <v>27</v>
      </c>
      <c r="C257" t="s">
        <v>15</v>
      </c>
      <c r="D257">
        <v>76300</v>
      </c>
      <c r="E257" t="s">
        <v>33</v>
      </c>
      <c r="F257" t="s">
        <v>31</v>
      </c>
    </row>
    <row r="258" spans="1:6" x14ac:dyDescent="0.35">
      <c r="A258" t="s">
        <v>282</v>
      </c>
      <c r="B258" t="s">
        <v>24</v>
      </c>
      <c r="C258" t="s">
        <v>17</v>
      </c>
      <c r="D258">
        <v>117020</v>
      </c>
      <c r="E258" t="s">
        <v>33</v>
      </c>
      <c r="F258" t="s">
        <v>3</v>
      </c>
    </row>
    <row r="259" spans="1:6" x14ac:dyDescent="0.35">
      <c r="A259" t="s">
        <v>283</v>
      </c>
      <c r="B259" t="s">
        <v>24</v>
      </c>
      <c r="C259" t="s">
        <v>17</v>
      </c>
      <c r="D259">
        <v>77130</v>
      </c>
      <c r="E259" t="s">
        <v>25</v>
      </c>
      <c r="F259" t="s">
        <v>1</v>
      </c>
    </row>
    <row r="260" spans="1:6" x14ac:dyDescent="0.35">
      <c r="A260" t="s">
        <v>284</v>
      </c>
      <c r="B260" t="s">
        <v>27</v>
      </c>
      <c r="C260" t="s">
        <v>10</v>
      </c>
      <c r="D260">
        <v>106930</v>
      </c>
      <c r="E260" t="s">
        <v>25</v>
      </c>
      <c r="F260" t="s">
        <v>3</v>
      </c>
    </row>
    <row r="261" spans="1:6" x14ac:dyDescent="0.35">
      <c r="A261" t="s">
        <v>285</v>
      </c>
      <c r="B261" t="s">
        <v>24</v>
      </c>
      <c r="C261" t="s">
        <v>7</v>
      </c>
      <c r="D261">
        <v>62090</v>
      </c>
      <c r="E261" t="s">
        <v>30</v>
      </c>
      <c r="F261" t="s">
        <v>5</v>
      </c>
    </row>
    <row r="262" spans="1:6" x14ac:dyDescent="0.35">
      <c r="A262" t="s">
        <v>286</v>
      </c>
      <c r="B262" t="s">
        <v>27</v>
      </c>
      <c r="C262" t="s">
        <v>17</v>
      </c>
      <c r="D262">
        <v>61330</v>
      </c>
      <c r="E262" t="s">
        <v>25</v>
      </c>
      <c r="F262" t="s">
        <v>3</v>
      </c>
    </row>
    <row r="263" spans="1:6" x14ac:dyDescent="0.35">
      <c r="A263" t="s">
        <v>287</v>
      </c>
      <c r="B263" t="s">
        <v>27</v>
      </c>
      <c r="C263" t="s">
        <v>13</v>
      </c>
      <c r="D263">
        <v>41600</v>
      </c>
      <c r="E263" t="s">
        <v>30</v>
      </c>
      <c r="F263" t="s">
        <v>31</v>
      </c>
    </row>
    <row r="264" spans="1:6" x14ac:dyDescent="0.35">
      <c r="A264" t="s">
        <v>288</v>
      </c>
      <c r="C264" t="s">
        <v>17</v>
      </c>
      <c r="D264">
        <v>105870</v>
      </c>
      <c r="E264" t="s">
        <v>30</v>
      </c>
      <c r="F264" t="s">
        <v>1</v>
      </c>
    </row>
    <row r="265" spans="1:6" x14ac:dyDescent="0.35">
      <c r="A265" t="s">
        <v>289</v>
      </c>
      <c r="B265" t="s">
        <v>27</v>
      </c>
      <c r="C265" t="s">
        <v>10</v>
      </c>
      <c r="D265">
        <v>118300</v>
      </c>
      <c r="E265" t="s">
        <v>33</v>
      </c>
      <c r="F265" t="s">
        <v>3</v>
      </c>
    </row>
    <row r="266" spans="1:6" x14ac:dyDescent="0.35">
      <c r="A266" t="s">
        <v>290</v>
      </c>
      <c r="B266" t="s">
        <v>27</v>
      </c>
      <c r="C266" t="s">
        <v>14</v>
      </c>
      <c r="D266">
        <v>99680</v>
      </c>
      <c r="E266" t="s">
        <v>33</v>
      </c>
      <c r="F266" t="s">
        <v>4</v>
      </c>
    </row>
    <row r="267" spans="1:6" x14ac:dyDescent="0.35">
      <c r="A267" t="s">
        <v>291</v>
      </c>
      <c r="B267" t="s">
        <v>27</v>
      </c>
      <c r="C267" t="s">
        <v>6</v>
      </c>
      <c r="D267">
        <v>101500</v>
      </c>
      <c r="E267" t="s">
        <v>30</v>
      </c>
      <c r="F267" t="s">
        <v>4</v>
      </c>
    </row>
    <row r="268" spans="1:6" x14ac:dyDescent="0.35">
      <c r="A268" t="s">
        <v>292</v>
      </c>
      <c r="B268" t="s">
        <v>27</v>
      </c>
      <c r="C268" t="s">
        <v>10</v>
      </c>
      <c r="D268">
        <v>46160</v>
      </c>
      <c r="E268" t="s">
        <v>33</v>
      </c>
      <c r="F268" t="s">
        <v>3</v>
      </c>
    </row>
    <row r="269" spans="1:6" x14ac:dyDescent="0.35">
      <c r="A269" t="s">
        <v>293</v>
      </c>
      <c r="B269" t="s">
        <v>27</v>
      </c>
      <c r="C269" t="s">
        <v>6</v>
      </c>
      <c r="D269">
        <v>41930</v>
      </c>
      <c r="E269" t="s">
        <v>25</v>
      </c>
      <c r="F269" t="s">
        <v>3</v>
      </c>
    </row>
    <row r="270" spans="1:6" x14ac:dyDescent="0.35">
      <c r="A270" t="s">
        <v>294</v>
      </c>
      <c r="B270" t="s">
        <v>24</v>
      </c>
      <c r="C270" t="s">
        <v>11</v>
      </c>
      <c r="D270">
        <v>73360</v>
      </c>
      <c r="E270" t="s">
        <v>33</v>
      </c>
      <c r="F270" t="s">
        <v>3</v>
      </c>
    </row>
    <row r="271" spans="1:6" x14ac:dyDescent="0.35">
      <c r="A271" t="s">
        <v>295</v>
      </c>
      <c r="B271" t="s">
        <v>27</v>
      </c>
      <c r="C271" t="s">
        <v>16</v>
      </c>
      <c r="D271">
        <v>119550</v>
      </c>
      <c r="E271" t="s">
        <v>30</v>
      </c>
      <c r="F271" t="s">
        <v>4</v>
      </c>
    </row>
    <row r="272" spans="1:6" x14ac:dyDescent="0.35">
      <c r="A272" t="s">
        <v>296</v>
      </c>
      <c r="B272" t="s">
        <v>27</v>
      </c>
      <c r="C272" t="s">
        <v>10</v>
      </c>
      <c r="D272">
        <v>53240</v>
      </c>
      <c r="E272" t="s">
        <v>30</v>
      </c>
      <c r="F272" t="s">
        <v>4</v>
      </c>
    </row>
    <row r="273" spans="1:6" x14ac:dyDescent="0.35">
      <c r="A273" t="s">
        <v>297</v>
      </c>
      <c r="B273" t="s">
        <v>24</v>
      </c>
      <c r="C273" t="s">
        <v>11</v>
      </c>
      <c r="D273">
        <v>90880</v>
      </c>
      <c r="E273" t="s">
        <v>33</v>
      </c>
      <c r="F273" t="s">
        <v>3</v>
      </c>
    </row>
    <row r="274" spans="1:6" x14ac:dyDescent="0.35">
      <c r="A274" t="s">
        <v>129</v>
      </c>
      <c r="B274" t="s">
        <v>27</v>
      </c>
      <c r="C274" t="s">
        <v>14</v>
      </c>
      <c r="D274">
        <v>44450</v>
      </c>
      <c r="E274" t="s">
        <v>33</v>
      </c>
      <c r="F274" t="s">
        <v>1</v>
      </c>
    </row>
    <row r="275" spans="1:6" x14ac:dyDescent="0.35">
      <c r="A275" t="s">
        <v>298</v>
      </c>
      <c r="B275" t="s">
        <v>24</v>
      </c>
      <c r="C275" t="s">
        <v>9</v>
      </c>
      <c r="D275">
        <v>47670</v>
      </c>
      <c r="E275" t="s">
        <v>30</v>
      </c>
      <c r="F275" t="s">
        <v>3</v>
      </c>
    </row>
    <row r="276" spans="1:6" x14ac:dyDescent="0.35">
      <c r="A276" t="s">
        <v>299</v>
      </c>
      <c r="B276" t="s">
        <v>27</v>
      </c>
      <c r="C276" t="s">
        <v>29</v>
      </c>
      <c r="D276">
        <v>111420</v>
      </c>
      <c r="E276" t="s">
        <v>33</v>
      </c>
      <c r="F276" t="s">
        <v>31</v>
      </c>
    </row>
    <row r="277" spans="1:6" x14ac:dyDescent="0.35">
      <c r="A277" t="s">
        <v>300</v>
      </c>
      <c r="B277" t="s">
        <v>24</v>
      </c>
      <c r="C277" t="s">
        <v>13</v>
      </c>
      <c r="D277">
        <v>47760</v>
      </c>
      <c r="E277" t="s">
        <v>33</v>
      </c>
      <c r="F277" t="s">
        <v>3</v>
      </c>
    </row>
    <row r="278" spans="1:6" x14ac:dyDescent="0.35">
      <c r="A278" t="s">
        <v>301</v>
      </c>
      <c r="B278" t="s">
        <v>24</v>
      </c>
      <c r="C278" t="s">
        <v>12</v>
      </c>
      <c r="D278">
        <v>47650</v>
      </c>
      <c r="E278" t="s">
        <v>30</v>
      </c>
      <c r="F278" t="s">
        <v>4</v>
      </c>
    </row>
    <row r="279" spans="1:6" x14ac:dyDescent="0.35">
      <c r="A279" t="s">
        <v>302</v>
      </c>
      <c r="B279" t="s">
        <v>27</v>
      </c>
      <c r="C279" t="s">
        <v>16</v>
      </c>
      <c r="D279">
        <v>103360</v>
      </c>
      <c r="E279" t="s">
        <v>30</v>
      </c>
      <c r="F279" t="s">
        <v>5</v>
      </c>
    </row>
    <row r="280" spans="1:6" x14ac:dyDescent="0.35">
      <c r="A280" t="s">
        <v>303</v>
      </c>
      <c r="B280" t="s">
        <v>24</v>
      </c>
      <c r="C280" t="s">
        <v>10</v>
      </c>
      <c r="D280">
        <v>48530</v>
      </c>
      <c r="E280" t="s">
        <v>33</v>
      </c>
      <c r="F280" t="s">
        <v>2</v>
      </c>
    </row>
    <row r="281" spans="1:6" x14ac:dyDescent="0.35">
      <c r="A281" t="s">
        <v>304</v>
      </c>
      <c r="B281" t="s">
        <v>24</v>
      </c>
      <c r="C281" t="s">
        <v>17</v>
      </c>
      <c r="D281">
        <v>72160</v>
      </c>
      <c r="E281" t="s">
        <v>33</v>
      </c>
      <c r="F281" t="s">
        <v>3</v>
      </c>
    </row>
    <row r="282" spans="1:6" x14ac:dyDescent="0.35">
      <c r="A282" t="s">
        <v>305</v>
      </c>
      <c r="B282" t="s">
        <v>24</v>
      </c>
      <c r="C282" t="s">
        <v>11</v>
      </c>
      <c r="D282">
        <v>60800</v>
      </c>
      <c r="E282" t="s">
        <v>30</v>
      </c>
      <c r="F282" t="s">
        <v>3</v>
      </c>
    </row>
    <row r="283" spans="1:6" x14ac:dyDescent="0.35">
      <c r="A283" t="s">
        <v>306</v>
      </c>
      <c r="B283" t="s">
        <v>27</v>
      </c>
      <c r="C283" t="s">
        <v>16</v>
      </c>
      <c r="D283">
        <v>74010</v>
      </c>
      <c r="E283" t="s">
        <v>33</v>
      </c>
      <c r="F283" t="s">
        <v>3</v>
      </c>
    </row>
    <row r="284" spans="1:6" x14ac:dyDescent="0.35">
      <c r="A284" t="s">
        <v>307</v>
      </c>
      <c r="B284" t="s">
        <v>27</v>
      </c>
      <c r="C284" t="s">
        <v>16</v>
      </c>
      <c r="D284">
        <v>60760</v>
      </c>
      <c r="E284" t="s">
        <v>25</v>
      </c>
      <c r="F284" t="s">
        <v>5</v>
      </c>
    </row>
    <row r="285" spans="1:6" x14ac:dyDescent="0.35">
      <c r="A285" t="s">
        <v>308</v>
      </c>
      <c r="B285" t="s">
        <v>24</v>
      </c>
      <c r="C285" t="s">
        <v>7</v>
      </c>
      <c r="D285">
        <v>74550</v>
      </c>
      <c r="E285" t="s">
        <v>25</v>
      </c>
      <c r="F285" t="s">
        <v>3</v>
      </c>
    </row>
    <row r="286" spans="1:6" x14ac:dyDescent="0.35">
      <c r="A286" t="s">
        <v>309</v>
      </c>
      <c r="B286" t="s">
        <v>24</v>
      </c>
      <c r="C286" t="s">
        <v>7</v>
      </c>
      <c r="D286">
        <v>32500</v>
      </c>
      <c r="E286" t="s">
        <v>30</v>
      </c>
      <c r="F286" t="s">
        <v>2</v>
      </c>
    </row>
    <row r="287" spans="1:6" x14ac:dyDescent="0.35">
      <c r="A287" t="s">
        <v>310</v>
      </c>
      <c r="B287" t="s">
        <v>24</v>
      </c>
      <c r="C287" t="s">
        <v>11</v>
      </c>
      <c r="D287">
        <v>110040</v>
      </c>
      <c r="E287" t="s">
        <v>25</v>
      </c>
      <c r="F287" t="s">
        <v>4</v>
      </c>
    </row>
    <row r="288" spans="1:6" x14ac:dyDescent="0.35">
      <c r="A288" t="s">
        <v>311</v>
      </c>
      <c r="B288" t="s">
        <v>27</v>
      </c>
      <c r="C288" t="s">
        <v>8</v>
      </c>
      <c r="D288">
        <v>99750</v>
      </c>
      <c r="E288" t="s">
        <v>33</v>
      </c>
      <c r="F288" t="s">
        <v>3</v>
      </c>
    </row>
    <row r="289" spans="1:6" x14ac:dyDescent="0.35">
      <c r="A289" t="s">
        <v>312</v>
      </c>
      <c r="B289" t="s">
        <v>27</v>
      </c>
      <c r="C289" t="s">
        <v>10</v>
      </c>
      <c r="D289">
        <v>92470</v>
      </c>
      <c r="E289" t="s">
        <v>33</v>
      </c>
      <c r="F289" t="s">
        <v>3</v>
      </c>
    </row>
    <row r="290" spans="1:6" x14ac:dyDescent="0.35">
      <c r="A290" t="s">
        <v>313</v>
      </c>
      <c r="B290" t="s">
        <v>27</v>
      </c>
      <c r="C290" t="s">
        <v>7</v>
      </c>
      <c r="D290">
        <v>109980</v>
      </c>
      <c r="E290" t="s">
        <v>33</v>
      </c>
      <c r="F290" t="s">
        <v>3</v>
      </c>
    </row>
    <row r="291" spans="1:6" x14ac:dyDescent="0.35">
      <c r="A291" t="s">
        <v>314</v>
      </c>
      <c r="B291" t="s">
        <v>24</v>
      </c>
      <c r="C291" t="s">
        <v>8</v>
      </c>
      <c r="D291">
        <v>41790</v>
      </c>
      <c r="E291" t="s">
        <v>30</v>
      </c>
      <c r="F291" t="s">
        <v>3</v>
      </c>
    </row>
    <row r="292" spans="1:6" x14ac:dyDescent="0.35">
      <c r="A292" t="s">
        <v>315</v>
      </c>
      <c r="B292" t="s">
        <v>24</v>
      </c>
      <c r="C292" t="s">
        <v>9</v>
      </c>
      <c r="D292">
        <v>86360</v>
      </c>
      <c r="E292" t="s">
        <v>33</v>
      </c>
      <c r="F292" t="s">
        <v>1</v>
      </c>
    </row>
    <row r="293" spans="1:6" x14ac:dyDescent="0.35">
      <c r="A293" t="s">
        <v>316</v>
      </c>
      <c r="B293" t="s">
        <v>24</v>
      </c>
      <c r="C293" t="s">
        <v>10</v>
      </c>
      <c r="D293">
        <v>65570</v>
      </c>
      <c r="E293" t="s">
        <v>33</v>
      </c>
      <c r="F293" t="s">
        <v>5</v>
      </c>
    </row>
    <row r="294" spans="1:6" x14ac:dyDescent="0.35">
      <c r="A294" t="s">
        <v>317</v>
      </c>
      <c r="B294" t="s">
        <v>27</v>
      </c>
      <c r="C294" t="s">
        <v>15</v>
      </c>
      <c r="D294">
        <v>69160</v>
      </c>
      <c r="E294" t="s">
        <v>33</v>
      </c>
      <c r="F294" t="s">
        <v>5</v>
      </c>
    </row>
    <row r="295" spans="1:6" x14ac:dyDescent="0.35">
      <c r="A295" t="s">
        <v>318</v>
      </c>
      <c r="B295" t="s">
        <v>27</v>
      </c>
      <c r="C295" t="s">
        <v>12</v>
      </c>
      <c r="D295">
        <v>41570</v>
      </c>
      <c r="E295" t="s">
        <v>30</v>
      </c>
      <c r="F295" t="s">
        <v>4</v>
      </c>
    </row>
    <row r="296" spans="1:6" x14ac:dyDescent="0.35">
      <c r="A296" t="s">
        <v>319</v>
      </c>
      <c r="B296" t="s">
        <v>27</v>
      </c>
      <c r="C296" t="s">
        <v>6</v>
      </c>
      <c r="D296">
        <v>83400</v>
      </c>
      <c r="E296" t="s">
        <v>33</v>
      </c>
      <c r="F296" t="s">
        <v>2</v>
      </c>
    </row>
    <row r="297" spans="1:6" x14ac:dyDescent="0.35">
      <c r="A297" t="s">
        <v>320</v>
      </c>
      <c r="B297" t="s">
        <v>24</v>
      </c>
      <c r="C297" t="s">
        <v>11</v>
      </c>
      <c r="D297">
        <v>67660</v>
      </c>
      <c r="E297" t="s">
        <v>33</v>
      </c>
      <c r="F297" t="s">
        <v>1</v>
      </c>
    </row>
    <row r="298" spans="1:6" x14ac:dyDescent="0.35">
      <c r="A298" t="s">
        <v>321</v>
      </c>
      <c r="B298" t="s">
        <v>27</v>
      </c>
      <c r="C298" t="s">
        <v>12</v>
      </c>
      <c r="D298">
        <v>34470</v>
      </c>
      <c r="E298" t="s">
        <v>30</v>
      </c>
      <c r="F298" t="s">
        <v>4</v>
      </c>
    </row>
    <row r="299" spans="1:6" x14ac:dyDescent="0.35">
      <c r="A299" t="s">
        <v>322</v>
      </c>
      <c r="B299" t="s">
        <v>27</v>
      </c>
      <c r="C299" t="s">
        <v>6</v>
      </c>
      <c r="D299">
        <v>38240</v>
      </c>
      <c r="E299" t="s">
        <v>33</v>
      </c>
      <c r="F299" t="s">
        <v>31</v>
      </c>
    </row>
    <row r="300" spans="1:6" x14ac:dyDescent="0.35">
      <c r="A300" t="s">
        <v>323</v>
      </c>
      <c r="B300" t="s">
        <v>27</v>
      </c>
      <c r="C300" t="s">
        <v>7</v>
      </c>
      <c r="D300">
        <v>78380</v>
      </c>
      <c r="E300" t="s">
        <v>30</v>
      </c>
      <c r="F300" t="s">
        <v>1</v>
      </c>
    </row>
    <row r="301" spans="1:6" x14ac:dyDescent="0.35">
      <c r="A301" t="s">
        <v>324</v>
      </c>
      <c r="B301" t="s">
        <v>27</v>
      </c>
      <c r="C301" t="s">
        <v>11</v>
      </c>
      <c r="D301">
        <v>72500</v>
      </c>
      <c r="E301" t="s">
        <v>25</v>
      </c>
      <c r="F301" t="s">
        <v>3</v>
      </c>
    </row>
    <row r="302" spans="1:6" x14ac:dyDescent="0.35">
      <c r="A302" t="s">
        <v>325</v>
      </c>
      <c r="B302" t="s">
        <v>27</v>
      </c>
      <c r="C302" t="s">
        <v>7</v>
      </c>
      <c r="D302">
        <v>115640</v>
      </c>
      <c r="E302" t="s">
        <v>30</v>
      </c>
      <c r="F302" t="s">
        <v>3</v>
      </c>
    </row>
    <row r="303" spans="1:6" x14ac:dyDescent="0.35">
      <c r="A303" t="s">
        <v>326</v>
      </c>
      <c r="B303" t="s">
        <v>24</v>
      </c>
      <c r="C303" t="s">
        <v>29</v>
      </c>
      <c r="D303">
        <v>46250</v>
      </c>
      <c r="E303" t="s">
        <v>30</v>
      </c>
      <c r="F303" t="s">
        <v>3</v>
      </c>
    </row>
    <row r="304" spans="1:6" x14ac:dyDescent="0.35">
      <c r="A304" t="s">
        <v>327</v>
      </c>
      <c r="B304" t="s">
        <v>27</v>
      </c>
      <c r="C304" t="s">
        <v>12</v>
      </c>
      <c r="D304">
        <v>82120</v>
      </c>
      <c r="E304" t="s">
        <v>25</v>
      </c>
      <c r="F304" t="s">
        <v>3</v>
      </c>
    </row>
    <row r="305" spans="1:6" x14ac:dyDescent="0.35">
      <c r="A305" t="s">
        <v>328</v>
      </c>
      <c r="B305" t="s">
        <v>24</v>
      </c>
      <c r="C305" t="s">
        <v>16</v>
      </c>
      <c r="D305">
        <v>108160</v>
      </c>
      <c r="E305" t="s">
        <v>25</v>
      </c>
      <c r="F305" t="s">
        <v>4</v>
      </c>
    </row>
    <row r="306" spans="1:6" x14ac:dyDescent="0.35">
      <c r="A306" t="s">
        <v>329</v>
      </c>
      <c r="B306" t="s">
        <v>24</v>
      </c>
      <c r="C306" t="s">
        <v>6</v>
      </c>
      <c r="D306">
        <v>108360</v>
      </c>
      <c r="E306" t="s">
        <v>30</v>
      </c>
      <c r="F306" t="s">
        <v>3</v>
      </c>
    </row>
    <row r="307" spans="1:6" x14ac:dyDescent="0.35">
      <c r="A307" t="s">
        <v>330</v>
      </c>
      <c r="B307" t="s">
        <v>27</v>
      </c>
      <c r="C307" t="s">
        <v>10</v>
      </c>
      <c r="D307">
        <v>77840</v>
      </c>
      <c r="E307" t="s">
        <v>30</v>
      </c>
      <c r="F307" t="s">
        <v>2</v>
      </c>
    </row>
    <row r="308" spans="1:6" x14ac:dyDescent="0.35">
      <c r="A308" t="s">
        <v>331</v>
      </c>
      <c r="B308" t="s">
        <v>27</v>
      </c>
      <c r="C308" t="s">
        <v>16</v>
      </c>
      <c r="D308">
        <v>85180</v>
      </c>
      <c r="E308" t="s">
        <v>33</v>
      </c>
      <c r="F308" t="s">
        <v>2</v>
      </c>
    </row>
    <row r="309" spans="1:6" x14ac:dyDescent="0.35">
      <c r="A309" t="s">
        <v>332</v>
      </c>
      <c r="B309" t="s">
        <v>24</v>
      </c>
      <c r="C309" t="s">
        <v>11</v>
      </c>
      <c r="D309">
        <v>85920</v>
      </c>
      <c r="E309" t="s">
        <v>30</v>
      </c>
      <c r="F309" t="s">
        <v>2</v>
      </c>
    </row>
    <row r="310" spans="1:6" x14ac:dyDescent="0.35">
      <c r="A310" t="s">
        <v>333</v>
      </c>
      <c r="B310" t="s">
        <v>27</v>
      </c>
      <c r="C310" t="s">
        <v>10</v>
      </c>
      <c r="D310">
        <v>106490</v>
      </c>
      <c r="E310" t="s">
        <v>33</v>
      </c>
      <c r="F310" t="s">
        <v>3</v>
      </c>
    </row>
    <row r="311" spans="1:6" x14ac:dyDescent="0.35">
      <c r="A311" t="s">
        <v>334</v>
      </c>
      <c r="B311" t="s">
        <v>24</v>
      </c>
      <c r="C311" t="s">
        <v>8</v>
      </c>
      <c r="D311">
        <v>38520</v>
      </c>
      <c r="E311" t="s">
        <v>25</v>
      </c>
      <c r="F311" t="s">
        <v>2</v>
      </c>
    </row>
    <row r="312" spans="1:6" x14ac:dyDescent="0.35">
      <c r="A312" t="s">
        <v>335</v>
      </c>
      <c r="B312" t="s">
        <v>27</v>
      </c>
      <c r="C312" t="s">
        <v>13</v>
      </c>
      <c r="D312">
        <v>49530</v>
      </c>
      <c r="E312" t="s">
        <v>25</v>
      </c>
      <c r="F312" t="s">
        <v>3</v>
      </c>
    </row>
    <row r="313" spans="1:6" x14ac:dyDescent="0.35">
      <c r="A313" t="s">
        <v>336</v>
      </c>
      <c r="B313" t="s">
        <v>24</v>
      </c>
      <c r="C313" t="s">
        <v>12</v>
      </c>
      <c r="D313">
        <v>29610</v>
      </c>
      <c r="E313" t="s">
        <v>30</v>
      </c>
      <c r="F313" t="s">
        <v>3</v>
      </c>
    </row>
    <row r="314" spans="1:6" x14ac:dyDescent="0.35">
      <c r="A314" t="s">
        <v>337</v>
      </c>
      <c r="B314" t="s">
        <v>24</v>
      </c>
      <c r="C314" t="s">
        <v>13</v>
      </c>
      <c r="D314">
        <v>84170</v>
      </c>
      <c r="E314" t="s">
        <v>30</v>
      </c>
      <c r="F314" t="s">
        <v>4</v>
      </c>
    </row>
    <row r="315" spans="1:6" x14ac:dyDescent="0.35">
      <c r="A315" t="s">
        <v>338</v>
      </c>
      <c r="B315" t="s">
        <v>24</v>
      </c>
      <c r="C315" t="s">
        <v>9</v>
      </c>
      <c r="D315">
        <v>92190</v>
      </c>
      <c r="E315" t="s">
        <v>30</v>
      </c>
      <c r="F315" t="s">
        <v>3</v>
      </c>
    </row>
    <row r="316" spans="1:6" x14ac:dyDescent="0.35">
      <c r="A316" t="s">
        <v>339</v>
      </c>
      <c r="B316" t="s">
        <v>24</v>
      </c>
      <c r="C316" t="s">
        <v>29</v>
      </c>
      <c r="D316">
        <v>82240</v>
      </c>
      <c r="E316" t="s">
        <v>25</v>
      </c>
      <c r="F316" t="s">
        <v>3</v>
      </c>
    </row>
    <row r="317" spans="1:6" x14ac:dyDescent="0.35">
      <c r="A317" t="s">
        <v>340</v>
      </c>
      <c r="B317" t="s">
        <v>24</v>
      </c>
      <c r="C317" t="s">
        <v>10</v>
      </c>
      <c r="D317">
        <v>87850</v>
      </c>
      <c r="E317" t="s">
        <v>33</v>
      </c>
      <c r="F317" t="s">
        <v>4</v>
      </c>
    </row>
    <row r="318" spans="1:6" x14ac:dyDescent="0.35">
      <c r="A318" t="s">
        <v>341</v>
      </c>
      <c r="B318" t="s">
        <v>24</v>
      </c>
      <c r="C318" t="s">
        <v>11</v>
      </c>
      <c r="D318">
        <v>43700</v>
      </c>
      <c r="E318" t="s">
        <v>25</v>
      </c>
      <c r="F318" t="s">
        <v>3</v>
      </c>
    </row>
    <row r="319" spans="1:6" x14ac:dyDescent="0.35">
      <c r="A319" t="s">
        <v>342</v>
      </c>
      <c r="B319" t="s">
        <v>27</v>
      </c>
      <c r="C319" t="s">
        <v>16</v>
      </c>
      <c r="D319">
        <v>88690</v>
      </c>
      <c r="E319" t="s">
        <v>25</v>
      </c>
      <c r="F319" t="s">
        <v>31</v>
      </c>
    </row>
    <row r="320" spans="1:6" x14ac:dyDescent="0.35">
      <c r="A320" t="s">
        <v>343</v>
      </c>
      <c r="B320" t="s">
        <v>24</v>
      </c>
      <c r="C320" t="s">
        <v>17</v>
      </c>
      <c r="D320">
        <v>31820</v>
      </c>
      <c r="E320" t="s">
        <v>25</v>
      </c>
      <c r="F320" t="s">
        <v>3</v>
      </c>
    </row>
    <row r="321" spans="1:6" x14ac:dyDescent="0.35">
      <c r="A321" t="s">
        <v>344</v>
      </c>
      <c r="B321" t="s">
        <v>24</v>
      </c>
      <c r="C321" t="s">
        <v>17</v>
      </c>
      <c r="D321">
        <v>70230</v>
      </c>
      <c r="E321" t="s">
        <v>33</v>
      </c>
      <c r="F321" t="s">
        <v>3</v>
      </c>
    </row>
    <row r="322" spans="1:6" x14ac:dyDescent="0.35">
      <c r="A322" t="s">
        <v>345</v>
      </c>
      <c r="B322" t="s">
        <v>24</v>
      </c>
      <c r="C322" t="s">
        <v>8</v>
      </c>
      <c r="D322">
        <v>96320</v>
      </c>
      <c r="E322" t="s">
        <v>30</v>
      </c>
      <c r="F322" t="s">
        <v>3</v>
      </c>
    </row>
    <row r="323" spans="1:6" x14ac:dyDescent="0.35">
      <c r="A323" t="s">
        <v>346</v>
      </c>
      <c r="B323" t="s">
        <v>24</v>
      </c>
      <c r="C323" t="s">
        <v>8</v>
      </c>
      <c r="D323">
        <v>90700</v>
      </c>
      <c r="E323" t="s">
        <v>30</v>
      </c>
      <c r="F323" t="s">
        <v>1</v>
      </c>
    </row>
    <row r="324" spans="1:6" x14ac:dyDescent="0.35">
      <c r="A324" t="s">
        <v>347</v>
      </c>
      <c r="B324" t="s">
        <v>27</v>
      </c>
      <c r="C324" t="s">
        <v>16</v>
      </c>
      <c r="D324">
        <v>67960</v>
      </c>
      <c r="E324" t="s">
        <v>33</v>
      </c>
      <c r="F324" t="s">
        <v>3</v>
      </c>
    </row>
    <row r="325" spans="1:6" x14ac:dyDescent="0.35">
      <c r="A325" t="s">
        <v>348</v>
      </c>
      <c r="B325" t="s">
        <v>24</v>
      </c>
      <c r="C325" t="s">
        <v>16</v>
      </c>
      <c r="D325">
        <v>103110</v>
      </c>
      <c r="E325" t="s">
        <v>33</v>
      </c>
      <c r="F325" t="s">
        <v>4</v>
      </c>
    </row>
    <row r="326" spans="1:6" x14ac:dyDescent="0.35">
      <c r="A326" t="s">
        <v>349</v>
      </c>
      <c r="B326" t="s">
        <v>27</v>
      </c>
      <c r="C326" t="s">
        <v>7</v>
      </c>
      <c r="D326">
        <v>59610</v>
      </c>
      <c r="E326" t="s">
        <v>25</v>
      </c>
      <c r="F326" t="s">
        <v>4</v>
      </c>
    </row>
    <row r="327" spans="1:6" x14ac:dyDescent="0.35">
      <c r="A327" t="s">
        <v>350</v>
      </c>
      <c r="B327" t="s">
        <v>24</v>
      </c>
      <c r="C327" t="s">
        <v>8</v>
      </c>
      <c r="D327">
        <v>66570</v>
      </c>
      <c r="E327" t="s">
        <v>30</v>
      </c>
      <c r="F327" t="s">
        <v>2</v>
      </c>
    </row>
    <row r="328" spans="1:6" x14ac:dyDescent="0.35">
      <c r="A328" t="s">
        <v>351</v>
      </c>
      <c r="B328" t="s">
        <v>27</v>
      </c>
      <c r="C328" t="s">
        <v>15</v>
      </c>
      <c r="D328">
        <v>74390</v>
      </c>
      <c r="E328" t="s">
        <v>33</v>
      </c>
      <c r="F328" t="s">
        <v>3</v>
      </c>
    </row>
    <row r="329" spans="1:6" x14ac:dyDescent="0.35">
      <c r="A329" t="s">
        <v>352</v>
      </c>
      <c r="C329" t="s">
        <v>7</v>
      </c>
      <c r="D329">
        <v>67010</v>
      </c>
      <c r="E329" t="s">
        <v>30</v>
      </c>
      <c r="F329" t="s">
        <v>4</v>
      </c>
    </row>
    <row r="330" spans="1:6" x14ac:dyDescent="0.35">
      <c r="A330" t="s">
        <v>353</v>
      </c>
      <c r="B330" t="s">
        <v>24</v>
      </c>
      <c r="C330" t="s">
        <v>14</v>
      </c>
      <c r="D330">
        <v>109710</v>
      </c>
      <c r="E330" t="s">
        <v>30</v>
      </c>
      <c r="F330" t="s">
        <v>3</v>
      </c>
    </row>
    <row r="331" spans="1:6" x14ac:dyDescent="0.35">
      <c r="A331" t="s">
        <v>354</v>
      </c>
      <c r="B331" t="s">
        <v>27</v>
      </c>
      <c r="C331" t="s">
        <v>12</v>
      </c>
      <c r="D331">
        <v>110910</v>
      </c>
      <c r="E331" t="s">
        <v>25</v>
      </c>
      <c r="F331" t="s">
        <v>3</v>
      </c>
    </row>
    <row r="332" spans="1:6" x14ac:dyDescent="0.35">
      <c r="A332" t="s">
        <v>180</v>
      </c>
      <c r="B332" t="s">
        <v>24</v>
      </c>
      <c r="C332" t="s">
        <v>8</v>
      </c>
      <c r="D332">
        <v>29770</v>
      </c>
      <c r="E332" t="s">
        <v>30</v>
      </c>
      <c r="F332" t="s">
        <v>5</v>
      </c>
    </row>
    <row r="333" spans="1:6" x14ac:dyDescent="0.35">
      <c r="A333" t="s">
        <v>355</v>
      </c>
      <c r="B333" t="s">
        <v>27</v>
      </c>
      <c r="C333" t="s">
        <v>9</v>
      </c>
      <c r="D333">
        <v>80060</v>
      </c>
      <c r="E333" t="s">
        <v>33</v>
      </c>
      <c r="F333" t="s">
        <v>5</v>
      </c>
    </row>
    <row r="334" spans="1:6" x14ac:dyDescent="0.35">
      <c r="A334" t="s">
        <v>356</v>
      </c>
      <c r="B334" t="s">
        <v>24</v>
      </c>
      <c r="C334" t="s">
        <v>13</v>
      </c>
      <c r="D334">
        <v>99750</v>
      </c>
      <c r="E334" t="s">
        <v>25</v>
      </c>
      <c r="F334" t="s">
        <v>3</v>
      </c>
    </row>
    <row r="335" spans="1:6" x14ac:dyDescent="0.35">
      <c r="A335" t="s">
        <v>357</v>
      </c>
      <c r="B335" t="s">
        <v>24</v>
      </c>
      <c r="C335" t="s">
        <v>6</v>
      </c>
      <c r="D335">
        <v>108250</v>
      </c>
      <c r="E335" t="s">
        <v>25</v>
      </c>
      <c r="F335" t="s">
        <v>3</v>
      </c>
    </row>
    <row r="336" spans="1:6" x14ac:dyDescent="0.35">
      <c r="A336" t="s">
        <v>358</v>
      </c>
      <c r="B336" t="s">
        <v>24</v>
      </c>
      <c r="C336" t="s">
        <v>12</v>
      </c>
      <c r="D336">
        <v>104340</v>
      </c>
      <c r="E336" t="s">
        <v>33</v>
      </c>
      <c r="F336" t="s">
        <v>3</v>
      </c>
    </row>
    <row r="337" spans="1:6" x14ac:dyDescent="0.35">
      <c r="A337" t="s">
        <v>359</v>
      </c>
      <c r="B337" t="s">
        <v>27</v>
      </c>
      <c r="C337" t="s">
        <v>12</v>
      </c>
      <c r="D337">
        <v>38440</v>
      </c>
      <c r="E337" t="s">
        <v>25</v>
      </c>
      <c r="F337" t="s">
        <v>3</v>
      </c>
    </row>
    <row r="338" spans="1:6" x14ac:dyDescent="0.35">
      <c r="A338" t="s">
        <v>360</v>
      </c>
      <c r="B338" t="s">
        <v>27</v>
      </c>
      <c r="C338" t="s">
        <v>9</v>
      </c>
      <c r="D338">
        <v>50800</v>
      </c>
      <c r="E338" t="s">
        <v>30</v>
      </c>
      <c r="F338" t="s">
        <v>5</v>
      </c>
    </row>
    <row r="339" spans="1:6" x14ac:dyDescent="0.35">
      <c r="A339" t="s">
        <v>361</v>
      </c>
      <c r="B339" t="s">
        <v>27</v>
      </c>
      <c r="C339" t="s">
        <v>29</v>
      </c>
      <c r="D339">
        <v>44400</v>
      </c>
      <c r="E339" t="s">
        <v>25</v>
      </c>
      <c r="F339" t="s">
        <v>3</v>
      </c>
    </row>
    <row r="340" spans="1:6" x14ac:dyDescent="0.35">
      <c r="A340" t="s">
        <v>362</v>
      </c>
      <c r="B340" t="s">
        <v>27</v>
      </c>
      <c r="C340" t="s">
        <v>7</v>
      </c>
      <c r="D340">
        <v>34980</v>
      </c>
      <c r="E340" t="s">
        <v>25</v>
      </c>
      <c r="F340" t="s">
        <v>4</v>
      </c>
    </row>
    <row r="341" spans="1:6" x14ac:dyDescent="0.35">
      <c r="A341" t="s">
        <v>363</v>
      </c>
      <c r="B341" t="s">
        <v>27</v>
      </c>
      <c r="C341" t="s">
        <v>9</v>
      </c>
      <c r="D341">
        <v>77260</v>
      </c>
      <c r="E341" t="s">
        <v>30</v>
      </c>
      <c r="F341" t="s">
        <v>3</v>
      </c>
    </row>
    <row r="342" spans="1:6" x14ac:dyDescent="0.35">
      <c r="A342" t="s">
        <v>364</v>
      </c>
      <c r="B342" t="s">
        <v>27</v>
      </c>
      <c r="C342" t="s">
        <v>8</v>
      </c>
      <c r="D342">
        <v>117940</v>
      </c>
      <c r="E342" t="s">
        <v>25</v>
      </c>
      <c r="F342" t="s">
        <v>3</v>
      </c>
    </row>
    <row r="343" spans="1:6" x14ac:dyDescent="0.35">
      <c r="A343" t="s">
        <v>365</v>
      </c>
      <c r="B343" t="s">
        <v>27</v>
      </c>
      <c r="C343" t="s">
        <v>8</v>
      </c>
      <c r="D343">
        <v>31040</v>
      </c>
      <c r="E343" t="s">
        <v>30</v>
      </c>
      <c r="F343" t="s">
        <v>4</v>
      </c>
    </row>
    <row r="344" spans="1:6" x14ac:dyDescent="0.35">
      <c r="A344" t="s">
        <v>366</v>
      </c>
      <c r="B344" t="s">
        <v>24</v>
      </c>
      <c r="C344" t="s">
        <v>29</v>
      </c>
      <c r="D344">
        <v>109140</v>
      </c>
      <c r="E344" t="s">
        <v>30</v>
      </c>
      <c r="F344" t="s">
        <v>3</v>
      </c>
    </row>
    <row r="345" spans="1:6" x14ac:dyDescent="0.35">
      <c r="A345" t="s">
        <v>367</v>
      </c>
      <c r="B345" t="s">
        <v>27</v>
      </c>
      <c r="C345" t="s">
        <v>29</v>
      </c>
      <c r="E345" t="s">
        <v>25</v>
      </c>
      <c r="F345" t="s">
        <v>3</v>
      </c>
    </row>
    <row r="346" spans="1:6" x14ac:dyDescent="0.35">
      <c r="A346" t="s">
        <v>368</v>
      </c>
      <c r="B346" t="s">
        <v>24</v>
      </c>
      <c r="C346" t="s">
        <v>16</v>
      </c>
      <c r="D346">
        <v>96370</v>
      </c>
      <c r="E346" t="s">
        <v>25</v>
      </c>
      <c r="F346" t="s">
        <v>31</v>
      </c>
    </row>
    <row r="347" spans="1:6" x14ac:dyDescent="0.35">
      <c r="A347" t="s">
        <v>369</v>
      </c>
      <c r="B347" t="s">
        <v>27</v>
      </c>
      <c r="C347" t="s">
        <v>16</v>
      </c>
      <c r="D347">
        <v>31170</v>
      </c>
      <c r="E347" t="s">
        <v>30</v>
      </c>
      <c r="F347" t="s">
        <v>3</v>
      </c>
    </row>
    <row r="348" spans="1:6" x14ac:dyDescent="0.35">
      <c r="A348" t="s">
        <v>370</v>
      </c>
      <c r="B348" t="s">
        <v>27</v>
      </c>
      <c r="C348" t="s">
        <v>11</v>
      </c>
      <c r="D348">
        <v>116240</v>
      </c>
      <c r="E348" t="s">
        <v>33</v>
      </c>
      <c r="F348" t="s">
        <v>3</v>
      </c>
    </row>
    <row r="349" spans="1:6" x14ac:dyDescent="0.35">
      <c r="A349" t="s">
        <v>371</v>
      </c>
      <c r="B349" t="s">
        <v>24</v>
      </c>
      <c r="C349" t="s">
        <v>12</v>
      </c>
      <c r="D349">
        <v>115190</v>
      </c>
      <c r="E349" t="s">
        <v>33</v>
      </c>
      <c r="F349" t="s">
        <v>1</v>
      </c>
    </row>
    <row r="350" spans="1:6" x14ac:dyDescent="0.35">
      <c r="A350" t="s">
        <v>372</v>
      </c>
      <c r="B350" t="s">
        <v>24</v>
      </c>
      <c r="C350" t="s">
        <v>13</v>
      </c>
      <c r="D350">
        <v>79570</v>
      </c>
      <c r="E350" t="s">
        <v>33</v>
      </c>
      <c r="F350" t="s">
        <v>3</v>
      </c>
    </row>
    <row r="351" spans="1:6" x14ac:dyDescent="0.35">
      <c r="A351" t="s">
        <v>373</v>
      </c>
      <c r="B351" t="s">
        <v>27</v>
      </c>
      <c r="C351" t="s">
        <v>13</v>
      </c>
      <c r="D351">
        <v>95680</v>
      </c>
      <c r="E351" t="s">
        <v>33</v>
      </c>
      <c r="F351" t="s">
        <v>5</v>
      </c>
    </row>
    <row r="352" spans="1:6" x14ac:dyDescent="0.35">
      <c r="A352" t="s">
        <v>374</v>
      </c>
      <c r="C352" t="s">
        <v>15</v>
      </c>
      <c r="D352">
        <v>107110</v>
      </c>
      <c r="E352" t="s">
        <v>30</v>
      </c>
      <c r="F352" t="s">
        <v>4</v>
      </c>
    </row>
    <row r="353" spans="1:6" x14ac:dyDescent="0.35">
      <c r="A353" t="s">
        <v>375</v>
      </c>
      <c r="B353" t="s">
        <v>24</v>
      </c>
      <c r="C353" t="s">
        <v>6</v>
      </c>
      <c r="D353">
        <v>66100</v>
      </c>
      <c r="E353" t="s">
        <v>33</v>
      </c>
      <c r="F353" t="s">
        <v>2</v>
      </c>
    </row>
    <row r="354" spans="1:6" x14ac:dyDescent="0.35">
      <c r="A354" t="s">
        <v>376</v>
      </c>
      <c r="B354" t="s">
        <v>24</v>
      </c>
      <c r="C354" t="s">
        <v>8</v>
      </c>
      <c r="D354">
        <v>39960</v>
      </c>
      <c r="E354" t="s">
        <v>30</v>
      </c>
      <c r="F354" t="s">
        <v>3</v>
      </c>
    </row>
    <row r="355" spans="1:6" x14ac:dyDescent="0.35">
      <c r="A355" t="s">
        <v>377</v>
      </c>
      <c r="B355" t="s">
        <v>24</v>
      </c>
      <c r="C355" t="s">
        <v>29</v>
      </c>
      <c r="D355">
        <v>111850</v>
      </c>
      <c r="E355" t="s">
        <v>33</v>
      </c>
      <c r="F355" t="s">
        <v>3</v>
      </c>
    </row>
    <row r="356" spans="1:6" x14ac:dyDescent="0.35">
      <c r="A356" t="s">
        <v>378</v>
      </c>
      <c r="B356" t="s">
        <v>27</v>
      </c>
      <c r="C356" t="s">
        <v>11</v>
      </c>
      <c r="D356">
        <v>29890</v>
      </c>
      <c r="E356" t="s">
        <v>33</v>
      </c>
      <c r="F356" t="s">
        <v>4</v>
      </c>
    </row>
    <row r="357" spans="1:6" x14ac:dyDescent="0.35">
      <c r="A357" t="s">
        <v>379</v>
      </c>
      <c r="B357" t="s">
        <v>24</v>
      </c>
      <c r="C357" t="s">
        <v>17</v>
      </c>
      <c r="D357">
        <v>48170</v>
      </c>
      <c r="E357" t="s">
        <v>30</v>
      </c>
      <c r="F357" t="s">
        <v>4</v>
      </c>
    </row>
    <row r="358" spans="1:6" x14ac:dyDescent="0.35">
      <c r="A358" t="s">
        <v>380</v>
      </c>
      <c r="B358" t="s">
        <v>27</v>
      </c>
      <c r="C358" t="s">
        <v>16</v>
      </c>
      <c r="D358">
        <v>99200</v>
      </c>
      <c r="E358" t="s">
        <v>25</v>
      </c>
      <c r="F358" t="s">
        <v>4</v>
      </c>
    </row>
    <row r="359" spans="1:6" x14ac:dyDescent="0.35">
      <c r="A359" t="s">
        <v>381</v>
      </c>
      <c r="B359" t="s">
        <v>24</v>
      </c>
      <c r="C359" t="s">
        <v>8</v>
      </c>
      <c r="D359">
        <v>72840</v>
      </c>
      <c r="E359" t="s">
        <v>30</v>
      </c>
      <c r="F359" t="s">
        <v>3</v>
      </c>
    </row>
    <row r="360" spans="1:6" x14ac:dyDescent="0.35">
      <c r="A360" t="s">
        <v>382</v>
      </c>
      <c r="B360" t="s">
        <v>24</v>
      </c>
      <c r="C360" t="s">
        <v>7</v>
      </c>
      <c r="D360">
        <v>68970</v>
      </c>
      <c r="E360" t="s">
        <v>33</v>
      </c>
      <c r="F360" t="s">
        <v>3</v>
      </c>
    </row>
    <row r="361" spans="1:6" x14ac:dyDescent="0.35">
      <c r="A361" t="s">
        <v>383</v>
      </c>
      <c r="B361" t="s">
        <v>24</v>
      </c>
      <c r="C361" t="s">
        <v>17</v>
      </c>
      <c r="D361">
        <v>89090</v>
      </c>
      <c r="E361" t="s">
        <v>33</v>
      </c>
      <c r="F361" t="s">
        <v>4</v>
      </c>
    </row>
    <row r="362" spans="1:6" x14ac:dyDescent="0.35">
      <c r="A362" t="s">
        <v>209</v>
      </c>
      <c r="B362" t="s">
        <v>27</v>
      </c>
      <c r="C362" t="s">
        <v>7</v>
      </c>
      <c r="D362">
        <v>86940</v>
      </c>
      <c r="E362" t="s">
        <v>30</v>
      </c>
      <c r="F362" t="s">
        <v>2</v>
      </c>
    </row>
    <row r="363" spans="1:6" x14ac:dyDescent="0.35">
      <c r="A363" t="s">
        <v>384</v>
      </c>
      <c r="B363" t="s">
        <v>24</v>
      </c>
      <c r="C363" t="s">
        <v>11</v>
      </c>
      <c r="D363">
        <v>118450</v>
      </c>
      <c r="E363" t="s">
        <v>33</v>
      </c>
      <c r="F363" t="s">
        <v>5</v>
      </c>
    </row>
    <row r="364" spans="1:6" x14ac:dyDescent="0.35">
      <c r="A364" t="s">
        <v>385</v>
      </c>
      <c r="B364" t="s">
        <v>24</v>
      </c>
      <c r="C364" t="s">
        <v>12</v>
      </c>
      <c r="D364">
        <v>80360</v>
      </c>
      <c r="E364" t="s">
        <v>33</v>
      </c>
      <c r="F364" t="s">
        <v>3</v>
      </c>
    </row>
    <row r="365" spans="1:6" x14ac:dyDescent="0.35">
      <c r="A365" t="s">
        <v>386</v>
      </c>
      <c r="B365" t="s">
        <v>27</v>
      </c>
      <c r="C365" t="s">
        <v>17</v>
      </c>
      <c r="D365">
        <v>104770</v>
      </c>
      <c r="E365" t="s">
        <v>30</v>
      </c>
      <c r="F365" t="s">
        <v>3</v>
      </c>
    </row>
    <row r="366" spans="1:6" x14ac:dyDescent="0.35">
      <c r="A366" t="s">
        <v>387</v>
      </c>
      <c r="B366" t="s">
        <v>27</v>
      </c>
      <c r="C366" t="s">
        <v>15</v>
      </c>
      <c r="D366">
        <v>70440</v>
      </c>
      <c r="E366" t="s">
        <v>30</v>
      </c>
      <c r="F366" t="s">
        <v>5</v>
      </c>
    </row>
    <row r="367" spans="1:6" x14ac:dyDescent="0.35">
      <c r="A367" t="s">
        <v>388</v>
      </c>
      <c r="B367" t="s">
        <v>24</v>
      </c>
      <c r="C367" t="s">
        <v>9</v>
      </c>
      <c r="D367">
        <v>56900</v>
      </c>
      <c r="E367" t="s">
        <v>30</v>
      </c>
      <c r="F367" t="s">
        <v>3</v>
      </c>
    </row>
    <row r="368" spans="1:6" x14ac:dyDescent="0.35">
      <c r="A368" t="s">
        <v>303</v>
      </c>
      <c r="B368" t="s">
        <v>24</v>
      </c>
      <c r="C368" t="s">
        <v>10</v>
      </c>
      <c r="D368">
        <v>48530</v>
      </c>
      <c r="E368" t="s">
        <v>25</v>
      </c>
      <c r="F368" t="s">
        <v>5</v>
      </c>
    </row>
    <row r="369" spans="1:6" x14ac:dyDescent="0.35">
      <c r="A369" t="s">
        <v>389</v>
      </c>
      <c r="B369" t="s">
        <v>24</v>
      </c>
      <c r="C369" t="s">
        <v>14</v>
      </c>
      <c r="E369" t="s">
        <v>30</v>
      </c>
      <c r="F369" t="s">
        <v>3</v>
      </c>
    </row>
    <row r="370" spans="1:6" x14ac:dyDescent="0.35">
      <c r="A370" t="s">
        <v>390</v>
      </c>
      <c r="C370" t="s">
        <v>16</v>
      </c>
      <c r="D370">
        <v>72450</v>
      </c>
      <c r="E370" t="s">
        <v>30</v>
      </c>
      <c r="F370" t="s">
        <v>31</v>
      </c>
    </row>
    <row r="371" spans="1:6" x14ac:dyDescent="0.35">
      <c r="A371" t="s">
        <v>391</v>
      </c>
      <c r="B371" t="s">
        <v>27</v>
      </c>
      <c r="C371" t="s">
        <v>11</v>
      </c>
      <c r="D371">
        <v>34500</v>
      </c>
      <c r="E371" t="s">
        <v>30</v>
      </c>
      <c r="F371" t="s">
        <v>31</v>
      </c>
    </row>
    <row r="372" spans="1:6" x14ac:dyDescent="0.35">
      <c r="A372" t="s">
        <v>392</v>
      </c>
      <c r="C372" t="s">
        <v>7</v>
      </c>
      <c r="D372">
        <v>118800</v>
      </c>
      <c r="E372" t="s">
        <v>33</v>
      </c>
      <c r="F372" t="s">
        <v>5</v>
      </c>
    </row>
    <row r="373" spans="1:6" x14ac:dyDescent="0.35">
      <c r="A373" t="s">
        <v>393</v>
      </c>
      <c r="B373" t="s">
        <v>24</v>
      </c>
      <c r="C373" t="s">
        <v>15</v>
      </c>
      <c r="E373" t="s">
        <v>25</v>
      </c>
      <c r="F373" t="s">
        <v>31</v>
      </c>
    </row>
    <row r="374" spans="1:6" x14ac:dyDescent="0.35">
      <c r="A374" t="s">
        <v>394</v>
      </c>
      <c r="B374" t="s">
        <v>27</v>
      </c>
      <c r="C374" t="s">
        <v>14</v>
      </c>
      <c r="D374">
        <v>115080</v>
      </c>
      <c r="E374" t="s">
        <v>30</v>
      </c>
      <c r="F374" t="s">
        <v>5</v>
      </c>
    </row>
    <row r="375" spans="1:6" x14ac:dyDescent="0.35">
      <c r="A375" t="s">
        <v>395</v>
      </c>
      <c r="B375" t="s">
        <v>27</v>
      </c>
      <c r="C375" t="s">
        <v>6</v>
      </c>
      <c r="D375">
        <v>39540</v>
      </c>
      <c r="E375" t="s">
        <v>25</v>
      </c>
      <c r="F375" t="s">
        <v>3</v>
      </c>
    </row>
    <row r="376" spans="1:6" x14ac:dyDescent="0.35">
      <c r="A376" t="s">
        <v>73</v>
      </c>
      <c r="B376" t="s">
        <v>27</v>
      </c>
      <c r="C376" t="s">
        <v>10</v>
      </c>
      <c r="D376">
        <v>110770</v>
      </c>
      <c r="E376" t="s">
        <v>30</v>
      </c>
      <c r="F376" t="s">
        <v>3</v>
      </c>
    </row>
    <row r="377" spans="1:6" x14ac:dyDescent="0.35">
      <c r="A377" t="s">
        <v>396</v>
      </c>
      <c r="B377" t="s">
        <v>24</v>
      </c>
      <c r="C377" t="s">
        <v>13</v>
      </c>
      <c r="E377" t="s">
        <v>25</v>
      </c>
      <c r="F377" t="s">
        <v>4</v>
      </c>
    </row>
    <row r="378" spans="1:6" x14ac:dyDescent="0.35">
      <c r="A378" t="s">
        <v>397</v>
      </c>
      <c r="B378" t="s">
        <v>24</v>
      </c>
      <c r="C378" t="s">
        <v>15</v>
      </c>
      <c r="D378">
        <v>106460</v>
      </c>
      <c r="E378" t="s">
        <v>25</v>
      </c>
      <c r="F378" t="s">
        <v>2</v>
      </c>
    </row>
    <row r="379" spans="1:6" x14ac:dyDescent="0.35">
      <c r="A379" t="s">
        <v>398</v>
      </c>
      <c r="B379" t="s">
        <v>24</v>
      </c>
      <c r="C379" t="s">
        <v>9</v>
      </c>
      <c r="D379">
        <v>94530</v>
      </c>
      <c r="E379" t="s">
        <v>30</v>
      </c>
      <c r="F379" t="s">
        <v>2</v>
      </c>
    </row>
    <row r="380" spans="1:6" x14ac:dyDescent="0.35">
      <c r="A380" t="s">
        <v>399</v>
      </c>
      <c r="B380" t="s">
        <v>27</v>
      </c>
      <c r="C380" t="s">
        <v>11</v>
      </c>
      <c r="D380">
        <v>71590</v>
      </c>
      <c r="E380" t="s">
        <v>25</v>
      </c>
      <c r="F380" t="s">
        <v>2</v>
      </c>
    </row>
    <row r="381" spans="1:6" x14ac:dyDescent="0.35">
      <c r="A381" t="s">
        <v>400</v>
      </c>
      <c r="B381" t="s">
        <v>27</v>
      </c>
      <c r="C381" t="s">
        <v>17</v>
      </c>
      <c r="D381">
        <v>104900</v>
      </c>
      <c r="E381" t="s">
        <v>30</v>
      </c>
      <c r="F381" t="s">
        <v>4</v>
      </c>
    </row>
    <row r="382" spans="1:6" x14ac:dyDescent="0.35">
      <c r="A382" t="s">
        <v>401</v>
      </c>
      <c r="B382" t="s">
        <v>24</v>
      </c>
      <c r="C382" t="s">
        <v>7</v>
      </c>
      <c r="D382">
        <v>81790</v>
      </c>
      <c r="E382" t="s">
        <v>25</v>
      </c>
      <c r="F382" t="s">
        <v>31</v>
      </c>
    </row>
    <row r="383" spans="1:6" x14ac:dyDescent="0.35">
      <c r="A383" t="s">
        <v>402</v>
      </c>
      <c r="B383" t="s">
        <v>27</v>
      </c>
      <c r="C383" t="s">
        <v>9</v>
      </c>
      <c r="D383">
        <v>33050</v>
      </c>
      <c r="E383" t="s">
        <v>30</v>
      </c>
      <c r="F383" t="s">
        <v>3</v>
      </c>
    </row>
    <row r="384" spans="1:6" x14ac:dyDescent="0.35">
      <c r="A384" t="s">
        <v>119</v>
      </c>
      <c r="B384" t="s">
        <v>24</v>
      </c>
      <c r="C384" t="s">
        <v>17</v>
      </c>
      <c r="D384">
        <v>89610</v>
      </c>
      <c r="E384" t="s">
        <v>33</v>
      </c>
      <c r="F384" t="s">
        <v>5</v>
      </c>
    </row>
    <row r="385" spans="1:6" x14ac:dyDescent="0.35">
      <c r="A385" t="s">
        <v>403</v>
      </c>
      <c r="B385" t="s">
        <v>27</v>
      </c>
      <c r="C385" t="s">
        <v>12</v>
      </c>
      <c r="D385">
        <v>96920</v>
      </c>
      <c r="E385" t="s">
        <v>30</v>
      </c>
      <c r="F385" t="s">
        <v>1</v>
      </c>
    </row>
    <row r="386" spans="1:6" x14ac:dyDescent="0.35">
      <c r="A386" t="s">
        <v>404</v>
      </c>
      <c r="B386" t="s">
        <v>24</v>
      </c>
      <c r="C386" t="s">
        <v>29</v>
      </c>
      <c r="D386">
        <v>105470</v>
      </c>
      <c r="E386" t="s">
        <v>30</v>
      </c>
      <c r="F386" t="s">
        <v>31</v>
      </c>
    </row>
    <row r="387" spans="1:6" x14ac:dyDescent="0.35">
      <c r="A387" t="s">
        <v>405</v>
      </c>
      <c r="B387" t="s">
        <v>27</v>
      </c>
      <c r="C387" t="s">
        <v>15</v>
      </c>
      <c r="D387">
        <v>98400</v>
      </c>
      <c r="E387" t="s">
        <v>25</v>
      </c>
      <c r="F387" t="s">
        <v>3</v>
      </c>
    </row>
    <row r="388" spans="1:6" x14ac:dyDescent="0.35">
      <c r="A388" t="s">
        <v>156</v>
      </c>
      <c r="B388" t="s">
        <v>27</v>
      </c>
      <c r="C388" t="s">
        <v>15</v>
      </c>
      <c r="E388" t="s">
        <v>25</v>
      </c>
      <c r="F388" t="s">
        <v>5</v>
      </c>
    </row>
    <row r="389" spans="1:6" x14ac:dyDescent="0.35">
      <c r="A389" t="s">
        <v>406</v>
      </c>
      <c r="B389" t="s">
        <v>27</v>
      </c>
      <c r="C389" t="s">
        <v>10</v>
      </c>
      <c r="D389">
        <v>50020</v>
      </c>
      <c r="E389" t="s">
        <v>30</v>
      </c>
      <c r="F389" t="s">
        <v>3</v>
      </c>
    </row>
    <row r="390" spans="1:6" x14ac:dyDescent="0.35">
      <c r="A390" t="s">
        <v>407</v>
      </c>
      <c r="B390" t="s">
        <v>24</v>
      </c>
      <c r="C390" t="s">
        <v>13</v>
      </c>
      <c r="D390">
        <v>71210</v>
      </c>
      <c r="E390" t="s">
        <v>33</v>
      </c>
      <c r="F390" t="s">
        <v>3</v>
      </c>
    </row>
    <row r="391" spans="1:6" x14ac:dyDescent="0.35">
      <c r="A391" t="s">
        <v>408</v>
      </c>
      <c r="B391" t="s">
        <v>24</v>
      </c>
      <c r="C391" t="s">
        <v>7</v>
      </c>
      <c r="D391">
        <v>53180</v>
      </c>
      <c r="E391" t="s">
        <v>33</v>
      </c>
      <c r="F391" t="s">
        <v>3</v>
      </c>
    </row>
    <row r="392" spans="1:6" x14ac:dyDescent="0.35">
      <c r="A392" t="s">
        <v>409</v>
      </c>
      <c r="B392" t="s">
        <v>27</v>
      </c>
      <c r="C392" t="s">
        <v>10</v>
      </c>
      <c r="D392">
        <v>107020</v>
      </c>
      <c r="E392" t="s">
        <v>33</v>
      </c>
      <c r="F392" t="s">
        <v>3</v>
      </c>
    </row>
    <row r="393" spans="1:6" x14ac:dyDescent="0.35">
      <c r="A393" t="s">
        <v>410</v>
      </c>
      <c r="B393" t="s">
        <v>27</v>
      </c>
      <c r="C393" t="s">
        <v>14</v>
      </c>
      <c r="D393">
        <v>58400</v>
      </c>
      <c r="E393" t="s">
        <v>25</v>
      </c>
      <c r="F393" t="s">
        <v>3</v>
      </c>
    </row>
    <row r="394" spans="1:6" x14ac:dyDescent="0.35">
      <c r="A394" t="s">
        <v>411</v>
      </c>
      <c r="B394" t="s">
        <v>27</v>
      </c>
      <c r="C394" t="s">
        <v>15</v>
      </c>
      <c r="D394">
        <v>49000</v>
      </c>
      <c r="E394" t="s">
        <v>30</v>
      </c>
      <c r="F394" t="s">
        <v>4</v>
      </c>
    </row>
    <row r="395" spans="1:6" x14ac:dyDescent="0.35">
      <c r="A395" t="s">
        <v>412</v>
      </c>
      <c r="B395" t="s">
        <v>27</v>
      </c>
      <c r="C395" t="s">
        <v>16</v>
      </c>
      <c r="D395">
        <v>85530</v>
      </c>
      <c r="E395" t="s">
        <v>33</v>
      </c>
      <c r="F395" t="s">
        <v>3</v>
      </c>
    </row>
    <row r="396" spans="1:6" x14ac:dyDescent="0.35">
      <c r="A396" t="s">
        <v>413</v>
      </c>
      <c r="B396" t="s">
        <v>24</v>
      </c>
      <c r="C396" t="s">
        <v>13</v>
      </c>
      <c r="D396">
        <v>53950</v>
      </c>
      <c r="E396" t="s">
        <v>25</v>
      </c>
      <c r="F396" t="s">
        <v>2</v>
      </c>
    </row>
    <row r="397" spans="1:6" x14ac:dyDescent="0.35">
      <c r="A397" t="s">
        <v>414</v>
      </c>
      <c r="B397" t="s">
        <v>24</v>
      </c>
      <c r="C397" t="s">
        <v>16</v>
      </c>
      <c r="D397">
        <v>41140</v>
      </c>
      <c r="E397" t="s">
        <v>25</v>
      </c>
      <c r="F397" t="s">
        <v>3</v>
      </c>
    </row>
    <row r="398" spans="1:6" x14ac:dyDescent="0.35">
      <c r="A398" t="s">
        <v>415</v>
      </c>
      <c r="B398" t="s">
        <v>24</v>
      </c>
      <c r="C398" t="s">
        <v>15</v>
      </c>
      <c r="D398">
        <v>49920</v>
      </c>
      <c r="E398" t="s">
        <v>33</v>
      </c>
      <c r="F398" t="s">
        <v>3</v>
      </c>
    </row>
    <row r="399" spans="1:6" x14ac:dyDescent="0.35">
      <c r="A399" t="s">
        <v>416</v>
      </c>
      <c r="B399" t="s">
        <v>27</v>
      </c>
      <c r="C399" t="s">
        <v>14</v>
      </c>
      <c r="D399">
        <v>39700</v>
      </c>
      <c r="E399" t="s">
        <v>25</v>
      </c>
      <c r="F399" t="s">
        <v>3</v>
      </c>
    </row>
    <row r="400" spans="1:6" x14ac:dyDescent="0.35">
      <c r="A400" t="s">
        <v>417</v>
      </c>
      <c r="B400" t="s">
        <v>24</v>
      </c>
      <c r="C400" t="s">
        <v>6</v>
      </c>
      <c r="D400">
        <v>53540</v>
      </c>
      <c r="E400" t="s">
        <v>30</v>
      </c>
      <c r="F400" t="s">
        <v>2</v>
      </c>
    </row>
    <row r="401" spans="1:6" x14ac:dyDescent="0.35">
      <c r="A401" t="s">
        <v>418</v>
      </c>
      <c r="B401" t="s">
        <v>27</v>
      </c>
      <c r="C401" t="s">
        <v>17</v>
      </c>
      <c r="D401">
        <v>43900</v>
      </c>
      <c r="E401" t="s">
        <v>33</v>
      </c>
      <c r="F401" t="s">
        <v>4</v>
      </c>
    </row>
    <row r="402" spans="1:6" x14ac:dyDescent="0.35">
      <c r="A402" t="s">
        <v>419</v>
      </c>
      <c r="B402" t="s">
        <v>27</v>
      </c>
      <c r="C402" t="s">
        <v>8</v>
      </c>
      <c r="D402">
        <v>72700</v>
      </c>
      <c r="E402" t="s">
        <v>25</v>
      </c>
      <c r="F402" t="s">
        <v>31</v>
      </c>
    </row>
    <row r="403" spans="1:6" x14ac:dyDescent="0.35">
      <c r="A403" t="s">
        <v>420</v>
      </c>
      <c r="B403" t="s">
        <v>24</v>
      </c>
      <c r="C403" t="s">
        <v>10</v>
      </c>
      <c r="D403">
        <v>29420</v>
      </c>
      <c r="E403" t="s">
        <v>33</v>
      </c>
      <c r="F403" t="s">
        <v>3</v>
      </c>
    </row>
    <row r="404" spans="1:6" x14ac:dyDescent="0.35">
      <c r="A404" t="s">
        <v>421</v>
      </c>
      <c r="B404" t="s">
        <v>27</v>
      </c>
      <c r="C404" t="s">
        <v>8</v>
      </c>
      <c r="D404">
        <v>58280</v>
      </c>
      <c r="E404" t="s">
        <v>30</v>
      </c>
      <c r="F404" t="s">
        <v>3</v>
      </c>
    </row>
    <row r="405" spans="1:6" x14ac:dyDescent="0.35">
      <c r="A405" t="s">
        <v>422</v>
      </c>
      <c r="B405" t="s">
        <v>27</v>
      </c>
      <c r="C405" t="s">
        <v>14</v>
      </c>
      <c r="D405">
        <v>67980</v>
      </c>
      <c r="E405" t="s">
        <v>25</v>
      </c>
      <c r="F405" t="s">
        <v>3</v>
      </c>
    </row>
    <row r="406" spans="1:6" x14ac:dyDescent="0.35">
      <c r="A406" t="s">
        <v>423</v>
      </c>
      <c r="B406" t="s">
        <v>24</v>
      </c>
      <c r="C406" t="s">
        <v>8</v>
      </c>
      <c r="D406">
        <v>49760</v>
      </c>
      <c r="E406" t="s">
        <v>30</v>
      </c>
      <c r="F406" t="s">
        <v>5</v>
      </c>
    </row>
    <row r="407" spans="1:6" x14ac:dyDescent="0.35">
      <c r="A407" t="s">
        <v>424</v>
      </c>
      <c r="B407" t="s">
        <v>24</v>
      </c>
      <c r="C407" t="s">
        <v>16</v>
      </c>
      <c r="D407">
        <v>69910</v>
      </c>
      <c r="E407" t="s">
        <v>33</v>
      </c>
      <c r="F407" t="s">
        <v>4</v>
      </c>
    </row>
    <row r="408" spans="1:6" x14ac:dyDescent="0.35">
      <c r="A408" t="s">
        <v>425</v>
      </c>
      <c r="B408" t="s">
        <v>24</v>
      </c>
      <c r="C408" t="s">
        <v>13</v>
      </c>
      <c r="D408">
        <v>112370</v>
      </c>
      <c r="E408" t="s">
        <v>33</v>
      </c>
      <c r="F408" t="s">
        <v>3</v>
      </c>
    </row>
    <row r="409" spans="1:6" x14ac:dyDescent="0.35">
      <c r="A409" t="s">
        <v>426</v>
      </c>
      <c r="B409" t="s">
        <v>24</v>
      </c>
      <c r="C409" t="s">
        <v>8</v>
      </c>
      <c r="D409">
        <v>28580</v>
      </c>
      <c r="E409" t="s">
        <v>30</v>
      </c>
      <c r="F409" t="s">
        <v>3</v>
      </c>
    </row>
    <row r="410" spans="1:6" x14ac:dyDescent="0.35">
      <c r="A410" t="s">
        <v>427</v>
      </c>
      <c r="B410" t="s">
        <v>24</v>
      </c>
      <c r="C410" t="s">
        <v>15</v>
      </c>
      <c r="D410">
        <v>43590</v>
      </c>
      <c r="E410" t="s">
        <v>30</v>
      </c>
      <c r="F410" t="s">
        <v>2</v>
      </c>
    </row>
    <row r="411" spans="1:6" x14ac:dyDescent="0.35">
      <c r="A411" t="s">
        <v>141</v>
      </c>
      <c r="B411" t="s">
        <v>24</v>
      </c>
      <c r="C411" t="s">
        <v>13</v>
      </c>
      <c r="D411">
        <v>88330</v>
      </c>
      <c r="E411" t="s">
        <v>33</v>
      </c>
      <c r="F411" t="s">
        <v>4</v>
      </c>
    </row>
    <row r="412" spans="1:6" x14ac:dyDescent="0.35">
      <c r="A412" t="s">
        <v>428</v>
      </c>
      <c r="C412" t="s">
        <v>13</v>
      </c>
      <c r="D412">
        <v>78840</v>
      </c>
      <c r="E412" t="s">
        <v>25</v>
      </c>
      <c r="F412" t="s">
        <v>3</v>
      </c>
    </row>
    <row r="413" spans="1:6" x14ac:dyDescent="0.35">
      <c r="A413" t="s">
        <v>429</v>
      </c>
      <c r="B413" t="s">
        <v>27</v>
      </c>
      <c r="C413" t="s">
        <v>10</v>
      </c>
      <c r="D413">
        <v>61990</v>
      </c>
      <c r="E413" t="s">
        <v>25</v>
      </c>
      <c r="F413" t="s">
        <v>31</v>
      </c>
    </row>
    <row r="414" spans="1:6" x14ac:dyDescent="0.35">
      <c r="A414" t="s">
        <v>430</v>
      </c>
      <c r="B414" t="s">
        <v>24</v>
      </c>
      <c r="C414" t="s">
        <v>16</v>
      </c>
      <c r="D414">
        <v>77100</v>
      </c>
      <c r="E414" t="s">
        <v>33</v>
      </c>
      <c r="F414" t="s">
        <v>4</v>
      </c>
    </row>
    <row r="415" spans="1:6" x14ac:dyDescent="0.35">
      <c r="A415" t="s">
        <v>431</v>
      </c>
      <c r="B415" t="s">
        <v>27</v>
      </c>
      <c r="C415" t="s">
        <v>17</v>
      </c>
      <c r="D415">
        <v>66020</v>
      </c>
      <c r="E415" t="s">
        <v>25</v>
      </c>
      <c r="F415" t="s">
        <v>5</v>
      </c>
    </row>
    <row r="416" spans="1:6" x14ac:dyDescent="0.35">
      <c r="A416" t="s">
        <v>432</v>
      </c>
      <c r="B416" t="s">
        <v>24</v>
      </c>
      <c r="C416" t="s">
        <v>17</v>
      </c>
      <c r="E416" t="s">
        <v>33</v>
      </c>
      <c r="F416" t="s">
        <v>1</v>
      </c>
    </row>
    <row r="417" spans="1:6" x14ac:dyDescent="0.35">
      <c r="A417" t="s">
        <v>433</v>
      </c>
      <c r="B417" t="s">
        <v>27</v>
      </c>
      <c r="C417" t="s">
        <v>9</v>
      </c>
      <c r="D417">
        <v>70930</v>
      </c>
      <c r="E417" t="s">
        <v>33</v>
      </c>
      <c r="F417" t="s">
        <v>3</v>
      </c>
    </row>
    <row r="418" spans="1:6" x14ac:dyDescent="0.35">
      <c r="A418" t="s">
        <v>434</v>
      </c>
      <c r="B418" t="s">
        <v>24</v>
      </c>
      <c r="C418" t="s">
        <v>8</v>
      </c>
      <c r="D418">
        <v>40980</v>
      </c>
      <c r="E418" t="s">
        <v>33</v>
      </c>
      <c r="F418" t="s">
        <v>1</v>
      </c>
    </row>
    <row r="419" spans="1:6" x14ac:dyDescent="0.35">
      <c r="A419" t="s">
        <v>435</v>
      </c>
      <c r="B419" t="s">
        <v>24</v>
      </c>
      <c r="C419" t="s">
        <v>17</v>
      </c>
      <c r="D419">
        <v>48980</v>
      </c>
      <c r="E419" t="s">
        <v>33</v>
      </c>
      <c r="F419" t="s">
        <v>1</v>
      </c>
    </row>
    <row r="420" spans="1:6" x14ac:dyDescent="0.35">
      <c r="A420" t="s">
        <v>436</v>
      </c>
      <c r="B420" t="s">
        <v>24</v>
      </c>
      <c r="C420" t="s">
        <v>13</v>
      </c>
      <c r="D420">
        <v>110820</v>
      </c>
      <c r="E420" t="s">
        <v>33</v>
      </c>
      <c r="F420" t="s">
        <v>4</v>
      </c>
    </row>
    <row r="421" spans="1:6" x14ac:dyDescent="0.35">
      <c r="A421" t="s">
        <v>437</v>
      </c>
      <c r="B421" t="s">
        <v>27</v>
      </c>
      <c r="C421" t="s">
        <v>11</v>
      </c>
      <c r="D421">
        <v>61690</v>
      </c>
      <c r="E421" t="s">
        <v>30</v>
      </c>
      <c r="F421" t="s">
        <v>4</v>
      </c>
    </row>
    <row r="422" spans="1:6" x14ac:dyDescent="0.35">
      <c r="A422" t="s">
        <v>438</v>
      </c>
      <c r="B422" t="s">
        <v>27</v>
      </c>
      <c r="C422" t="s">
        <v>29</v>
      </c>
      <c r="D422">
        <v>51170</v>
      </c>
      <c r="E422" t="s">
        <v>33</v>
      </c>
      <c r="F422" t="s">
        <v>3</v>
      </c>
    </row>
    <row r="423" spans="1:6" x14ac:dyDescent="0.35">
      <c r="A423" t="s">
        <v>439</v>
      </c>
      <c r="C423" t="s">
        <v>9</v>
      </c>
      <c r="D423">
        <v>104800</v>
      </c>
      <c r="E423" t="s">
        <v>25</v>
      </c>
      <c r="F423" t="s">
        <v>3</v>
      </c>
    </row>
    <row r="424" spans="1:6" x14ac:dyDescent="0.35">
      <c r="A424" t="s">
        <v>440</v>
      </c>
      <c r="B424" t="s">
        <v>24</v>
      </c>
      <c r="C424" t="s">
        <v>15</v>
      </c>
      <c r="D424">
        <v>56280</v>
      </c>
      <c r="E424" t="s">
        <v>33</v>
      </c>
      <c r="F424" t="s">
        <v>2</v>
      </c>
    </row>
    <row r="425" spans="1:6" x14ac:dyDescent="0.35">
      <c r="A425" t="s">
        <v>441</v>
      </c>
      <c r="B425" t="s">
        <v>24</v>
      </c>
      <c r="C425" t="s">
        <v>7</v>
      </c>
      <c r="D425">
        <v>88380</v>
      </c>
      <c r="E425" t="s">
        <v>33</v>
      </c>
      <c r="F425" t="s">
        <v>4</v>
      </c>
    </row>
    <row r="426" spans="1:6" x14ac:dyDescent="0.35">
      <c r="A426" t="s">
        <v>442</v>
      </c>
      <c r="B426" t="s">
        <v>24</v>
      </c>
      <c r="C426" t="s">
        <v>7</v>
      </c>
      <c r="D426">
        <v>52590</v>
      </c>
      <c r="E426" t="s">
        <v>25</v>
      </c>
      <c r="F426" t="s">
        <v>4</v>
      </c>
    </row>
    <row r="427" spans="1:6" x14ac:dyDescent="0.35">
      <c r="A427" t="s">
        <v>443</v>
      </c>
      <c r="B427" t="s">
        <v>24</v>
      </c>
      <c r="C427" t="s">
        <v>16</v>
      </c>
      <c r="D427">
        <v>47650</v>
      </c>
      <c r="E427" t="s">
        <v>30</v>
      </c>
      <c r="F427" t="s">
        <v>2</v>
      </c>
    </row>
    <row r="428" spans="1:6" x14ac:dyDescent="0.35">
      <c r="A428" t="s">
        <v>444</v>
      </c>
      <c r="B428" t="s">
        <v>27</v>
      </c>
      <c r="C428" t="s">
        <v>6</v>
      </c>
      <c r="D428">
        <v>72350</v>
      </c>
      <c r="E428" t="s">
        <v>30</v>
      </c>
      <c r="F428" t="s">
        <v>4</v>
      </c>
    </row>
    <row r="429" spans="1:6" x14ac:dyDescent="0.35">
      <c r="A429" t="s">
        <v>445</v>
      </c>
      <c r="B429" t="s">
        <v>27</v>
      </c>
      <c r="C429" t="s">
        <v>15</v>
      </c>
      <c r="D429">
        <v>39940</v>
      </c>
      <c r="E429" t="s">
        <v>25</v>
      </c>
      <c r="F429" t="s">
        <v>3</v>
      </c>
    </row>
    <row r="430" spans="1:6" x14ac:dyDescent="0.35">
      <c r="A430" t="s">
        <v>446</v>
      </c>
      <c r="B430" t="s">
        <v>24</v>
      </c>
      <c r="C430" t="s">
        <v>14</v>
      </c>
      <c r="D430">
        <v>28130</v>
      </c>
      <c r="E430" t="s">
        <v>30</v>
      </c>
      <c r="F430" t="s">
        <v>2</v>
      </c>
    </row>
    <row r="431" spans="1:6" x14ac:dyDescent="0.35">
      <c r="A431" t="s">
        <v>447</v>
      </c>
      <c r="C431" t="s">
        <v>7</v>
      </c>
      <c r="D431">
        <v>69460</v>
      </c>
      <c r="E431" t="s">
        <v>30</v>
      </c>
      <c r="F431" t="s">
        <v>5</v>
      </c>
    </row>
    <row r="432" spans="1:6" x14ac:dyDescent="0.35">
      <c r="A432" t="s">
        <v>448</v>
      </c>
      <c r="B432" t="s">
        <v>24</v>
      </c>
      <c r="C432" t="s">
        <v>16</v>
      </c>
      <c r="D432">
        <v>109030</v>
      </c>
      <c r="E432" t="s">
        <v>30</v>
      </c>
      <c r="F432" t="s">
        <v>5</v>
      </c>
    </row>
    <row r="433" spans="1:6" x14ac:dyDescent="0.35">
      <c r="A433" t="s">
        <v>449</v>
      </c>
      <c r="B433" t="s">
        <v>24</v>
      </c>
      <c r="C433" t="s">
        <v>12</v>
      </c>
      <c r="D433">
        <v>66460</v>
      </c>
      <c r="E433" t="s">
        <v>25</v>
      </c>
      <c r="F433" t="s">
        <v>3</v>
      </c>
    </row>
    <row r="434" spans="1:6" x14ac:dyDescent="0.35">
      <c r="A434" t="s">
        <v>450</v>
      </c>
      <c r="B434" t="s">
        <v>27</v>
      </c>
      <c r="C434" t="s">
        <v>13</v>
      </c>
      <c r="D434">
        <v>50810</v>
      </c>
      <c r="E434" t="s">
        <v>30</v>
      </c>
      <c r="F434" t="s">
        <v>31</v>
      </c>
    </row>
    <row r="435" spans="1:6" x14ac:dyDescent="0.35">
      <c r="A435" t="s">
        <v>451</v>
      </c>
      <c r="B435" t="s">
        <v>27</v>
      </c>
      <c r="C435" t="s">
        <v>13</v>
      </c>
      <c r="E435" t="s">
        <v>30</v>
      </c>
      <c r="F435" t="s">
        <v>4</v>
      </c>
    </row>
    <row r="436" spans="1:6" x14ac:dyDescent="0.35">
      <c r="A436" t="s">
        <v>452</v>
      </c>
      <c r="B436" t="s">
        <v>24</v>
      </c>
      <c r="C436" t="s">
        <v>8</v>
      </c>
      <c r="D436">
        <v>114510</v>
      </c>
      <c r="E436" t="s">
        <v>33</v>
      </c>
      <c r="F436" t="s">
        <v>3</v>
      </c>
    </row>
    <row r="437" spans="1:6" x14ac:dyDescent="0.35">
      <c r="A437" t="s">
        <v>453</v>
      </c>
      <c r="B437" t="s">
        <v>27</v>
      </c>
      <c r="C437" t="s">
        <v>11</v>
      </c>
      <c r="D437">
        <v>86230</v>
      </c>
      <c r="E437" t="s">
        <v>30</v>
      </c>
      <c r="F437" t="s">
        <v>2</v>
      </c>
    </row>
    <row r="438" spans="1:6" x14ac:dyDescent="0.35">
      <c r="A438" t="s">
        <v>454</v>
      </c>
      <c r="B438" t="s">
        <v>24</v>
      </c>
      <c r="C438" t="s">
        <v>9</v>
      </c>
      <c r="D438">
        <v>73240</v>
      </c>
      <c r="E438" t="s">
        <v>33</v>
      </c>
      <c r="F438" t="s">
        <v>3</v>
      </c>
    </row>
    <row r="439" spans="1:6" x14ac:dyDescent="0.35">
      <c r="A439" t="s">
        <v>455</v>
      </c>
      <c r="B439" t="s">
        <v>27</v>
      </c>
      <c r="C439" t="s">
        <v>11</v>
      </c>
      <c r="D439">
        <v>53920</v>
      </c>
      <c r="E439" t="s">
        <v>33</v>
      </c>
      <c r="F439" t="s">
        <v>2</v>
      </c>
    </row>
    <row r="440" spans="1:6" x14ac:dyDescent="0.35">
      <c r="A440" t="s">
        <v>456</v>
      </c>
      <c r="B440" t="s">
        <v>27</v>
      </c>
      <c r="C440" t="s">
        <v>7</v>
      </c>
      <c r="D440">
        <v>113690</v>
      </c>
      <c r="E440" t="s">
        <v>33</v>
      </c>
      <c r="F440" t="s">
        <v>3</v>
      </c>
    </row>
    <row r="441" spans="1:6" x14ac:dyDescent="0.35">
      <c r="A441" t="s">
        <v>457</v>
      </c>
      <c r="B441" t="s">
        <v>24</v>
      </c>
      <c r="C441" t="s">
        <v>11</v>
      </c>
      <c r="D441">
        <v>101790</v>
      </c>
      <c r="E441" t="s">
        <v>25</v>
      </c>
      <c r="F441" t="s">
        <v>3</v>
      </c>
    </row>
    <row r="442" spans="1:6" x14ac:dyDescent="0.35">
      <c r="A442" t="s">
        <v>458</v>
      </c>
      <c r="B442" t="s">
        <v>27</v>
      </c>
      <c r="C442" t="s">
        <v>7</v>
      </c>
      <c r="D442">
        <v>38930</v>
      </c>
      <c r="E442" t="s">
        <v>30</v>
      </c>
      <c r="F442" t="s">
        <v>3</v>
      </c>
    </row>
    <row r="443" spans="1:6" x14ac:dyDescent="0.35">
      <c r="A443" t="s">
        <v>459</v>
      </c>
      <c r="B443" t="s">
        <v>24</v>
      </c>
      <c r="C443" t="s">
        <v>10</v>
      </c>
      <c r="D443">
        <v>57090</v>
      </c>
      <c r="E443" t="s">
        <v>33</v>
      </c>
      <c r="F443" t="s">
        <v>1</v>
      </c>
    </row>
    <row r="444" spans="1:6" x14ac:dyDescent="0.35">
      <c r="A444" t="s">
        <v>460</v>
      </c>
      <c r="B444" t="s">
        <v>24</v>
      </c>
      <c r="C444" t="s">
        <v>12</v>
      </c>
      <c r="D444">
        <v>106170</v>
      </c>
      <c r="E444" t="s">
        <v>25</v>
      </c>
      <c r="F444" t="s">
        <v>2</v>
      </c>
    </row>
    <row r="445" spans="1:6" x14ac:dyDescent="0.35">
      <c r="A445" t="s">
        <v>461</v>
      </c>
      <c r="B445" t="s">
        <v>27</v>
      </c>
      <c r="C445" t="s">
        <v>10</v>
      </c>
      <c r="D445">
        <v>59550</v>
      </c>
      <c r="E445" t="s">
        <v>30</v>
      </c>
      <c r="F445" t="s">
        <v>3</v>
      </c>
    </row>
    <row r="446" spans="1:6" x14ac:dyDescent="0.35">
      <c r="A446" t="s">
        <v>462</v>
      </c>
      <c r="B446" t="s">
        <v>24</v>
      </c>
      <c r="C446" t="s">
        <v>12</v>
      </c>
      <c r="D446">
        <v>89960</v>
      </c>
      <c r="E446" t="s">
        <v>25</v>
      </c>
      <c r="F446" t="s">
        <v>2</v>
      </c>
    </row>
    <row r="447" spans="1:6" x14ac:dyDescent="0.35">
      <c r="A447" t="s">
        <v>463</v>
      </c>
      <c r="C447" t="s">
        <v>9</v>
      </c>
      <c r="D447">
        <v>58850</v>
      </c>
      <c r="E447" t="s">
        <v>25</v>
      </c>
      <c r="F447" t="s">
        <v>2</v>
      </c>
    </row>
    <row r="448" spans="1:6" x14ac:dyDescent="0.35">
      <c r="A448" t="s">
        <v>464</v>
      </c>
      <c r="B448" t="s">
        <v>27</v>
      </c>
      <c r="C448" t="s">
        <v>12</v>
      </c>
      <c r="D448">
        <v>68200</v>
      </c>
      <c r="E448" t="s">
        <v>25</v>
      </c>
      <c r="F448" t="s">
        <v>3</v>
      </c>
    </row>
    <row r="449" spans="1:6" x14ac:dyDescent="0.35">
      <c r="A449" t="s">
        <v>465</v>
      </c>
      <c r="B449" t="s">
        <v>24</v>
      </c>
      <c r="C449" t="s">
        <v>17</v>
      </c>
      <c r="D449">
        <v>90130</v>
      </c>
      <c r="E449" t="s">
        <v>33</v>
      </c>
      <c r="F449" t="s">
        <v>4</v>
      </c>
    </row>
    <row r="450" spans="1:6" x14ac:dyDescent="0.35">
      <c r="A450" t="s">
        <v>466</v>
      </c>
      <c r="B450" t="s">
        <v>27</v>
      </c>
      <c r="C450" t="s">
        <v>16</v>
      </c>
      <c r="D450">
        <v>45060</v>
      </c>
      <c r="E450" t="s">
        <v>33</v>
      </c>
      <c r="F450" t="s">
        <v>4</v>
      </c>
    </row>
    <row r="451" spans="1:6" x14ac:dyDescent="0.35">
      <c r="A451" t="s">
        <v>467</v>
      </c>
      <c r="B451" t="s">
        <v>24</v>
      </c>
      <c r="C451" t="s">
        <v>12</v>
      </c>
      <c r="D451">
        <v>66370</v>
      </c>
      <c r="E451" t="s">
        <v>25</v>
      </c>
      <c r="F451" t="s">
        <v>3</v>
      </c>
    </row>
    <row r="452" spans="1:6" x14ac:dyDescent="0.35">
      <c r="A452" t="s">
        <v>468</v>
      </c>
      <c r="B452" t="s">
        <v>27</v>
      </c>
      <c r="C452" t="s">
        <v>16</v>
      </c>
      <c r="D452">
        <v>85880</v>
      </c>
      <c r="E452" t="s">
        <v>30</v>
      </c>
      <c r="F452" t="s">
        <v>4</v>
      </c>
    </row>
    <row r="453" spans="1:6" x14ac:dyDescent="0.35">
      <c r="A453" t="s">
        <v>469</v>
      </c>
      <c r="B453" t="s">
        <v>24</v>
      </c>
      <c r="C453" t="s">
        <v>15</v>
      </c>
      <c r="E453" t="s">
        <v>33</v>
      </c>
      <c r="F453" t="s">
        <v>2</v>
      </c>
    </row>
    <row r="454" spans="1:6" x14ac:dyDescent="0.35">
      <c r="A454" t="s">
        <v>470</v>
      </c>
      <c r="B454" t="s">
        <v>24</v>
      </c>
      <c r="C454" t="s">
        <v>9</v>
      </c>
      <c r="D454">
        <v>59260</v>
      </c>
      <c r="E454" t="s">
        <v>25</v>
      </c>
      <c r="F454" t="s">
        <v>2</v>
      </c>
    </row>
    <row r="455" spans="1:6" x14ac:dyDescent="0.35">
      <c r="A455" t="s">
        <v>471</v>
      </c>
      <c r="B455" t="s">
        <v>24</v>
      </c>
      <c r="C455" t="s">
        <v>8</v>
      </c>
      <c r="D455">
        <v>61790</v>
      </c>
      <c r="E455" t="s">
        <v>30</v>
      </c>
      <c r="F455" t="s">
        <v>3</v>
      </c>
    </row>
    <row r="456" spans="1:6" x14ac:dyDescent="0.35">
      <c r="A456" t="s">
        <v>472</v>
      </c>
      <c r="B456" t="s">
        <v>24</v>
      </c>
      <c r="C456" t="s">
        <v>13</v>
      </c>
      <c r="D456">
        <v>48180</v>
      </c>
      <c r="E456" t="s">
        <v>30</v>
      </c>
      <c r="F456" t="s">
        <v>4</v>
      </c>
    </row>
    <row r="457" spans="1:6" x14ac:dyDescent="0.35">
      <c r="A457" t="s">
        <v>473</v>
      </c>
      <c r="B457" t="s">
        <v>27</v>
      </c>
      <c r="C457" t="s">
        <v>12</v>
      </c>
      <c r="D457">
        <v>74800</v>
      </c>
      <c r="E457" t="s">
        <v>25</v>
      </c>
      <c r="F457" t="s">
        <v>1</v>
      </c>
    </row>
    <row r="458" spans="1:6" x14ac:dyDescent="0.35">
      <c r="A458" t="s">
        <v>474</v>
      </c>
      <c r="B458" t="s">
        <v>27</v>
      </c>
      <c r="C458" t="s">
        <v>11</v>
      </c>
      <c r="D458">
        <v>31020</v>
      </c>
      <c r="E458" t="s">
        <v>25</v>
      </c>
      <c r="F458" t="s">
        <v>3</v>
      </c>
    </row>
    <row r="459" spans="1:6" x14ac:dyDescent="0.35">
      <c r="A459" t="s">
        <v>475</v>
      </c>
      <c r="B459" t="s">
        <v>24</v>
      </c>
      <c r="C459" t="s">
        <v>12</v>
      </c>
      <c r="D459">
        <v>37550</v>
      </c>
      <c r="E459" t="s">
        <v>30</v>
      </c>
      <c r="F459" t="s">
        <v>3</v>
      </c>
    </row>
    <row r="460" spans="1:6" x14ac:dyDescent="0.35">
      <c r="A460" t="s">
        <v>238</v>
      </c>
      <c r="B460" t="s">
        <v>24</v>
      </c>
      <c r="C460" t="s">
        <v>17</v>
      </c>
      <c r="D460">
        <v>72040</v>
      </c>
      <c r="E460" t="s">
        <v>30</v>
      </c>
      <c r="F460" t="s">
        <v>4</v>
      </c>
    </row>
    <row r="461" spans="1:6" x14ac:dyDescent="0.35">
      <c r="A461" t="s">
        <v>476</v>
      </c>
      <c r="B461" t="s">
        <v>24</v>
      </c>
      <c r="C461" t="s">
        <v>9</v>
      </c>
      <c r="D461">
        <v>118840</v>
      </c>
      <c r="E461" t="s">
        <v>30</v>
      </c>
      <c r="F461" t="s">
        <v>31</v>
      </c>
    </row>
    <row r="462" spans="1:6" x14ac:dyDescent="0.35">
      <c r="A462" t="s">
        <v>477</v>
      </c>
      <c r="B462" t="s">
        <v>24</v>
      </c>
      <c r="C462" t="s">
        <v>10</v>
      </c>
      <c r="D462">
        <v>79570</v>
      </c>
      <c r="E462" t="s">
        <v>33</v>
      </c>
      <c r="F462" t="s">
        <v>3</v>
      </c>
    </row>
    <row r="463" spans="1:6" x14ac:dyDescent="0.35">
      <c r="A463" t="s">
        <v>478</v>
      </c>
      <c r="B463" t="s">
        <v>27</v>
      </c>
      <c r="C463" t="s">
        <v>11</v>
      </c>
      <c r="D463">
        <v>94050</v>
      </c>
      <c r="E463" t="s">
        <v>25</v>
      </c>
      <c r="F463" t="s">
        <v>31</v>
      </c>
    </row>
    <row r="464" spans="1:6" x14ac:dyDescent="0.35">
      <c r="A464" t="s">
        <v>479</v>
      </c>
      <c r="B464" t="s">
        <v>24</v>
      </c>
      <c r="C464" t="s">
        <v>12</v>
      </c>
      <c r="D464">
        <v>81260</v>
      </c>
      <c r="E464" t="s">
        <v>30</v>
      </c>
      <c r="F464" t="s">
        <v>3</v>
      </c>
    </row>
    <row r="465" spans="1:6" x14ac:dyDescent="0.35">
      <c r="A465" t="s">
        <v>480</v>
      </c>
      <c r="B465" t="s">
        <v>24</v>
      </c>
      <c r="C465" t="s">
        <v>9</v>
      </c>
      <c r="D465">
        <v>36710</v>
      </c>
      <c r="E465" t="s">
        <v>30</v>
      </c>
      <c r="F465" t="s">
        <v>3</v>
      </c>
    </row>
    <row r="466" spans="1:6" x14ac:dyDescent="0.35">
      <c r="A466" t="s">
        <v>481</v>
      </c>
      <c r="B466" t="s">
        <v>27</v>
      </c>
      <c r="C466" t="s">
        <v>6</v>
      </c>
      <c r="D466">
        <v>98360</v>
      </c>
      <c r="E466" t="s">
        <v>30</v>
      </c>
      <c r="F466" t="s">
        <v>1</v>
      </c>
    </row>
    <row r="467" spans="1:6" x14ac:dyDescent="0.35">
      <c r="A467" t="s">
        <v>482</v>
      </c>
      <c r="B467" t="s">
        <v>27</v>
      </c>
      <c r="C467" t="s">
        <v>10</v>
      </c>
      <c r="D467">
        <v>39680</v>
      </c>
      <c r="E467" t="s">
        <v>30</v>
      </c>
      <c r="F467" t="s">
        <v>2</v>
      </c>
    </row>
    <row r="468" spans="1:6" x14ac:dyDescent="0.35">
      <c r="A468" t="s">
        <v>483</v>
      </c>
      <c r="B468" t="s">
        <v>24</v>
      </c>
      <c r="C468" t="s">
        <v>6</v>
      </c>
      <c r="D468">
        <v>101390</v>
      </c>
      <c r="E468" t="s">
        <v>33</v>
      </c>
      <c r="F468" t="s">
        <v>4</v>
      </c>
    </row>
    <row r="469" spans="1:6" x14ac:dyDescent="0.35">
      <c r="A469" t="s">
        <v>484</v>
      </c>
      <c r="B469" t="s">
        <v>27</v>
      </c>
      <c r="C469" t="s">
        <v>11</v>
      </c>
      <c r="D469">
        <v>80700</v>
      </c>
      <c r="E469" t="s">
        <v>30</v>
      </c>
      <c r="F469" t="s">
        <v>4</v>
      </c>
    </row>
    <row r="470" spans="1:6" x14ac:dyDescent="0.35">
      <c r="A470" t="s">
        <v>485</v>
      </c>
      <c r="B470" t="s">
        <v>27</v>
      </c>
      <c r="C470" t="s">
        <v>6</v>
      </c>
      <c r="D470">
        <v>78020</v>
      </c>
      <c r="E470" t="s">
        <v>25</v>
      </c>
      <c r="F470" t="s">
        <v>3</v>
      </c>
    </row>
    <row r="471" spans="1:6" x14ac:dyDescent="0.35">
      <c r="A471" t="s">
        <v>486</v>
      </c>
      <c r="B471" t="s">
        <v>24</v>
      </c>
      <c r="C471" t="s">
        <v>9</v>
      </c>
      <c r="D471">
        <v>115490</v>
      </c>
      <c r="E471" t="s">
        <v>30</v>
      </c>
      <c r="F471" t="s">
        <v>2</v>
      </c>
    </row>
    <row r="472" spans="1:6" x14ac:dyDescent="0.35">
      <c r="A472" t="s">
        <v>487</v>
      </c>
      <c r="B472" t="s">
        <v>24</v>
      </c>
      <c r="C472" t="s">
        <v>29</v>
      </c>
      <c r="E472" t="s">
        <v>25</v>
      </c>
      <c r="F472" t="s">
        <v>3</v>
      </c>
    </row>
    <row r="473" spans="1:6" x14ac:dyDescent="0.35">
      <c r="A473" t="s">
        <v>488</v>
      </c>
      <c r="B473" t="s">
        <v>24</v>
      </c>
      <c r="C473" t="s">
        <v>12</v>
      </c>
      <c r="D473">
        <v>111910</v>
      </c>
      <c r="E473" t="s">
        <v>30</v>
      </c>
      <c r="F473" t="s">
        <v>4</v>
      </c>
    </row>
    <row r="474" spans="1:6" x14ac:dyDescent="0.35">
      <c r="A474" t="s">
        <v>489</v>
      </c>
      <c r="B474" t="s">
        <v>27</v>
      </c>
      <c r="C474" t="s">
        <v>16</v>
      </c>
      <c r="D474">
        <v>109050</v>
      </c>
      <c r="E474" t="s">
        <v>33</v>
      </c>
      <c r="F474" t="s">
        <v>3</v>
      </c>
    </row>
    <row r="475" spans="1:6" x14ac:dyDescent="0.35">
      <c r="A475" t="s">
        <v>373</v>
      </c>
      <c r="B475" t="s">
        <v>27</v>
      </c>
      <c r="C475" t="s">
        <v>13</v>
      </c>
      <c r="D475">
        <v>95680</v>
      </c>
      <c r="E475" t="s">
        <v>30</v>
      </c>
      <c r="F475" t="s">
        <v>3</v>
      </c>
    </row>
    <row r="476" spans="1:6" x14ac:dyDescent="0.35">
      <c r="A476" t="s">
        <v>490</v>
      </c>
      <c r="B476" t="s">
        <v>24</v>
      </c>
      <c r="C476" t="s">
        <v>16</v>
      </c>
      <c r="D476">
        <v>109380</v>
      </c>
      <c r="E476" t="s">
        <v>33</v>
      </c>
      <c r="F476" t="s">
        <v>3</v>
      </c>
    </row>
    <row r="477" spans="1:6" x14ac:dyDescent="0.35">
      <c r="A477" t="s">
        <v>491</v>
      </c>
      <c r="B477" t="s">
        <v>24</v>
      </c>
      <c r="C477" t="s">
        <v>14</v>
      </c>
      <c r="D477">
        <v>69710</v>
      </c>
      <c r="E477" t="s">
        <v>33</v>
      </c>
      <c r="F477" t="s">
        <v>3</v>
      </c>
    </row>
    <row r="478" spans="1:6" x14ac:dyDescent="0.35">
      <c r="A478" t="s">
        <v>492</v>
      </c>
      <c r="B478" t="s">
        <v>27</v>
      </c>
      <c r="C478" t="s">
        <v>9</v>
      </c>
      <c r="D478">
        <v>30000</v>
      </c>
      <c r="E478" t="s">
        <v>33</v>
      </c>
      <c r="F478" t="s">
        <v>3</v>
      </c>
    </row>
    <row r="479" spans="1:6" x14ac:dyDescent="0.35">
      <c r="A479" t="s">
        <v>493</v>
      </c>
      <c r="B479" t="s">
        <v>24</v>
      </c>
      <c r="C479" t="s">
        <v>8</v>
      </c>
      <c r="D479">
        <v>57620</v>
      </c>
      <c r="E479" t="s">
        <v>25</v>
      </c>
      <c r="F479" t="s">
        <v>1</v>
      </c>
    </row>
    <row r="480" spans="1:6" x14ac:dyDescent="0.35">
      <c r="A480" t="s">
        <v>117</v>
      </c>
      <c r="B480" t="s">
        <v>27</v>
      </c>
      <c r="C480" t="s">
        <v>10</v>
      </c>
      <c r="D480">
        <v>35940</v>
      </c>
      <c r="E480" t="s">
        <v>25</v>
      </c>
      <c r="F480" t="s">
        <v>2</v>
      </c>
    </row>
    <row r="481" spans="1:6" x14ac:dyDescent="0.35">
      <c r="A481" t="s">
        <v>494</v>
      </c>
      <c r="B481" t="s">
        <v>27</v>
      </c>
      <c r="C481" t="s">
        <v>13</v>
      </c>
      <c r="D481">
        <v>101190</v>
      </c>
      <c r="E481" t="s">
        <v>30</v>
      </c>
      <c r="F481" t="s">
        <v>3</v>
      </c>
    </row>
    <row r="482" spans="1:6" x14ac:dyDescent="0.35">
      <c r="A482" t="s">
        <v>495</v>
      </c>
      <c r="B482" t="s">
        <v>27</v>
      </c>
      <c r="C482" t="s">
        <v>8</v>
      </c>
      <c r="D482">
        <v>48980</v>
      </c>
      <c r="E482" t="s">
        <v>30</v>
      </c>
      <c r="F482" t="s">
        <v>5</v>
      </c>
    </row>
    <row r="483" spans="1:6" x14ac:dyDescent="0.35">
      <c r="A483" t="s">
        <v>496</v>
      </c>
      <c r="B483" t="s">
        <v>24</v>
      </c>
      <c r="C483" t="s">
        <v>8</v>
      </c>
      <c r="D483">
        <v>115840</v>
      </c>
      <c r="E483" t="s">
        <v>25</v>
      </c>
      <c r="F483" t="s">
        <v>31</v>
      </c>
    </row>
    <row r="484" spans="1:6" x14ac:dyDescent="0.35">
      <c r="A484" t="s">
        <v>497</v>
      </c>
      <c r="B484" t="s">
        <v>24</v>
      </c>
      <c r="C484" t="s">
        <v>6</v>
      </c>
      <c r="E484" t="s">
        <v>33</v>
      </c>
      <c r="F484" t="s">
        <v>1</v>
      </c>
    </row>
    <row r="485" spans="1:6" x14ac:dyDescent="0.35">
      <c r="A485" t="s">
        <v>498</v>
      </c>
      <c r="B485" t="s">
        <v>27</v>
      </c>
      <c r="C485" t="s">
        <v>15</v>
      </c>
      <c r="D485">
        <v>45450</v>
      </c>
      <c r="E485" t="s">
        <v>33</v>
      </c>
      <c r="F485" t="s">
        <v>5</v>
      </c>
    </row>
    <row r="486" spans="1:6" x14ac:dyDescent="0.35">
      <c r="A486" t="s">
        <v>499</v>
      </c>
      <c r="B486" t="s">
        <v>24</v>
      </c>
      <c r="C486" t="s">
        <v>9</v>
      </c>
      <c r="D486">
        <v>54140</v>
      </c>
      <c r="E486" t="s">
        <v>30</v>
      </c>
      <c r="F486" t="s">
        <v>3</v>
      </c>
    </row>
    <row r="487" spans="1:6" x14ac:dyDescent="0.35">
      <c r="A487" t="s">
        <v>500</v>
      </c>
      <c r="B487" t="s">
        <v>27</v>
      </c>
      <c r="C487" t="s">
        <v>10</v>
      </c>
      <c r="D487">
        <v>117520</v>
      </c>
      <c r="E487" t="s">
        <v>33</v>
      </c>
      <c r="F487" t="s">
        <v>3</v>
      </c>
    </row>
    <row r="488" spans="1:6" x14ac:dyDescent="0.35">
      <c r="A488" t="s">
        <v>501</v>
      </c>
      <c r="B488" t="s">
        <v>27</v>
      </c>
      <c r="C488" t="s">
        <v>8</v>
      </c>
      <c r="E488" t="s">
        <v>33</v>
      </c>
      <c r="F488" t="s">
        <v>3</v>
      </c>
    </row>
    <row r="489" spans="1:6" x14ac:dyDescent="0.35">
      <c r="A489" t="s">
        <v>502</v>
      </c>
      <c r="B489" t="s">
        <v>24</v>
      </c>
      <c r="C489" t="s">
        <v>15</v>
      </c>
      <c r="D489">
        <v>93210</v>
      </c>
      <c r="E489" t="s">
        <v>25</v>
      </c>
      <c r="F489" t="s">
        <v>2</v>
      </c>
    </row>
    <row r="490" spans="1:6" x14ac:dyDescent="0.35">
      <c r="A490" t="s">
        <v>503</v>
      </c>
      <c r="B490" t="s">
        <v>24</v>
      </c>
      <c r="C490" t="s">
        <v>9</v>
      </c>
      <c r="D490">
        <v>104470</v>
      </c>
      <c r="E490" t="s">
        <v>25</v>
      </c>
      <c r="F490" t="s">
        <v>31</v>
      </c>
    </row>
    <row r="491" spans="1:6" x14ac:dyDescent="0.35">
      <c r="A491" t="s">
        <v>504</v>
      </c>
      <c r="B491" t="s">
        <v>24</v>
      </c>
      <c r="C491" t="s">
        <v>13</v>
      </c>
      <c r="D491">
        <v>110890</v>
      </c>
      <c r="E491" t="s">
        <v>30</v>
      </c>
      <c r="F491" t="s">
        <v>2</v>
      </c>
    </row>
    <row r="492" spans="1:6" x14ac:dyDescent="0.35">
      <c r="A492" t="s">
        <v>505</v>
      </c>
      <c r="B492" t="s">
        <v>24</v>
      </c>
      <c r="C492" t="s">
        <v>14</v>
      </c>
      <c r="E492" t="s">
        <v>30</v>
      </c>
      <c r="F492" t="s">
        <v>4</v>
      </c>
    </row>
    <row r="493" spans="1:6" x14ac:dyDescent="0.35">
      <c r="A493" t="s">
        <v>506</v>
      </c>
      <c r="B493" t="s">
        <v>27</v>
      </c>
      <c r="C493" t="s">
        <v>13</v>
      </c>
      <c r="D493">
        <v>96660</v>
      </c>
      <c r="E493" t="s">
        <v>33</v>
      </c>
      <c r="F493" t="s">
        <v>3</v>
      </c>
    </row>
    <row r="494" spans="1:6" x14ac:dyDescent="0.35">
      <c r="A494" t="s">
        <v>507</v>
      </c>
      <c r="B494" t="s">
        <v>24</v>
      </c>
      <c r="C494" t="s">
        <v>16</v>
      </c>
      <c r="D494">
        <v>118360</v>
      </c>
      <c r="E494" t="s">
        <v>33</v>
      </c>
      <c r="F494" t="s">
        <v>3</v>
      </c>
    </row>
    <row r="495" spans="1:6" x14ac:dyDescent="0.35">
      <c r="A495" t="s">
        <v>508</v>
      </c>
      <c r="B495" t="s">
        <v>27</v>
      </c>
      <c r="C495" t="s">
        <v>9</v>
      </c>
      <c r="D495">
        <v>88030</v>
      </c>
      <c r="E495" t="s">
        <v>30</v>
      </c>
      <c r="F495" t="s">
        <v>3</v>
      </c>
    </row>
    <row r="496" spans="1:6" x14ac:dyDescent="0.35">
      <c r="A496" t="s">
        <v>509</v>
      </c>
      <c r="B496" t="s">
        <v>24</v>
      </c>
      <c r="C496" t="s">
        <v>12</v>
      </c>
      <c r="D496">
        <v>87810</v>
      </c>
      <c r="E496" t="s">
        <v>30</v>
      </c>
      <c r="F496" t="s">
        <v>31</v>
      </c>
    </row>
    <row r="497" spans="1:6" x14ac:dyDescent="0.35">
      <c r="A497" t="s">
        <v>510</v>
      </c>
      <c r="B497" t="s">
        <v>24</v>
      </c>
      <c r="C497" t="s">
        <v>11</v>
      </c>
      <c r="D497">
        <v>51520</v>
      </c>
      <c r="E497" t="s">
        <v>30</v>
      </c>
      <c r="F497" t="s">
        <v>3</v>
      </c>
    </row>
    <row r="498" spans="1:6" x14ac:dyDescent="0.35">
      <c r="A498" t="s">
        <v>511</v>
      </c>
      <c r="B498" t="s">
        <v>24</v>
      </c>
      <c r="C498" t="s">
        <v>6</v>
      </c>
      <c r="D498">
        <v>60260</v>
      </c>
      <c r="E498" t="s">
        <v>30</v>
      </c>
      <c r="F498" t="s">
        <v>31</v>
      </c>
    </row>
    <row r="499" spans="1:6" x14ac:dyDescent="0.35">
      <c r="A499" t="s">
        <v>512</v>
      </c>
      <c r="B499" t="s">
        <v>24</v>
      </c>
      <c r="C499" t="s">
        <v>9</v>
      </c>
      <c r="D499">
        <v>61210</v>
      </c>
      <c r="E499" t="s">
        <v>33</v>
      </c>
      <c r="F499" t="s">
        <v>3</v>
      </c>
    </row>
    <row r="500" spans="1:6" x14ac:dyDescent="0.35">
      <c r="A500" t="s">
        <v>513</v>
      </c>
      <c r="B500" t="s">
        <v>24</v>
      </c>
      <c r="C500" t="s">
        <v>14</v>
      </c>
      <c r="D500">
        <v>52750</v>
      </c>
      <c r="E500" t="s">
        <v>33</v>
      </c>
      <c r="F500" t="s">
        <v>3</v>
      </c>
    </row>
    <row r="501" spans="1:6" x14ac:dyDescent="0.35">
      <c r="A501" t="s">
        <v>514</v>
      </c>
      <c r="B501" t="s">
        <v>24</v>
      </c>
      <c r="C501" t="s">
        <v>12</v>
      </c>
      <c r="D501">
        <v>47270</v>
      </c>
      <c r="E501" t="s">
        <v>33</v>
      </c>
      <c r="F501" t="s">
        <v>3</v>
      </c>
    </row>
    <row r="502" spans="1:6" x14ac:dyDescent="0.35">
      <c r="A502" t="s">
        <v>515</v>
      </c>
      <c r="B502" t="s">
        <v>24</v>
      </c>
      <c r="C502" t="s">
        <v>6</v>
      </c>
      <c r="D502">
        <v>118060</v>
      </c>
      <c r="E502" t="s">
        <v>33</v>
      </c>
      <c r="F502" t="s">
        <v>4</v>
      </c>
    </row>
    <row r="503" spans="1:6" x14ac:dyDescent="0.35">
      <c r="A503" t="s">
        <v>516</v>
      </c>
      <c r="B503" t="s">
        <v>24</v>
      </c>
      <c r="C503" t="s">
        <v>17</v>
      </c>
      <c r="D503">
        <v>37360</v>
      </c>
      <c r="E503" t="s">
        <v>25</v>
      </c>
      <c r="F503" t="s">
        <v>3</v>
      </c>
    </row>
    <row r="504" spans="1:6" x14ac:dyDescent="0.35">
      <c r="A504" t="s">
        <v>517</v>
      </c>
      <c r="B504" t="s">
        <v>27</v>
      </c>
      <c r="C504" t="s">
        <v>11</v>
      </c>
      <c r="D504">
        <v>66510</v>
      </c>
      <c r="E504" t="s">
        <v>33</v>
      </c>
      <c r="F504" t="s">
        <v>3</v>
      </c>
    </row>
    <row r="505" spans="1:6" x14ac:dyDescent="0.35">
      <c r="A505" t="s">
        <v>518</v>
      </c>
      <c r="B505" t="s">
        <v>27</v>
      </c>
      <c r="C505" t="s">
        <v>17</v>
      </c>
      <c r="D505">
        <v>29530</v>
      </c>
      <c r="E505" t="s">
        <v>33</v>
      </c>
      <c r="F505" t="s">
        <v>1</v>
      </c>
    </row>
    <row r="506" spans="1:6" x14ac:dyDescent="0.35">
      <c r="A506" t="s">
        <v>519</v>
      </c>
      <c r="B506" t="s">
        <v>27</v>
      </c>
      <c r="C506" t="s">
        <v>14</v>
      </c>
      <c r="D506">
        <v>60440</v>
      </c>
      <c r="E506" t="s">
        <v>25</v>
      </c>
      <c r="F506" t="s">
        <v>5</v>
      </c>
    </row>
    <row r="507" spans="1:6" x14ac:dyDescent="0.35">
      <c r="A507" t="s">
        <v>520</v>
      </c>
      <c r="B507" t="s">
        <v>24</v>
      </c>
      <c r="C507" t="s">
        <v>7</v>
      </c>
      <c r="D507">
        <v>90530</v>
      </c>
      <c r="E507" t="s">
        <v>25</v>
      </c>
      <c r="F507" t="s">
        <v>1</v>
      </c>
    </row>
    <row r="508" spans="1:6" x14ac:dyDescent="0.35">
      <c r="A508" t="s">
        <v>521</v>
      </c>
      <c r="B508" t="s">
        <v>24</v>
      </c>
      <c r="C508" t="s">
        <v>13</v>
      </c>
      <c r="D508">
        <v>67950</v>
      </c>
      <c r="E508" t="s">
        <v>33</v>
      </c>
      <c r="F508" t="s">
        <v>5</v>
      </c>
    </row>
    <row r="509" spans="1:6" x14ac:dyDescent="0.35">
      <c r="A509" t="s">
        <v>522</v>
      </c>
      <c r="B509" t="s">
        <v>24</v>
      </c>
      <c r="C509" t="s">
        <v>15</v>
      </c>
      <c r="D509">
        <v>105120</v>
      </c>
      <c r="E509" t="s">
        <v>33</v>
      </c>
      <c r="F509" t="s">
        <v>3</v>
      </c>
    </row>
    <row r="510" spans="1:6" x14ac:dyDescent="0.35">
      <c r="A510" t="s">
        <v>523</v>
      </c>
      <c r="B510" t="s">
        <v>24</v>
      </c>
      <c r="C510" t="s">
        <v>13</v>
      </c>
      <c r="D510">
        <v>60570</v>
      </c>
      <c r="E510" t="s">
        <v>25</v>
      </c>
      <c r="F510" t="s">
        <v>4</v>
      </c>
    </row>
    <row r="511" spans="1:6" x14ac:dyDescent="0.35">
      <c r="A511" t="s">
        <v>524</v>
      </c>
      <c r="B511" t="s">
        <v>27</v>
      </c>
      <c r="C511" t="s">
        <v>13</v>
      </c>
      <c r="D511">
        <v>119110</v>
      </c>
      <c r="E511" t="s">
        <v>33</v>
      </c>
      <c r="F511" t="s">
        <v>4</v>
      </c>
    </row>
    <row r="512" spans="1:6" x14ac:dyDescent="0.35">
      <c r="A512" t="s">
        <v>525</v>
      </c>
      <c r="B512" t="s">
        <v>24</v>
      </c>
      <c r="C512" t="s">
        <v>16</v>
      </c>
      <c r="D512">
        <v>104770</v>
      </c>
      <c r="E512" t="s">
        <v>33</v>
      </c>
      <c r="F512" t="s">
        <v>2</v>
      </c>
    </row>
    <row r="513" spans="1:6" x14ac:dyDescent="0.35">
      <c r="A513" t="s">
        <v>526</v>
      </c>
      <c r="B513" t="s">
        <v>24</v>
      </c>
      <c r="C513" t="s">
        <v>6</v>
      </c>
      <c r="D513">
        <v>70360</v>
      </c>
      <c r="E513" t="s">
        <v>25</v>
      </c>
      <c r="F513" t="s">
        <v>3</v>
      </c>
    </row>
    <row r="514" spans="1:6" x14ac:dyDescent="0.35">
      <c r="A514" t="s">
        <v>527</v>
      </c>
      <c r="B514" t="s">
        <v>27</v>
      </c>
      <c r="C514" t="s">
        <v>9</v>
      </c>
      <c r="D514">
        <v>45110</v>
      </c>
      <c r="E514" t="s">
        <v>30</v>
      </c>
      <c r="F514" t="s">
        <v>31</v>
      </c>
    </row>
    <row r="515" spans="1:6" x14ac:dyDescent="0.35">
      <c r="A515" t="s">
        <v>528</v>
      </c>
      <c r="B515" t="s">
        <v>24</v>
      </c>
      <c r="C515" t="s">
        <v>14</v>
      </c>
      <c r="E515" t="s">
        <v>30</v>
      </c>
      <c r="F515" t="s">
        <v>1</v>
      </c>
    </row>
    <row r="516" spans="1:6" x14ac:dyDescent="0.35">
      <c r="A516" t="s">
        <v>529</v>
      </c>
      <c r="B516" t="s">
        <v>27</v>
      </c>
      <c r="C516" t="s">
        <v>14</v>
      </c>
      <c r="E516" t="s">
        <v>25</v>
      </c>
      <c r="F516" t="s">
        <v>31</v>
      </c>
    </row>
    <row r="517" spans="1:6" x14ac:dyDescent="0.35">
      <c r="A517" t="s">
        <v>530</v>
      </c>
      <c r="B517" t="s">
        <v>27</v>
      </c>
      <c r="C517" t="s">
        <v>11</v>
      </c>
      <c r="D517">
        <v>33630</v>
      </c>
      <c r="E517" t="s">
        <v>30</v>
      </c>
      <c r="F517" t="s">
        <v>2</v>
      </c>
    </row>
    <row r="518" spans="1:6" x14ac:dyDescent="0.35">
      <c r="A518" t="s">
        <v>531</v>
      </c>
      <c r="B518" t="s">
        <v>24</v>
      </c>
      <c r="C518" t="s">
        <v>13</v>
      </c>
      <c r="D518">
        <v>53870</v>
      </c>
      <c r="E518" t="s">
        <v>30</v>
      </c>
      <c r="F518" t="s">
        <v>4</v>
      </c>
    </row>
    <row r="519" spans="1:6" x14ac:dyDescent="0.35">
      <c r="A519" t="s">
        <v>532</v>
      </c>
      <c r="B519" t="s">
        <v>27</v>
      </c>
      <c r="C519" t="s">
        <v>7</v>
      </c>
      <c r="D519">
        <v>111190</v>
      </c>
      <c r="E519" t="s">
        <v>25</v>
      </c>
      <c r="F519" t="s">
        <v>3</v>
      </c>
    </row>
    <row r="520" spans="1:6" x14ac:dyDescent="0.35">
      <c r="A520" t="s">
        <v>533</v>
      </c>
      <c r="B520" t="s">
        <v>27</v>
      </c>
      <c r="C520" t="s">
        <v>8</v>
      </c>
      <c r="D520">
        <v>29970</v>
      </c>
      <c r="E520" t="s">
        <v>33</v>
      </c>
      <c r="F520" t="s">
        <v>3</v>
      </c>
    </row>
    <row r="521" spans="1:6" x14ac:dyDescent="0.35">
      <c r="A521" t="s">
        <v>534</v>
      </c>
      <c r="B521" t="s">
        <v>24</v>
      </c>
      <c r="C521" t="s">
        <v>9</v>
      </c>
      <c r="D521">
        <v>64960</v>
      </c>
      <c r="E521" t="s">
        <v>25</v>
      </c>
      <c r="F521" t="s">
        <v>3</v>
      </c>
    </row>
    <row r="522" spans="1:6" x14ac:dyDescent="0.35">
      <c r="A522" t="s">
        <v>535</v>
      </c>
      <c r="B522" t="s">
        <v>24</v>
      </c>
      <c r="C522" t="s">
        <v>12</v>
      </c>
      <c r="D522">
        <v>111230</v>
      </c>
      <c r="E522" t="s">
        <v>30</v>
      </c>
      <c r="F522" t="s">
        <v>3</v>
      </c>
    </row>
    <row r="523" spans="1:6" x14ac:dyDescent="0.35">
      <c r="A523" t="s">
        <v>536</v>
      </c>
      <c r="B523" t="s">
        <v>27</v>
      </c>
      <c r="C523" t="s">
        <v>6</v>
      </c>
      <c r="D523">
        <v>99530</v>
      </c>
      <c r="E523" t="s">
        <v>30</v>
      </c>
      <c r="F523" t="s">
        <v>3</v>
      </c>
    </row>
    <row r="524" spans="1:6" x14ac:dyDescent="0.35">
      <c r="A524" t="s">
        <v>297</v>
      </c>
      <c r="B524" t="s">
        <v>24</v>
      </c>
      <c r="C524" t="s">
        <v>11</v>
      </c>
      <c r="D524">
        <v>90880</v>
      </c>
      <c r="E524" t="s">
        <v>30</v>
      </c>
      <c r="F524" t="s">
        <v>31</v>
      </c>
    </row>
    <row r="525" spans="1:6" x14ac:dyDescent="0.35">
      <c r="A525" t="s">
        <v>537</v>
      </c>
      <c r="B525" t="s">
        <v>27</v>
      </c>
      <c r="C525" t="s">
        <v>14</v>
      </c>
      <c r="D525">
        <v>35980</v>
      </c>
      <c r="E525" t="s">
        <v>25</v>
      </c>
      <c r="F525" t="s">
        <v>5</v>
      </c>
    </row>
    <row r="526" spans="1:6" x14ac:dyDescent="0.35">
      <c r="A526" t="s">
        <v>324</v>
      </c>
      <c r="B526" t="s">
        <v>27</v>
      </c>
      <c r="C526" t="s">
        <v>11</v>
      </c>
      <c r="D526">
        <v>72500</v>
      </c>
      <c r="E526" t="s">
        <v>33</v>
      </c>
      <c r="F526" t="s">
        <v>4</v>
      </c>
    </row>
    <row r="527" spans="1:6" x14ac:dyDescent="0.35">
      <c r="A527" t="s">
        <v>538</v>
      </c>
      <c r="B527" t="s">
        <v>24</v>
      </c>
      <c r="C527" t="s">
        <v>17</v>
      </c>
      <c r="D527">
        <v>65700</v>
      </c>
      <c r="E527" t="s">
        <v>30</v>
      </c>
      <c r="F527" t="s">
        <v>1</v>
      </c>
    </row>
    <row r="528" spans="1:6" x14ac:dyDescent="0.35">
      <c r="A528" t="s">
        <v>539</v>
      </c>
      <c r="B528" t="s">
        <v>27</v>
      </c>
      <c r="C528" t="s">
        <v>16</v>
      </c>
      <c r="D528">
        <v>109170</v>
      </c>
      <c r="E528" t="s">
        <v>25</v>
      </c>
      <c r="F528" t="s">
        <v>4</v>
      </c>
    </row>
    <row r="529" spans="1:6" x14ac:dyDescent="0.35">
      <c r="A529" t="s">
        <v>540</v>
      </c>
      <c r="B529" t="s">
        <v>24</v>
      </c>
      <c r="C529" t="s">
        <v>9</v>
      </c>
      <c r="D529">
        <v>95020</v>
      </c>
      <c r="E529" t="s">
        <v>25</v>
      </c>
      <c r="F529" t="s">
        <v>3</v>
      </c>
    </row>
    <row r="530" spans="1:6" x14ac:dyDescent="0.35">
      <c r="A530" t="s">
        <v>176</v>
      </c>
      <c r="B530" t="s">
        <v>27</v>
      </c>
      <c r="C530" t="s">
        <v>12</v>
      </c>
      <c r="D530">
        <v>72500</v>
      </c>
      <c r="E530" t="s">
        <v>30</v>
      </c>
      <c r="F530" t="s">
        <v>2</v>
      </c>
    </row>
    <row r="531" spans="1:6" x14ac:dyDescent="0.35">
      <c r="A531" t="s">
        <v>541</v>
      </c>
      <c r="B531" t="s">
        <v>27</v>
      </c>
      <c r="C531" t="s">
        <v>12</v>
      </c>
      <c r="D531">
        <v>87290</v>
      </c>
      <c r="E531" t="s">
        <v>33</v>
      </c>
      <c r="F531" t="s">
        <v>4</v>
      </c>
    </row>
    <row r="532" spans="1:6" x14ac:dyDescent="0.35">
      <c r="A532" t="s">
        <v>542</v>
      </c>
      <c r="B532" t="s">
        <v>27</v>
      </c>
      <c r="C532" t="s">
        <v>7</v>
      </c>
      <c r="D532">
        <v>97110</v>
      </c>
      <c r="E532" t="s">
        <v>30</v>
      </c>
      <c r="F532" t="s">
        <v>3</v>
      </c>
    </row>
    <row r="533" spans="1:6" x14ac:dyDescent="0.35">
      <c r="A533" t="s">
        <v>543</v>
      </c>
      <c r="B533" t="s">
        <v>27</v>
      </c>
      <c r="C533" t="s">
        <v>14</v>
      </c>
      <c r="D533">
        <v>59430</v>
      </c>
      <c r="E533" t="s">
        <v>25</v>
      </c>
      <c r="F533" t="s">
        <v>3</v>
      </c>
    </row>
    <row r="534" spans="1:6" x14ac:dyDescent="0.35">
      <c r="A534" t="s">
        <v>544</v>
      </c>
      <c r="B534" t="s">
        <v>24</v>
      </c>
      <c r="C534" t="s">
        <v>17</v>
      </c>
      <c r="D534">
        <v>112120</v>
      </c>
      <c r="E534" t="s">
        <v>25</v>
      </c>
      <c r="F534" t="s">
        <v>3</v>
      </c>
    </row>
    <row r="535" spans="1:6" x14ac:dyDescent="0.35">
      <c r="A535" t="s">
        <v>545</v>
      </c>
      <c r="B535" t="s">
        <v>24</v>
      </c>
      <c r="C535" t="s">
        <v>14</v>
      </c>
      <c r="D535">
        <v>28160</v>
      </c>
      <c r="E535" t="s">
        <v>30</v>
      </c>
      <c r="F535" t="s">
        <v>31</v>
      </c>
    </row>
    <row r="536" spans="1:6" x14ac:dyDescent="0.35">
      <c r="A536" t="s">
        <v>546</v>
      </c>
      <c r="B536" t="s">
        <v>27</v>
      </c>
      <c r="C536" t="s">
        <v>8</v>
      </c>
      <c r="D536">
        <v>75870</v>
      </c>
      <c r="E536" t="s">
        <v>25</v>
      </c>
      <c r="F536" t="s">
        <v>3</v>
      </c>
    </row>
    <row r="537" spans="1:6" x14ac:dyDescent="0.35">
      <c r="A537" t="s">
        <v>547</v>
      </c>
      <c r="B537" t="s">
        <v>27</v>
      </c>
      <c r="C537" t="s">
        <v>9</v>
      </c>
      <c r="D537">
        <v>93270</v>
      </c>
      <c r="E537" t="s">
        <v>25</v>
      </c>
      <c r="F537" t="s">
        <v>3</v>
      </c>
    </row>
    <row r="538" spans="1:6" x14ac:dyDescent="0.35">
      <c r="A538" t="s">
        <v>548</v>
      </c>
      <c r="B538" t="s">
        <v>27</v>
      </c>
      <c r="C538" t="s">
        <v>13</v>
      </c>
      <c r="D538">
        <v>42730</v>
      </c>
      <c r="E538" t="s">
        <v>25</v>
      </c>
      <c r="F538" t="s">
        <v>3</v>
      </c>
    </row>
    <row r="539" spans="1:6" x14ac:dyDescent="0.35">
      <c r="A539" t="s">
        <v>549</v>
      </c>
      <c r="B539" t="s">
        <v>27</v>
      </c>
      <c r="C539" t="s">
        <v>16</v>
      </c>
      <c r="D539">
        <v>80610</v>
      </c>
      <c r="E539" t="s">
        <v>30</v>
      </c>
      <c r="F539" t="s">
        <v>3</v>
      </c>
    </row>
    <row r="540" spans="1:6" x14ac:dyDescent="0.35">
      <c r="A540" t="s">
        <v>550</v>
      </c>
      <c r="B540" t="s">
        <v>27</v>
      </c>
      <c r="C540" t="s">
        <v>16</v>
      </c>
      <c r="D540">
        <v>69060</v>
      </c>
      <c r="E540" t="s">
        <v>25</v>
      </c>
      <c r="F540" t="s">
        <v>1</v>
      </c>
    </row>
    <row r="541" spans="1:6" x14ac:dyDescent="0.35">
      <c r="A541" t="s">
        <v>551</v>
      </c>
      <c r="B541" t="s">
        <v>24</v>
      </c>
      <c r="C541" t="s">
        <v>12</v>
      </c>
      <c r="D541">
        <v>31280</v>
      </c>
      <c r="E541" t="s">
        <v>30</v>
      </c>
      <c r="F541" t="s">
        <v>3</v>
      </c>
    </row>
    <row r="542" spans="1:6" x14ac:dyDescent="0.35">
      <c r="A542" t="s">
        <v>552</v>
      </c>
      <c r="B542" t="s">
        <v>24</v>
      </c>
      <c r="C542" t="s">
        <v>11</v>
      </c>
      <c r="D542">
        <v>96610</v>
      </c>
      <c r="E542" t="s">
        <v>33</v>
      </c>
      <c r="F542" t="s">
        <v>5</v>
      </c>
    </row>
    <row r="543" spans="1:6" x14ac:dyDescent="0.35">
      <c r="A543" t="s">
        <v>553</v>
      </c>
      <c r="B543" t="s">
        <v>27</v>
      </c>
      <c r="C543" t="s">
        <v>11</v>
      </c>
      <c r="D543">
        <v>37020</v>
      </c>
      <c r="E543" t="s">
        <v>33</v>
      </c>
      <c r="F543" t="s">
        <v>3</v>
      </c>
    </row>
    <row r="544" spans="1:6" x14ac:dyDescent="0.35">
      <c r="A544" t="s">
        <v>554</v>
      </c>
      <c r="B544" t="s">
        <v>24</v>
      </c>
      <c r="C544" t="s">
        <v>13</v>
      </c>
      <c r="D544">
        <v>54970</v>
      </c>
      <c r="E544" t="s">
        <v>25</v>
      </c>
      <c r="F544" t="s">
        <v>3</v>
      </c>
    </row>
    <row r="545" spans="1:6" x14ac:dyDescent="0.35">
      <c r="A545" t="s">
        <v>555</v>
      </c>
      <c r="B545" t="s">
        <v>24</v>
      </c>
      <c r="C545" t="s">
        <v>16</v>
      </c>
      <c r="D545">
        <v>41910</v>
      </c>
      <c r="E545" t="s">
        <v>25</v>
      </c>
      <c r="F545" t="s">
        <v>2</v>
      </c>
    </row>
    <row r="546" spans="1:6" x14ac:dyDescent="0.35">
      <c r="A546" t="s">
        <v>556</v>
      </c>
      <c r="B546" t="s">
        <v>24</v>
      </c>
      <c r="C546" t="s">
        <v>9</v>
      </c>
      <c r="D546">
        <v>116970</v>
      </c>
      <c r="E546" t="s">
        <v>30</v>
      </c>
      <c r="F546" t="s">
        <v>5</v>
      </c>
    </row>
    <row r="547" spans="1:6" x14ac:dyDescent="0.35">
      <c r="A547" t="s">
        <v>508</v>
      </c>
      <c r="B547" t="s">
        <v>27</v>
      </c>
      <c r="C547" t="s">
        <v>9</v>
      </c>
      <c r="D547">
        <v>88030</v>
      </c>
      <c r="E547" t="s">
        <v>33</v>
      </c>
      <c r="F547" t="s">
        <v>5</v>
      </c>
    </row>
    <row r="548" spans="1:6" x14ac:dyDescent="0.35">
      <c r="A548" t="s">
        <v>557</v>
      </c>
      <c r="B548" t="s">
        <v>27</v>
      </c>
      <c r="C548" t="s">
        <v>10</v>
      </c>
      <c r="D548">
        <v>86390</v>
      </c>
      <c r="E548" t="s">
        <v>30</v>
      </c>
      <c r="F548" t="s">
        <v>4</v>
      </c>
    </row>
    <row r="549" spans="1:6" x14ac:dyDescent="0.35">
      <c r="A549" t="s">
        <v>558</v>
      </c>
      <c r="B549" t="s">
        <v>24</v>
      </c>
      <c r="C549" t="s">
        <v>16</v>
      </c>
      <c r="D549">
        <v>81150</v>
      </c>
      <c r="E549" t="s">
        <v>30</v>
      </c>
      <c r="F549" t="s">
        <v>31</v>
      </c>
    </row>
    <row r="550" spans="1:6" x14ac:dyDescent="0.35">
      <c r="A550" t="s">
        <v>559</v>
      </c>
      <c r="B550" t="s">
        <v>27</v>
      </c>
      <c r="C550" t="s">
        <v>15</v>
      </c>
      <c r="D550">
        <v>71820</v>
      </c>
      <c r="E550" t="s">
        <v>33</v>
      </c>
      <c r="F550" t="s">
        <v>3</v>
      </c>
    </row>
    <row r="551" spans="1:6" x14ac:dyDescent="0.35">
      <c r="A551" t="s">
        <v>560</v>
      </c>
      <c r="B551" t="s">
        <v>24</v>
      </c>
      <c r="C551" t="s">
        <v>14</v>
      </c>
      <c r="D551">
        <v>85460</v>
      </c>
      <c r="E551" t="s">
        <v>33</v>
      </c>
      <c r="F551" t="s">
        <v>3</v>
      </c>
    </row>
    <row r="552" spans="1:6" x14ac:dyDescent="0.35">
      <c r="A552" t="s">
        <v>561</v>
      </c>
      <c r="B552" t="s">
        <v>27</v>
      </c>
      <c r="C552" t="s">
        <v>11</v>
      </c>
      <c r="D552">
        <v>91190</v>
      </c>
      <c r="E552" t="s">
        <v>25</v>
      </c>
      <c r="F552" t="s">
        <v>2</v>
      </c>
    </row>
    <row r="553" spans="1:6" x14ac:dyDescent="0.35">
      <c r="A553" t="s">
        <v>562</v>
      </c>
      <c r="C553" t="s">
        <v>9</v>
      </c>
      <c r="D553">
        <v>93160</v>
      </c>
      <c r="E553" t="s">
        <v>25</v>
      </c>
      <c r="F553" t="s">
        <v>3</v>
      </c>
    </row>
    <row r="554" spans="1:6" x14ac:dyDescent="0.35">
      <c r="A554" t="s">
        <v>563</v>
      </c>
      <c r="B554" t="s">
        <v>24</v>
      </c>
      <c r="C554" t="s">
        <v>17</v>
      </c>
      <c r="D554">
        <v>110950</v>
      </c>
      <c r="E554" t="s">
        <v>33</v>
      </c>
      <c r="F554" t="s">
        <v>2</v>
      </c>
    </row>
    <row r="555" spans="1:6" x14ac:dyDescent="0.35">
      <c r="A555" t="s">
        <v>564</v>
      </c>
      <c r="B555" t="s">
        <v>27</v>
      </c>
      <c r="C555" t="s">
        <v>12</v>
      </c>
      <c r="D555">
        <v>35990</v>
      </c>
      <c r="E555" t="s">
        <v>30</v>
      </c>
      <c r="F555" t="s">
        <v>3</v>
      </c>
    </row>
    <row r="556" spans="1:6" x14ac:dyDescent="0.35">
      <c r="A556" t="s">
        <v>565</v>
      </c>
      <c r="B556" t="s">
        <v>24</v>
      </c>
      <c r="C556" t="s">
        <v>7</v>
      </c>
      <c r="D556">
        <v>39970</v>
      </c>
      <c r="E556" t="s">
        <v>33</v>
      </c>
      <c r="F556" t="s">
        <v>3</v>
      </c>
    </row>
    <row r="557" spans="1:6" x14ac:dyDescent="0.35">
      <c r="A557" t="s">
        <v>566</v>
      </c>
      <c r="B557" t="s">
        <v>24</v>
      </c>
      <c r="C557" t="s">
        <v>13</v>
      </c>
      <c r="D557">
        <v>79520</v>
      </c>
      <c r="E557" t="s">
        <v>33</v>
      </c>
      <c r="F557" t="s">
        <v>3</v>
      </c>
    </row>
    <row r="558" spans="1:6" x14ac:dyDescent="0.35">
      <c r="A558" t="s">
        <v>567</v>
      </c>
      <c r="B558" t="s">
        <v>24</v>
      </c>
      <c r="C558" t="s">
        <v>8</v>
      </c>
      <c r="D558">
        <v>52120</v>
      </c>
      <c r="E558" t="s">
        <v>30</v>
      </c>
      <c r="F558" t="s">
        <v>2</v>
      </c>
    </row>
    <row r="559" spans="1:6" x14ac:dyDescent="0.35">
      <c r="A559" t="s">
        <v>568</v>
      </c>
      <c r="B559" t="s">
        <v>24</v>
      </c>
      <c r="C559" t="s">
        <v>9</v>
      </c>
      <c r="D559">
        <v>60010</v>
      </c>
      <c r="E559" t="s">
        <v>25</v>
      </c>
      <c r="F559" t="s">
        <v>3</v>
      </c>
    </row>
    <row r="560" spans="1:6" x14ac:dyDescent="0.35">
      <c r="A560" t="s">
        <v>569</v>
      </c>
      <c r="B560" t="s">
        <v>27</v>
      </c>
      <c r="C560" t="s">
        <v>15</v>
      </c>
      <c r="D560">
        <v>35440</v>
      </c>
      <c r="E560" t="s">
        <v>30</v>
      </c>
      <c r="F560" t="s">
        <v>4</v>
      </c>
    </row>
    <row r="561" spans="1:6" x14ac:dyDescent="0.35">
      <c r="A561" t="s">
        <v>32</v>
      </c>
      <c r="C561" t="s">
        <v>8</v>
      </c>
      <c r="D561">
        <v>56370</v>
      </c>
      <c r="E561" t="s">
        <v>30</v>
      </c>
      <c r="F561" t="s">
        <v>3</v>
      </c>
    </row>
    <row r="562" spans="1:6" x14ac:dyDescent="0.35">
      <c r="A562" t="s">
        <v>570</v>
      </c>
      <c r="B562" t="s">
        <v>24</v>
      </c>
      <c r="C562" t="s">
        <v>8</v>
      </c>
      <c r="E562" t="s">
        <v>30</v>
      </c>
      <c r="F562" t="s">
        <v>3</v>
      </c>
    </row>
    <row r="563" spans="1:6" x14ac:dyDescent="0.35">
      <c r="A563" t="s">
        <v>571</v>
      </c>
      <c r="B563" t="s">
        <v>27</v>
      </c>
      <c r="C563" t="s">
        <v>8</v>
      </c>
      <c r="D563">
        <v>105610</v>
      </c>
      <c r="E563" t="s">
        <v>25</v>
      </c>
      <c r="F563" t="s">
        <v>2</v>
      </c>
    </row>
    <row r="564" spans="1:6" x14ac:dyDescent="0.35">
      <c r="A564" t="s">
        <v>572</v>
      </c>
      <c r="B564" t="s">
        <v>24</v>
      </c>
      <c r="C564" t="s">
        <v>15</v>
      </c>
      <c r="D564">
        <v>113280</v>
      </c>
      <c r="E564" t="s">
        <v>30</v>
      </c>
      <c r="F564" t="s">
        <v>4</v>
      </c>
    </row>
    <row r="565" spans="1:6" x14ac:dyDescent="0.35">
      <c r="A565" t="s">
        <v>573</v>
      </c>
      <c r="B565" t="s">
        <v>27</v>
      </c>
      <c r="C565" t="s">
        <v>7</v>
      </c>
      <c r="D565">
        <v>41980</v>
      </c>
      <c r="E565" t="s">
        <v>25</v>
      </c>
      <c r="F565" t="s">
        <v>3</v>
      </c>
    </row>
    <row r="566" spans="1:6" x14ac:dyDescent="0.35">
      <c r="A566" t="s">
        <v>574</v>
      </c>
      <c r="B566" t="s">
        <v>24</v>
      </c>
      <c r="C566" t="s">
        <v>11</v>
      </c>
      <c r="D566">
        <v>103670</v>
      </c>
      <c r="E566" t="s">
        <v>25</v>
      </c>
      <c r="F566" t="s">
        <v>3</v>
      </c>
    </row>
    <row r="567" spans="1:6" x14ac:dyDescent="0.35">
      <c r="A567" t="s">
        <v>575</v>
      </c>
      <c r="B567" t="s">
        <v>27</v>
      </c>
      <c r="C567" t="s">
        <v>16</v>
      </c>
      <c r="D567">
        <v>89690</v>
      </c>
      <c r="E567" t="s">
        <v>33</v>
      </c>
      <c r="F567" t="s">
        <v>4</v>
      </c>
    </row>
    <row r="568" spans="1:6" x14ac:dyDescent="0.35">
      <c r="A568" t="s">
        <v>345</v>
      </c>
      <c r="B568" t="s">
        <v>24</v>
      </c>
      <c r="C568" t="s">
        <v>8</v>
      </c>
      <c r="D568">
        <v>96320</v>
      </c>
      <c r="E568" t="s">
        <v>25</v>
      </c>
      <c r="F568" t="s">
        <v>31</v>
      </c>
    </row>
    <row r="569" spans="1:6" x14ac:dyDescent="0.35">
      <c r="A569" t="s">
        <v>576</v>
      </c>
      <c r="B569" t="s">
        <v>27</v>
      </c>
      <c r="C569" t="s">
        <v>14</v>
      </c>
      <c r="D569">
        <v>87620</v>
      </c>
      <c r="E569" t="s">
        <v>30</v>
      </c>
      <c r="F569" t="s">
        <v>4</v>
      </c>
    </row>
    <row r="570" spans="1:6" x14ac:dyDescent="0.35">
      <c r="A570" t="s">
        <v>577</v>
      </c>
      <c r="B570" t="s">
        <v>27</v>
      </c>
      <c r="C570" t="s">
        <v>14</v>
      </c>
      <c r="D570">
        <v>48250</v>
      </c>
      <c r="E570" t="s">
        <v>33</v>
      </c>
      <c r="F570" t="s">
        <v>2</v>
      </c>
    </row>
    <row r="571" spans="1:6" x14ac:dyDescent="0.35">
      <c r="A571" t="s">
        <v>578</v>
      </c>
      <c r="B571" t="s">
        <v>24</v>
      </c>
      <c r="C571" t="s">
        <v>17</v>
      </c>
      <c r="D571">
        <v>85780</v>
      </c>
      <c r="E571" t="s">
        <v>30</v>
      </c>
      <c r="F571" t="s">
        <v>2</v>
      </c>
    </row>
    <row r="572" spans="1:6" x14ac:dyDescent="0.35">
      <c r="A572" t="s">
        <v>267</v>
      </c>
      <c r="B572" t="s">
        <v>27</v>
      </c>
      <c r="C572" t="s">
        <v>10</v>
      </c>
      <c r="E572" t="s">
        <v>25</v>
      </c>
      <c r="F572" t="s">
        <v>3</v>
      </c>
    </row>
    <row r="573" spans="1:6" x14ac:dyDescent="0.35">
      <c r="A573" t="s">
        <v>579</v>
      </c>
      <c r="B573" t="s">
        <v>24</v>
      </c>
      <c r="C573" t="s">
        <v>6</v>
      </c>
      <c r="D573">
        <v>54010</v>
      </c>
      <c r="E573" t="s">
        <v>33</v>
      </c>
      <c r="F573" t="s">
        <v>2</v>
      </c>
    </row>
    <row r="574" spans="1:6" x14ac:dyDescent="0.35">
      <c r="A574" t="s">
        <v>580</v>
      </c>
      <c r="B574" t="s">
        <v>27</v>
      </c>
      <c r="C574" t="s">
        <v>14</v>
      </c>
      <c r="D574">
        <v>31020</v>
      </c>
      <c r="E574" t="s">
        <v>30</v>
      </c>
      <c r="F574" t="s">
        <v>3</v>
      </c>
    </row>
    <row r="575" spans="1:6" x14ac:dyDescent="0.35">
      <c r="A575" t="s">
        <v>581</v>
      </c>
      <c r="B575" t="s">
        <v>27</v>
      </c>
      <c r="C575" t="s">
        <v>12</v>
      </c>
      <c r="D575">
        <v>75480</v>
      </c>
      <c r="E575" t="s">
        <v>33</v>
      </c>
      <c r="F575" t="s">
        <v>3</v>
      </c>
    </row>
    <row r="576" spans="1:6" x14ac:dyDescent="0.35">
      <c r="A576" t="s">
        <v>582</v>
      </c>
      <c r="B576" t="s">
        <v>24</v>
      </c>
      <c r="C576" t="s">
        <v>10</v>
      </c>
      <c r="D576">
        <v>93500</v>
      </c>
      <c r="E576" t="s">
        <v>30</v>
      </c>
      <c r="F576" t="s">
        <v>3</v>
      </c>
    </row>
    <row r="577" spans="1:6" x14ac:dyDescent="0.35">
      <c r="A577" t="s">
        <v>583</v>
      </c>
      <c r="B577" t="s">
        <v>27</v>
      </c>
      <c r="C577" t="s">
        <v>16</v>
      </c>
      <c r="D577">
        <v>98630</v>
      </c>
      <c r="E577" t="s">
        <v>25</v>
      </c>
      <c r="F577" t="s">
        <v>4</v>
      </c>
    </row>
    <row r="578" spans="1:6" x14ac:dyDescent="0.35">
      <c r="A578" t="s">
        <v>584</v>
      </c>
      <c r="B578" t="s">
        <v>24</v>
      </c>
      <c r="C578" t="s">
        <v>16</v>
      </c>
      <c r="D578">
        <v>76390</v>
      </c>
      <c r="E578" t="s">
        <v>25</v>
      </c>
      <c r="F578" t="s">
        <v>3</v>
      </c>
    </row>
    <row r="579" spans="1:6" x14ac:dyDescent="0.35">
      <c r="A579" t="s">
        <v>585</v>
      </c>
      <c r="B579" t="s">
        <v>27</v>
      </c>
      <c r="C579" t="s">
        <v>17</v>
      </c>
      <c r="D579">
        <v>68010</v>
      </c>
      <c r="E579" t="s">
        <v>30</v>
      </c>
      <c r="F579" t="s">
        <v>3</v>
      </c>
    </row>
    <row r="580" spans="1:6" x14ac:dyDescent="0.35">
      <c r="A580" t="s">
        <v>586</v>
      </c>
      <c r="B580" t="s">
        <v>24</v>
      </c>
      <c r="C580" t="s">
        <v>10</v>
      </c>
      <c r="D580">
        <v>58030</v>
      </c>
      <c r="E580" t="s">
        <v>33</v>
      </c>
      <c r="F580" t="s">
        <v>4</v>
      </c>
    </row>
    <row r="581" spans="1:6" x14ac:dyDescent="0.35">
      <c r="A581" t="s">
        <v>587</v>
      </c>
      <c r="B581" t="s">
        <v>24</v>
      </c>
      <c r="C581" t="s">
        <v>13</v>
      </c>
      <c r="D581">
        <v>59300</v>
      </c>
      <c r="E581" t="s">
        <v>33</v>
      </c>
      <c r="F581" t="s">
        <v>4</v>
      </c>
    </row>
    <row r="582" spans="1:6" x14ac:dyDescent="0.35">
      <c r="A582" t="s">
        <v>588</v>
      </c>
      <c r="B582" t="s">
        <v>27</v>
      </c>
      <c r="C582" t="s">
        <v>12</v>
      </c>
      <c r="D582">
        <v>51800</v>
      </c>
      <c r="E582" t="s">
        <v>30</v>
      </c>
      <c r="F582" t="s">
        <v>3</v>
      </c>
    </row>
    <row r="583" spans="1:6" x14ac:dyDescent="0.35">
      <c r="A583" t="s">
        <v>589</v>
      </c>
      <c r="B583" t="s">
        <v>24</v>
      </c>
      <c r="C583" t="s">
        <v>15</v>
      </c>
      <c r="D583">
        <v>57930</v>
      </c>
      <c r="E583" t="s">
        <v>30</v>
      </c>
      <c r="F583" t="s">
        <v>5</v>
      </c>
    </row>
    <row r="584" spans="1:6" x14ac:dyDescent="0.35">
      <c r="A584" t="s">
        <v>590</v>
      </c>
      <c r="B584" t="s">
        <v>24</v>
      </c>
      <c r="C584" t="s">
        <v>7</v>
      </c>
      <c r="D584">
        <v>40530</v>
      </c>
      <c r="E584" t="s">
        <v>25</v>
      </c>
      <c r="F584" t="s">
        <v>3</v>
      </c>
    </row>
    <row r="585" spans="1:6" x14ac:dyDescent="0.35">
      <c r="A585" t="s">
        <v>591</v>
      </c>
      <c r="B585" t="s">
        <v>24</v>
      </c>
      <c r="C585" t="s">
        <v>14</v>
      </c>
      <c r="D585">
        <v>48290</v>
      </c>
      <c r="E585" t="s">
        <v>33</v>
      </c>
      <c r="F585" t="s">
        <v>3</v>
      </c>
    </row>
    <row r="586" spans="1:6" x14ac:dyDescent="0.35">
      <c r="A586" t="s">
        <v>592</v>
      </c>
      <c r="B586" t="s">
        <v>27</v>
      </c>
      <c r="C586" t="s">
        <v>10</v>
      </c>
      <c r="E586" t="s">
        <v>30</v>
      </c>
      <c r="F586" t="s">
        <v>3</v>
      </c>
    </row>
    <row r="587" spans="1:6" x14ac:dyDescent="0.35">
      <c r="A587" t="s">
        <v>593</v>
      </c>
      <c r="B587" t="s">
        <v>24</v>
      </c>
      <c r="C587" t="s">
        <v>9</v>
      </c>
      <c r="D587">
        <v>63720</v>
      </c>
      <c r="E587" t="s">
        <v>33</v>
      </c>
      <c r="F587" t="s">
        <v>5</v>
      </c>
    </row>
    <row r="588" spans="1:6" x14ac:dyDescent="0.35">
      <c r="A588" t="s">
        <v>594</v>
      </c>
      <c r="B588" t="s">
        <v>24</v>
      </c>
      <c r="C588" t="s">
        <v>6</v>
      </c>
      <c r="D588">
        <v>84500</v>
      </c>
      <c r="E588" t="s">
        <v>33</v>
      </c>
      <c r="F588" t="s">
        <v>3</v>
      </c>
    </row>
    <row r="589" spans="1:6" x14ac:dyDescent="0.35">
      <c r="A589" t="s">
        <v>595</v>
      </c>
      <c r="B589" t="s">
        <v>24</v>
      </c>
      <c r="C589" t="s">
        <v>15</v>
      </c>
      <c r="D589">
        <v>67430</v>
      </c>
      <c r="E589" t="s">
        <v>33</v>
      </c>
      <c r="F589" t="s">
        <v>3</v>
      </c>
    </row>
    <row r="590" spans="1:6" x14ac:dyDescent="0.35">
      <c r="A590" t="s">
        <v>596</v>
      </c>
      <c r="B590" t="s">
        <v>24</v>
      </c>
      <c r="C590" t="s">
        <v>9</v>
      </c>
      <c r="D590">
        <v>109120</v>
      </c>
      <c r="E590" t="s">
        <v>33</v>
      </c>
      <c r="F590" t="s">
        <v>31</v>
      </c>
    </row>
    <row r="591" spans="1:6" x14ac:dyDescent="0.35">
      <c r="A591" t="s">
        <v>597</v>
      </c>
      <c r="B591" t="s">
        <v>24</v>
      </c>
      <c r="C591" t="s">
        <v>11</v>
      </c>
      <c r="D591">
        <v>69760</v>
      </c>
      <c r="E591" t="s">
        <v>33</v>
      </c>
      <c r="F591" t="s">
        <v>3</v>
      </c>
    </row>
    <row r="592" spans="1:6" x14ac:dyDescent="0.35">
      <c r="A592" t="s">
        <v>598</v>
      </c>
      <c r="B592" t="s">
        <v>27</v>
      </c>
      <c r="C592" t="s">
        <v>16</v>
      </c>
      <c r="D592">
        <v>45600</v>
      </c>
      <c r="E592" t="s">
        <v>33</v>
      </c>
      <c r="F592" t="s">
        <v>31</v>
      </c>
    </row>
    <row r="593" spans="1:6" x14ac:dyDescent="0.35">
      <c r="A593" t="s">
        <v>599</v>
      </c>
      <c r="B593" t="s">
        <v>27</v>
      </c>
      <c r="C593" t="s">
        <v>11</v>
      </c>
      <c r="D593">
        <v>33030</v>
      </c>
      <c r="E593" t="s">
        <v>25</v>
      </c>
      <c r="F593" t="s">
        <v>4</v>
      </c>
    </row>
    <row r="594" spans="1:6" x14ac:dyDescent="0.35">
      <c r="A594" t="s">
        <v>600</v>
      </c>
      <c r="B594" t="s">
        <v>24</v>
      </c>
      <c r="C594" t="s">
        <v>11</v>
      </c>
      <c r="D594">
        <v>80170</v>
      </c>
      <c r="E594" t="s">
        <v>25</v>
      </c>
      <c r="F594" t="s">
        <v>3</v>
      </c>
    </row>
    <row r="595" spans="1:6" x14ac:dyDescent="0.35">
      <c r="A595" t="s">
        <v>601</v>
      </c>
      <c r="B595" t="s">
        <v>24</v>
      </c>
      <c r="C595" t="s">
        <v>13</v>
      </c>
      <c r="D595">
        <v>43510</v>
      </c>
      <c r="E595" t="s">
        <v>33</v>
      </c>
      <c r="F595" t="s">
        <v>3</v>
      </c>
    </row>
    <row r="596" spans="1:6" x14ac:dyDescent="0.35">
      <c r="A596" t="s">
        <v>602</v>
      </c>
      <c r="B596" t="s">
        <v>27</v>
      </c>
      <c r="C596" t="s">
        <v>6</v>
      </c>
      <c r="D596">
        <v>49390</v>
      </c>
      <c r="E596" t="s">
        <v>25</v>
      </c>
      <c r="F596" t="s">
        <v>3</v>
      </c>
    </row>
    <row r="597" spans="1:6" x14ac:dyDescent="0.35">
      <c r="A597" t="s">
        <v>603</v>
      </c>
      <c r="B597" t="s">
        <v>27</v>
      </c>
      <c r="C597" t="s">
        <v>14</v>
      </c>
      <c r="D597">
        <v>47910</v>
      </c>
      <c r="E597" t="s">
        <v>33</v>
      </c>
      <c r="F597" t="s">
        <v>3</v>
      </c>
    </row>
    <row r="598" spans="1:6" x14ac:dyDescent="0.35">
      <c r="A598" t="s">
        <v>604</v>
      </c>
      <c r="B598" t="s">
        <v>24</v>
      </c>
      <c r="C598" t="s">
        <v>6</v>
      </c>
      <c r="D598">
        <v>35740</v>
      </c>
      <c r="E598" t="s">
        <v>33</v>
      </c>
      <c r="F598" t="s">
        <v>4</v>
      </c>
    </row>
    <row r="599" spans="1:6" x14ac:dyDescent="0.35">
      <c r="A599" t="s">
        <v>605</v>
      </c>
      <c r="B599" t="s">
        <v>24</v>
      </c>
      <c r="C599" t="s">
        <v>9</v>
      </c>
      <c r="D599">
        <v>42240</v>
      </c>
      <c r="E599" t="s">
        <v>30</v>
      </c>
      <c r="F599" t="s">
        <v>5</v>
      </c>
    </row>
    <row r="600" spans="1:6" x14ac:dyDescent="0.35">
      <c r="A600" t="s">
        <v>606</v>
      </c>
      <c r="B600" t="s">
        <v>27</v>
      </c>
      <c r="C600" t="s">
        <v>16</v>
      </c>
      <c r="D600">
        <v>117150</v>
      </c>
      <c r="E600" t="s">
        <v>25</v>
      </c>
      <c r="F600" t="s">
        <v>3</v>
      </c>
    </row>
    <row r="601" spans="1:6" x14ac:dyDescent="0.35">
      <c r="A601" t="s">
        <v>607</v>
      </c>
      <c r="B601" t="s">
        <v>24</v>
      </c>
      <c r="C601" t="s">
        <v>7</v>
      </c>
      <c r="D601">
        <v>36540</v>
      </c>
      <c r="E601" t="s">
        <v>33</v>
      </c>
      <c r="F601" t="s">
        <v>4</v>
      </c>
    </row>
    <row r="602" spans="1:6" x14ac:dyDescent="0.35">
      <c r="A602" t="s">
        <v>608</v>
      </c>
      <c r="C602" t="s">
        <v>14</v>
      </c>
      <c r="D602">
        <v>87290</v>
      </c>
      <c r="E602" t="s">
        <v>33</v>
      </c>
      <c r="F602" t="s">
        <v>4</v>
      </c>
    </row>
    <row r="603" spans="1:6" x14ac:dyDescent="0.35">
      <c r="A603" t="s">
        <v>609</v>
      </c>
      <c r="B603" t="s">
        <v>27</v>
      </c>
      <c r="C603" t="s">
        <v>14</v>
      </c>
      <c r="D603">
        <v>85720</v>
      </c>
      <c r="E603" t="s">
        <v>30</v>
      </c>
      <c r="F603" t="s">
        <v>3</v>
      </c>
    </row>
    <row r="604" spans="1:6" x14ac:dyDescent="0.35">
      <c r="A604" t="s">
        <v>610</v>
      </c>
      <c r="C604" t="s">
        <v>7</v>
      </c>
      <c r="D604">
        <v>34620</v>
      </c>
      <c r="E604" t="s">
        <v>33</v>
      </c>
      <c r="F604" t="s">
        <v>5</v>
      </c>
    </row>
    <row r="605" spans="1:6" x14ac:dyDescent="0.35">
      <c r="A605" t="s">
        <v>611</v>
      </c>
      <c r="B605" t="s">
        <v>24</v>
      </c>
      <c r="C605" t="s">
        <v>13</v>
      </c>
      <c r="D605">
        <v>62690</v>
      </c>
      <c r="E605" t="s">
        <v>25</v>
      </c>
      <c r="F605" t="s">
        <v>2</v>
      </c>
    </row>
    <row r="606" spans="1:6" x14ac:dyDescent="0.35">
      <c r="A606" t="s">
        <v>483</v>
      </c>
      <c r="B606" t="s">
        <v>24</v>
      </c>
      <c r="C606" t="s">
        <v>6</v>
      </c>
      <c r="D606">
        <v>101390</v>
      </c>
      <c r="E606" t="s">
        <v>33</v>
      </c>
      <c r="F606" t="s">
        <v>3</v>
      </c>
    </row>
    <row r="607" spans="1:6" x14ac:dyDescent="0.35">
      <c r="A607" t="s">
        <v>612</v>
      </c>
      <c r="B607" t="s">
        <v>27</v>
      </c>
      <c r="C607" t="s">
        <v>14</v>
      </c>
      <c r="D607">
        <v>30250</v>
      </c>
      <c r="E607" t="s">
        <v>33</v>
      </c>
      <c r="F607" t="s">
        <v>3</v>
      </c>
    </row>
    <row r="608" spans="1:6" x14ac:dyDescent="0.35">
      <c r="A608" t="s">
        <v>613</v>
      </c>
      <c r="B608" t="s">
        <v>24</v>
      </c>
      <c r="C608" t="s">
        <v>11</v>
      </c>
      <c r="D608">
        <v>29530</v>
      </c>
      <c r="E608" t="s">
        <v>25</v>
      </c>
      <c r="F608" t="s">
        <v>31</v>
      </c>
    </row>
    <row r="609" spans="1:6" x14ac:dyDescent="0.35">
      <c r="A609" t="s">
        <v>614</v>
      </c>
      <c r="B609" t="s">
        <v>24</v>
      </c>
      <c r="C609" t="s">
        <v>11</v>
      </c>
      <c r="D609">
        <v>103160</v>
      </c>
      <c r="E609" t="s">
        <v>33</v>
      </c>
      <c r="F609" t="s">
        <v>4</v>
      </c>
    </row>
    <row r="610" spans="1:6" x14ac:dyDescent="0.35">
      <c r="A610" t="s">
        <v>615</v>
      </c>
      <c r="B610" t="s">
        <v>27</v>
      </c>
      <c r="C610" t="s">
        <v>8</v>
      </c>
      <c r="D610">
        <v>109790</v>
      </c>
      <c r="E610" t="s">
        <v>33</v>
      </c>
      <c r="F610" t="s">
        <v>3</v>
      </c>
    </row>
    <row r="611" spans="1:6" x14ac:dyDescent="0.35">
      <c r="A611" t="s">
        <v>616</v>
      </c>
      <c r="B611" t="s">
        <v>27</v>
      </c>
      <c r="C611" t="s">
        <v>15</v>
      </c>
      <c r="D611">
        <v>33760</v>
      </c>
      <c r="E611" t="s">
        <v>30</v>
      </c>
      <c r="F611" t="s">
        <v>3</v>
      </c>
    </row>
    <row r="612" spans="1:6" x14ac:dyDescent="0.35">
      <c r="A612" t="s">
        <v>617</v>
      </c>
      <c r="B612" t="s">
        <v>27</v>
      </c>
      <c r="C612" t="s">
        <v>8</v>
      </c>
      <c r="D612">
        <v>36740</v>
      </c>
      <c r="E612" t="s">
        <v>33</v>
      </c>
      <c r="F612" t="s">
        <v>3</v>
      </c>
    </row>
    <row r="613" spans="1:6" x14ac:dyDescent="0.35">
      <c r="A613" t="s">
        <v>488</v>
      </c>
      <c r="B613" t="s">
        <v>24</v>
      </c>
      <c r="C613" t="s">
        <v>12</v>
      </c>
      <c r="D613">
        <v>111910</v>
      </c>
      <c r="E613" t="s">
        <v>30</v>
      </c>
      <c r="F613" t="s">
        <v>31</v>
      </c>
    </row>
    <row r="614" spans="1:6" x14ac:dyDescent="0.35">
      <c r="A614" t="s">
        <v>618</v>
      </c>
      <c r="B614" t="s">
        <v>24</v>
      </c>
      <c r="C614" t="s">
        <v>12</v>
      </c>
      <c r="D614">
        <v>31240</v>
      </c>
      <c r="E614" t="s">
        <v>30</v>
      </c>
      <c r="F614" t="s">
        <v>2</v>
      </c>
    </row>
    <row r="615" spans="1:6" x14ac:dyDescent="0.35">
      <c r="A615" t="s">
        <v>619</v>
      </c>
      <c r="B615" t="s">
        <v>27</v>
      </c>
      <c r="C615" t="s">
        <v>8</v>
      </c>
      <c r="D615">
        <v>75730</v>
      </c>
      <c r="E615" t="s">
        <v>33</v>
      </c>
      <c r="F615" t="s">
        <v>31</v>
      </c>
    </row>
    <row r="616" spans="1:6" x14ac:dyDescent="0.35">
      <c r="A616" t="s">
        <v>620</v>
      </c>
      <c r="B616" t="s">
        <v>24</v>
      </c>
      <c r="C616" t="s">
        <v>7</v>
      </c>
      <c r="D616">
        <v>50860</v>
      </c>
      <c r="E616" t="s">
        <v>30</v>
      </c>
      <c r="F616" t="s">
        <v>31</v>
      </c>
    </row>
    <row r="617" spans="1:6" x14ac:dyDescent="0.35">
      <c r="A617" t="s">
        <v>536</v>
      </c>
      <c r="B617" t="s">
        <v>27</v>
      </c>
      <c r="C617" t="s">
        <v>6</v>
      </c>
      <c r="D617">
        <v>99530</v>
      </c>
      <c r="E617" t="s">
        <v>25</v>
      </c>
      <c r="F617" t="s">
        <v>31</v>
      </c>
    </row>
    <row r="618" spans="1:6" x14ac:dyDescent="0.35">
      <c r="A618" t="s">
        <v>229</v>
      </c>
      <c r="B618" t="s">
        <v>27</v>
      </c>
      <c r="C618" t="s">
        <v>9</v>
      </c>
      <c r="D618">
        <v>43200</v>
      </c>
      <c r="E618" t="s">
        <v>30</v>
      </c>
      <c r="F618" t="s">
        <v>5</v>
      </c>
    </row>
    <row r="619" spans="1:6" x14ac:dyDescent="0.35">
      <c r="A619" t="s">
        <v>621</v>
      </c>
      <c r="B619" t="s">
        <v>27</v>
      </c>
      <c r="C619" t="s">
        <v>16</v>
      </c>
      <c r="D619">
        <v>84200</v>
      </c>
      <c r="E619" t="s">
        <v>30</v>
      </c>
      <c r="F619" t="s">
        <v>4</v>
      </c>
    </row>
    <row r="620" spans="1:6" x14ac:dyDescent="0.35">
      <c r="A620" t="s">
        <v>622</v>
      </c>
      <c r="B620" t="s">
        <v>27</v>
      </c>
      <c r="C620" t="s">
        <v>8</v>
      </c>
      <c r="D620">
        <v>95980</v>
      </c>
      <c r="E620" t="s">
        <v>25</v>
      </c>
      <c r="F620" t="s">
        <v>3</v>
      </c>
    </row>
    <row r="621" spans="1:6" x14ac:dyDescent="0.35">
      <c r="A621" t="s">
        <v>183</v>
      </c>
      <c r="B621" t="s">
        <v>27</v>
      </c>
      <c r="C621" t="s">
        <v>11</v>
      </c>
      <c r="D621">
        <v>69190</v>
      </c>
      <c r="E621" t="s">
        <v>33</v>
      </c>
      <c r="F621" t="s">
        <v>4</v>
      </c>
    </row>
    <row r="622" spans="1:6" x14ac:dyDescent="0.35">
      <c r="A622" t="s">
        <v>623</v>
      </c>
      <c r="B622" t="s">
        <v>27</v>
      </c>
      <c r="C622" t="s">
        <v>12</v>
      </c>
      <c r="D622">
        <v>65920</v>
      </c>
      <c r="E622" t="s">
        <v>33</v>
      </c>
      <c r="F622" t="s">
        <v>4</v>
      </c>
    </row>
    <row r="623" spans="1:6" x14ac:dyDescent="0.35">
      <c r="A623" t="s">
        <v>624</v>
      </c>
      <c r="B623" t="s">
        <v>24</v>
      </c>
      <c r="C623" t="s">
        <v>8</v>
      </c>
      <c r="D623">
        <v>113620</v>
      </c>
      <c r="E623" t="s">
        <v>25</v>
      </c>
      <c r="F623" t="s">
        <v>2</v>
      </c>
    </row>
    <row r="624" spans="1:6" x14ac:dyDescent="0.35">
      <c r="A624" t="s">
        <v>625</v>
      </c>
      <c r="B624" t="s">
        <v>24</v>
      </c>
      <c r="C624" t="s">
        <v>6</v>
      </c>
      <c r="D624">
        <v>60140</v>
      </c>
      <c r="E624" t="s">
        <v>30</v>
      </c>
      <c r="F624" t="s">
        <v>3</v>
      </c>
    </row>
    <row r="625" spans="1:6" x14ac:dyDescent="0.35">
      <c r="A625" t="s">
        <v>626</v>
      </c>
      <c r="B625" t="s">
        <v>27</v>
      </c>
      <c r="C625" t="s">
        <v>14</v>
      </c>
      <c r="D625">
        <v>92450</v>
      </c>
      <c r="E625" t="s">
        <v>33</v>
      </c>
      <c r="F625" t="s">
        <v>31</v>
      </c>
    </row>
    <row r="626" spans="1:6" x14ac:dyDescent="0.35">
      <c r="A626" t="s">
        <v>627</v>
      </c>
      <c r="B626" t="s">
        <v>24</v>
      </c>
      <c r="C626" t="s">
        <v>10</v>
      </c>
      <c r="D626">
        <v>34650</v>
      </c>
      <c r="E626" t="s">
        <v>30</v>
      </c>
      <c r="F626" t="s">
        <v>3</v>
      </c>
    </row>
    <row r="627" spans="1:6" x14ac:dyDescent="0.35">
      <c r="A627" t="s">
        <v>628</v>
      </c>
      <c r="B627" t="s">
        <v>24</v>
      </c>
      <c r="C627" t="s">
        <v>16</v>
      </c>
      <c r="D627">
        <v>84740</v>
      </c>
      <c r="E627" t="s">
        <v>25</v>
      </c>
      <c r="F627" t="s">
        <v>3</v>
      </c>
    </row>
    <row r="628" spans="1:6" x14ac:dyDescent="0.35">
      <c r="A628" t="s">
        <v>629</v>
      </c>
      <c r="B628" t="s">
        <v>27</v>
      </c>
      <c r="C628" t="s">
        <v>11</v>
      </c>
      <c r="D628">
        <v>88360</v>
      </c>
      <c r="E628" t="s">
        <v>25</v>
      </c>
      <c r="F628" t="s">
        <v>3</v>
      </c>
    </row>
    <row r="629" spans="1:6" x14ac:dyDescent="0.35">
      <c r="A629" t="s">
        <v>630</v>
      </c>
      <c r="B629" t="s">
        <v>27</v>
      </c>
      <c r="C629" t="s">
        <v>16</v>
      </c>
      <c r="D629">
        <v>116220</v>
      </c>
      <c r="E629" t="s">
        <v>25</v>
      </c>
      <c r="F629" t="s">
        <v>2</v>
      </c>
    </row>
    <row r="630" spans="1:6" x14ac:dyDescent="0.35">
      <c r="A630" t="s">
        <v>466</v>
      </c>
      <c r="B630" t="s">
        <v>27</v>
      </c>
      <c r="C630" t="s">
        <v>16</v>
      </c>
      <c r="D630">
        <v>45060</v>
      </c>
      <c r="E630" t="s">
        <v>25</v>
      </c>
      <c r="F630" t="s">
        <v>3</v>
      </c>
    </row>
    <row r="631" spans="1:6" x14ac:dyDescent="0.35">
      <c r="A631" t="s">
        <v>631</v>
      </c>
      <c r="B631" t="s">
        <v>24</v>
      </c>
      <c r="C631" t="s">
        <v>16</v>
      </c>
      <c r="D631">
        <v>106890</v>
      </c>
      <c r="E631" t="s">
        <v>33</v>
      </c>
      <c r="F631" t="s">
        <v>3</v>
      </c>
    </row>
    <row r="632" spans="1:6" x14ac:dyDescent="0.35">
      <c r="A632" t="s">
        <v>90</v>
      </c>
      <c r="B632" t="s">
        <v>24</v>
      </c>
      <c r="C632" t="s">
        <v>8</v>
      </c>
      <c r="D632">
        <v>28480</v>
      </c>
      <c r="E632" t="s">
        <v>33</v>
      </c>
      <c r="F632" t="s">
        <v>2</v>
      </c>
    </row>
    <row r="633" spans="1:6" x14ac:dyDescent="0.35">
      <c r="A633" t="s">
        <v>632</v>
      </c>
      <c r="B633" t="s">
        <v>27</v>
      </c>
      <c r="C633" t="s">
        <v>11</v>
      </c>
      <c r="E633" t="s">
        <v>30</v>
      </c>
      <c r="F633" t="s">
        <v>4</v>
      </c>
    </row>
    <row r="634" spans="1:6" x14ac:dyDescent="0.35">
      <c r="A634" t="s">
        <v>633</v>
      </c>
      <c r="B634" t="s">
        <v>27</v>
      </c>
      <c r="C634" t="s">
        <v>17</v>
      </c>
      <c r="D634">
        <v>107440</v>
      </c>
      <c r="E634" t="s">
        <v>33</v>
      </c>
      <c r="F634" t="s">
        <v>2</v>
      </c>
    </row>
    <row r="635" spans="1:6" x14ac:dyDescent="0.35">
      <c r="A635" t="s">
        <v>493</v>
      </c>
      <c r="B635" t="s">
        <v>24</v>
      </c>
      <c r="C635" t="s">
        <v>8</v>
      </c>
      <c r="D635">
        <v>57620</v>
      </c>
      <c r="E635" t="s">
        <v>30</v>
      </c>
      <c r="F635" t="s">
        <v>4</v>
      </c>
    </row>
    <row r="636" spans="1:6" x14ac:dyDescent="0.35">
      <c r="A636" t="s">
        <v>634</v>
      </c>
      <c r="B636" t="s">
        <v>27</v>
      </c>
      <c r="C636" t="s">
        <v>10</v>
      </c>
      <c r="D636">
        <v>29810</v>
      </c>
      <c r="E636" t="s">
        <v>33</v>
      </c>
      <c r="F636" t="s">
        <v>3</v>
      </c>
    </row>
    <row r="637" spans="1:6" x14ac:dyDescent="0.35">
      <c r="A637" t="s">
        <v>635</v>
      </c>
      <c r="B637" t="s">
        <v>24</v>
      </c>
      <c r="C637" t="s">
        <v>13</v>
      </c>
      <c r="D637">
        <v>105330</v>
      </c>
      <c r="E637" t="s">
        <v>25</v>
      </c>
      <c r="F637" t="s">
        <v>2</v>
      </c>
    </row>
    <row r="638" spans="1:6" x14ac:dyDescent="0.35">
      <c r="A638" t="s">
        <v>636</v>
      </c>
      <c r="B638" t="s">
        <v>27</v>
      </c>
      <c r="C638" t="s">
        <v>8</v>
      </c>
      <c r="D638">
        <v>43110</v>
      </c>
      <c r="E638" t="s">
        <v>25</v>
      </c>
      <c r="F638" t="s">
        <v>3</v>
      </c>
    </row>
    <row r="639" spans="1:6" x14ac:dyDescent="0.35">
      <c r="A639" t="s">
        <v>637</v>
      </c>
      <c r="B639" t="s">
        <v>24</v>
      </c>
      <c r="C639" t="s">
        <v>9</v>
      </c>
      <c r="D639">
        <v>52630</v>
      </c>
      <c r="E639" t="s">
        <v>30</v>
      </c>
      <c r="F639" t="s">
        <v>3</v>
      </c>
    </row>
    <row r="640" spans="1:6" x14ac:dyDescent="0.35">
      <c r="A640" t="s">
        <v>638</v>
      </c>
      <c r="B640" t="s">
        <v>24</v>
      </c>
      <c r="C640" t="s">
        <v>6</v>
      </c>
      <c r="D640">
        <v>46350</v>
      </c>
      <c r="E640" t="s">
        <v>33</v>
      </c>
      <c r="F640" t="s">
        <v>3</v>
      </c>
    </row>
    <row r="641" spans="1:6" x14ac:dyDescent="0.35">
      <c r="A641" t="s">
        <v>639</v>
      </c>
      <c r="B641" t="s">
        <v>27</v>
      </c>
      <c r="C641" t="s">
        <v>29</v>
      </c>
      <c r="D641">
        <v>39800</v>
      </c>
      <c r="E641" t="s">
        <v>33</v>
      </c>
      <c r="F641" t="s">
        <v>4</v>
      </c>
    </row>
    <row r="642" spans="1:6" x14ac:dyDescent="0.35">
      <c r="A642" t="s">
        <v>640</v>
      </c>
      <c r="B642" t="s">
        <v>24</v>
      </c>
      <c r="C642" t="s">
        <v>10</v>
      </c>
      <c r="D642">
        <v>108170</v>
      </c>
      <c r="E642" t="s">
        <v>33</v>
      </c>
      <c r="F642" t="s">
        <v>31</v>
      </c>
    </row>
    <row r="643" spans="1:6" x14ac:dyDescent="0.35">
      <c r="A643" t="s">
        <v>641</v>
      </c>
      <c r="B643" t="s">
        <v>24</v>
      </c>
      <c r="C643" t="s">
        <v>16</v>
      </c>
      <c r="D643">
        <v>69730</v>
      </c>
      <c r="E643" t="s">
        <v>33</v>
      </c>
      <c r="F643" t="s">
        <v>1</v>
      </c>
    </row>
    <row r="644" spans="1:6" x14ac:dyDescent="0.35">
      <c r="A644" t="s">
        <v>642</v>
      </c>
      <c r="B644" t="s">
        <v>24</v>
      </c>
      <c r="C644" t="s">
        <v>12</v>
      </c>
      <c r="D644">
        <v>110200</v>
      </c>
      <c r="E644" t="s">
        <v>30</v>
      </c>
      <c r="F644" t="s">
        <v>3</v>
      </c>
    </row>
    <row r="645" spans="1:6" x14ac:dyDescent="0.35">
      <c r="A645" t="s">
        <v>643</v>
      </c>
      <c r="B645" t="s">
        <v>24</v>
      </c>
      <c r="C645" t="s">
        <v>8</v>
      </c>
      <c r="D645">
        <v>116090</v>
      </c>
      <c r="E645" t="s">
        <v>33</v>
      </c>
      <c r="F645" t="s">
        <v>31</v>
      </c>
    </row>
    <row r="646" spans="1:6" x14ac:dyDescent="0.35">
      <c r="A646" t="s">
        <v>644</v>
      </c>
      <c r="C646" t="s">
        <v>11</v>
      </c>
      <c r="D646">
        <v>52140</v>
      </c>
      <c r="E646" t="s">
        <v>30</v>
      </c>
      <c r="F646" t="s">
        <v>3</v>
      </c>
    </row>
    <row r="647" spans="1:6" x14ac:dyDescent="0.35">
      <c r="A647" t="s">
        <v>645</v>
      </c>
      <c r="B647" t="s">
        <v>24</v>
      </c>
      <c r="C647" t="s">
        <v>7</v>
      </c>
      <c r="D647">
        <v>32810</v>
      </c>
      <c r="E647" t="s">
        <v>33</v>
      </c>
      <c r="F647" t="s">
        <v>3</v>
      </c>
    </row>
    <row r="648" spans="1:6" x14ac:dyDescent="0.35">
      <c r="A648" t="s">
        <v>646</v>
      </c>
      <c r="B648" t="s">
        <v>24</v>
      </c>
      <c r="C648" t="s">
        <v>6</v>
      </c>
      <c r="D648">
        <v>59430</v>
      </c>
      <c r="E648" t="s">
        <v>25</v>
      </c>
      <c r="F648" t="s">
        <v>3</v>
      </c>
    </row>
    <row r="649" spans="1:6" x14ac:dyDescent="0.35">
      <c r="A649" t="s">
        <v>647</v>
      </c>
      <c r="B649" t="s">
        <v>24</v>
      </c>
      <c r="C649" t="s">
        <v>8</v>
      </c>
      <c r="D649">
        <v>46990</v>
      </c>
      <c r="E649" t="s">
        <v>33</v>
      </c>
      <c r="F649" t="s">
        <v>3</v>
      </c>
    </row>
    <row r="650" spans="1:6" x14ac:dyDescent="0.35">
      <c r="A650" t="s">
        <v>648</v>
      </c>
      <c r="B650" t="s">
        <v>24</v>
      </c>
      <c r="C650" t="s">
        <v>6</v>
      </c>
      <c r="D650">
        <v>33560</v>
      </c>
      <c r="E650" t="s">
        <v>33</v>
      </c>
      <c r="F650" t="s">
        <v>3</v>
      </c>
    </row>
    <row r="651" spans="1:6" x14ac:dyDescent="0.35">
      <c r="A651" t="s">
        <v>649</v>
      </c>
      <c r="B651" t="s">
        <v>24</v>
      </c>
      <c r="C651" t="s">
        <v>6</v>
      </c>
      <c r="D651">
        <v>33890</v>
      </c>
      <c r="E651" t="s">
        <v>30</v>
      </c>
      <c r="F651" t="s">
        <v>3</v>
      </c>
    </row>
    <row r="652" spans="1:6" x14ac:dyDescent="0.35">
      <c r="A652" t="s">
        <v>650</v>
      </c>
      <c r="B652" t="s">
        <v>24</v>
      </c>
      <c r="C652" t="s">
        <v>13</v>
      </c>
      <c r="D652">
        <v>51740</v>
      </c>
      <c r="E652" t="s">
        <v>33</v>
      </c>
      <c r="F652" t="s">
        <v>2</v>
      </c>
    </row>
    <row r="653" spans="1:6" x14ac:dyDescent="0.35">
      <c r="A653" t="s">
        <v>651</v>
      </c>
      <c r="B653" t="s">
        <v>27</v>
      </c>
      <c r="C653" t="s">
        <v>15</v>
      </c>
      <c r="D653">
        <v>51650</v>
      </c>
      <c r="E653" t="s">
        <v>30</v>
      </c>
      <c r="F653" t="s">
        <v>4</v>
      </c>
    </row>
    <row r="654" spans="1:6" x14ac:dyDescent="0.35">
      <c r="A654" t="s">
        <v>652</v>
      </c>
      <c r="B654" t="s">
        <v>27</v>
      </c>
      <c r="C654" t="s">
        <v>14</v>
      </c>
      <c r="D654">
        <v>115980</v>
      </c>
      <c r="E654" t="s">
        <v>30</v>
      </c>
      <c r="F654" t="s">
        <v>4</v>
      </c>
    </row>
    <row r="655" spans="1:6" x14ac:dyDescent="0.35">
      <c r="A655" t="s">
        <v>653</v>
      </c>
      <c r="B655" t="s">
        <v>27</v>
      </c>
      <c r="C655" t="s">
        <v>6</v>
      </c>
      <c r="D655">
        <v>58370</v>
      </c>
      <c r="E655" t="s">
        <v>33</v>
      </c>
      <c r="F655" t="s">
        <v>4</v>
      </c>
    </row>
    <row r="656" spans="1:6" x14ac:dyDescent="0.35">
      <c r="A656" t="s">
        <v>543</v>
      </c>
      <c r="B656" t="s">
        <v>27</v>
      </c>
      <c r="C656" t="s">
        <v>14</v>
      </c>
      <c r="D656">
        <v>59430</v>
      </c>
      <c r="E656" t="s">
        <v>30</v>
      </c>
      <c r="F656" t="s">
        <v>3</v>
      </c>
    </row>
    <row r="657" spans="1:6" x14ac:dyDescent="0.35">
      <c r="A657" t="s">
        <v>654</v>
      </c>
      <c r="B657" t="s">
        <v>27</v>
      </c>
      <c r="C657" t="s">
        <v>12</v>
      </c>
      <c r="D657">
        <v>106670</v>
      </c>
      <c r="E657" t="s">
        <v>25</v>
      </c>
      <c r="F657" t="s">
        <v>3</v>
      </c>
    </row>
    <row r="658" spans="1:6" x14ac:dyDescent="0.35">
      <c r="A658" t="s">
        <v>655</v>
      </c>
      <c r="B658" t="s">
        <v>27</v>
      </c>
      <c r="C658" t="s">
        <v>15</v>
      </c>
      <c r="D658">
        <v>44850</v>
      </c>
      <c r="E658" t="s">
        <v>33</v>
      </c>
      <c r="F658" t="s">
        <v>5</v>
      </c>
    </row>
    <row r="659" spans="1:6" x14ac:dyDescent="0.35">
      <c r="A659" t="s">
        <v>656</v>
      </c>
      <c r="B659" t="s">
        <v>24</v>
      </c>
      <c r="C659" t="s">
        <v>15</v>
      </c>
      <c r="D659">
        <v>75600</v>
      </c>
      <c r="E659" t="s">
        <v>30</v>
      </c>
      <c r="F659" t="s">
        <v>3</v>
      </c>
    </row>
    <row r="660" spans="1:6" x14ac:dyDescent="0.35">
      <c r="A660" t="s">
        <v>657</v>
      </c>
      <c r="B660" t="s">
        <v>24</v>
      </c>
      <c r="C660" t="s">
        <v>12</v>
      </c>
      <c r="D660">
        <v>69120</v>
      </c>
      <c r="E660" t="s">
        <v>30</v>
      </c>
      <c r="F660" t="s">
        <v>3</v>
      </c>
    </row>
    <row r="661" spans="1:6" x14ac:dyDescent="0.35">
      <c r="A661" t="s">
        <v>658</v>
      </c>
      <c r="B661" t="s">
        <v>27</v>
      </c>
      <c r="C661" t="s">
        <v>10</v>
      </c>
      <c r="D661">
        <v>31200</v>
      </c>
      <c r="E661" t="s">
        <v>30</v>
      </c>
      <c r="F661" t="s">
        <v>1</v>
      </c>
    </row>
    <row r="662" spans="1:6" x14ac:dyDescent="0.35">
      <c r="A662" t="s">
        <v>659</v>
      </c>
      <c r="B662" t="s">
        <v>27</v>
      </c>
      <c r="C662" t="s">
        <v>16</v>
      </c>
      <c r="D662">
        <v>42160</v>
      </c>
      <c r="E662" t="s">
        <v>25</v>
      </c>
      <c r="F662" t="s">
        <v>5</v>
      </c>
    </row>
    <row r="663" spans="1:6" x14ac:dyDescent="0.35">
      <c r="A663" t="s">
        <v>660</v>
      </c>
      <c r="B663" t="s">
        <v>24</v>
      </c>
      <c r="C663" t="s">
        <v>16</v>
      </c>
      <c r="D663">
        <v>110830</v>
      </c>
      <c r="E663" t="s">
        <v>33</v>
      </c>
      <c r="F663" t="s">
        <v>3</v>
      </c>
    </row>
    <row r="664" spans="1:6" x14ac:dyDescent="0.35">
      <c r="A664" t="s">
        <v>661</v>
      </c>
      <c r="B664" t="s">
        <v>27</v>
      </c>
      <c r="C664" t="s">
        <v>17</v>
      </c>
      <c r="D664">
        <v>83180</v>
      </c>
      <c r="E664" t="s">
        <v>33</v>
      </c>
      <c r="F664" t="s">
        <v>3</v>
      </c>
    </row>
    <row r="665" spans="1:6" x14ac:dyDescent="0.35">
      <c r="A665" t="s">
        <v>576</v>
      </c>
      <c r="B665" t="s">
        <v>27</v>
      </c>
      <c r="C665" t="s">
        <v>14</v>
      </c>
      <c r="D665">
        <v>87620</v>
      </c>
      <c r="E665" t="s">
        <v>30</v>
      </c>
      <c r="F665" t="s">
        <v>5</v>
      </c>
    </row>
    <row r="666" spans="1:6" x14ac:dyDescent="0.35">
      <c r="A666" t="s">
        <v>662</v>
      </c>
      <c r="B666" t="s">
        <v>27</v>
      </c>
      <c r="C666" t="s">
        <v>14</v>
      </c>
      <c r="D666">
        <v>46750</v>
      </c>
      <c r="E666" t="s">
        <v>30</v>
      </c>
      <c r="F666" t="s">
        <v>4</v>
      </c>
    </row>
    <row r="667" spans="1:6" x14ac:dyDescent="0.35">
      <c r="A667" t="s">
        <v>663</v>
      </c>
      <c r="B667" t="s">
        <v>27</v>
      </c>
      <c r="C667" t="s">
        <v>11</v>
      </c>
      <c r="D667">
        <v>78540</v>
      </c>
      <c r="E667" t="s">
        <v>33</v>
      </c>
      <c r="F667" t="s">
        <v>3</v>
      </c>
    </row>
    <row r="668" spans="1:6" x14ac:dyDescent="0.35">
      <c r="A668" t="s">
        <v>664</v>
      </c>
      <c r="B668" t="s">
        <v>24</v>
      </c>
      <c r="C668" t="s">
        <v>10</v>
      </c>
      <c r="D668">
        <v>106930</v>
      </c>
      <c r="E668" t="s">
        <v>30</v>
      </c>
      <c r="F668" t="s">
        <v>1</v>
      </c>
    </row>
    <row r="669" spans="1:6" x14ac:dyDescent="0.35">
      <c r="A669" t="s">
        <v>665</v>
      </c>
      <c r="B669" t="s">
        <v>27</v>
      </c>
      <c r="C669" t="s">
        <v>14</v>
      </c>
      <c r="D669">
        <v>77000</v>
      </c>
      <c r="E669" t="s">
        <v>25</v>
      </c>
      <c r="F669" t="s">
        <v>3</v>
      </c>
    </row>
    <row r="670" spans="1:6" x14ac:dyDescent="0.35">
      <c r="A670" t="s">
        <v>666</v>
      </c>
      <c r="B670" t="s">
        <v>24</v>
      </c>
      <c r="C670" t="s">
        <v>12</v>
      </c>
      <c r="D670">
        <v>74920</v>
      </c>
      <c r="E670" t="s">
        <v>25</v>
      </c>
      <c r="F670" t="s">
        <v>3</v>
      </c>
    </row>
    <row r="671" spans="1:6" x14ac:dyDescent="0.35">
      <c r="A671" t="s">
        <v>667</v>
      </c>
      <c r="B671" t="s">
        <v>24</v>
      </c>
      <c r="C671" t="s">
        <v>15</v>
      </c>
      <c r="D671">
        <v>36550</v>
      </c>
      <c r="E671" t="s">
        <v>33</v>
      </c>
      <c r="F671" t="s">
        <v>3</v>
      </c>
    </row>
    <row r="672" spans="1:6" x14ac:dyDescent="0.35">
      <c r="A672" t="s">
        <v>668</v>
      </c>
      <c r="B672" t="s">
        <v>24</v>
      </c>
      <c r="C672" t="s">
        <v>15</v>
      </c>
      <c r="D672">
        <v>95950</v>
      </c>
      <c r="E672" t="s">
        <v>30</v>
      </c>
      <c r="F672" t="s">
        <v>3</v>
      </c>
    </row>
    <row r="673" spans="1:6" x14ac:dyDescent="0.35">
      <c r="A673" t="s">
        <v>669</v>
      </c>
      <c r="B673" t="s">
        <v>24</v>
      </c>
      <c r="C673" t="s">
        <v>16</v>
      </c>
      <c r="D673">
        <v>85880</v>
      </c>
      <c r="E673" t="s">
        <v>25</v>
      </c>
      <c r="F673" t="s">
        <v>5</v>
      </c>
    </row>
    <row r="674" spans="1:6" x14ac:dyDescent="0.35">
      <c r="A674" t="s">
        <v>670</v>
      </c>
      <c r="C674" t="s">
        <v>6</v>
      </c>
      <c r="D674">
        <v>77910</v>
      </c>
      <c r="E674" t="s">
        <v>33</v>
      </c>
      <c r="F674" t="s">
        <v>3</v>
      </c>
    </row>
    <row r="675" spans="1:6" x14ac:dyDescent="0.35">
      <c r="A675" t="s">
        <v>671</v>
      </c>
      <c r="B675" t="s">
        <v>24</v>
      </c>
      <c r="C675" t="s">
        <v>10</v>
      </c>
      <c r="D675">
        <v>116670</v>
      </c>
      <c r="E675" t="s">
        <v>33</v>
      </c>
      <c r="F675" t="s">
        <v>3</v>
      </c>
    </row>
    <row r="676" spans="1:6" x14ac:dyDescent="0.35">
      <c r="A676" t="s">
        <v>338</v>
      </c>
      <c r="B676" t="s">
        <v>24</v>
      </c>
      <c r="C676" t="s">
        <v>9</v>
      </c>
      <c r="D676">
        <v>92190</v>
      </c>
      <c r="E676" t="s">
        <v>33</v>
      </c>
      <c r="F676" t="s">
        <v>31</v>
      </c>
    </row>
    <row r="677" spans="1:6" x14ac:dyDescent="0.35">
      <c r="A677" t="s">
        <v>672</v>
      </c>
      <c r="B677" t="s">
        <v>27</v>
      </c>
      <c r="C677" t="s">
        <v>9</v>
      </c>
      <c r="D677">
        <v>71920</v>
      </c>
      <c r="E677" t="s">
        <v>30</v>
      </c>
      <c r="F677" t="s">
        <v>2</v>
      </c>
    </row>
    <row r="678" spans="1:6" x14ac:dyDescent="0.35">
      <c r="A678" t="s">
        <v>467</v>
      </c>
      <c r="B678" t="s">
        <v>24</v>
      </c>
      <c r="C678" t="s">
        <v>12</v>
      </c>
      <c r="D678">
        <v>66370</v>
      </c>
      <c r="E678" t="s">
        <v>30</v>
      </c>
      <c r="F678" t="s">
        <v>3</v>
      </c>
    </row>
    <row r="679" spans="1:6" x14ac:dyDescent="0.35">
      <c r="A679" t="s">
        <v>673</v>
      </c>
      <c r="B679" t="s">
        <v>27</v>
      </c>
      <c r="C679" t="s">
        <v>6</v>
      </c>
      <c r="D679">
        <v>39340</v>
      </c>
      <c r="E679" t="s">
        <v>33</v>
      </c>
      <c r="F679" t="s">
        <v>4</v>
      </c>
    </row>
    <row r="680" spans="1:6" x14ac:dyDescent="0.35">
      <c r="A680" t="s">
        <v>674</v>
      </c>
      <c r="B680" t="s">
        <v>27</v>
      </c>
      <c r="C680" t="s">
        <v>17</v>
      </c>
      <c r="E680" t="s">
        <v>30</v>
      </c>
      <c r="F680" t="s">
        <v>3</v>
      </c>
    </row>
    <row r="681" spans="1:6" x14ac:dyDescent="0.35">
      <c r="A681" t="s">
        <v>675</v>
      </c>
      <c r="B681" t="s">
        <v>24</v>
      </c>
      <c r="C681" t="s">
        <v>10</v>
      </c>
      <c r="D681">
        <v>103490</v>
      </c>
      <c r="E681" t="s">
        <v>30</v>
      </c>
      <c r="F681" t="s">
        <v>4</v>
      </c>
    </row>
    <row r="682" spans="1:6" x14ac:dyDescent="0.35">
      <c r="A682" t="s">
        <v>676</v>
      </c>
      <c r="B682" t="s">
        <v>27</v>
      </c>
      <c r="C682" t="s">
        <v>8</v>
      </c>
      <c r="D682">
        <v>87740</v>
      </c>
      <c r="E682" t="s">
        <v>33</v>
      </c>
      <c r="F682" t="s">
        <v>3</v>
      </c>
    </row>
    <row r="683" spans="1:6" x14ac:dyDescent="0.35">
      <c r="A683" t="s">
        <v>677</v>
      </c>
      <c r="B683" t="s">
        <v>27</v>
      </c>
      <c r="C683" t="s">
        <v>17</v>
      </c>
      <c r="D683">
        <v>113980</v>
      </c>
      <c r="E683" t="s">
        <v>25</v>
      </c>
      <c r="F683" t="s">
        <v>2</v>
      </c>
    </row>
    <row r="684" spans="1:6" x14ac:dyDescent="0.35">
      <c r="A684" t="s">
        <v>678</v>
      </c>
      <c r="B684" t="s">
        <v>27</v>
      </c>
      <c r="C684" t="s">
        <v>6</v>
      </c>
      <c r="E684" t="s">
        <v>25</v>
      </c>
      <c r="F684" t="s">
        <v>3</v>
      </c>
    </row>
    <row r="685" spans="1:6" x14ac:dyDescent="0.35">
      <c r="A685" t="s">
        <v>679</v>
      </c>
      <c r="B685" t="s">
        <v>27</v>
      </c>
      <c r="C685" t="s">
        <v>7</v>
      </c>
      <c r="D685">
        <v>41600</v>
      </c>
      <c r="E685" t="s">
        <v>30</v>
      </c>
      <c r="F685" t="s">
        <v>4</v>
      </c>
    </row>
    <row r="686" spans="1:6" x14ac:dyDescent="0.35">
      <c r="A686" t="s">
        <v>281</v>
      </c>
      <c r="B686" t="s">
        <v>27</v>
      </c>
      <c r="C686" t="s">
        <v>15</v>
      </c>
      <c r="D686">
        <v>76300</v>
      </c>
      <c r="E686" t="s">
        <v>33</v>
      </c>
      <c r="F686" t="s">
        <v>4</v>
      </c>
    </row>
    <row r="687" spans="1:6" x14ac:dyDescent="0.35">
      <c r="A687" t="s">
        <v>680</v>
      </c>
      <c r="B687" t="s">
        <v>24</v>
      </c>
      <c r="C687" t="s">
        <v>7</v>
      </c>
      <c r="D687">
        <v>114470</v>
      </c>
      <c r="E687" t="s">
        <v>25</v>
      </c>
      <c r="F687" t="s">
        <v>5</v>
      </c>
    </row>
    <row r="688" spans="1:6" x14ac:dyDescent="0.35">
      <c r="A688" t="s">
        <v>681</v>
      </c>
      <c r="B688" t="s">
        <v>27</v>
      </c>
      <c r="C688" t="s">
        <v>17</v>
      </c>
      <c r="D688">
        <v>31050</v>
      </c>
      <c r="E688" t="s">
        <v>33</v>
      </c>
      <c r="F688" t="s">
        <v>4</v>
      </c>
    </row>
    <row r="689" spans="1:6" x14ac:dyDescent="0.35">
      <c r="A689" t="s">
        <v>682</v>
      </c>
      <c r="B689" t="s">
        <v>27</v>
      </c>
      <c r="C689" t="s">
        <v>13</v>
      </c>
      <c r="D689">
        <v>76620</v>
      </c>
      <c r="E689" t="s">
        <v>30</v>
      </c>
      <c r="F689" t="s">
        <v>3</v>
      </c>
    </row>
    <row r="690" spans="1:6" x14ac:dyDescent="0.35">
      <c r="A690" t="s">
        <v>683</v>
      </c>
      <c r="B690" t="s">
        <v>24</v>
      </c>
      <c r="C690" t="s">
        <v>7</v>
      </c>
      <c r="D690">
        <v>76190</v>
      </c>
      <c r="E690" t="s">
        <v>30</v>
      </c>
      <c r="F690" t="s">
        <v>2</v>
      </c>
    </row>
    <row r="691" spans="1:6" x14ac:dyDescent="0.35">
      <c r="A691" t="s">
        <v>684</v>
      </c>
      <c r="B691" t="s">
        <v>27</v>
      </c>
      <c r="C691" t="s">
        <v>14</v>
      </c>
      <c r="D691">
        <v>50450</v>
      </c>
      <c r="E691" t="s">
        <v>25</v>
      </c>
      <c r="F691" t="s">
        <v>3</v>
      </c>
    </row>
    <row r="692" spans="1:6" x14ac:dyDescent="0.35">
      <c r="A692" t="s">
        <v>685</v>
      </c>
      <c r="B692" t="s">
        <v>24</v>
      </c>
      <c r="C692" t="s">
        <v>16</v>
      </c>
      <c r="D692">
        <v>29330</v>
      </c>
      <c r="E692" t="s">
        <v>33</v>
      </c>
      <c r="F692" t="s">
        <v>3</v>
      </c>
    </row>
    <row r="693" spans="1:6" x14ac:dyDescent="0.35">
      <c r="A693" t="s">
        <v>686</v>
      </c>
      <c r="B693" t="s">
        <v>24</v>
      </c>
      <c r="C693" t="s">
        <v>17</v>
      </c>
      <c r="D693">
        <v>76930</v>
      </c>
      <c r="E693" t="s">
        <v>30</v>
      </c>
      <c r="F693" t="s">
        <v>3</v>
      </c>
    </row>
    <row r="694" spans="1:6" x14ac:dyDescent="0.35">
      <c r="A694" t="s">
        <v>687</v>
      </c>
      <c r="B694" t="s">
        <v>27</v>
      </c>
      <c r="C694" t="s">
        <v>10</v>
      </c>
      <c r="D694">
        <v>33800</v>
      </c>
      <c r="E694" t="s">
        <v>30</v>
      </c>
      <c r="F694" t="s">
        <v>3</v>
      </c>
    </row>
    <row r="695" spans="1:6" x14ac:dyDescent="0.35">
      <c r="A695" t="s">
        <v>688</v>
      </c>
      <c r="B695" t="s">
        <v>27</v>
      </c>
      <c r="C695" t="s">
        <v>17</v>
      </c>
      <c r="D695">
        <v>44820</v>
      </c>
      <c r="E695" t="s">
        <v>30</v>
      </c>
      <c r="F695" t="s">
        <v>3</v>
      </c>
    </row>
    <row r="696" spans="1:6" x14ac:dyDescent="0.35">
      <c r="A696" t="s">
        <v>352</v>
      </c>
      <c r="C696" t="s">
        <v>7</v>
      </c>
      <c r="D696">
        <v>67010</v>
      </c>
      <c r="E696" t="s">
        <v>30</v>
      </c>
      <c r="F696" t="s">
        <v>4</v>
      </c>
    </row>
    <row r="697" spans="1:6" x14ac:dyDescent="0.35">
      <c r="A697" t="s">
        <v>689</v>
      </c>
      <c r="B697" t="s">
        <v>27</v>
      </c>
      <c r="C697" t="s">
        <v>14</v>
      </c>
      <c r="D697">
        <v>84310</v>
      </c>
      <c r="E697" t="s">
        <v>25</v>
      </c>
      <c r="F697" t="s">
        <v>3</v>
      </c>
    </row>
    <row r="698" spans="1:6" x14ac:dyDescent="0.35">
      <c r="A698" t="s">
        <v>690</v>
      </c>
      <c r="B698" t="s">
        <v>24</v>
      </c>
      <c r="C698" t="s">
        <v>8</v>
      </c>
      <c r="D698">
        <v>108600</v>
      </c>
      <c r="E698" t="s">
        <v>30</v>
      </c>
      <c r="F698" t="s">
        <v>5</v>
      </c>
    </row>
    <row r="699" spans="1:6" x14ac:dyDescent="0.35">
      <c r="A699" t="s">
        <v>691</v>
      </c>
      <c r="B699" t="s">
        <v>24</v>
      </c>
      <c r="C699" t="s">
        <v>12</v>
      </c>
      <c r="D699">
        <v>47000</v>
      </c>
      <c r="E699" t="s">
        <v>30</v>
      </c>
      <c r="F699" t="s">
        <v>4</v>
      </c>
    </row>
    <row r="700" spans="1:6" x14ac:dyDescent="0.35">
      <c r="A700" t="s">
        <v>692</v>
      </c>
      <c r="B700" t="s">
        <v>24</v>
      </c>
      <c r="C700" t="s">
        <v>12</v>
      </c>
      <c r="D700">
        <v>59810</v>
      </c>
      <c r="E700" t="s">
        <v>25</v>
      </c>
      <c r="F700" t="s">
        <v>3</v>
      </c>
    </row>
    <row r="701" spans="1:6" x14ac:dyDescent="0.35">
      <c r="A701" t="s">
        <v>693</v>
      </c>
      <c r="B701" t="s">
        <v>24</v>
      </c>
      <c r="C701" t="s">
        <v>8</v>
      </c>
      <c r="D701">
        <v>90340</v>
      </c>
      <c r="E701" t="s">
        <v>33</v>
      </c>
      <c r="F701" t="s">
        <v>3</v>
      </c>
    </row>
    <row r="702" spans="1:6" x14ac:dyDescent="0.35">
      <c r="A702" t="s">
        <v>287</v>
      </c>
      <c r="B702" t="s">
        <v>27</v>
      </c>
      <c r="C702" t="s">
        <v>13</v>
      </c>
      <c r="D702">
        <v>41600</v>
      </c>
      <c r="E702" t="s">
        <v>33</v>
      </c>
      <c r="F702" t="s">
        <v>2</v>
      </c>
    </row>
    <row r="703" spans="1:6" x14ac:dyDescent="0.35">
      <c r="A703" t="s">
        <v>444</v>
      </c>
      <c r="B703" t="s">
        <v>27</v>
      </c>
      <c r="C703" t="s">
        <v>6</v>
      </c>
      <c r="D703">
        <v>72350</v>
      </c>
      <c r="E703" t="s">
        <v>33</v>
      </c>
      <c r="F703" t="s">
        <v>2</v>
      </c>
    </row>
    <row r="704" spans="1:6" x14ac:dyDescent="0.35">
      <c r="A704" t="s">
        <v>694</v>
      </c>
      <c r="B704" t="s">
        <v>24</v>
      </c>
      <c r="C704" t="s">
        <v>8</v>
      </c>
      <c r="D704">
        <v>64270</v>
      </c>
      <c r="E704" t="s">
        <v>30</v>
      </c>
      <c r="F704" t="s">
        <v>3</v>
      </c>
    </row>
    <row r="705" spans="1:6" x14ac:dyDescent="0.35">
      <c r="A705" t="s">
        <v>695</v>
      </c>
      <c r="B705" t="s">
        <v>27</v>
      </c>
      <c r="C705" t="s">
        <v>15</v>
      </c>
      <c r="D705">
        <v>103990</v>
      </c>
      <c r="E705" t="s">
        <v>33</v>
      </c>
      <c r="F705" t="s">
        <v>5</v>
      </c>
    </row>
    <row r="706" spans="1:6" x14ac:dyDescent="0.35">
      <c r="A706" t="s">
        <v>696</v>
      </c>
      <c r="B706" t="s">
        <v>24</v>
      </c>
      <c r="C706" t="s">
        <v>6</v>
      </c>
      <c r="D706">
        <v>70380</v>
      </c>
      <c r="E706" t="s">
        <v>25</v>
      </c>
      <c r="F706" t="s">
        <v>4</v>
      </c>
    </row>
    <row r="707" spans="1:6" x14ac:dyDescent="0.35">
      <c r="A707" t="s">
        <v>697</v>
      </c>
      <c r="B707" t="s">
        <v>24</v>
      </c>
      <c r="C707" t="s">
        <v>8</v>
      </c>
      <c r="D707">
        <v>89020</v>
      </c>
      <c r="E707" t="s">
        <v>25</v>
      </c>
      <c r="F707" t="s">
        <v>3</v>
      </c>
    </row>
    <row r="708" spans="1:6" x14ac:dyDescent="0.35">
      <c r="A708" t="s">
        <v>698</v>
      </c>
      <c r="B708" t="s">
        <v>24</v>
      </c>
      <c r="C708" t="s">
        <v>8</v>
      </c>
      <c r="D708">
        <v>113750</v>
      </c>
      <c r="E708" t="s">
        <v>33</v>
      </c>
      <c r="F708" t="s">
        <v>3</v>
      </c>
    </row>
    <row r="709" spans="1:6" x14ac:dyDescent="0.35">
      <c r="A709" t="s">
        <v>699</v>
      </c>
      <c r="B709" t="s">
        <v>24</v>
      </c>
      <c r="C709" t="s">
        <v>15</v>
      </c>
      <c r="E709" t="s">
        <v>33</v>
      </c>
      <c r="F709" t="s">
        <v>3</v>
      </c>
    </row>
    <row r="710" spans="1:6" x14ac:dyDescent="0.35">
      <c r="A710" t="s">
        <v>700</v>
      </c>
      <c r="B710" t="s">
        <v>27</v>
      </c>
      <c r="C710" t="s">
        <v>7</v>
      </c>
      <c r="D710">
        <v>32720</v>
      </c>
      <c r="E710" t="s">
        <v>33</v>
      </c>
      <c r="F710" t="s">
        <v>3</v>
      </c>
    </row>
    <row r="711" spans="1:6" x14ac:dyDescent="0.35">
      <c r="A711" t="s">
        <v>701</v>
      </c>
      <c r="B711" t="s">
        <v>24</v>
      </c>
      <c r="C711" t="s">
        <v>16</v>
      </c>
      <c r="D711">
        <v>61920</v>
      </c>
      <c r="E711" t="s">
        <v>33</v>
      </c>
      <c r="F711" t="s">
        <v>3</v>
      </c>
    </row>
    <row r="712" spans="1:6" x14ac:dyDescent="0.35">
      <c r="A712" t="s">
        <v>702</v>
      </c>
      <c r="B712" t="s">
        <v>27</v>
      </c>
      <c r="C712" t="s">
        <v>17</v>
      </c>
      <c r="D712">
        <v>74600</v>
      </c>
      <c r="E712" t="s">
        <v>25</v>
      </c>
      <c r="F712" t="s">
        <v>5</v>
      </c>
    </row>
    <row r="713" spans="1:6" x14ac:dyDescent="0.35">
      <c r="A713" t="s">
        <v>703</v>
      </c>
      <c r="B713" t="s">
        <v>24</v>
      </c>
      <c r="C713" t="s">
        <v>13</v>
      </c>
      <c r="D713">
        <v>38030</v>
      </c>
      <c r="E713" t="s">
        <v>30</v>
      </c>
      <c r="F713" t="s">
        <v>3</v>
      </c>
    </row>
    <row r="714" spans="1:6" x14ac:dyDescent="0.35">
      <c r="A714" t="s">
        <v>704</v>
      </c>
      <c r="B714" t="s">
        <v>27</v>
      </c>
      <c r="C714" t="s">
        <v>16</v>
      </c>
      <c r="D714">
        <v>30940</v>
      </c>
      <c r="E714" t="s">
        <v>33</v>
      </c>
      <c r="F714" t="s">
        <v>1</v>
      </c>
    </row>
    <row r="715" spans="1:6" x14ac:dyDescent="0.35">
      <c r="A715" t="s">
        <v>705</v>
      </c>
      <c r="B715" t="s">
        <v>24</v>
      </c>
      <c r="C715" t="s">
        <v>16</v>
      </c>
      <c r="D715">
        <v>28870</v>
      </c>
      <c r="E715" t="s">
        <v>33</v>
      </c>
      <c r="F715" t="s">
        <v>3</v>
      </c>
    </row>
    <row r="716" spans="1:6" x14ac:dyDescent="0.35">
      <c r="A716" t="s">
        <v>706</v>
      </c>
      <c r="B716" t="s">
        <v>27</v>
      </c>
      <c r="C716" t="s">
        <v>17</v>
      </c>
      <c r="D716">
        <v>71210</v>
      </c>
      <c r="E716" t="s">
        <v>30</v>
      </c>
      <c r="F716" t="s">
        <v>5</v>
      </c>
    </row>
    <row r="717" spans="1:6" x14ac:dyDescent="0.35">
      <c r="A717" t="s">
        <v>707</v>
      </c>
      <c r="B717" t="s">
        <v>24</v>
      </c>
      <c r="C717" t="s">
        <v>13</v>
      </c>
      <c r="D717">
        <v>63450</v>
      </c>
      <c r="E717" t="s">
        <v>33</v>
      </c>
      <c r="F717" t="s">
        <v>4</v>
      </c>
    </row>
    <row r="718" spans="1:6" x14ac:dyDescent="0.35">
      <c r="A718" t="s">
        <v>708</v>
      </c>
      <c r="B718" t="s">
        <v>27</v>
      </c>
      <c r="C718" t="s">
        <v>16</v>
      </c>
      <c r="D718">
        <v>87930</v>
      </c>
      <c r="E718" t="s">
        <v>30</v>
      </c>
      <c r="F718" t="s">
        <v>1</v>
      </c>
    </row>
    <row r="719" spans="1:6" x14ac:dyDescent="0.35">
      <c r="A719" t="s">
        <v>62</v>
      </c>
      <c r="B719" t="s">
        <v>24</v>
      </c>
      <c r="C719" t="s">
        <v>14</v>
      </c>
      <c r="D719">
        <v>69070</v>
      </c>
      <c r="E719" t="s">
        <v>30</v>
      </c>
      <c r="F719" t="s">
        <v>3</v>
      </c>
    </row>
    <row r="720" spans="1:6" x14ac:dyDescent="0.35">
      <c r="A720" t="s">
        <v>709</v>
      </c>
      <c r="B720" t="s">
        <v>24</v>
      </c>
      <c r="C720" t="s">
        <v>11</v>
      </c>
      <c r="D720">
        <v>101610</v>
      </c>
      <c r="E720" t="s">
        <v>33</v>
      </c>
      <c r="F720" t="s">
        <v>3</v>
      </c>
    </row>
    <row r="721" spans="1:6" x14ac:dyDescent="0.35">
      <c r="A721" t="s">
        <v>710</v>
      </c>
      <c r="B721" t="s">
        <v>27</v>
      </c>
      <c r="C721" t="s">
        <v>16</v>
      </c>
      <c r="D721">
        <v>28310</v>
      </c>
      <c r="E721" t="s">
        <v>30</v>
      </c>
      <c r="F721" t="s">
        <v>3</v>
      </c>
    </row>
    <row r="722" spans="1:6" x14ac:dyDescent="0.35">
      <c r="A722" t="s">
        <v>711</v>
      </c>
      <c r="B722" t="s">
        <v>24</v>
      </c>
      <c r="C722" t="s">
        <v>8</v>
      </c>
      <c r="D722">
        <v>89840</v>
      </c>
      <c r="E722" t="s">
        <v>30</v>
      </c>
      <c r="F722" t="s">
        <v>5</v>
      </c>
    </row>
    <row r="723" spans="1:6" x14ac:dyDescent="0.35">
      <c r="A723" t="s">
        <v>712</v>
      </c>
      <c r="B723" t="s">
        <v>24</v>
      </c>
      <c r="C723" t="s">
        <v>9</v>
      </c>
      <c r="D723">
        <v>96250</v>
      </c>
      <c r="E723" t="s">
        <v>25</v>
      </c>
      <c r="F723" t="s">
        <v>3</v>
      </c>
    </row>
    <row r="724" spans="1:6" x14ac:dyDescent="0.35">
      <c r="A724" t="s">
        <v>713</v>
      </c>
      <c r="B724" t="s">
        <v>24</v>
      </c>
      <c r="C724" t="s">
        <v>12</v>
      </c>
      <c r="D724">
        <v>112460</v>
      </c>
      <c r="E724" t="s">
        <v>33</v>
      </c>
      <c r="F724" t="s">
        <v>2</v>
      </c>
    </row>
    <row r="725" spans="1:6" x14ac:dyDescent="0.35">
      <c r="A725" t="s">
        <v>714</v>
      </c>
      <c r="C725" t="s">
        <v>10</v>
      </c>
      <c r="D725">
        <v>115440</v>
      </c>
      <c r="E725" t="s">
        <v>30</v>
      </c>
      <c r="F725" t="s">
        <v>3</v>
      </c>
    </row>
    <row r="726" spans="1:6" x14ac:dyDescent="0.35">
      <c r="A726" t="s">
        <v>715</v>
      </c>
      <c r="B726" t="s">
        <v>27</v>
      </c>
      <c r="C726" t="s">
        <v>13</v>
      </c>
      <c r="D726">
        <v>33920</v>
      </c>
      <c r="E726" t="s">
        <v>33</v>
      </c>
      <c r="F726" t="s">
        <v>3</v>
      </c>
    </row>
    <row r="727" spans="1:6" x14ac:dyDescent="0.35">
      <c r="A727" t="s">
        <v>716</v>
      </c>
      <c r="B727" t="s">
        <v>24</v>
      </c>
      <c r="C727" t="s">
        <v>9</v>
      </c>
      <c r="D727">
        <v>46280</v>
      </c>
      <c r="E727" t="s">
        <v>25</v>
      </c>
      <c r="F727" t="s">
        <v>3</v>
      </c>
    </row>
    <row r="728" spans="1:6" x14ac:dyDescent="0.35">
      <c r="A728" t="s">
        <v>717</v>
      </c>
      <c r="B728" t="s">
        <v>27</v>
      </c>
      <c r="C728" t="s">
        <v>9</v>
      </c>
      <c r="D728">
        <v>58940</v>
      </c>
      <c r="E728" t="s">
        <v>33</v>
      </c>
      <c r="F728" t="s">
        <v>3</v>
      </c>
    </row>
    <row r="729" spans="1:6" x14ac:dyDescent="0.35">
      <c r="A729" t="s">
        <v>718</v>
      </c>
      <c r="B729" t="s">
        <v>27</v>
      </c>
      <c r="C729" t="s">
        <v>17</v>
      </c>
      <c r="D729">
        <v>118980</v>
      </c>
      <c r="E729" t="s">
        <v>30</v>
      </c>
      <c r="F729" t="s">
        <v>31</v>
      </c>
    </row>
    <row r="730" spans="1:6" x14ac:dyDescent="0.35">
      <c r="A730" t="s">
        <v>719</v>
      </c>
      <c r="B730" t="s">
        <v>24</v>
      </c>
      <c r="C730" t="s">
        <v>6</v>
      </c>
      <c r="D730">
        <v>96750</v>
      </c>
      <c r="E730" t="s">
        <v>33</v>
      </c>
      <c r="F730" t="s">
        <v>3</v>
      </c>
    </row>
    <row r="731" spans="1:6" x14ac:dyDescent="0.35">
      <c r="A731" t="s">
        <v>720</v>
      </c>
      <c r="C731" t="s">
        <v>8</v>
      </c>
      <c r="D731">
        <v>101220</v>
      </c>
      <c r="E731" t="s">
        <v>33</v>
      </c>
      <c r="F731" t="s">
        <v>4</v>
      </c>
    </row>
    <row r="732" spans="1:6" x14ac:dyDescent="0.35">
      <c r="A732" t="s">
        <v>721</v>
      </c>
      <c r="B732" t="s">
        <v>24</v>
      </c>
      <c r="C732" t="s">
        <v>12</v>
      </c>
      <c r="D732">
        <v>63020</v>
      </c>
      <c r="E732" t="s">
        <v>30</v>
      </c>
      <c r="F732" t="s">
        <v>3</v>
      </c>
    </row>
    <row r="733" spans="1:6" x14ac:dyDescent="0.35">
      <c r="A733" t="s">
        <v>722</v>
      </c>
      <c r="B733" t="s">
        <v>24</v>
      </c>
      <c r="C733" t="s">
        <v>11</v>
      </c>
      <c r="D733">
        <v>75920</v>
      </c>
      <c r="E733" t="s">
        <v>33</v>
      </c>
      <c r="F733" t="s">
        <v>4</v>
      </c>
    </row>
    <row r="734" spans="1:6" x14ac:dyDescent="0.35">
      <c r="A734" t="s">
        <v>723</v>
      </c>
      <c r="B734" t="s">
        <v>24</v>
      </c>
      <c r="C734" t="s">
        <v>8</v>
      </c>
      <c r="D734">
        <v>93080</v>
      </c>
      <c r="E734" t="s">
        <v>25</v>
      </c>
      <c r="F734" t="s">
        <v>3</v>
      </c>
    </row>
    <row r="735" spans="1:6" x14ac:dyDescent="0.35">
      <c r="A735" t="s">
        <v>724</v>
      </c>
      <c r="B735" t="s">
        <v>24</v>
      </c>
      <c r="C735" t="s">
        <v>6</v>
      </c>
      <c r="D735">
        <v>68860</v>
      </c>
      <c r="E735" t="s">
        <v>25</v>
      </c>
      <c r="F735" t="s">
        <v>4</v>
      </c>
    </row>
    <row r="736" spans="1:6" x14ac:dyDescent="0.35">
      <c r="A736" t="s">
        <v>725</v>
      </c>
      <c r="B736" t="s">
        <v>24</v>
      </c>
      <c r="C736" t="s">
        <v>7</v>
      </c>
      <c r="D736">
        <v>118980</v>
      </c>
      <c r="E736" t="s">
        <v>30</v>
      </c>
      <c r="F736" t="s">
        <v>2</v>
      </c>
    </row>
    <row r="737" spans="1:6" x14ac:dyDescent="0.35">
      <c r="A737" t="s">
        <v>726</v>
      </c>
      <c r="C737" t="s">
        <v>8</v>
      </c>
      <c r="D737">
        <v>106460</v>
      </c>
      <c r="E737" t="s">
        <v>25</v>
      </c>
      <c r="F737" t="s">
        <v>4</v>
      </c>
    </row>
    <row r="738" spans="1:6" x14ac:dyDescent="0.35">
      <c r="A738" t="s">
        <v>727</v>
      </c>
      <c r="B738" t="s">
        <v>27</v>
      </c>
      <c r="C738" t="s">
        <v>11</v>
      </c>
      <c r="D738">
        <v>70650</v>
      </c>
      <c r="E738" t="s">
        <v>33</v>
      </c>
      <c r="F738" t="s">
        <v>4</v>
      </c>
    </row>
    <row r="739" spans="1:6" x14ac:dyDescent="0.35">
      <c r="A739" t="s">
        <v>728</v>
      </c>
      <c r="B739" t="s">
        <v>24</v>
      </c>
      <c r="C739" t="s">
        <v>29</v>
      </c>
      <c r="D739">
        <v>101120</v>
      </c>
      <c r="E739" t="s">
        <v>33</v>
      </c>
      <c r="F739" t="s">
        <v>5</v>
      </c>
    </row>
    <row r="740" spans="1:6" x14ac:dyDescent="0.35">
      <c r="A740" t="s">
        <v>729</v>
      </c>
      <c r="B740" t="s">
        <v>27</v>
      </c>
      <c r="C740" t="s">
        <v>6</v>
      </c>
      <c r="D740">
        <v>77050</v>
      </c>
      <c r="E740" t="s">
        <v>30</v>
      </c>
      <c r="F740" t="s">
        <v>4</v>
      </c>
    </row>
    <row r="741" spans="1:6" x14ac:dyDescent="0.35">
      <c r="A741" t="s">
        <v>293</v>
      </c>
      <c r="B741" t="s">
        <v>27</v>
      </c>
      <c r="C741" t="s">
        <v>6</v>
      </c>
      <c r="D741">
        <v>41930</v>
      </c>
      <c r="E741" t="s">
        <v>30</v>
      </c>
      <c r="F741" t="s">
        <v>2</v>
      </c>
    </row>
    <row r="742" spans="1:6" x14ac:dyDescent="0.35">
      <c r="A742" t="s">
        <v>730</v>
      </c>
      <c r="B742" t="s">
        <v>27</v>
      </c>
      <c r="C742" t="s">
        <v>8</v>
      </c>
      <c r="D742">
        <v>89360</v>
      </c>
      <c r="E742" t="s">
        <v>30</v>
      </c>
      <c r="F742" t="s">
        <v>4</v>
      </c>
    </row>
    <row r="743" spans="1:6" x14ac:dyDescent="0.35">
      <c r="A743" t="s">
        <v>731</v>
      </c>
      <c r="B743" t="s">
        <v>27</v>
      </c>
      <c r="C743" t="s">
        <v>8</v>
      </c>
      <c r="D743">
        <v>37840</v>
      </c>
      <c r="E743" t="s">
        <v>33</v>
      </c>
      <c r="F743" t="s">
        <v>2</v>
      </c>
    </row>
    <row r="744" spans="1:6" x14ac:dyDescent="0.35">
      <c r="A744" t="s">
        <v>732</v>
      </c>
      <c r="B744" t="s">
        <v>24</v>
      </c>
      <c r="C744" t="s">
        <v>11</v>
      </c>
      <c r="D744">
        <v>89160</v>
      </c>
      <c r="E744" t="s">
        <v>30</v>
      </c>
      <c r="F744" t="s">
        <v>3</v>
      </c>
    </row>
    <row r="745" spans="1:6" x14ac:dyDescent="0.35">
      <c r="A745" t="s">
        <v>733</v>
      </c>
      <c r="B745" t="s">
        <v>27</v>
      </c>
      <c r="C745" t="s">
        <v>13</v>
      </c>
      <c r="D745">
        <v>74110</v>
      </c>
      <c r="E745" t="s">
        <v>33</v>
      </c>
      <c r="F745" t="s">
        <v>5</v>
      </c>
    </row>
    <row r="746" spans="1:6" x14ac:dyDescent="0.35">
      <c r="A746" t="s">
        <v>734</v>
      </c>
      <c r="B746" t="s">
        <v>24</v>
      </c>
      <c r="C746" t="s">
        <v>16</v>
      </c>
      <c r="D746">
        <v>31630</v>
      </c>
      <c r="E746" t="s">
        <v>33</v>
      </c>
      <c r="F746" t="s">
        <v>2</v>
      </c>
    </row>
    <row r="747" spans="1:6" x14ac:dyDescent="0.35">
      <c r="A747" t="s">
        <v>735</v>
      </c>
      <c r="B747" t="s">
        <v>27</v>
      </c>
      <c r="C747" t="s">
        <v>14</v>
      </c>
      <c r="D747">
        <v>40910</v>
      </c>
      <c r="E747" t="s">
        <v>30</v>
      </c>
      <c r="F747" t="s">
        <v>2</v>
      </c>
    </row>
    <row r="748" spans="1:6" x14ac:dyDescent="0.35">
      <c r="A748" t="s">
        <v>736</v>
      </c>
      <c r="B748" t="s">
        <v>24</v>
      </c>
      <c r="C748" t="s">
        <v>6</v>
      </c>
      <c r="D748">
        <v>32190</v>
      </c>
      <c r="E748" t="s">
        <v>33</v>
      </c>
      <c r="F748" t="s">
        <v>3</v>
      </c>
    </row>
    <row r="749" spans="1:6" x14ac:dyDescent="0.35">
      <c r="A749" t="s">
        <v>737</v>
      </c>
      <c r="B749" t="s">
        <v>27</v>
      </c>
      <c r="C749" t="s">
        <v>10</v>
      </c>
      <c r="D749">
        <v>73490</v>
      </c>
      <c r="E749" t="s">
        <v>33</v>
      </c>
      <c r="F749" t="s">
        <v>2</v>
      </c>
    </row>
    <row r="750" spans="1:6" x14ac:dyDescent="0.35">
      <c r="A750" t="s">
        <v>738</v>
      </c>
      <c r="B750" t="s">
        <v>24</v>
      </c>
      <c r="C750" t="s">
        <v>12</v>
      </c>
      <c r="D750">
        <v>52220</v>
      </c>
      <c r="E750" t="s">
        <v>33</v>
      </c>
      <c r="F750" t="s">
        <v>3</v>
      </c>
    </row>
    <row r="751" spans="1:6" x14ac:dyDescent="0.35">
      <c r="A751" t="s">
        <v>739</v>
      </c>
      <c r="B751" t="s">
        <v>27</v>
      </c>
      <c r="C751" t="s">
        <v>9</v>
      </c>
      <c r="D751">
        <v>68900</v>
      </c>
      <c r="E751" t="s">
        <v>30</v>
      </c>
      <c r="F751" t="s">
        <v>3</v>
      </c>
    </row>
    <row r="752" spans="1:6" x14ac:dyDescent="0.35">
      <c r="A752" t="s">
        <v>740</v>
      </c>
      <c r="B752" t="s">
        <v>27</v>
      </c>
      <c r="C752" t="s">
        <v>6</v>
      </c>
      <c r="D752">
        <v>83750</v>
      </c>
      <c r="E752" t="s">
        <v>30</v>
      </c>
      <c r="F752" t="s">
        <v>3</v>
      </c>
    </row>
    <row r="753" spans="1:6" x14ac:dyDescent="0.35">
      <c r="A753" t="s">
        <v>741</v>
      </c>
      <c r="B753" t="s">
        <v>24</v>
      </c>
      <c r="C753" t="s">
        <v>9</v>
      </c>
      <c r="D753">
        <v>110970</v>
      </c>
      <c r="E753" t="s">
        <v>33</v>
      </c>
      <c r="F753" t="s">
        <v>31</v>
      </c>
    </row>
    <row r="754" spans="1:6" x14ac:dyDescent="0.35">
      <c r="A754" t="s">
        <v>742</v>
      </c>
      <c r="B754" t="s">
        <v>27</v>
      </c>
      <c r="C754" t="s">
        <v>11</v>
      </c>
      <c r="D754">
        <v>49520</v>
      </c>
      <c r="E754" t="s">
        <v>30</v>
      </c>
      <c r="F754" t="s">
        <v>3</v>
      </c>
    </row>
    <row r="755" spans="1:6" x14ac:dyDescent="0.35">
      <c r="A755" t="s">
        <v>743</v>
      </c>
      <c r="B755" t="s">
        <v>27</v>
      </c>
      <c r="C755" t="s">
        <v>11</v>
      </c>
      <c r="D755">
        <v>86560</v>
      </c>
      <c r="E755" t="s">
        <v>33</v>
      </c>
      <c r="F755" t="s">
        <v>3</v>
      </c>
    </row>
    <row r="756" spans="1:6" x14ac:dyDescent="0.35">
      <c r="A756" t="s">
        <v>744</v>
      </c>
      <c r="B756" t="s">
        <v>27</v>
      </c>
      <c r="C756" t="s">
        <v>9</v>
      </c>
      <c r="D756">
        <v>35830</v>
      </c>
      <c r="E756" t="s">
        <v>33</v>
      </c>
      <c r="F756" t="s">
        <v>3</v>
      </c>
    </row>
    <row r="757" spans="1:6" x14ac:dyDescent="0.35">
      <c r="A757" t="s">
        <v>745</v>
      </c>
      <c r="B757" t="s">
        <v>27</v>
      </c>
      <c r="C757" t="s">
        <v>9</v>
      </c>
      <c r="D757">
        <v>53910</v>
      </c>
      <c r="E757" t="s">
        <v>33</v>
      </c>
      <c r="F757" t="s">
        <v>4</v>
      </c>
    </row>
    <row r="758" spans="1:6" x14ac:dyDescent="0.35">
      <c r="A758" t="s">
        <v>746</v>
      </c>
      <c r="B758" t="s">
        <v>27</v>
      </c>
      <c r="C758" t="s">
        <v>7</v>
      </c>
      <c r="D758">
        <v>109870</v>
      </c>
      <c r="E758" t="s">
        <v>33</v>
      </c>
      <c r="F758" t="s">
        <v>3</v>
      </c>
    </row>
    <row r="759" spans="1:6" x14ac:dyDescent="0.35">
      <c r="A759" t="s">
        <v>747</v>
      </c>
      <c r="B759" t="s">
        <v>24</v>
      </c>
      <c r="C759" t="s">
        <v>7</v>
      </c>
      <c r="D759">
        <v>61620</v>
      </c>
      <c r="E759" t="s">
        <v>30</v>
      </c>
      <c r="F759" t="s">
        <v>3</v>
      </c>
    </row>
    <row r="760" spans="1:6" x14ac:dyDescent="0.35">
      <c r="A760" t="s">
        <v>748</v>
      </c>
      <c r="C760" t="s">
        <v>10</v>
      </c>
      <c r="D760">
        <v>67960</v>
      </c>
      <c r="E760" t="s">
        <v>30</v>
      </c>
      <c r="F760" t="s">
        <v>3</v>
      </c>
    </row>
    <row r="761" spans="1:6" x14ac:dyDescent="0.35">
      <c r="A761" t="s">
        <v>749</v>
      </c>
      <c r="B761" t="s">
        <v>27</v>
      </c>
      <c r="C761" t="s">
        <v>13</v>
      </c>
      <c r="D761">
        <v>57000</v>
      </c>
      <c r="E761" t="s">
        <v>30</v>
      </c>
      <c r="F761" t="s">
        <v>1</v>
      </c>
    </row>
    <row r="762" spans="1:6" x14ac:dyDescent="0.35">
      <c r="A762" t="s">
        <v>750</v>
      </c>
      <c r="B762" t="s">
        <v>24</v>
      </c>
      <c r="C762" t="s">
        <v>6</v>
      </c>
      <c r="D762">
        <v>70610</v>
      </c>
      <c r="E762" t="s">
        <v>25</v>
      </c>
      <c r="F762" t="s">
        <v>3</v>
      </c>
    </row>
    <row r="763" spans="1:6" x14ac:dyDescent="0.35">
      <c r="A763" t="s">
        <v>751</v>
      </c>
      <c r="B763" t="s">
        <v>27</v>
      </c>
      <c r="C763" t="s">
        <v>13</v>
      </c>
      <c r="D763">
        <v>51860</v>
      </c>
      <c r="E763" t="s">
        <v>30</v>
      </c>
      <c r="F763" t="s">
        <v>4</v>
      </c>
    </row>
    <row r="764" spans="1:6" x14ac:dyDescent="0.35">
      <c r="A764" t="s">
        <v>752</v>
      </c>
      <c r="B764" t="s">
        <v>27</v>
      </c>
      <c r="C764" t="s">
        <v>7</v>
      </c>
      <c r="D764">
        <v>60130</v>
      </c>
      <c r="E764" t="s">
        <v>30</v>
      </c>
      <c r="F764" t="s">
        <v>3</v>
      </c>
    </row>
    <row r="765" spans="1:6" x14ac:dyDescent="0.35">
      <c r="A765" t="s">
        <v>753</v>
      </c>
      <c r="B765" t="s">
        <v>24</v>
      </c>
      <c r="C765" t="s">
        <v>14</v>
      </c>
      <c r="D765">
        <v>72040</v>
      </c>
      <c r="E765" t="s">
        <v>33</v>
      </c>
      <c r="F765" t="s">
        <v>2</v>
      </c>
    </row>
    <row r="766" spans="1:6" x14ac:dyDescent="0.35">
      <c r="A766" t="s">
        <v>754</v>
      </c>
      <c r="B766" t="s">
        <v>27</v>
      </c>
      <c r="C766" t="s">
        <v>12</v>
      </c>
      <c r="D766">
        <v>108450</v>
      </c>
      <c r="E766" t="s">
        <v>25</v>
      </c>
      <c r="F766" t="s">
        <v>4</v>
      </c>
    </row>
    <row r="767" spans="1:6" x14ac:dyDescent="0.35">
      <c r="A767" t="s">
        <v>755</v>
      </c>
      <c r="B767" t="s">
        <v>24</v>
      </c>
      <c r="C767" t="s">
        <v>17</v>
      </c>
      <c r="D767">
        <v>58260</v>
      </c>
      <c r="E767" t="s">
        <v>30</v>
      </c>
      <c r="F767" t="s">
        <v>3</v>
      </c>
    </row>
    <row r="768" spans="1:6" x14ac:dyDescent="0.35">
      <c r="A768" t="s">
        <v>60</v>
      </c>
      <c r="B768" t="s">
        <v>24</v>
      </c>
      <c r="C768" t="s">
        <v>29</v>
      </c>
      <c r="D768">
        <v>112650</v>
      </c>
      <c r="E768" t="s">
        <v>25</v>
      </c>
      <c r="F768" t="s">
        <v>3</v>
      </c>
    </row>
    <row r="769" spans="1:6" x14ac:dyDescent="0.35">
      <c r="A769" t="s">
        <v>664</v>
      </c>
      <c r="B769" t="s">
        <v>24</v>
      </c>
      <c r="C769" t="s">
        <v>10</v>
      </c>
      <c r="D769">
        <v>106930</v>
      </c>
      <c r="E769" t="s">
        <v>33</v>
      </c>
      <c r="F769" t="s">
        <v>3</v>
      </c>
    </row>
    <row r="770" spans="1:6" x14ac:dyDescent="0.35">
      <c r="A770" t="s">
        <v>756</v>
      </c>
      <c r="C770" t="s">
        <v>14</v>
      </c>
      <c r="D770">
        <v>70020</v>
      </c>
      <c r="E770" t="s">
        <v>30</v>
      </c>
      <c r="F770" t="s">
        <v>3</v>
      </c>
    </row>
    <row r="771" spans="1:6" x14ac:dyDescent="0.35">
      <c r="A771" t="s">
        <v>757</v>
      </c>
      <c r="B771" t="s">
        <v>24</v>
      </c>
      <c r="C771" t="s">
        <v>7</v>
      </c>
      <c r="E771" t="s">
        <v>30</v>
      </c>
      <c r="F771" t="s">
        <v>4</v>
      </c>
    </row>
    <row r="772" spans="1:6" x14ac:dyDescent="0.35">
      <c r="A772" t="s">
        <v>758</v>
      </c>
      <c r="B772" t="s">
        <v>27</v>
      </c>
      <c r="C772" t="s">
        <v>10</v>
      </c>
      <c r="D772">
        <v>35670</v>
      </c>
      <c r="E772" t="s">
        <v>33</v>
      </c>
      <c r="F772" t="s">
        <v>3</v>
      </c>
    </row>
    <row r="773" spans="1:6" x14ac:dyDescent="0.35">
      <c r="A773" t="s">
        <v>759</v>
      </c>
      <c r="B773" t="s">
        <v>27</v>
      </c>
      <c r="C773" t="s">
        <v>6</v>
      </c>
      <c r="E773" t="s">
        <v>33</v>
      </c>
      <c r="F773" t="s">
        <v>3</v>
      </c>
    </row>
    <row r="774" spans="1:6" x14ac:dyDescent="0.35">
      <c r="A774" t="s">
        <v>760</v>
      </c>
      <c r="B774" t="s">
        <v>24</v>
      </c>
      <c r="C774" t="s">
        <v>15</v>
      </c>
      <c r="D774">
        <v>67630</v>
      </c>
      <c r="E774" t="s">
        <v>30</v>
      </c>
      <c r="F774" t="s">
        <v>3</v>
      </c>
    </row>
    <row r="775" spans="1:6" x14ac:dyDescent="0.35">
      <c r="A775" t="s">
        <v>761</v>
      </c>
      <c r="B775" t="s">
        <v>27</v>
      </c>
      <c r="C775" t="s">
        <v>10</v>
      </c>
      <c r="D775">
        <v>82300</v>
      </c>
      <c r="E775" t="s">
        <v>33</v>
      </c>
      <c r="F775" t="s">
        <v>31</v>
      </c>
    </row>
    <row r="776" spans="1:6" x14ac:dyDescent="0.35">
      <c r="A776" t="s">
        <v>762</v>
      </c>
      <c r="B776" t="s">
        <v>27</v>
      </c>
      <c r="C776" t="s">
        <v>11</v>
      </c>
      <c r="D776">
        <v>114870</v>
      </c>
      <c r="E776" t="s">
        <v>25</v>
      </c>
      <c r="F776" t="s">
        <v>31</v>
      </c>
    </row>
    <row r="777" spans="1:6" x14ac:dyDescent="0.35">
      <c r="A777" t="s">
        <v>763</v>
      </c>
      <c r="B777" t="s">
        <v>24</v>
      </c>
      <c r="C777" t="s">
        <v>6</v>
      </c>
      <c r="D777">
        <v>71030</v>
      </c>
      <c r="E777" t="s">
        <v>25</v>
      </c>
      <c r="F777" t="s">
        <v>3</v>
      </c>
    </row>
    <row r="778" spans="1:6" x14ac:dyDescent="0.35">
      <c r="A778" t="s">
        <v>513</v>
      </c>
      <c r="B778" t="s">
        <v>24</v>
      </c>
      <c r="C778" t="s">
        <v>14</v>
      </c>
      <c r="D778">
        <v>52750</v>
      </c>
      <c r="E778" t="s">
        <v>30</v>
      </c>
      <c r="F778" t="s">
        <v>3</v>
      </c>
    </row>
    <row r="779" spans="1:6" x14ac:dyDescent="0.35">
      <c r="A779" t="s">
        <v>764</v>
      </c>
      <c r="B779" t="s">
        <v>27</v>
      </c>
      <c r="C779" t="s">
        <v>9</v>
      </c>
      <c r="D779">
        <v>85670</v>
      </c>
      <c r="E779" t="s">
        <v>33</v>
      </c>
      <c r="F779" t="s">
        <v>3</v>
      </c>
    </row>
    <row r="780" spans="1:6" x14ac:dyDescent="0.35">
      <c r="A780" t="s">
        <v>765</v>
      </c>
      <c r="B780" t="s">
        <v>27</v>
      </c>
      <c r="C780" t="s">
        <v>12</v>
      </c>
      <c r="E780" t="s">
        <v>33</v>
      </c>
      <c r="F780" t="s">
        <v>4</v>
      </c>
    </row>
    <row r="781" spans="1:6" x14ac:dyDescent="0.35">
      <c r="A781" t="s">
        <v>766</v>
      </c>
      <c r="B781" t="s">
        <v>24</v>
      </c>
      <c r="C781" t="s">
        <v>11</v>
      </c>
      <c r="D781">
        <v>61700</v>
      </c>
      <c r="E781" t="s">
        <v>33</v>
      </c>
      <c r="F781" t="s">
        <v>3</v>
      </c>
    </row>
    <row r="782" spans="1:6" x14ac:dyDescent="0.35">
      <c r="A782" t="s">
        <v>767</v>
      </c>
      <c r="B782" t="s">
        <v>24</v>
      </c>
      <c r="C782" t="s">
        <v>8</v>
      </c>
      <c r="D782">
        <v>66140</v>
      </c>
      <c r="E782" t="s">
        <v>30</v>
      </c>
      <c r="F782" t="s">
        <v>4</v>
      </c>
    </row>
    <row r="783" spans="1:6" x14ac:dyDescent="0.35">
      <c r="A783" t="s">
        <v>768</v>
      </c>
      <c r="B783" t="s">
        <v>24</v>
      </c>
      <c r="C783" t="s">
        <v>17</v>
      </c>
      <c r="D783">
        <v>51860</v>
      </c>
      <c r="E783" t="s">
        <v>33</v>
      </c>
      <c r="F783" t="s">
        <v>4</v>
      </c>
    </row>
    <row r="784" spans="1:6" x14ac:dyDescent="0.35">
      <c r="A784" t="s">
        <v>271</v>
      </c>
      <c r="B784" t="s">
        <v>24</v>
      </c>
      <c r="C784" t="s">
        <v>10</v>
      </c>
      <c r="D784">
        <v>52670</v>
      </c>
      <c r="E784" t="s">
        <v>30</v>
      </c>
      <c r="F784" t="s">
        <v>3</v>
      </c>
    </row>
    <row r="785" spans="1:6" x14ac:dyDescent="0.35">
      <c r="A785" t="s">
        <v>769</v>
      </c>
      <c r="B785" t="s">
        <v>27</v>
      </c>
      <c r="C785" t="s">
        <v>8</v>
      </c>
      <c r="D785">
        <v>61210</v>
      </c>
      <c r="E785" t="s">
        <v>33</v>
      </c>
      <c r="F785" t="s">
        <v>31</v>
      </c>
    </row>
    <row r="786" spans="1:6" x14ac:dyDescent="0.35">
      <c r="A786" t="s">
        <v>770</v>
      </c>
      <c r="B786" t="s">
        <v>27</v>
      </c>
      <c r="C786" t="s">
        <v>11</v>
      </c>
      <c r="D786">
        <v>68980</v>
      </c>
      <c r="E786" t="s">
        <v>33</v>
      </c>
      <c r="F786" t="s">
        <v>3</v>
      </c>
    </row>
    <row r="787" spans="1:6" x14ac:dyDescent="0.35">
      <c r="A787" t="s">
        <v>771</v>
      </c>
      <c r="B787" t="s">
        <v>27</v>
      </c>
      <c r="C787" t="s">
        <v>15</v>
      </c>
      <c r="D787">
        <v>29610</v>
      </c>
      <c r="E787" t="s">
        <v>30</v>
      </c>
      <c r="F787" t="s">
        <v>3</v>
      </c>
    </row>
    <row r="788" spans="1:6" x14ac:dyDescent="0.35">
      <c r="A788" t="s">
        <v>772</v>
      </c>
      <c r="B788" t="s">
        <v>27</v>
      </c>
      <c r="C788" t="s">
        <v>7</v>
      </c>
      <c r="D788">
        <v>114430</v>
      </c>
      <c r="E788" t="s">
        <v>25</v>
      </c>
      <c r="F788" t="s">
        <v>4</v>
      </c>
    </row>
    <row r="789" spans="1:6" x14ac:dyDescent="0.35">
      <c r="A789" t="s">
        <v>773</v>
      </c>
      <c r="B789" t="s">
        <v>24</v>
      </c>
      <c r="C789" t="s">
        <v>12</v>
      </c>
      <c r="D789">
        <v>53760</v>
      </c>
      <c r="E789" t="s">
        <v>30</v>
      </c>
      <c r="F789" t="s">
        <v>3</v>
      </c>
    </row>
    <row r="790" spans="1:6" x14ac:dyDescent="0.35">
      <c r="A790" t="s">
        <v>774</v>
      </c>
      <c r="B790" t="s">
        <v>24</v>
      </c>
      <c r="C790" t="s">
        <v>6</v>
      </c>
      <c r="D790">
        <v>91310</v>
      </c>
      <c r="E790" t="s">
        <v>30</v>
      </c>
      <c r="F790" t="s">
        <v>3</v>
      </c>
    </row>
    <row r="791" spans="1:6" x14ac:dyDescent="0.35">
      <c r="A791" t="s">
        <v>775</v>
      </c>
      <c r="B791" t="s">
        <v>24</v>
      </c>
      <c r="C791" t="s">
        <v>16</v>
      </c>
      <c r="D791">
        <v>117840</v>
      </c>
      <c r="E791" t="s">
        <v>33</v>
      </c>
      <c r="F791" t="s">
        <v>3</v>
      </c>
    </row>
    <row r="792" spans="1:6" x14ac:dyDescent="0.35">
      <c r="A792" t="s">
        <v>776</v>
      </c>
      <c r="B792" t="s">
        <v>27</v>
      </c>
      <c r="C792" t="s">
        <v>12</v>
      </c>
      <c r="D792">
        <v>31830</v>
      </c>
      <c r="E792" t="s">
        <v>25</v>
      </c>
      <c r="F792" t="s">
        <v>3</v>
      </c>
    </row>
    <row r="793" spans="1:6" x14ac:dyDescent="0.35">
      <c r="A793" t="s">
        <v>777</v>
      </c>
      <c r="B793" t="s">
        <v>24</v>
      </c>
      <c r="C793" t="s">
        <v>8</v>
      </c>
      <c r="D793">
        <v>32980</v>
      </c>
      <c r="E793" t="s">
        <v>25</v>
      </c>
      <c r="F793" t="s">
        <v>31</v>
      </c>
    </row>
    <row r="794" spans="1:6" x14ac:dyDescent="0.35">
      <c r="A794" t="s">
        <v>778</v>
      </c>
      <c r="B794" t="s">
        <v>24</v>
      </c>
      <c r="C794" t="s">
        <v>7</v>
      </c>
      <c r="D794">
        <v>47360</v>
      </c>
      <c r="E794" t="s">
        <v>30</v>
      </c>
      <c r="F794" t="s">
        <v>2</v>
      </c>
    </row>
    <row r="795" spans="1:6" x14ac:dyDescent="0.35">
      <c r="A795" t="s">
        <v>779</v>
      </c>
      <c r="B795" t="s">
        <v>27</v>
      </c>
      <c r="C795" t="s">
        <v>7</v>
      </c>
      <c r="D795">
        <v>86740</v>
      </c>
      <c r="E795" t="s">
        <v>25</v>
      </c>
      <c r="F795" t="s">
        <v>5</v>
      </c>
    </row>
    <row r="796" spans="1:6" x14ac:dyDescent="0.35">
      <c r="A796" t="s">
        <v>780</v>
      </c>
      <c r="B796" t="s">
        <v>27</v>
      </c>
      <c r="C796" t="s">
        <v>9</v>
      </c>
      <c r="D796">
        <v>87400</v>
      </c>
      <c r="E796" t="s">
        <v>33</v>
      </c>
      <c r="F796" t="s">
        <v>3</v>
      </c>
    </row>
    <row r="797" spans="1:6" x14ac:dyDescent="0.35">
      <c r="A797" t="s">
        <v>747</v>
      </c>
      <c r="B797" t="s">
        <v>24</v>
      </c>
      <c r="C797" t="s">
        <v>7</v>
      </c>
      <c r="D797">
        <v>61620</v>
      </c>
      <c r="E797" t="s">
        <v>25</v>
      </c>
      <c r="F797" t="s">
        <v>2</v>
      </c>
    </row>
    <row r="798" spans="1:6" x14ac:dyDescent="0.35">
      <c r="A798" t="s">
        <v>781</v>
      </c>
      <c r="B798" t="s">
        <v>27</v>
      </c>
      <c r="C798" t="s">
        <v>11</v>
      </c>
      <c r="D798">
        <v>75090</v>
      </c>
      <c r="E798" t="s">
        <v>25</v>
      </c>
      <c r="F798" t="s">
        <v>3</v>
      </c>
    </row>
    <row r="799" spans="1:6" x14ac:dyDescent="0.35">
      <c r="A799" t="s">
        <v>782</v>
      </c>
      <c r="B799" t="s">
        <v>24</v>
      </c>
      <c r="C799" t="s">
        <v>15</v>
      </c>
      <c r="D799">
        <v>78020</v>
      </c>
      <c r="E799" t="s">
        <v>33</v>
      </c>
      <c r="F799" t="s">
        <v>3</v>
      </c>
    </row>
    <row r="800" spans="1:6" x14ac:dyDescent="0.35">
      <c r="A800" t="s">
        <v>116</v>
      </c>
      <c r="B800" t="s">
        <v>24</v>
      </c>
      <c r="C800" t="s">
        <v>16</v>
      </c>
      <c r="D800">
        <v>88690</v>
      </c>
      <c r="E800" t="s">
        <v>30</v>
      </c>
      <c r="F800" t="s">
        <v>5</v>
      </c>
    </row>
    <row r="801" spans="1:6" x14ac:dyDescent="0.35">
      <c r="A801" t="s">
        <v>783</v>
      </c>
      <c r="B801" t="s">
        <v>27</v>
      </c>
      <c r="C801" t="s">
        <v>14</v>
      </c>
      <c r="D801">
        <v>92340</v>
      </c>
      <c r="E801" t="s">
        <v>33</v>
      </c>
      <c r="F801" t="s">
        <v>4</v>
      </c>
    </row>
    <row r="802" spans="1:6" x14ac:dyDescent="0.35">
      <c r="A802" t="s">
        <v>784</v>
      </c>
      <c r="B802" t="s">
        <v>24</v>
      </c>
      <c r="C802" t="s">
        <v>29</v>
      </c>
      <c r="D802">
        <v>99480</v>
      </c>
      <c r="E802" t="s">
        <v>30</v>
      </c>
      <c r="F802" t="s">
        <v>2</v>
      </c>
    </row>
    <row r="803" spans="1:6" x14ac:dyDescent="0.35">
      <c r="A803" t="s">
        <v>484</v>
      </c>
      <c r="B803" t="s">
        <v>27</v>
      </c>
      <c r="C803" t="s">
        <v>11</v>
      </c>
      <c r="D803">
        <v>80700</v>
      </c>
      <c r="E803" t="s">
        <v>30</v>
      </c>
      <c r="F803" t="s">
        <v>2</v>
      </c>
    </row>
    <row r="804" spans="1:6" x14ac:dyDescent="0.35">
      <c r="A804" t="s">
        <v>785</v>
      </c>
      <c r="B804" t="s">
        <v>27</v>
      </c>
      <c r="C804" t="s">
        <v>11</v>
      </c>
      <c r="D804">
        <v>58830</v>
      </c>
      <c r="E804" t="s">
        <v>30</v>
      </c>
      <c r="F804" t="s">
        <v>2</v>
      </c>
    </row>
    <row r="805" spans="1:6" x14ac:dyDescent="0.35">
      <c r="A805" t="s">
        <v>786</v>
      </c>
      <c r="B805" t="s">
        <v>27</v>
      </c>
      <c r="C805" t="s">
        <v>14</v>
      </c>
      <c r="D805">
        <v>32140</v>
      </c>
      <c r="E805" t="s">
        <v>33</v>
      </c>
      <c r="F805" t="s">
        <v>4</v>
      </c>
    </row>
    <row r="806" spans="1:6" x14ac:dyDescent="0.35">
      <c r="A806" t="s">
        <v>787</v>
      </c>
      <c r="B806" t="s">
        <v>24</v>
      </c>
      <c r="C806" t="s">
        <v>15</v>
      </c>
      <c r="D806">
        <v>102520</v>
      </c>
      <c r="E806" t="s">
        <v>30</v>
      </c>
      <c r="F806" t="s">
        <v>2</v>
      </c>
    </row>
    <row r="807" spans="1:6" x14ac:dyDescent="0.35">
      <c r="A807" t="s">
        <v>788</v>
      </c>
      <c r="B807" t="s">
        <v>24</v>
      </c>
      <c r="C807" t="s">
        <v>10</v>
      </c>
      <c r="D807">
        <v>79590</v>
      </c>
      <c r="E807" t="s">
        <v>30</v>
      </c>
      <c r="F807" t="s">
        <v>1</v>
      </c>
    </row>
    <row r="808" spans="1:6" x14ac:dyDescent="0.35">
      <c r="A808" t="s">
        <v>789</v>
      </c>
      <c r="B808" t="s">
        <v>27</v>
      </c>
      <c r="C808" t="s">
        <v>9</v>
      </c>
      <c r="D808">
        <v>28970</v>
      </c>
      <c r="E808" t="s">
        <v>25</v>
      </c>
      <c r="F808" t="s">
        <v>5</v>
      </c>
    </row>
    <row r="809" spans="1:6" x14ac:dyDescent="0.35">
      <c r="A809" t="s">
        <v>790</v>
      </c>
      <c r="B809" t="s">
        <v>27</v>
      </c>
      <c r="C809" t="s">
        <v>17</v>
      </c>
      <c r="E809" t="s">
        <v>25</v>
      </c>
      <c r="F809" t="s">
        <v>31</v>
      </c>
    </row>
    <row r="810" spans="1:6" x14ac:dyDescent="0.35">
      <c r="A810" t="s">
        <v>791</v>
      </c>
      <c r="B810" t="s">
        <v>27</v>
      </c>
      <c r="C810" t="s">
        <v>10</v>
      </c>
      <c r="D810">
        <v>92700</v>
      </c>
      <c r="E810" t="s">
        <v>33</v>
      </c>
      <c r="F810" t="s">
        <v>3</v>
      </c>
    </row>
    <row r="811" spans="1:6" x14ac:dyDescent="0.35">
      <c r="A811" t="s">
        <v>792</v>
      </c>
      <c r="B811" t="s">
        <v>27</v>
      </c>
      <c r="C811" t="s">
        <v>15</v>
      </c>
      <c r="D811">
        <v>36150</v>
      </c>
      <c r="E811" t="s">
        <v>33</v>
      </c>
      <c r="F811" t="s">
        <v>2</v>
      </c>
    </row>
    <row r="812" spans="1:6" x14ac:dyDescent="0.35">
      <c r="A812" t="s">
        <v>769</v>
      </c>
      <c r="B812" t="s">
        <v>27</v>
      </c>
      <c r="C812" t="s">
        <v>8</v>
      </c>
      <c r="D812">
        <v>61210</v>
      </c>
      <c r="E812" t="s">
        <v>30</v>
      </c>
      <c r="F812" t="s">
        <v>3</v>
      </c>
    </row>
    <row r="813" spans="1:6" x14ac:dyDescent="0.35">
      <c r="A813" t="s">
        <v>793</v>
      </c>
      <c r="B813" t="s">
        <v>24</v>
      </c>
      <c r="C813" t="s">
        <v>15</v>
      </c>
      <c r="D813">
        <v>52960</v>
      </c>
      <c r="E813" t="s">
        <v>25</v>
      </c>
      <c r="F813" t="s">
        <v>3</v>
      </c>
    </row>
    <row r="814" spans="1:6" x14ac:dyDescent="0.35">
      <c r="A814" t="s">
        <v>337</v>
      </c>
      <c r="B814" t="s">
        <v>24</v>
      </c>
      <c r="C814" t="s">
        <v>13</v>
      </c>
      <c r="D814">
        <v>84170</v>
      </c>
      <c r="E814" t="s">
        <v>25</v>
      </c>
      <c r="F814" t="s">
        <v>31</v>
      </c>
    </row>
    <row r="815" spans="1:6" x14ac:dyDescent="0.35">
      <c r="A815" t="s">
        <v>794</v>
      </c>
      <c r="B815" t="s">
        <v>27</v>
      </c>
      <c r="C815" t="s">
        <v>12</v>
      </c>
      <c r="D815">
        <v>31920</v>
      </c>
      <c r="E815" t="s">
        <v>33</v>
      </c>
      <c r="F815" t="s">
        <v>3</v>
      </c>
    </row>
    <row r="816" spans="1:6" x14ac:dyDescent="0.35">
      <c r="A816" t="s">
        <v>795</v>
      </c>
      <c r="B816" t="s">
        <v>27</v>
      </c>
      <c r="C816" t="s">
        <v>12</v>
      </c>
      <c r="D816">
        <v>104210</v>
      </c>
      <c r="E816" t="s">
        <v>30</v>
      </c>
      <c r="F816" t="s">
        <v>5</v>
      </c>
    </row>
    <row r="817" spans="1:6" x14ac:dyDescent="0.35">
      <c r="A817" t="s">
        <v>796</v>
      </c>
      <c r="B817" t="s">
        <v>24</v>
      </c>
      <c r="C817" t="s">
        <v>12</v>
      </c>
      <c r="E817" t="s">
        <v>33</v>
      </c>
      <c r="F817" t="s">
        <v>4</v>
      </c>
    </row>
    <row r="818" spans="1:6" x14ac:dyDescent="0.35">
      <c r="A818" t="s">
        <v>359</v>
      </c>
      <c r="B818" t="s">
        <v>27</v>
      </c>
      <c r="C818" t="s">
        <v>12</v>
      </c>
      <c r="D818">
        <v>38440</v>
      </c>
      <c r="E818" t="s">
        <v>30</v>
      </c>
      <c r="F818" t="s">
        <v>2</v>
      </c>
    </row>
    <row r="819" spans="1:6" x14ac:dyDescent="0.35">
      <c r="A819" t="s">
        <v>772</v>
      </c>
      <c r="B819" t="s">
        <v>27</v>
      </c>
      <c r="C819" t="s">
        <v>7</v>
      </c>
      <c r="D819">
        <v>114430</v>
      </c>
      <c r="E819" t="s">
        <v>33</v>
      </c>
      <c r="F819" t="s">
        <v>5</v>
      </c>
    </row>
    <row r="820" spans="1:6" x14ac:dyDescent="0.35">
      <c r="A820" t="s">
        <v>358</v>
      </c>
      <c r="B820" t="s">
        <v>24</v>
      </c>
      <c r="C820" t="s">
        <v>12</v>
      </c>
      <c r="D820">
        <v>104340</v>
      </c>
      <c r="E820" t="s">
        <v>33</v>
      </c>
      <c r="F820" t="s">
        <v>2</v>
      </c>
    </row>
    <row r="821" spans="1:6" x14ac:dyDescent="0.35">
      <c r="A821" t="s">
        <v>797</v>
      </c>
      <c r="B821" t="s">
        <v>24</v>
      </c>
      <c r="C821" t="s">
        <v>17</v>
      </c>
      <c r="D821">
        <v>40750</v>
      </c>
      <c r="E821" t="s">
        <v>25</v>
      </c>
      <c r="F821" t="s">
        <v>1</v>
      </c>
    </row>
    <row r="822" spans="1:6" x14ac:dyDescent="0.35">
      <c r="A822" t="s">
        <v>798</v>
      </c>
      <c r="B822" t="s">
        <v>27</v>
      </c>
      <c r="C822" t="s">
        <v>13</v>
      </c>
      <c r="D822">
        <v>98020</v>
      </c>
      <c r="E822" t="s">
        <v>30</v>
      </c>
      <c r="F822" t="s">
        <v>5</v>
      </c>
    </row>
    <row r="823" spans="1:6" x14ac:dyDescent="0.35">
      <c r="A823" t="s">
        <v>799</v>
      </c>
      <c r="B823" t="s">
        <v>27</v>
      </c>
      <c r="C823" t="s">
        <v>6</v>
      </c>
      <c r="D823">
        <v>96620</v>
      </c>
      <c r="E823" t="s">
        <v>25</v>
      </c>
      <c r="F823" t="s">
        <v>2</v>
      </c>
    </row>
    <row r="824" spans="1:6" x14ac:dyDescent="0.35">
      <c r="A824" t="s">
        <v>800</v>
      </c>
      <c r="B824" t="s">
        <v>24</v>
      </c>
      <c r="C824" t="s">
        <v>14</v>
      </c>
      <c r="D824">
        <v>40400</v>
      </c>
      <c r="E824" t="s">
        <v>30</v>
      </c>
      <c r="F824" t="s">
        <v>5</v>
      </c>
    </row>
    <row r="825" spans="1:6" x14ac:dyDescent="0.35">
      <c r="A825" t="s">
        <v>801</v>
      </c>
      <c r="B825" t="s">
        <v>24</v>
      </c>
      <c r="C825" t="s">
        <v>12</v>
      </c>
      <c r="D825">
        <v>81220</v>
      </c>
      <c r="E825" t="s">
        <v>25</v>
      </c>
      <c r="F825" t="s">
        <v>2</v>
      </c>
    </row>
    <row r="826" spans="1:6" x14ac:dyDescent="0.35">
      <c r="A826" t="s">
        <v>802</v>
      </c>
      <c r="B826" t="s">
        <v>24</v>
      </c>
      <c r="C826" t="s">
        <v>13</v>
      </c>
      <c r="D826">
        <v>33840</v>
      </c>
      <c r="E826" t="s">
        <v>25</v>
      </c>
      <c r="F826" t="s">
        <v>31</v>
      </c>
    </row>
    <row r="827" spans="1:6" x14ac:dyDescent="0.35">
      <c r="A827" t="s">
        <v>803</v>
      </c>
      <c r="B827" t="s">
        <v>24</v>
      </c>
      <c r="C827" t="s">
        <v>14</v>
      </c>
      <c r="D827">
        <v>75880</v>
      </c>
      <c r="E827" t="s">
        <v>25</v>
      </c>
      <c r="F827" t="s">
        <v>3</v>
      </c>
    </row>
    <row r="828" spans="1:6" x14ac:dyDescent="0.35">
      <c r="A828" t="s">
        <v>804</v>
      </c>
      <c r="B828" t="s">
        <v>24</v>
      </c>
      <c r="C828" t="s">
        <v>7</v>
      </c>
      <c r="D828">
        <v>81380</v>
      </c>
      <c r="E828" t="s">
        <v>25</v>
      </c>
      <c r="F828" t="s">
        <v>31</v>
      </c>
    </row>
    <row r="829" spans="1:6" x14ac:dyDescent="0.35">
      <c r="A829" t="s">
        <v>805</v>
      </c>
      <c r="B829" t="s">
        <v>24</v>
      </c>
      <c r="C829" t="s">
        <v>14</v>
      </c>
      <c r="D829">
        <v>71490</v>
      </c>
      <c r="E829" t="s">
        <v>30</v>
      </c>
      <c r="F829" t="s">
        <v>31</v>
      </c>
    </row>
    <row r="830" spans="1:6" x14ac:dyDescent="0.35">
      <c r="A830" t="s">
        <v>806</v>
      </c>
      <c r="B830" t="s">
        <v>27</v>
      </c>
      <c r="C830" t="s">
        <v>12</v>
      </c>
      <c r="D830">
        <v>91930</v>
      </c>
      <c r="E830" t="s">
        <v>33</v>
      </c>
      <c r="F830" t="s">
        <v>3</v>
      </c>
    </row>
    <row r="831" spans="1:6" x14ac:dyDescent="0.35">
      <c r="A831" t="s">
        <v>807</v>
      </c>
      <c r="B831" t="s">
        <v>27</v>
      </c>
      <c r="C831" t="s">
        <v>7</v>
      </c>
      <c r="D831">
        <v>107790</v>
      </c>
      <c r="E831" t="s">
        <v>33</v>
      </c>
      <c r="F831" t="s">
        <v>3</v>
      </c>
    </row>
    <row r="832" spans="1:6" x14ac:dyDescent="0.35">
      <c r="A832" t="s">
        <v>808</v>
      </c>
      <c r="B832" t="s">
        <v>24</v>
      </c>
      <c r="C832" t="s">
        <v>16</v>
      </c>
      <c r="E832" t="s">
        <v>33</v>
      </c>
      <c r="F832" t="s">
        <v>5</v>
      </c>
    </row>
    <row r="833" spans="1:6" x14ac:dyDescent="0.35">
      <c r="A833" t="s">
        <v>809</v>
      </c>
      <c r="B833" t="s">
        <v>27</v>
      </c>
      <c r="C833" t="s">
        <v>12</v>
      </c>
      <c r="D833">
        <v>69970</v>
      </c>
      <c r="E833" t="s">
        <v>30</v>
      </c>
      <c r="F833" t="s">
        <v>3</v>
      </c>
    </row>
    <row r="834" spans="1:6" x14ac:dyDescent="0.35">
      <c r="A834" t="s">
        <v>191</v>
      </c>
      <c r="B834" t="s">
        <v>27</v>
      </c>
      <c r="C834" t="s">
        <v>7</v>
      </c>
      <c r="D834">
        <v>44300</v>
      </c>
      <c r="E834" t="s">
        <v>25</v>
      </c>
      <c r="F834" t="s">
        <v>2</v>
      </c>
    </row>
    <row r="835" spans="1:6" x14ac:dyDescent="0.35">
      <c r="A835" t="s">
        <v>810</v>
      </c>
      <c r="B835" t="s">
        <v>27</v>
      </c>
      <c r="C835" t="s">
        <v>15</v>
      </c>
      <c r="D835">
        <v>114180</v>
      </c>
      <c r="E835" t="s">
        <v>25</v>
      </c>
      <c r="F835" t="s">
        <v>5</v>
      </c>
    </row>
    <row r="836" spans="1:6" x14ac:dyDescent="0.35">
      <c r="A836" t="s">
        <v>811</v>
      </c>
      <c r="B836" t="s">
        <v>24</v>
      </c>
      <c r="C836" t="s">
        <v>10</v>
      </c>
      <c r="D836">
        <v>85330</v>
      </c>
      <c r="E836" t="s">
        <v>30</v>
      </c>
      <c r="F836" t="s">
        <v>3</v>
      </c>
    </row>
    <row r="837" spans="1:6" x14ac:dyDescent="0.35">
      <c r="A837" t="s">
        <v>812</v>
      </c>
      <c r="B837" t="s">
        <v>27</v>
      </c>
      <c r="C837" t="s">
        <v>29</v>
      </c>
      <c r="D837">
        <v>65130</v>
      </c>
      <c r="E837" t="s">
        <v>30</v>
      </c>
      <c r="F837" t="s">
        <v>3</v>
      </c>
    </row>
    <row r="838" spans="1:6" x14ac:dyDescent="0.35">
      <c r="A838" t="s">
        <v>813</v>
      </c>
      <c r="B838" t="s">
        <v>27</v>
      </c>
      <c r="C838" t="s">
        <v>6</v>
      </c>
      <c r="D838">
        <v>36820</v>
      </c>
      <c r="E838" t="s">
        <v>30</v>
      </c>
      <c r="F838" t="s">
        <v>4</v>
      </c>
    </row>
    <row r="839" spans="1:6" x14ac:dyDescent="0.35">
      <c r="A839" t="s">
        <v>814</v>
      </c>
      <c r="B839" t="s">
        <v>24</v>
      </c>
      <c r="C839" t="s">
        <v>17</v>
      </c>
      <c r="D839">
        <v>116890</v>
      </c>
      <c r="E839" t="s">
        <v>33</v>
      </c>
      <c r="F839" t="s">
        <v>3</v>
      </c>
    </row>
    <row r="840" spans="1:6" x14ac:dyDescent="0.35">
      <c r="A840" t="s">
        <v>815</v>
      </c>
      <c r="B840" t="s">
        <v>24</v>
      </c>
      <c r="C840" t="s">
        <v>14</v>
      </c>
      <c r="D840">
        <v>78710</v>
      </c>
      <c r="E840" t="s">
        <v>33</v>
      </c>
      <c r="F840" t="s">
        <v>2</v>
      </c>
    </row>
    <row r="841" spans="1:6" x14ac:dyDescent="0.35">
      <c r="A841" t="s">
        <v>816</v>
      </c>
      <c r="B841" t="s">
        <v>27</v>
      </c>
      <c r="C841" t="s">
        <v>15</v>
      </c>
      <c r="D841">
        <v>86470</v>
      </c>
      <c r="E841" t="s">
        <v>33</v>
      </c>
      <c r="F841" t="s">
        <v>3</v>
      </c>
    </row>
    <row r="842" spans="1:6" x14ac:dyDescent="0.35">
      <c r="A842" t="s">
        <v>537</v>
      </c>
      <c r="B842" t="s">
        <v>27</v>
      </c>
      <c r="C842" t="s">
        <v>14</v>
      </c>
      <c r="D842">
        <v>35980</v>
      </c>
      <c r="E842" t="s">
        <v>25</v>
      </c>
      <c r="F842" t="s">
        <v>4</v>
      </c>
    </row>
    <row r="843" spans="1:6" x14ac:dyDescent="0.35">
      <c r="A843" t="s">
        <v>817</v>
      </c>
      <c r="B843" t="s">
        <v>27</v>
      </c>
      <c r="C843" t="s">
        <v>9</v>
      </c>
      <c r="D843">
        <v>77110</v>
      </c>
      <c r="E843" t="s">
        <v>30</v>
      </c>
      <c r="F843" t="s">
        <v>3</v>
      </c>
    </row>
    <row r="844" spans="1:6" x14ac:dyDescent="0.35">
      <c r="A844" t="s">
        <v>818</v>
      </c>
      <c r="B844" t="s">
        <v>27</v>
      </c>
      <c r="C844" t="s">
        <v>12</v>
      </c>
      <c r="D844">
        <v>86570</v>
      </c>
      <c r="E844" t="s">
        <v>33</v>
      </c>
      <c r="F844" t="s">
        <v>1</v>
      </c>
    </row>
    <row r="845" spans="1:6" x14ac:dyDescent="0.35">
      <c r="A845" t="s">
        <v>819</v>
      </c>
      <c r="B845" t="s">
        <v>24</v>
      </c>
      <c r="C845" t="s">
        <v>11</v>
      </c>
      <c r="D845">
        <v>117850</v>
      </c>
      <c r="E845" t="s">
        <v>33</v>
      </c>
      <c r="F845" t="s">
        <v>4</v>
      </c>
    </row>
    <row r="846" spans="1:6" x14ac:dyDescent="0.35">
      <c r="A846" t="s">
        <v>820</v>
      </c>
      <c r="B846" t="s">
        <v>27</v>
      </c>
      <c r="C846" t="s">
        <v>17</v>
      </c>
      <c r="D846">
        <v>116500</v>
      </c>
      <c r="E846" t="s">
        <v>25</v>
      </c>
      <c r="F846" t="s">
        <v>31</v>
      </c>
    </row>
    <row r="847" spans="1:6" x14ac:dyDescent="0.35">
      <c r="A847" t="s">
        <v>821</v>
      </c>
      <c r="B847" t="s">
        <v>27</v>
      </c>
      <c r="C847" t="s">
        <v>15</v>
      </c>
      <c r="D847">
        <v>80030</v>
      </c>
      <c r="E847" t="s">
        <v>33</v>
      </c>
      <c r="F847" t="s">
        <v>2</v>
      </c>
    </row>
    <row r="848" spans="1:6" x14ac:dyDescent="0.35">
      <c r="A848" t="s">
        <v>717</v>
      </c>
      <c r="B848" t="s">
        <v>27</v>
      </c>
      <c r="C848" t="s">
        <v>9</v>
      </c>
      <c r="D848">
        <v>58940</v>
      </c>
      <c r="E848" t="s">
        <v>33</v>
      </c>
      <c r="F848" t="s">
        <v>3</v>
      </c>
    </row>
    <row r="849" spans="1:6" x14ac:dyDescent="0.35">
      <c r="A849" t="s">
        <v>822</v>
      </c>
      <c r="B849" t="s">
        <v>24</v>
      </c>
      <c r="C849" t="s">
        <v>10</v>
      </c>
      <c r="D849">
        <v>76320</v>
      </c>
      <c r="E849" t="s">
        <v>25</v>
      </c>
      <c r="F849" t="s">
        <v>4</v>
      </c>
    </row>
    <row r="850" spans="1:6" x14ac:dyDescent="0.35">
      <c r="A850" t="s">
        <v>823</v>
      </c>
      <c r="B850" t="s">
        <v>24</v>
      </c>
      <c r="C850" t="s">
        <v>9</v>
      </c>
      <c r="D850">
        <v>110730</v>
      </c>
      <c r="E850" t="s">
        <v>30</v>
      </c>
      <c r="F850" t="s">
        <v>5</v>
      </c>
    </row>
    <row r="851" spans="1:6" x14ac:dyDescent="0.35">
      <c r="A851" t="s">
        <v>824</v>
      </c>
      <c r="B851" t="s">
        <v>27</v>
      </c>
      <c r="C851" t="s">
        <v>13</v>
      </c>
      <c r="D851">
        <v>86990</v>
      </c>
      <c r="E851" t="s">
        <v>30</v>
      </c>
      <c r="F851" t="s">
        <v>2</v>
      </c>
    </row>
    <row r="852" spans="1:6" x14ac:dyDescent="0.35">
      <c r="A852" t="s">
        <v>825</v>
      </c>
      <c r="B852" t="s">
        <v>27</v>
      </c>
      <c r="C852" t="s">
        <v>8</v>
      </c>
      <c r="E852" t="s">
        <v>25</v>
      </c>
      <c r="F852" t="s">
        <v>3</v>
      </c>
    </row>
    <row r="853" spans="1:6" x14ac:dyDescent="0.35">
      <c r="A853" t="s">
        <v>826</v>
      </c>
      <c r="B853" t="s">
        <v>24</v>
      </c>
      <c r="C853" t="s">
        <v>17</v>
      </c>
      <c r="D853">
        <v>74410</v>
      </c>
      <c r="E853" t="s">
        <v>30</v>
      </c>
      <c r="F853" t="s">
        <v>4</v>
      </c>
    </row>
    <row r="854" spans="1:6" x14ac:dyDescent="0.35">
      <c r="A854" t="s">
        <v>827</v>
      </c>
      <c r="B854" t="s">
        <v>24</v>
      </c>
      <c r="C854" t="s">
        <v>17</v>
      </c>
      <c r="D854">
        <v>87610</v>
      </c>
      <c r="E854" t="s">
        <v>25</v>
      </c>
      <c r="F854" t="s">
        <v>4</v>
      </c>
    </row>
    <row r="855" spans="1:6" x14ac:dyDescent="0.35">
      <c r="A855" t="s">
        <v>828</v>
      </c>
      <c r="B855" t="s">
        <v>27</v>
      </c>
      <c r="C855" t="s">
        <v>11</v>
      </c>
      <c r="D855">
        <v>103340</v>
      </c>
      <c r="E855" t="s">
        <v>30</v>
      </c>
      <c r="F855" t="s">
        <v>4</v>
      </c>
    </row>
    <row r="856" spans="1:6" x14ac:dyDescent="0.35">
      <c r="A856" t="s">
        <v>829</v>
      </c>
      <c r="B856" t="s">
        <v>27</v>
      </c>
      <c r="C856" t="s">
        <v>11</v>
      </c>
      <c r="D856">
        <v>46470</v>
      </c>
      <c r="E856" t="s">
        <v>33</v>
      </c>
      <c r="F856" t="s">
        <v>3</v>
      </c>
    </row>
    <row r="857" spans="1:6" x14ac:dyDescent="0.35">
      <c r="A857" t="s">
        <v>830</v>
      </c>
      <c r="B857" t="s">
        <v>24</v>
      </c>
      <c r="C857" t="s">
        <v>8</v>
      </c>
      <c r="D857">
        <v>108290</v>
      </c>
      <c r="E857" t="s">
        <v>30</v>
      </c>
      <c r="F857" t="s">
        <v>1</v>
      </c>
    </row>
    <row r="858" spans="1:6" x14ac:dyDescent="0.35">
      <c r="A858" t="s">
        <v>831</v>
      </c>
      <c r="B858" t="s">
        <v>24</v>
      </c>
      <c r="C858" t="s">
        <v>7</v>
      </c>
      <c r="D858">
        <v>78640</v>
      </c>
      <c r="E858" t="s">
        <v>25</v>
      </c>
      <c r="F858" t="s">
        <v>4</v>
      </c>
    </row>
    <row r="859" spans="1:6" x14ac:dyDescent="0.35">
      <c r="A859" t="s">
        <v>832</v>
      </c>
      <c r="C859" t="s">
        <v>6</v>
      </c>
      <c r="D859">
        <v>75990</v>
      </c>
      <c r="E859" t="s">
        <v>33</v>
      </c>
      <c r="F859" t="s">
        <v>3</v>
      </c>
    </row>
    <row r="860" spans="1:6" x14ac:dyDescent="0.35">
      <c r="A860" t="s">
        <v>833</v>
      </c>
      <c r="B860" t="s">
        <v>24</v>
      </c>
      <c r="C860" t="s">
        <v>6</v>
      </c>
      <c r="D860">
        <v>55280</v>
      </c>
      <c r="E860" t="s">
        <v>33</v>
      </c>
      <c r="F860" t="s">
        <v>3</v>
      </c>
    </row>
    <row r="861" spans="1:6" x14ac:dyDescent="0.35">
      <c r="A861" t="s">
        <v>834</v>
      </c>
      <c r="C861" t="s">
        <v>15</v>
      </c>
      <c r="D861">
        <v>98010</v>
      </c>
      <c r="E861" t="s">
        <v>25</v>
      </c>
      <c r="F861" t="s">
        <v>3</v>
      </c>
    </row>
    <row r="862" spans="1:6" x14ac:dyDescent="0.35">
      <c r="A862" t="s">
        <v>835</v>
      </c>
      <c r="B862" t="s">
        <v>24</v>
      </c>
      <c r="C862" t="s">
        <v>10</v>
      </c>
      <c r="D862">
        <v>50310</v>
      </c>
      <c r="E862" t="s">
        <v>33</v>
      </c>
      <c r="F862" t="s">
        <v>3</v>
      </c>
    </row>
    <row r="863" spans="1:6" x14ac:dyDescent="0.35">
      <c r="A863" t="s">
        <v>836</v>
      </c>
      <c r="B863" t="s">
        <v>24</v>
      </c>
      <c r="C863" t="s">
        <v>17</v>
      </c>
      <c r="D863">
        <v>91360</v>
      </c>
      <c r="E863" t="s">
        <v>33</v>
      </c>
      <c r="F863" t="s">
        <v>3</v>
      </c>
    </row>
    <row r="864" spans="1:6" x14ac:dyDescent="0.35">
      <c r="A864" t="s">
        <v>837</v>
      </c>
      <c r="B864" t="s">
        <v>24</v>
      </c>
      <c r="C864" t="s">
        <v>15</v>
      </c>
      <c r="D864">
        <v>115920</v>
      </c>
      <c r="E864" t="s">
        <v>30</v>
      </c>
      <c r="F864" t="s">
        <v>4</v>
      </c>
    </row>
    <row r="865" spans="1:6" x14ac:dyDescent="0.35">
      <c r="A865" t="s">
        <v>838</v>
      </c>
      <c r="B865" t="s">
        <v>27</v>
      </c>
      <c r="C865" t="s">
        <v>7</v>
      </c>
      <c r="D865">
        <v>56870</v>
      </c>
      <c r="E865" t="s">
        <v>25</v>
      </c>
      <c r="F865" t="s">
        <v>2</v>
      </c>
    </row>
    <row r="866" spans="1:6" x14ac:dyDescent="0.35">
      <c r="A866" t="s">
        <v>839</v>
      </c>
      <c r="B866" t="s">
        <v>27</v>
      </c>
      <c r="C866" t="s">
        <v>9</v>
      </c>
      <c r="D866">
        <v>75970</v>
      </c>
      <c r="E866" t="s">
        <v>30</v>
      </c>
      <c r="F866" t="s">
        <v>5</v>
      </c>
    </row>
    <row r="867" spans="1:6" x14ac:dyDescent="0.35">
      <c r="A867" t="s">
        <v>840</v>
      </c>
      <c r="B867" t="s">
        <v>24</v>
      </c>
      <c r="C867" t="s">
        <v>15</v>
      </c>
      <c r="D867">
        <v>52270</v>
      </c>
      <c r="E867" t="s">
        <v>33</v>
      </c>
      <c r="F867" t="s">
        <v>4</v>
      </c>
    </row>
    <row r="868" spans="1:6" x14ac:dyDescent="0.35">
      <c r="A868" t="s">
        <v>841</v>
      </c>
      <c r="B868" t="s">
        <v>24</v>
      </c>
      <c r="C868" t="s">
        <v>11</v>
      </c>
      <c r="D868">
        <v>39780</v>
      </c>
      <c r="E868" t="s">
        <v>25</v>
      </c>
      <c r="F868" t="s">
        <v>31</v>
      </c>
    </row>
    <row r="869" spans="1:6" x14ac:dyDescent="0.35">
      <c r="A869" t="s">
        <v>842</v>
      </c>
      <c r="B869" t="s">
        <v>24</v>
      </c>
      <c r="C869" t="s">
        <v>16</v>
      </c>
      <c r="D869">
        <v>58960</v>
      </c>
      <c r="E869" t="s">
        <v>25</v>
      </c>
      <c r="F869" t="s">
        <v>3</v>
      </c>
    </row>
    <row r="870" spans="1:6" x14ac:dyDescent="0.35">
      <c r="A870" t="s">
        <v>843</v>
      </c>
      <c r="B870" t="s">
        <v>27</v>
      </c>
      <c r="C870" t="s">
        <v>13</v>
      </c>
      <c r="D870">
        <v>37900</v>
      </c>
      <c r="E870" t="s">
        <v>30</v>
      </c>
      <c r="F870" t="s">
        <v>4</v>
      </c>
    </row>
    <row r="871" spans="1:6" x14ac:dyDescent="0.35">
      <c r="A871" t="s">
        <v>732</v>
      </c>
      <c r="B871" t="s">
        <v>24</v>
      </c>
      <c r="C871" t="s">
        <v>11</v>
      </c>
      <c r="D871">
        <v>89160</v>
      </c>
      <c r="E871" t="s">
        <v>25</v>
      </c>
      <c r="F871" t="s">
        <v>4</v>
      </c>
    </row>
    <row r="872" spans="1:6" x14ac:dyDescent="0.35">
      <c r="A872" t="s">
        <v>844</v>
      </c>
      <c r="B872" t="s">
        <v>27</v>
      </c>
      <c r="C872" t="s">
        <v>6</v>
      </c>
      <c r="D872">
        <v>45510</v>
      </c>
      <c r="E872" t="s">
        <v>30</v>
      </c>
      <c r="F872" t="s">
        <v>4</v>
      </c>
    </row>
    <row r="873" spans="1:6" x14ac:dyDescent="0.35">
      <c r="A873" t="s">
        <v>845</v>
      </c>
      <c r="B873" t="s">
        <v>27</v>
      </c>
      <c r="C873" t="s">
        <v>12</v>
      </c>
      <c r="D873">
        <v>66610</v>
      </c>
      <c r="E873" t="s">
        <v>30</v>
      </c>
      <c r="F873" t="s">
        <v>3</v>
      </c>
    </row>
    <row r="874" spans="1:6" x14ac:dyDescent="0.35">
      <c r="A874" t="s">
        <v>846</v>
      </c>
      <c r="B874" t="s">
        <v>24</v>
      </c>
      <c r="C874" t="s">
        <v>6</v>
      </c>
      <c r="D874">
        <v>44120</v>
      </c>
      <c r="E874" t="s">
        <v>25</v>
      </c>
      <c r="F874" t="s">
        <v>1</v>
      </c>
    </row>
    <row r="875" spans="1:6" x14ac:dyDescent="0.35">
      <c r="A875" t="s">
        <v>847</v>
      </c>
      <c r="B875" t="s">
        <v>27</v>
      </c>
      <c r="C875" t="s">
        <v>16</v>
      </c>
      <c r="D875">
        <v>32270</v>
      </c>
      <c r="E875" t="s">
        <v>30</v>
      </c>
      <c r="F875" t="s">
        <v>3</v>
      </c>
    </row>
    <row r="876" spans="1:6" x14ac:dyDescent="0.35">
      <c r="A876" t="s">
        <v>848</v>
      </c>
      <c r="B876" t="s">
        <v>27</v>
      </c>
      <c r="C876" t="s">
        <v>7</v>
      </c>
      <c r="D876">
        <v>37130</v>
      </c>
      <c r="E876" t="s">
        <v>25</v>
      </c>
      <c r="F876" t="s">
        <v>31</v>
      </c>
    </row>
    <row r="877" spans="1:6" x14ac:dyDescent="0.35">
      <c r="A877" t="s">
        <v>849</v>
      </c>
      <c r="B877" t="s">
        <v>27</v>
      </c>
      <c r="C877" t="s">
        <v>6</v>
      </c>
      <c r="D877">
        <v>45590</v>
      </c>
      <c r="E877" t="s">
        <v>30</v>
      </c>
      <c r="F877" t="s">
        <v>4</v>
      </c>
    </row>
    <row r="878" spans="1:6" x14ac:dyDescent="0.35">
      <c r="A878" t="s">
        <v>850</v>
      </c>
      <c r="B878" t="s">
        <v>24</v>
      </c>
      <c r="C878" t="s">
        <v>15</v>
      </c>
      <c r="D878">
        <v>94070</v>
      </c>
      <c r="E878" t="s">
        <v>30</v>
      </c>
      <c r="F878" t="s">
        <v>3</v>
      </c>
    </row>
    <row r="879" spans="1:6" x14ac:dyDescent="0.35">
      <c r="A879" t="s">
        <v>575</v>
      </c>
      <c r="B879" t="s">
        <v>27</v>
      </c>
      <c r="C879" t="s">
        <v>16</v>
      </c>
      <c r="D879">
        <v>89690</v>
      </c>
      <c r="E879" t="s">
        <v>33</v>
      </c>
      <c r="F879" t="s">
        <v>31</v>
      </c>
    </row>
    <row r="880" spans="1:6" x14ac:dyDescent="0.35">
      <c r="A880" t="s">
        <v>851</v>
      </c>
      <c r="B880" t="s">
        <v>27</v>
      </c>
      <c r="C880" t="s">
        <v>16</v>
      </c>
      <c r="D880">
        <v>41220</v>
      </c>
      <c r="E880" t="s">
        <v>25</v>
      </c>
      <c r="F880" t="s">
        <v>3</v>
      </c>
    </row>
    <row r="881" spans="1:6" x14ac:dyDescent="0.35">
      <c r="A881" t="s">
        <v>852</v>
      </c>
      <c r="B881" t="s">
        <v>27</v>
      </c>
      <c r="C881" t="s">
        <v>15</v>
      </c>
      <c r="D881">
        <v>119930</v>
      </c>
      <c r="E881" t="s">
        <v>25</v>
      </c>
      <c r="F881" t="s">
        <v>3</v>
      </c>
    </row>
    <row r="882" spans="1:6" x14ac:dyDescent="0.35">
      <c r="A882" t="s">
        <v>71</v>
      </c>
      <c r="B882" t="s">
        <v>27</v>
      </c>
      <c r="C882" t="s">
        <v>10</v>
      </c>
      <c r="D882">
        <v>60580</v>
      </c>
      <c r="E882" t="s">
        <v>33</v>
      </c>
      <c r="F882" t="s">
        <v>31</v>
      </c>
    </row>
    <row r="883" spans="1:6" x14ac:dyDescent="0.35">
      <c r="A883" t="s">
        <v>853</v>
      </c>
      <c r="B883" t="s">
        <v>27</v>
      </c>
      <c r="C883" t="s">
        <v>7</v>
      </c>
      <c r="D883">
        <v>94820</v>
      </c>
      <c r="E883" t="s">
        <v>30</v>
      </c>
      <c r="F883" t="s">
        <v>3</v>
      </c>
    </row>
    <row r="884" spans="1:6" x14ac:dyDescent="0.35">
      <c r="A884" t="s">
        <v>854</v>
      </c>
      <c r="B884" t="s">
        <v>24</v>
      </c>
      <c r="C884" t="s">
        <v>15</v>
      </c>
      <c r="D884">
        <v>38830</v>
      </c>
      <c r="E884" t="s">
        <v>33</v>
      </c>
      <c r="F884" t="s">
        <v>4</v>
      </c>
    </row>
    <row r="885" spans="1:6" x14ac:dyDescent="0.35">
      <c r="A885" t="s">
        <v>855</v>
      </c>
      <c r="B885" t="s">
        <v>24</v>
      </c>
      <c r="C885" t="s">
        <v>29</v>
      </c>
      <c r="D885">
        <v>91450</v>
      </c>
      <c r="E885" t="s">
        <v>30</v>
      </c>
      <c r="F885" t="s">
        <v>3</v>
      </c>
    </row>
    <row r="886" spans="1:6" x14ac:dyDescent="0.35">
      <c r="A886" t="s">
        <v>856</v>
      </c>
      <c r="B886" t="s">
        <v>27</v>
      </c>
      <c r="C886" t="s">
        <v>7</v>
      </c>
      <c r="D886">
        <v>28870</v>
      </c>
      <c r="E886" t="s">
        <v>30</v>
      </c>
      <c r="F886" t="s">
        <v>5</v>
      </c>
    </row>
    <row r="887" spans="1:6" x14ac:dyDescent="0.35">
      <c r="A887" t="s">
        <v>857</v>
      </c>
      <c r="B887" t="s">
        <v>27</v>
      </c>
      <c r="C887" t="s">
        <v>17</v>
      </c>
      <c r="D887">
        <v>70760</v>
      </c>
      <c r="E887" t="s">
        <v>25</v>
      </c>
      <c r="F887" t="s">
        <v>4</v>
      </c>
    </row>
    <row r="888" spans="1:6" x14ac:dyDescent="0.35">
      <c r="A888" t="s">
        <v>460</v>
      </c>
      <c r="B888" t="s">
        <v>24</v>
      </c>
      <c r="C888" t="s">
        <v>12</v>
      </c>
      <c r="D888">
        <v>106170</v>
      </c>
      <c r="E888" t="s">
        <v>30</v>
      </c>
      <c r="F888" t="s">
        <v>4</v>
      </c>
    </row>
    <row r="889" spans="1:6" x14ac:dyDescent="0.35">
      <c r="A889" t="s">
        <v>858</v>
      </c>
      <c r="B889" t="s">
        <v>24</v>
      </c>
      <c r="C889" t="s">
        <v>14</v>
      </c>
      <c r="D889">
        <v>71540</v>
      </c>
      <c r="E889" t="s">
        <v>33</v>
      </c>
      <c r="F889" t="s">
        <v>3</v>
      </c>
    </row>
    <row r="890" spans="1:6" x14ac:dyDescent="0.35">
      <c r="A890" t="s">
        <v>859</v>
      </c>
      <c r="B890" t="s">
        <v>27</v>
      </c>
      <c r="C890" t="s">
        <v>14</v>
      </c>
      <c r="D890">
        <v>104680</v>
      </c>
      <c r="E890" t="s">
        <v>25</v>
      </c>
      <c r="F890" t="s">
        <v>3</v>
      </c>
    </row>
    <row r="891" spans="1:6" x14ac:dyDescent="0.35">
      <c r="A891" t="s">
        <v>860</v>
      </c>
      <c r="B891" t="s">
        <v>24</v>
      </c>
      <c r="C891" t="s">
        <v>13</v>
      </c>
      <c r="D891">
        <v>63370</v>
      </c>
      <c r="E891" t="s">
        <v>25</v>
      </c>
      <c r="F891" t="s">
        <v>3</v>
      </c>
    </row>
    <row r="892" spans="1:6" x14ac:dyDescent="0.35">
      <c r="A892" t="s">
        <v>397</v>
      </c>
      <c r="B892" t="s">
        <v>24</v>
      </c>
      <c r="C892" t="s">
        <v>15</v>
      </c>
      <c r="D892">
        <v>106460</v>
      </c>
      <c r="E892" t="s">
        <v>25</v>
      </c>
      <c r="F892" t="s">
        <v>4</v>
      </c>
    </row>
    <row r="893" spans="1:6" x14ac:dyDescent="0.35">
      <c r="A893" t="s">
        <v>861</v>
      </c>
      <c r="B893" t="s">
        <v>24</v>
      </c>
      <c r="C893" t="s">
        <v>11</v>
      </c>
      <c r="D893">
        <v>106400</v>
      </c>
      <c r="E893" t="s">
        <v>25</v>
      </c>
      <c r="F893" t="s">
        <v>3</v>
      </c>
    </row>
    <row r="894" spans="1:6" x14ac:dyDescent="0.35">
      <c r="A894" t="s">
        <v>862</v>
      </c>
      <c r="B894" t="s">
        <v>27</v>
      </c>
      <c r="C894" t="s">
        <v>17</v>
      </c>
      <c r="D894">
        <v>36920</v>
      </c>
      <c r="E894" t="s">
        <v>33</v>
      </c>
      <c r="F894" t="s">
        <v>3</v>
      </c>
    </row>
    <row r="895" spans="1:6" x14ac:dyDescent="0.35">
      <c r="A895" t="s">
        <v>659</v>
      </c>
      <c r="B895" t="s">
        <v>27</v>
      </c>
      <c r="C895" t="s">
        <v>16</v>
      </c>
      <c r="D895">
        <v>42160</v>
      </c>
      <c r="E895" t="s">
        <v>30</v>
      </c>
      <c r="F895" t="s">
        <v>3</v>
      </c>
    </row>
    <row r="896" spans="1:6" x14ac:dyDescent="0.35">
      <c r="A896" t="s">
        <v>863</v>
      </c>
      <c r="B896" t="s">
        <v>27</v>
      </c>
      <c r="C896" t="s">
        <v>10</v>
      </c>
      <c r="D896">
        <v>57820</v>
      </c>
      <c r="E896" t="s">
        <v>33</v>
      </c>
      <c r="F896" t="s">
        <v>3</v>
      </c>
    </row>
    <row r="897" spans="1:6" x14ac:dyDescent="0.35">
      <c r="A897" t="s">
        <v>864</v>
      </c>
      <c r="B897" t="s">
        <v>27</v>
      </c>
      <c r="C897" t="s">
        <v>11</v>
      </c>
      <c r="D897">
        <v>93740</v>
      </c>
      <c r="E897" t="s">
        <v>33</v>
      </c>
      <c r="F897" t="s">
        <v>3</v>
      </c>
    </row>
    <row r="898" spans="1:6" x14ac:dyDescent="0.35">
      <c r="A898" t="s">
        <v>865</v>
      </c>
      <c r="B898" t="s">
        <v>27</v>
      </c>
      <c r="C898" t="s">
        <v>13</v>
      </c>
      <c r="D898">
        <v>93960</v>
      </c>
      <c r="E898" t="s">
        <v>33</v>
      </c>
      <c r="F898" t="s">
        <v>2</v>
      </c>
    </row>
    <row r="899" spans="1:6" x14ac:dyDescent="0.35">
      <c r="A899" t="s">
        <v>866</v>
      </c>
      <c r="B899" t="s">
        <v>24</v>
      </c>
      <c r="C899" t="s">
        <v>17</v>
      </c>
      <c r="D899">
        <v>107220</v>
      </c>
      <c r="E899" t="s">
        <v>25</v>
      </c>
      <c r="F899" t="s">
        <v>3</v>
      </c>
    </row>
    <row r="900" spans="1:6" x14ac:dyDescent="0.35">
      <c r="A900" t="s">
        <v>867</v>
      </c>
      <c r="B900" t="s">
        <v>27</v>
      </c>
      <c r="C900" t="s">
        <v>13</v>
      </c>
      <c r="D900">
        <v>90150</v>
      </c>
      <c r="E900" t="s">
        <v>30</v>
      </c>
      <c r="F900" t="s">
        <v>5</v>
      </c>
    </row>
    <row r="901" spans="1:6" x14ac:dyDescent="0.35">
      <c r="A901" t="s">
        <v>868</v>
      </c>
      <c r="B901" t="s">
        <v>24</v>
      </c>
      <c r="C901" t="s">
        <v>7</v>
      </c>
      <c r="D901">
        <v>94020</v>
      </c>
      <c r="E901" t="s">
        <v>30</v>
      </c>
      <c r="F901" t="s">
        <v>4</v>
      </c>
    </row>
    <row r="902" spans="1:6" x14ac:dyDescent="0.35">
      <c r="A902" t="s">
        <v>869</v>
      </c>
      <c r="B902" t="s">
        <v>27</v>
      </c>
      <c r="C902" t="s">
        <v>17</v>
      </c>
      <c r="D902">
        <v>42970</v>
      </c>
      <c r="E902" t="s">
        <v>25</v>
      </c>
      <c r="F902" t="s">
        <v>4</v>
      </c>
    </row>
    <row r="903" spans="1:6" x14ac:dyDescent="0.35">
      <c r="A903" t="s">
        <v>870</v>
      </c>
      <c r="B903" t="s">
        <v>24</v>
      </c>
      <c r="C903" t="s">
        <v>8</v>
      </c>
      <c r="D903">
        <v>33410</v>
      </c>
      <c r="E903" t="s">
        <v>33</v>
      </c>
      <c r="F903" t="s">
        <v>3</v>
      </c>
    </row>
    <row r="904" spans="1:6" x14ac:dyDescent="0.35">
      <c r="A904" t="s">
        <v>871</v>
      </c>
      <c r="B904" t="s">
        <v>24</v>
      </c>
      <c r="C904" t="s">
        <v>12</v>
      </c>
      <c r="D904">
        <v>119670</v>
      </c>
      <c r="E904" t="s">
        <v>25</v>
      </c>
      <c r="F904" t="s">
        <v>3</v>
      </c>
    </row>
    <row r="905" spans="1:6" x14ac:dyDescent="0.35">
      <c r="A905" t="s">
        <v>872</v>
      </c>
      <c r="B905" t="s">
        <v>24</v>
      </c>
      <c r="C905" t="s">
        <v>15</v>
      </c>
      <c r="D905">
        <v>115380</v>
      </c>
      <c r="E905" t="s">
        <v>33</v>
      </c>
      <c r="F905" t="s">
        <v>3</v>
      </c>
    </row>
    <row r="906" spans="1:6" x14ac:dyDescent="0.35">
      <c r="A906" t="s">
        <v>873</v>
      </c>
      <c r="B906" t="s">
        <v>24</v>
      </c>
      <c r="C906" t="s">
        <v>9</v>
      </c>
      <c r="D906">
        <v>75010</v>
      </c>
      <c r="E906" t="s">
        <v>33</v>
      </c>
      <c r="F906" t="s">
        <v>4</v>
      </c>
    </row>
    <row r="907" spans="1:6" x14ac:dyDescent="0.35">
      <c r="A907" t="s">
        <v>874</v>
      </c>
      <c r="B907" t="s">
        <v>27</v>
      </c>
      <c r="C907" t="s">
        <v>15</v>
      </c>
      <c r="D907">
        <v>104120</v>
      </c>
      <c r="E907" t="s">
        <v>30</v>
      </c>
      <c r="F907" t="s">
        <v>4</v>
      </c>
    </row>
    <row r="908" spans="1:6" x14ac:dyDescent="0.35">
      <c r="A908" t="s">
        <v>875</v>
      </c>
      <c r="B908" t="s">
        <v>24</v>
      </c>
      <c r="C908" t="s">
        <v>14</v>
      </c>
      <c r="D908">
        <v>82680</v>
      </c>
      <c r="E908" t="s">
        <v>25</v>
      </c>
      <c r="F908" t="s">
        <v>1</v>
      </c>
    </row>
    <row r="909" spans="1:6" x14ac:dyDescent="0.35">
      <c r="A909" t="s">
        <v>876</v>
      </c>
      <c r="B909" t="s">
        <v>24</v>
      </c>
      <c r="C909" t="s">
        <v>15</v>
      </c>
      <c r="D909">
        <v>52250</v>
      </c>
      <c r="E909" t="s">
        <v>33</v>
      </c>
      <c r="F909" t="s">
        <v>1</v>
      </c>
    </row>
    <row r="910" spans="1:6" x14ac:dyDescent="0.35">
      <c r="A910" t="s">
        <v>877</v>
      </c>
      <c r="B910" t="s">
        <v>24</v>
      </c>
      <c r="C910" t="s">
        <v>6</v>
      </c>
      <c r="D910">
        <v>83190</v>
      </c>
      <c r="E910" t="s">
        <v>25</v>
      </c>
      <c r="F910" t="s">
        <v>3</v>
      </c>
    </row>
    <row r="911" spans="1:6" x14ac:dyDescent="0.35">
      <c r="A911" t="s">
        <v>657</v>
      </c>
      <c r="B911" t="s">
        <v>24</v>
      </c>
      <c r="C911" t="s">
        <v>12</v>
      </c>
      <c r="D911">
        <v>69120</v>
      </c>
      <c r="E911" t="s">
        <v>33</v>
      </c>
      <c r="F911" t="s">
        <v>3</v>
      </c>
    </row>
    <row r="912" spans="1:6" x14ac:dyDescent="0.35">
      <c r="A912" t="s">
        <v>878</v>
      </c>
      <c r="B912" t="s">
        <v>27</v>
      </c>
      <c r="C912" t="s">
        <v>13</v>
      </c>
      <c r="E912" t="s">
        <v>33</v>
      </c>
      <c r="F912" t="s">
        <v>4</v>
      </c>
    </row>
    <row r="913" spans="1:6" x14ac:dyDescent="0.35">
      <c r="A913" t="s">
        <v>879</v>
      </c>
      <c r="C913" t="s">
        <v>29</v>
      </c>
      <c r="D913">
        <v>41570</v>
      </c>
      <c r="E913" t="s">
        <v>30</v>
      </c>
      <c r="F913" t="s">
        <v>3</v>
      </c>
    </row>
    <row r="914" spans="1:6" x14ac:dyDescent="0.35">
      <c r="A914" t="s">
        <v>880</v>
      </c>
      <c r="B914" t="s">
        <v>24</v>
      </c>
      <c r="C914" t="s">
        <v>15</v>
      </c>
      <c r="D914">
        <v>83590</v>
      </c>
      <c r="E914" t="s">
        <v>30</v>
      </c>
      <c r="F914" t="s">
        <v>2</v>
      </c>
    </row>
    <row r="915" spans="1:6" x14ac:dyDescent="0.35">
      <c r="A915" t="s">
        <v>881</v>
      </c>
      <c r="B915" t="s">
        <v>24</v>
      </c>
      <c r="C915" t="s">
        <v>14</v>
      </c>
      <c r="D915">
        <v>107700</v>
      </c>
      <c r="E915" t="s">
        <v>30</v>
      </c>
      <c r="F915" t="s">
        <v>5</v>
      </c>
    </row>
    <row r="916" spans="1:6" x14ac:dyDescent="0.35">
      <c r="A916" t="s">
        <v>882</v>
      </c>
      <c r="B916" t="s">
        <v>27</v>
      </c>
      <c r="C916" t="s">
        <v>6</v>
      </c>
      <c r="D916">
        <v>102130</v>
      </c>
      <c r="E916" t="s">
        <v>33</v>
      </c>
      <c r="F916" t="s">
        <v>3</v>
      </c>
    </row>
    <row r="917" spans="1:6" x14ac:dyDescent="0.35">
      <c r="A917" t="s">
        <v>643</v>
      </c>
      <c r="B917" t="s">
        <v>24</v>
      </c>
      <c r="C917" t="s">
        <v>8</v>
      </c>
      <c r="D917">
        <v>116090</v>
      </c>
      <c r="E917" t="s">
        <v>33</v>
      </c>
      <c r="F917" t="s">
        <v>3</v>
      </c>
    </row>
    <row r="918" spans="1:6" x14ac:dyDescent="0.35">
      <c r="A918" t="s">
        <v>883</v>
      </c>
      <c r="B918" t="s">
        <v>24</v>
      </c>
      <c r="C918" t="s">
        <v>7</v>
      </c>
      <c r="D918">
        <v>74360</v>
      </c>
      <c r="E918" t="s">
        <v>25</v>
      </c>
      <c r="F918" t="s">
        <v>4</v>
      </c>
    </row>
    <row r="919" spans="1:6" x14ac:dyDescent="0.35">
      <c r="A919" t="s">
        <v>884</v>
      </c>
      <c r="B919" t="s">
        <v>27</v>
      </c>
      <c r="C919" t="s">
        <v>16</v>
      </c>
      <c r="D919">
        <v>42310</v>
      </c>
      <c r="E919" t="s">
        <v>30</v>
      </c>
      <c r="F919" t="s">
        <v>31</v>
      </c>
    </row>
    <row r="920" spans="1:6" x14ac:dyDescent="0.35">
      <c r="A920" t="s">
        <v>885</v>
      </c>
      <c r="B920" t="s">
        <v>24</v>
      </c>
      <c r="C920" t="s">
        <v>7</v>
      </c>
      <c r="D920">
        <v>78440</v>
      </c>
      <c r="E920" t="s">
        <v>25</v>
      </c>
      <c r="F920" t="s">
        <v>2</v>
      </c>
    </row>
    <row r="921" spans="1:6" x14ac:dyDescent="0.35">
      <c r="A921" t="s">
        <v>886</v>
      </c>
      <c r="B921" t="s">
        <v>27</v>
      </c>
      <c r="C921" t="s">
        <v>9</v>
      </c>
      <c r="D921">
        <v>113760</v>
      </c>
      <c r="E921" t="s">
        <v>33</v>
      </c>
      <c r="F921" t="s">
        <v>4</v>
      </c>
    </row>
    <row r="922" spans="1:6" x14ac:dyDescent="0.35">
      <c r="A922" t="s">
        <v>887</v>
      </c>
      <c r="B922" t="s">
        <v>27</v>
      </c>
      <c r="C922" t="s">
        <v>16</v>
      </c>
      <c r="D922">
        <v>93880</v>
      </c>
      <c r="E922" t="s">
        <v>33</v>
      </c>
      <c r="F922" t="s">
        <v>3</v>
      </c>
    </row>
    <row r="923" spans="1:6" x14ac:dyDescent="0.35">
      <c r="A923" t="s">
        <v>888</v>
      </c>
      <c r="B923" t="s">
        <v>27</v>
      </c>
      <c r="C923" t="s">
        <v>8</v>
      </c>
      <c r="D923">
        <v>85000</v>
      </c>
      <c r="E923" t="s">
        <v>33</v>
      </c>
      <c r="F923" t="s">
        <v>2</v>
      </c>
    </row>
    <row r="924" spans="1:6" x14ac:dyDescent="0.35">
      <c r="A924" t="s">
        <v>889</v>
      </c>
      <c r="B924" t="s">
        <v>24</v>
      </c>
      <c r="C924" t="s">
        <v>10</v>
      </c>
      <c r="D924">
        <v>72550</v>
      </c>
      <c r="E924" t="s">
        <v>25</v>
      </c>
      <c r="F924" t="s">
        <v>3</v>
      </c>
    </row>
    <row r="925" spans="1:6" x14ac:dyDescent="0.35">
      <c r="A925" t="s">
        <v>890</v>
      </c>
      <c r="B925" t="s">
        <v>27</v>
      </c>
      <c r="C925" t="s">
        <v>8</v>
      </c>
      <c r="D925">
        <v>72360</v>
      </c>
      <c r="E925" t="s">
        <v>33</v>
      </c>
      <c r="F925" t="s">
        <v>2</v>
      </c>
    </row>
    <row r="926" spans="1:6" x14ac:dyDescent="0.35">
      <c r="A926" t="s">
        <v>891</v>
      </c>
      <c r="B926" t="s">
        <v>27</v>
      </c>
      <c r="C926" t="s">
        <v>15</v>
      </c>
      <c r="D926">
        <v>114890</v>
      </c>
      <c r="E926" t="s">
        <v>30</v>
      </c>
      <c r="F926" t="s">
        <v>3</v>
      </c>
    </row>
    <row r="927" spans="1:6" x14ac:dyDescent="0.35">
      <c r="A927" t="s">
        <v>892</v>
      </c>
      <c r="B927" t="s">
        <v>27</v>
      </c>
      <c r="C927" t="s">
        <v>17</v>
      </c>
      <c r="D927">
        <v>107580</v>
      </c>
      <c r="E927" t="s">
        <v>30</v>
      </c>
      <c r="F927" t="s">
        <v>2</v>
      </c>
    </row>
    <row r="928" spans="1:6" x14ac:dyDescent="0.35">
      <c r="A928" t="s">
        <v>893</v>
      </c>
      <c r="B928" t="s">
        <v>24</v>
      </c>
      <c r="C928" t="s">
        <v>14</v>
      </c>
      <c r="D928">
        <v>36040</v>
      </c>
      <c r="E928" t="s">
        <v>30</v>
      </c>
      <c r="F928" t="s">
        <v>3</v>
      </c>
    </row>
    <row r="929" spans="1:6" x14ac:dyDescent="0.35">
      <c r="A929" t="s">
        <v>894</v>
      </c>
      <c r="B929" t="s">
        <v>27</v>
      </c>
      <c r="C929" t="s">
        <v>29</v>
      </c>
      <c r="D929">
        <v>58310</v>
      </c>
      <c r="E929" t="s">
        <v>33</v>
      </c>
      <c r="F929" t="s">
        <v>3</v>
      </c>
    </row>
    <row r="930" spans="1:6" x14ac:dyDescent="0.35">
      <c r="A930" t="s">
        <v>895</v>
      </c>
      <c r="B930" t="s">
        <v>24</v>
      </c>
      <c r="C930" t="s">
        <v>12</v>
      </c>
      <c r="D930">
        <v>35010</v>
      </c>
      <c r="E930" t="s">
        <v>33</v>
      </c>
      <c r="F930" t="s">
        <v>3</v>
      </c>
    </row>
    <row r="931" spans="1:6" x14ac:dyDescent="0.35">
      <c r="A931" t="s">
        <v>896</v>
      </c>
      <c r="B931" t="s">
        <v>24</v>
      </c>
      <c r="C931" t="s">
        <v>14</v>
      </c>
      <c r="D931">
        <v>74280</v>
      </c>
      <c r="E931" t="s">
        <v>25</v>
      </c>
      <c r="F931" t="s">
        <v>3</v>
      </c>
    </row>
    <row r="932" spans="1:6" x14ac:dyDescent="0.35">
      <c r="A932" t="s">
        <v>897</v>
      </c>
      <c r="B932" t="s">
        <v>24</v>
      </c>
      <c r="C932" t="s">
        <v>14</v>
      </c>
      <c r="D932">
        <v>115790</v>
      </c>
      <c r="E932" t="s">
        <v>25</v>
      </c>
      <c r="F932" t="s">
        <v>1</v>
      </c>
    </row>
    <row r="933" spans="1:6" x14ac:dyDescent="0.35">
      <c r="A933" t="s">
        <v>898</v>
      </c>
      <c r="B933" t="s">
        <v>24</v>
      </c>
      <c r="C933" t="s">
        <v>9</v>
      </c>
      <c r="D933">
        <v>38330</v>
      </c>
      <c r="E933" t="s">
        <v>25</v>
      </c>
      <c r="F933" t="s">
        <v>3</v>
      </c>
    </row>
    <row r="934" spans="1:6" x14ac:dyDescent="0.35">
      <c r="A934" t="s">
        <v>899</v>
      </c>
      <c r="B934" t="s">
        <v>24</v>
      </c>
      <c r="C934" t="s">
        <v>11</v>
      </c>
      <c r="D934">
        <v>70270</v>
      </c>
      <c r="E934" t="s">
        <v>30</v>
      </c>
      <c r="F934" t="s">
        <v>5</v>
      </c>
    </row>
    <row r="935" spans="1:6" x14ac:dyDescent="0.35">
      <c r="A935" t="s">
        <v>900</v>
      </c>
      <c r="B935" t="s">
        <v>24</v>
      </c>
      <c r="C935" t="s">
        <v>9</v>
      </c>
      <c r="D935">
        <v>37060</v>
      </c>
      <c r="E935" t="s">
        <v>33</v>
      </c>
      <c r="F935" t="s">
        <v>3</v>
      </c>
    </row>
    <row r="936" spans="1:6" x14ac:dyDescent="0.35">
      <c r="A936" t="s">
        <v>531</v>
      </c>
      <c r="B936" t="s">
        <v>24</v>
      </c>
      <c r="C936" t="s">
        <v>13</v>
      </c>
      <c r="D936">
        <v>53870</v>
      </c>
      <c r="E936" t="s">
        <v>30</v>
      </c>
      <c r="F936" t="s">
        <v>4</v>
      </c>
    </row>
    <row r="937" spans="1:6" x14ac:dyDescent="0.35">
      <c r="A937" t="s">
        <v>901</v>
      </c>
      <c r="B937" t="s">
        <v>24</v>
      </c>
      <c r="C937" t="s">
        <v>10</v>
      </c>
      <c r="E937" t="s">
        <v>30</v>
      </c>
      <c r="F937" t="s">
        <v>3</v>
      </c>
    </row>
    <row r="938" spans="1:6" x14ac:dyDescent="0.35">
      <c r="A938" t="s">
        <v>689</v>
      </c>
      <c r="B938" t="s">
        <v>27</v>
      </c>
      <c r="C938" t="s">
        <v>14</v>
      </c>
      <c r="D938">
        <v>84310</v>
      </c>
      <c r="E938" t="s">
        <v>30</v>
      </c>
      <c r="F938" t="s">
        <v>4</v>
      </c>
    </row>
    <row r="939" spans="1:6" x14ac:dyDescent="0.35">
      <c r="A939" t="s">
        <v>902</v>
      </c>
      <c r="B939" t="s">
        <v>27</v>
      </c>
      <c r="C939" t="s">
        <v>14</v>
      </c>
      <c r="D939">
        <v>58100</v>
      </c>
      <c r="E939" t="s">
        <v>33</v>
      </c>
      <c r="F939" t="s">
        <v>5</v>
      </c>
    </row>
    <row r="940" spans="1:6" x14ac:dyDescent="0.35">
      <c r="A940" t="s">
        <v>903</v>
      </c>
      <c r="B940" t="s">
        <v>24</v>
      </c>
      <c r="C940" t="s">
        <v>9</v>
      </c>
      <c r="D940">
        <v>99780</v>
      </c>
      <c r="E940" t="s">
        <v>33</v>
      </c>
      <c r="F940" t="s">
        <v>5</v>
      </c>
    </row>
    <row r="941" spans="1:6" x14ac:dyDescent="0.35">
      <c r="A941" t="s">
        <v>904</v>
      </c>
      <c r="B941" t="s">
        <v>24</v>
      </c>
      <c r="C941" t="s">
        <v>15</v>
      </c>
      <c r="D941">
        <v>119020</v>
      </c>
      <c r="E941" t="s">
        <v>25</v>
      </c>
      <c r="F941" t="s">
        <v>2</v>
      </c>
    </row>
    <row r="942" spans="1:6" x14ac:dyDescent="0.35">
      <c r="A942" t="s">
        <v>905</v>
      </c>
      <c r="B942" t="s">
        <v>24</v>
      </c>
      <c r="C942" t="s">
        <v>7</v>
      </c>
      <c r="D942">
        <v>92940</v>
      </c>
      <c r="E942" t="s">
        <v>25</v>
      </c>
      <c r="F942" t="s">
        <v>4</v>
      </c>
    </row>
    <row r="943" spans="1:6" x14ac:dyDescent="0.35">
      <c r="A943" t="s">
        <v>906</v>
      </c>
      <c r="B943" t="s">
        <v>24</v>
      </c>
      <c r="C943" t="s">
        <v>13</v>
      </c>
      <c r="D943">
        <v>59670</v>
      </c>
      <c r="E943" t="s">
        <v>33</v>
      </c>
      <c r="F943" t="s">
        <v>31</v>
      </c>
    </row>
    <row r="944" spans="1:6" x14ac:dyDescent="0.35">
      <c r="A944" t="s">
        <v>907</v>
      </c>
      <c r="B944" t="s">
        <v>27</v>
      </c>
      <c r="C944" t="s">
        <v>29</v>
      </c>
      <c r="D944">
        <v>41000</v>
      </c>
      <c r="E944" t="s">
        <v>25</v>
      </c>
      <c r="F944" t="s">
        <v>31</v>
      </c>
    </row>
    <row r="945" spans="1:6" x14ac:dyDescent="0.35">
      <c r="A945" t="s">
        <v>908</v>
      </c>
      <c r="B945" t="s">
        <v>24</v>
      </c>
      <c r="C945" t="s">
        <v>17</v>
      </c>
      <c r="D945">
        <v>77470</v>
      </c>
      <c r="E945" t="s">
        <v>33</v>
      </c>
      <c r="F945" t="s">
        <v>4</v>
      </c>
    </row>
    <row r="946" spans="1:6" x14ac:dyDescent="0.35">
      <c r="A946" t="s">
        <v>909</v>
      </c>
      <c r="B946" t="s">
        <v>24</v>
      </c>
      <c r="C946" t="s">
        <v>7</v>
      </c>
      <c r="D946">
        <v>45650</v>
      </c>
      <c r="E946" t="s">
        <v>25</v>
      </c>
      <c r="F946" t="s">
        <v>4</v>
      </c>
    </row>
    <row r="947" spans="1:6" x14ac:dyDescent="0.35">
      <c r="A947" t="s">
        <v>910</v>
      </c>
      <c r="B947" t="s">
        <v>27</v>
      </c>
      <c r="C947" t="s">
        <v>7</v>
      </c>
      <c r="D947">
        <v>88430</v>
      </c>
      <c r="E947" t="s">
        <v>25</v>
      </c>
      <c r="F947" t="s">
        <v>3</v>
      </c>
    </row>
    <row r="948" spans="1:6" x14ac:dyDescent="0.35">
      <c r="A948" t="s">
        <v>911</v>
      </c>
      <c r="B948" t="s">
        <v>24</v>
      </c>
      <c r="C948" t="s">
        <v>10</v>
      </c>
      <c r="D948">
        <v>36880</v>
      </c>
      <c r="E948" t="s">
        <v>33</v>
      </c>
      <c r="F948" t="s">
        <v>4</v>
      </c>
    </row>
    <row r="949" spans="1:6" x14ac:dyDescent="0.35">
      <c r="A949" t="s">
        <v>861</v>
      </c>
      <c r="B949" t="s">
        <v>24</v>
      </c>
      <c r="C949" t="s">
        <v>11</v>
      </c>
      <c r="D949">
        <v>106400</v>
      </c>
      <c r="E949" t="s">
        <v>30</v>
      </c>
      <c r="F949" t="s">
        <v>2</v>
      </c>
    </row>
    <row r="950" spans="1:6" x14ac:dyDescent="0.35">
      <c r="A950" t="s">
        <v>912</v>
      </c>
      <c r="B950" t="s">
        <v>24</v>
      </c>
      <c r="C950" t="s">
        <v>16</v>
      </c>
      <c r="D950">
        <v>111820</v>
      </c>
      <c r="E950" t="s">
        <v>25</v>
      </c>
      <c r="F950" t="s">
        <v>5</v>
      </c>
    </row>
    <row r="951" spans="1:6" x14ac:dyDescent="0.35">
      <c r="A951" t="s">
        <v>913</v>
      </c>
      <c r="B951" t="s">
        <v>24</v>
      </c>
      <c r="C951" t="s">
        <v>10</v>
      </c>
      <c r="D951">
        <v>92870</v>
      </c>
      <c r="E951" t="s">
        <v>30</v>
      </c>
      <c r="F951" t="s">
        <v>3</v>
      </c>
    </row>
    <row r="952" spans="1:6" x14ac:dyDescent="0.35">
      <c r="A952" t="s">
        <v>914</v>
      </c>
      <c r="B952" t="s">
        <v>24</v>
      </c>
      <c r="C952" t="s">
        <v>11</v>
      </c>
      <c r="D952">
        <v>100360</v>
      </c>
      <c r="E952" t="s">
        <v>25</v>
      </c>
      <c r="F952" t="s">
        <v>3</v>
      </c>
    </row>
    <row r="953" spans="1:6" x14ac:dyDescent="0.35">
      <c r="A953" t="s">
        <v>662</v>
      </c>
      <c r="B953" t="s">
        <v>27</v>
      </c>
      <c r="C953" t="s">
        <v>14</v>
      </c>
      <c r="D953">
        <v>46750</v>
      </c>
      <c r="E953" t="s">
        <v>25</v>
      </c>
      <c r="F953" t="s">
        <v>3</v>
      </c>
    </row>
    <row r="954" spans="1:6" x14ac:dyDescent="0.35">
      <c r="A954" t="s">
        <v>915</v>
      </c>
      <c r="B954" t="s">
        <v>24</v>
      </c>
      <c r="C954" t="s">
        <v>11</v>
      </c>
      <c r="D954">
        <v>48950</v>
      </c>
      <c r="E954" t="s">
        <v>30</v>
      </c>
      <c r="F954" t="s">
        <v>4</v>
      </c>
    </row>
    <row r="955" spans="1:6" x14ac:dyDescent="0.35">
      <c r="A955" t="s">
        <v>916</v>
      </c>
      <c r="B955" t="s">
        <v>24</v>
      </c>
      <c r="C955" t="s">
        <v>6</v>
      </c>
      <c r="D955">
        <v>52810</v>
      </c>
      <c r="E955" t="s">
        <v>30</v>
      </c>
      <c r="F955" t="s">
        <v>2</v>
      </c>
    </row>
    <row r="956" spans="1:6" x14ac:dyDescent="0.35">
      <c r="A956" t="s">
        <v>917</v>
      </c>
      <c r="B956" t="s">
        <v>24</v>
      </c>
      <c r="C956" t="s">
        <v>8</v>
      </c>
      <c r="D956">
        <v>78560</v>
      </c>
      <c r="E956" t="s">
        <v>33</v>
      </c>
      <c r="F956" t="s">
        <v>1</v>
      </c>
    </row>
    <row r="957" spans="1:6" x14ac:dyDescent="0.35">
      <c r="A957" t="s">
        <v>918</v>
      </c>
      <c r="B957" t="s">
        <v>27</v>
      </c>
      <c r="C957" t="s">
        <v>9</v>
      </c>
      <c r="D957">
        <v>75280</v>
      </c>
      <c r="E957" t="s">
        <v>33</v>
      </c>
      <c r="F957" t="s">
        <v>3</v>
      </c>
    </row>
    <row r="958" spans="1:6" x14ac:dyDescent="0.35">
      <c r="A958" t="s">
        <v>919</v>
      </c>
      <c r="B958" t="s">
        <v>27</v>
      </c>
      <c r="C958" t="s">
        <v>13</v>
      </c>
      <c r="D958">
        <v>93130</v>
      </c>
      <c r="E958" t="s">
        <v>33</v>
      </c>
      <c r="F958" t="s">
        <v>2</v>
      </c>
    </row>
    <row r="959" spans="1:6" x14ac:dyDescent="0.35">
      <c r="A959" t="s">
        <v>920</v>
      </c>
      <c r="B959" t="s">
        <v>27</v>
      </c>
      <c r="C959" t="s">
        <v>11</v>
      </c>
      <c r="D959">
        <v>105290</v>
      </c>
      <c r="E959" t="s">
        <v>33</v>
      </c>
      <c r="F959" t="s">
        <v>1</v>
      </c>
    </row>
    <row r="960" spans="1:6" x14ac:dyDescent="0.35">
      <c r="A960" t="s">
        <v>921</v>
      </c>
      <c r="B960" t="s">
        <v>24</v>
      </c>
      <c r="C960" t="s">
        <v>13</v>
      </c>
      <c r="D960">
        <v>108340</v>
      </c>
      <c r="E960" t="s">
        <v>33</v>
      </c>
      <c r="F960" t="s">
        <v>31</v>
      </c>
    </row>
    <row r="961" spans="1:6" x14ac:dyDescent="0.35">
      <c r="A961" t="s">
        <v>216</v>
      </c>
      <c r="B961" t="s">
        <v>27</v>
      </c>
      <c r="C961" t="s">
        <v>8</v>
      </c>
      <c r="D961">
        <v>31090</v>
      </c>
      <c r="E961" t="s">
        <v>33</v>
      </c>
      <c r="F961" t="s">
        <v>3</v>
      </c>
    </row>
    <row r="962" spans="1:6" x14ac:dyDescent="0.35">
      <c r="A962" t="s">
        <v>922</v>
      </c>
      <c r="B962" t="s">
        <v>24</v>
      </c>
      <c r="C962" t="s">
        <v>11</v>
      </c>
      <c r="D962">
        <v>101420</v>
      </c>
      <c r="E962" t="s">
        <v>25</v>
      </c>
      <c r="F962" t="s">
        <v>3</v>
      </c>
    </row>
    <row r="963" spans="1:6" x14ac:dyDescent="0.35">
      <c r="A963" t="s">
        <v>923</v>
      </c>
      <c r="C963" t="s">
        <v>11</v>
      </c>
      <c r="D963">
        <v>54780</v>
      </c>
      <c r="E963" t="s">
        <v>33</v>
      </c>
      <c r="F963" t="s">
        <v>5</v>
      </c>
    </row>
    <row r="964" spans="1:6" x14ac:dyDescent="0.35">
      <c r="A964" t="s">
        <v>924</v>
      </c>
      <c r="B964" t="s">
        <v>27</v>
      </c>
      <c r="C964" t="s">
        <v>9</v>
      </c>
      <c r="D964">
        <v>63560</v>
      </c>
      <c r="E964" t="s">
        <v>30</v>
      </c>
      <c r="F964" t="s">
        <v>5</v>
      </c>
    </row>
    <row r="965" spans="1:6" x14ac:dyDescent="0.35">
      <c r="A965" t="s">
        <v>925</v>
      </c>
      <c r="B965" t="s">
        <v>24</v>
      </c>
      <c r="C965" t="s">
        <v>14</v>
      </c>
      <c r="D965">
        <v>68480</v>
      </c>
      <c r="E965" t="s">
        <v>25</v>
      </c>
      <c r="F965" t="s">
        <v>2</v>
      </c>
    </row>
    <row r="966" spans="1:6" x14ac:dyDescent="0.35">
      <c r="A966" t="s">
        <v>926</v>
      </c>
      <c r="B966" t="s">
        <v>24</v>
      </c>
      <c r="C966" t="s">
        <v>8</v>
      </c>
      <c r="D966">
        <v>99460</v>
      </c>
      <c r="E966" t="s">
        <v>30</v>
      </c>
      <c r="F966" t="s">
        <v>3</v>
      </c>
    </row>
    <row r="967" spans="1:6" x14ac:dyDescent="0.35">
      <c r="A967" t="s">
        <v>927</v>
      </c>
      <c r="B967" t="s">
        <v>24</v>
      </c>
      <c r="C967" t="s">
        <v>16</v>
      </c>
      <c r="D967">
        <v>100420</v>
      </c>
      <c r="E967" t="s">
        <v>30</v>
      </c>
      <c r="F967" t="s">
        <v>2</v>
      </c>
    </row>
    <row r="968" spans="1:6" x14ac:dyDescent="0.35">
      <c r="A968" t="s">
        <v>928</v>
      </c>
      <c r="B968" t="s">
        <v>27</v>
      </c>
      <c r="C968" t="s">
        <v>10</v>
      </c>
      <c r="D968">
        <v>39650</v>
      </c>
      <c r="E968" t="s">
        <v>30</v>
      </c>
      <c r="F968" t="s">
        <v>3</v>
      </c>
    </row>
    <row r="969" spans="1:6" x14ac:dyDescent="0.35">
      <c r="A969" t="s">
        <v>929</v>
      </c>
      <c r="B969" t="s">
        <v>27</v>
      </c>
      <c r="C969" t="s">
        <v>13</v>
      </c>
      <c r="D969">
        <v>56250</v>
      </c>
      <c r="E969" t="s">
        <v>30</v>
      </c>
      <c r="F969" t="s">
        <v>3</v>
      </c>
    </row>
    <row r="970" spans="1:6" x14ac:dyDescent="0.35">
      <c r="A970" t="s">
        <v>930</v>
      </c>
      <c r="B970" t="s">
        <v>27</v>
      </c>
      <c r="C970" t="s">
        <v>17</v>
      </c>
      <c r="D970">
        <v>57640</v>
      </c>
      <c r="E970" t="s">
        <v>30</v>
      </c>
      <c r="F970" t="s">
        <v>3</v>
      </c>
    </row>
    <row r="971" spans="1:6" x14ac:dyDescent="0.35">
      <c r="A971" t="s">
        <v>931</v>
      </c>
      <c r="B971" t="s">
        <v>24</v>
      </c>
      <c r="C971" t="s">
        <v>7</v>
      </c>
      <c r="D971">
        <v>43150</v>
      </c>
      <c r="E971" t="s">
        <v>30</v>
      </c>
      <c r="F971" t="s">
        <v>5</v>
      </c>
    </row>
    <row r="972" spans="1:6" x14ac:dyDescent="0.35">
      <c r="A972" t="s">
        <v>932</v>
      </c>
      <c r="B972" t="s">
        <v>27</v>
      </c>
      <c r="C972" t="s">
        <v>15</v>
      </c>
      <c r="D972">
        <v>106080</v>
      </c>
      <c r="E972" t="s">
        <v>30</v>
      </c>
      <c r="F972" t="s">
        <v>31</v>
      </c>
    </row>
    <row r="973" spans="1:6" x14ac:dyDescent="0.35">
      <c r="A973" t="s">
        <v>933</v>
      </c>
      <c r="B973" t="s">
        <v>24</v>
      </c>
      <c r="C973" t="s">
        <v>6</v>
      </c>
      <c r="D973">
        <v>29590</v>
      </c>
      <c r="E973" t="s">
        <v>33</v>
      </c>
      <c r="F973" t="s">
        <v>4</v>
      </c>
    </row>
    <row r="974" spans="1:6" x14ac:dyDescent="0.35">
      <c r="A974" t="s">
        <v>934</v>
      </c>
      <c r="B974" t="s">
        <v>27</v>
      </c>
      <c r="C974" t="s">
        <v>15</v>
      </c>
      <c r="D974">
        <v>86240</v>
      </c>
      <c r="E974" t="s">
        <v>25</v>
      </c>
      <c r="F974" t="s">
        <v>3</v>
      </c>
    </row>
    <row r="975" spans="1:6" x14ac:dyDescent="0.35">
      <c r="A975" t="s">
        <v>935</v>
      </c>
      <c r="C975" t="s">
        <v>12</v>
      </c>
      <c r="D975">
        <v>36480</v>
      </c>
      <c r="E975" t="s">
        <v>30</v>
      </c>
      <c r="F975" t="s">
        <v>3</v>
      </c>
    </row>
    <row r="976" spans="1:6" x14ac:dyDescent="0.35">
      <c r="A976" t="s">
        <v>936</v>
      </c>
      <c r="B976" t="s">
        <v>24</v>
      </c>
      <c r="C976" t="s">
        <v>11</v>
      </c>
      <c r="E976" t="s">
        <v>33</v>
      </c>
      <c r="F976" t="s">
        <v>3</v>
      </c>
    </row>
    <row r="977" spans="1:6" x14ac:dyDescent="0.35">
      <c r="A977" t="s">
        <v>937</v>
      </c>
      <c r="B977" t="s">
        <v>27</v>
      </c>
      <c r="C977" t="s">
        <v>17</v>
      </c>
      <c r="D977">
        <v>48590</v>
      </c>
      <c r="E977" t="s">
        <v>33</v>
      </c>
      <c r="F977" t="s">
        <v>1</v>
      </c>
    </row>
    <row r="978" spans="1:6" x14ac:dyDescent="0.35">
      <c r="A978" t="s">
        <v>938</v>
      </c>
      <c r="B978" t="s">
        <v>24</v>
      </c>
      <c r="C978" t="s">
        <v>7</v>
      </c>
      <c r="D978">
        <v>41670</v>
      </c>
      <c r="E978" t="s">
        <v>25</v>
      </c>
      <c r="F978" t="s">
        <v>3</v>
      </c>
    </row>
    <row r="979" spans="1:6" x14ac:dyDescent="0.35">
      <c r="A979" t="s">
        <v>265</v>
      </c>
      <c r="B979" t="s">
        <v>27</v>
      </c>
      <c r="C979" t="s">
        <v>9</v>
      </c>
      <c r="D979">
        <v>107340</v>
      </c>
      <c r="E979" t="s">
        <v>25</v>
      </c>
      <c r="F979" t="s">
        <v>5</v>
      </c>
    </row>
    <row r="980" spans="1:6" x14ac:dyDescent="0.35">
      <c r="A980" t="s">
        <v>939</v>
      </c>
      <c r="B980" t="s">
        <v>24</v>
      </c>
      <c r="C980" t="s">
        <v>14</v>
      </c>
      <c r="D980">
        <v>62280</v>
      </c>
      <c r="E980" t="s">
        <v>33</v>
      </c>
      <c r="F980" t="s">
        <v>31</v>
      </c>
    </row>
    <row r="981" spans="1:6" x14ac:dyDescent="0.35">
      <c r="A981" t="s">
        <v>184</v>
      </c>
      <c r="B981" t="s">
        <v>24</v>
      </c>
      <c r="C981" t="s">
        <v>16</v>
      </c>
      <c r="D981">
        <v>37920</v>
      </c>
      <c r="E981" t="s">
        <v>30</v>
      </c>
      <c r="F981" t="s">
        <v>31</v>
      </c>
    </row>
    <row r="982" spans="1:6" x14ac:dyDescent="0.35">
      <c r="A982" t="s">
        <v>940</v>
      </c>
      <c r="B982" t="s">
        <v>27</v>
      </c>
      <c r="C982" t="s">
        <v>9</v>
      </c>
      <c r="E982" t="s">
        <v>33</v>
      </c>
      <c r="F982" t="s">
        <v>3</v>
      </c>
    </row>
    <row r="983" spans="1:6" x14ac:dyDescent="0.35">
      <c r="A983" t="s">
        <v>839</v>
      </c>
      <c r="B983" t="s">
        <v>27</v>
      </c>
      <c r="C983" t="s">
        <v>9</v>
      </c>
      <c r="D983">
        <v>75970</v>
      </c>
      <c r="E983" t="s">
        <v>33</v>
      </c>
      <c r="F983" t="s">
        <v>3</v>
      </c>
    </row>
    <row r="984" spans="1:6" x14ac:dyDescent="0.35">
      <c r="A984" t="s">
        <v>941</v>
      </c>
      <c r="B984" t="s">
        <v>24</v>
      </c>
      <c r="C984" t="s">
        <v>16</v>
      </c>
      <c r="D984">
        <v>92010</v>
      </c>
      <c r="E984" t="s">
        <v>30</v>
      </c>
      <c r="F984" t="s">
        <v>1</v>
      </c>
    </row>
    <row r="985" spans="1:6" x14ac:dyDescent="0.35">
      <c r="A985" t="s">
        <v>108</v>
      </c>
      <c r="B985" t="s">
        <v>24</v>
      </c>
      <c r="C985" t="s">
        <v>10</v>
      </c>
      <c r="D985">
        <v>69860</v>
      </c>
      <c r="E985" t="s">
        <v>25</v>
      </c>
      <c r="F985" t="s">
        <v>2</v>
      </c>
    </row>
    <row r="986" spans="1:6" x14ac:dyDescent="0.35">
      <c r="A986" t="s">
        <v>942</v>
      </c>
      <c r="B986" t="s">
        <v>27</v>
      </c>
      <c r="C986" t="s">
        <v>13</v>
      </c>
      <c r="D986">
        <v>59560</v>
      </c>
      <c r="E986" t="s">
        <v>33</v>
      </c>
      <c r="F986" t="s">
        <v>5</v>
      </c>
    </row>
    <row r="987" spans="1:6" x14ac:dyDescent="0.35">
      <c r="A987" t="s">
        <v>943</v>
      </c>
      <c r="B987" t="s">
        <v>27</v>
      </c>
      <c r="C987" t="s">
        <v>7</v>
      </c>
      <c r="D987">
        <v>114810</v>
      </c>
      <c r="E987" t="s">
        <v>33</v>
      </c>
      <c r="F987" t="s">
        <v>3</v>
      </c>
    </row>
    <row r="988" spans="1:6" x14ac:dyDescent="0.35">
      <c r="A988" t="s">
        <v>944</v>
      </c>
      <c r="B988" t="s">
        <v>27</v>
      </c>
      <c r="C988" t="s">
        <v>12</v>
      </c>
      <c r="D988">
        <v>66870</v>
      </c>
      <c r="E988" t="s">
        <v>30</v>
      </c>
      <c r="F988" t="s">
        <v>31</v>
      </c>
    </row>
    <row r="989" spans="1:6" x14ac:dyDescent="0.35">
      <c r="A989" t="s">
        <v>945</v>
      </c>
      <c r="B989" t="s">
        <v>24</v>
      </c>
      <c r="C989" t="s">
        <v>10</v>
      </c>
      <c r="D989">
        <v>113790</v>
      </c>
      <c r="E989" t="s">
        <v>33</v>
      </c>
      <c r="F989" t="s">
        <v>1</v>
      </c>
    </row>
    <row r="990" spans="1:6" x14ac:dyDescent="0.35">
      <c r="A990" t="s">
        <v>946</v>
      </c>
      <c r="B990" t="s">
        <v>27</v>
      </c>
      <c r="C990" t="s">
        <v>8</v>
      </c>
      <c r="D990">
        <v>38250</v>
      </c>
      <c r="E990" t="s">
        <v>33</v>
      </c>
      <c r="F990" t="s">
        <v>3</v>
      </c>
    </row>
    <row r="991" spans="1:6" x14ac:dyDescent="0.35">
      <c r="A991" t="s">
        <v>947</v>
      </c>
      <c r="C991" t="s">
        <v>9</v>
      </c>
      <c r="D991">
        <v>48090</v>
      </c>
      <c r="E991" t="s">
        <v>30</v>
      </c>
      <c r="F991" t="s">
        <v>31</v>
      </c>
    </row>
    <row r="992" spans="1:6" x14ac:dyDescent="0.35">
      <c r="A992" t="s">
        <v>948</v>
      </c>
      <c r="B992" t="s">
        <v>24</v>
      </c>
      <c r="C992" t="s">
        <v>15</v>
      </c>
      <c r="D992">
        <v>99630</v>
      </c>
      <c r="E992" t="s">
        <v>30</v>
      </c>
      <c r="F992" t="s">
        <v>3</v>
      </c>
    </row>
    <row r="993" spans="1:6" x14ac:dyDescent="0.35">
      <c r="A993" t="s">
        <v>949</v>
      </c>
      <c r="B993" t="s">
        <v>27</v>
      </c>
      <c r="C993" t="s">
        <v>12</v>
      </c>
      <c r="D993">
        <v>86340</v>
      </c>
      <c r="E993" t="s">
        <v>30</v>
      </c>
      <c r="F993" t="s">
        <v>2</v>
      </c>
    </row>
    <row r="994" spans="1:6" x14ac:dyDescent="0.35">
      <c r="A994" t="s">
        <v>950</v>
      </c>
      <c r="C994" t="s">
        <v>6</v>
      </c>
      <c r="D994">
        <v>88590</v>
      </c>
      <c r="E994" t="s">
        <v>30</v>
      </c>
      <c r="F994" t="s">
        <v>3</v>
      </c>
    </row>
    <row r="995" spans="1:6" x14ac:dyDescent="0.35">
      <c r="A995" t="s">
        <v>951</v>
      </c>
      <c r="B995" t="s">
        <v>24</v>
      </c>
      <c r="C995" t="s">
        <v>9</v>
      </c>
      <c r="D995">
        <v>61100</v>
      </c>
      <c r="E995" t="s">
        <v>33</v>
      </c>
      <c r="F995" t="s">
        <v>3</v>
      </c>
    </row>
    <row r="996" spans="1:6" x14ac:dyDescent="0.35">
      <c r="A996" t="s">
        <v>952</v>
      </c>
      <c r="B996" t="s">
        <v>24</v>
      </c>
      <c r="C996" t="s">
        <v>12</v>
      </c>
      <c r="D996">
        <v>71240</v>
      </c>
      <c r="E996" t="s">
        <v>30</v>
      </c>
      <c r="F996" t="s">
        <v>3</v>
      </c>
    </row>
    <row r="997" spans="1:6" x14ac:dyDescent="0.35">
      <c r="A997" t="s">
        <v>953</v>
      </c>
      <c r="B997" t="s">
        <v>24</v>
      </c>
      <c r="C997" t="s">
        <v>6</v>
      </c>
      <c r="D997">
        <v>114650</v>
      </c>
      <c r="E997" t="s">
        <v>33</v>
      </c>
      <c r="F997" t="s">
        <v>1</v>
      </c>
    </row>
    <row r="998" spans="1:6" x14ac:dyDescent="0.35">
      <c r="A998" t="s">
        <v>59</v>
      </c>
      <c r="B998" t="s">
        <v>27</v>
      </c>
      <c r="C998" t="s">
        <v>6</v>
      </c>
      <c r="D998">
        <v>76210</v>
      </c>
      <c r="E998" t="s">
        <v>33</v>
      </c>
      <c r="F998" t="s">
        <v>4</v>
      </c>
    </row>
    <row r="999" spans="1:6" x14ac:dyDescent="0.35">
      <c r="A999" t="s">
        <v>954</v>
      </c>
      <c r="B999" t="s">
        <v>27</v>
      </c>
      <c r="C999" t="s">
        <v>10</v>
      </c>
      <c r="D999">
        <v>76900</v>
      </c>
      <c r="E999" t="s">
        <v>30</v>
      </c>
      <c r="F999" t="s">
        <v>5</v>
      </c>
    </row>
    <row r="1000" spans="1:6" x14ac:dyDescent="0.35">
      <c r="A1000" t="s">
        <v>955</v>
      </c>
      <c r="B1000" t="s">
        <v>27</v>
      </c>
      <c r="C1000" t="s">
        <v>11</v>
      </c>
      <c r="D1000">
        <v>116590</v>
      </c>
      <c r="E1000" t="s">
        <v>25</v>
      </c>
      <c r="F1000" t="s">
        <v>5</v>
      </c>
    </row>
    <row r="1001" spans="1:6" x14ac:dyDescent="0.35">
      <c r="A1001" t="s">
        <v>956</v>
      </c>
      <c r="B1001" t="s">
        <v>27</v>
      </c>
      <c r="C1001" t="s">
        <v>7</v>
      </c>
      <c r="D1001">
        <v>78390</v>
      </c>
      <c r="E1001" t="s">
        <v>30</v>
      </c>
      <c r="F1001" t="s">
        <v>3</v>
      </c>
    </row>
    <row r="1002" spans="1:6" x14ac:dyDescent="0.35">
      <c r="A1002" t="s">
        <v>957</v>
      </c>
      <c r="B1002" t="s">
        <v>27</v>
      </c>
      <c r="C1002" t="s">
        <v>15</v>
      </c>
      <c r="D1002">
        <v>103610</v>
      </c>
      <c r="E1002" t="s">
        <v>33</v>
      </c>
      <c r="F1002" t="s">
        <v>2</v>
      </c>
    </row>
    <row r="1003" spans="1:6" x14ac:dyDescent="0.35">
      <c r="A1003" t="s">
        <v>958</v>
      </c>
      <c r="B1003" t="s">
        <v>24</v>
      </c>
      <c r="C1003" t="s">
        <v>7</v>
      </c>
      <c r="D1003">
        <v>98110</v>
      </c>
      <c r="E1003" t="s">
        <v>30</v>
      </c>
      <c r="F1003" t="s">
        <v>4</v>
      </c>
    </row>
    <row r="1004" spans="1:6" x14ac:dyDescent="0.35">
      <c r="A1004" t="s">
        <v>959</v>
      </c>
      <c r="B1004" t="s">
        <v>27</v>
      </c>
      <c r="C1004" t="s">
        <v>10</v>
      </c>
      <c r="D1004">
        <v>33960</v>
      </c>
      <c r="E1004" t="s">
        <v>25</v>
      </c>
      <c r="F1004" t="s">
        <v>31</v>
      </c>
    </row>
    <row r="1005" spans="1:6" x14ac:dyDescent="0.35">
      <c r="A1005" t="s">
        <v>960</v>
      </c>
      <c r="B1005" t="s">
        <v>24</v>
      </c>
      <c r="C1005" t="s">
        <v>11</v>
      </c>
      <c r="D1005">
        <v>112110</v>
      </c>
      <c r="E1005" t="s">
        <v>33</v>
      </c>
      <c r="F1005" t="s">
        <v>31</v>
      </c>
    </row>
    <row r="1006" spans="1:6" x14ac:dyDescent="0.35">
      <c r="A1006" t="s">
        <v>692</v>
      </c>
      <c r="B1006" t="s">
        <v>24</v>
      </c>
      <c r="C1006" t="s">
        <v>12</v>
      </c>
      <c r="D1006">
        <v>59810</v>
      </c>
      <c r="E1006" t="s">
        <v>25</v>
      </c>
      <c r="F1006" t="s">
        <v>4</v>
      </c>
    </row>
    <row r="1007" spans="1:6" x14ac:dyDescent="0.35">
      <c r="A1007" t="s">
        <v>961</v>
      </c>
      <c r="C1007" t="s">
        <v>13</v>
      </c>
      <c r="D1007">
        <v>91310</v>
      </c>
      <c r="E1007" t="s">
        <v>33</v>
      </c>
      <c r="F1007" t="s">
        <v>3</v>
      </c>
    </row>
    <row r="1008" spans="1:6" x14ac:dyDescent="0.35">
      <c r="A1008" t="s">
        <v>962</v>
      </c>
      <c r="B1008" t="s">
        <v>24</v>
      </c>
      <c r="C1008" t="s">
        <v>11</v>
      </c>
      <c r="D1008">
        <v>71370</v>
      </c>
      <c r="E1008" t="s">
        <v>25</v>
      </c>
      <c r="F1008" t="s">
        <v>3</v>
      </c>
    </row>
    <row r="1009" spans="1:6" x14ac:dyDescent="0.35">
      <c r="A1009" t="s">
        <v>963</v>
      </c>
      <c r="B1009" t="s">
        <v>27</v>
      </c>
      <c r="C1009" t="s">
        <v>13</v>
      </c>
      <c r="D1009">
        <v>71570</v>
      </c>
      <c r="E1009" t="s">
        <v>30</v>
      </c>
      <c r="F1009" t="s">
        <v>31</v>
      </c>
    </row>
    <row r="1010" spans="1:6" x14ac:dyDescent="0.35">
      <c r="A1010" t="s">
        <v>871</v>
      </c>
      <c r="B1010" t="s">
        <v>24</v>
      </c>
      <c r="C1010" t="s">
        <v>12</v>
      </c>
      <c r="D1010">
        <v>119670</v>
      </c>
      <c r="E1010" t="s">
        <v>25</v>
      </c>
      <c r="F1010" t="s">
        <v>31</v>
      </c>
    </row>
    <row r="1011" spans="1:6" x14ac:dyDescent="0.35">
      <c r="A1011" t="s">
        <v>964</v>
      </c>
      <c r="B1011" t="s">
        <v>27</v>
      </c>
      <c r="C1011" t="s">
        <v>17</v>
      </c>
      <c r="D1011">
        <v>67910</v>
      </c>
      <c r="E1011" t="s">
        <v>33</v>
      </c>
      <c r="F1011" t="s">
        <v>3</v>
      </c>
    </row>
    <row r="1012" spans="1:6" x14ac:dyDescent="0.35">
      <c r="A1012" t="s">
        <v>965</v>
      </c>
      <c r="B1012" t="s">
        <v>27</v>
      </c>
      <c r="C1012" t="s">
        <v>9</v>
      </c>
      <c r="D1012">
        <v>100370</v>
      </c>
      <c r="E1012" t="s">
        <v>30</v>
      </c>
      <c r="F1012" t="s">
        <v>3</v>
      </c>
    </row>
    <row r="1013" spans="1:6" x14ac:dyDescent="0.35">
      <c r="A1013" t="s">
        <v>966</v>
      </c>
      <c r="B1013" t="s">
        <v>27</v>
      </c>
      <c r="C1013" t="s">
        <v>11</v>
      </c>
      <c r="D1013">
        <v>90240</v>
      </c>
      <c r="E1013" t="s">
        <v>30</v>
      </c>
      <c r="F1013" t="s">
        <v>2</v>
      </c>
    </row>
    <row r="1014" spans="1:6" x14ac:dyDescent="0.35">
      <c r="A1014" t="s">
        <v>967</v>
      </c>
      <c r="B1014" t="s">
        <v>27</v>
      </c>
      <c r="C1014" t="s">
        <v>7</v>
      </c>
      <c r="D1014">
        <v>75870</v>
      </c>
      <c r="E1014" t="s">
        <v>33</v>
      </c>
      <c r="F1014" t="s">
        <v>3</v>
      </c>
    </row>
    <row r="1015" spans="1:6" x14ac:dyDescent="0.35">
      <c r="A1015" t="s">
        <v>968</v>
      </c>
      <c r="B1015" t="s">
        <v>27</v>
      </c>
      <c r="C1015" t="s">
        <v>13</v>
      </c>
      <c r="D1015">
        <v>58740</v>
      </c>
      <c r="E1015" t="s">
        <v>33</v>
      </c>
      <c r="F1015" t="s">
        <v>31</v>
      </c>
    </row>
    <row r="1016" spans="1:6" x14ac:dyDescent="0.35">
      <c r="A1016" t="s">
        <v>969</v>
      </c>
      <c r="B1016" t="s">
        <v>27</v>
      </c>
      <c r="C1016" t="s">
        <v>8</v>
      </c>
      <c r="D1016">
        <v>32500</v>
      </c>
      <c r="E1016" t="s">
        <v>25</v>
      </c>
      <c r="F1016" t="s">
        <v>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B23DF-BF5D-4846-B8EF-E742CABDE213}">
  <dimension ref="A1:C876"/>
  <sheetViews>
    <sheetView topLeftCell="A868" workbookViewId="0">
      <selection activeCell="G876" sqref="G876"/>
    </sheetView>
  </sheetViews>
  <sheetFormatPr defaultRowHeight="14.5" x14ac:dyDescent="0.35"/>
  <cols>
    <col min="1" max="1" width="23.26953125" bestFit="1" customWidth="1"/>
    <col min="2" max="2" width="9.26953125" bestFit="1" customWidth="1"/>
    <col min="3" max="3" width="19.7265625" bestFit="1" customWidth="1"/>
  </cols>
  <sheetData>
    <row r="1" spans="1:3" x14ac:dyDescent="0.35">
      <c r="A1" s="3" t="s">
        <v>18</v>
      </c>
      <c r="B1" s="3" t="s">
        <v>19</v>
      </c>
      <c r="C1" t="s">
        <v>984</v>
      </c>
    </row>
    <row r="2" spans="1:3" x14ac:dyDescent="0.35">
      <c r="A2" t="s">
        <v>63</v>
      </c>
      <c r="B2" t="s">
        <v>27</v>
      </c>
      <c r="C2" s="5">
        <v>5826</v>
      </c>
    </row>
    <row r="3" spans="1:3" x14ac:dyDescent="0.35">
      <c r="A3" t="s">
        <v>747</v>
      </c>
      <c r="B3" t="s">
        <v>24</v>
      </c>
      <c r="C3" s="5">
        <v>2834.5200000000004</v>
      </c>
    </row>
    <row r="4" spans="1:3" x14ac:dyDescent="0.35">
      <c r="A4" t="s">
        <v>665</v>
      </c>
      <c r="B4" t="s">
        <v>27</v>
      </c>
      <c r="C4" s="5">
        <v>2541</v>
      </c>
    </row>
    <row r="5" spans="1:3" x14ac:dyDescent="0.35">
      <c r="A5" t="s">
        <v>700</v>
      </c>
      <c r="B5" t="s">
        <v>27</v>
      </c>
      <c r="C5" s="5">
        <v>1145.2</v>
      </c>
    </row>
    <row r="6" spans="1:3" x14ac:dyDescent="0.35">
      <c r="A6" t="s">
        <v>176</v>
      </c>
      <c r="B6" t="s">
        <v>27</v>
      </c>
      <c r="C6" s="5">
        <v>1087.5</v>
      </c>
    </row>
    <row r="7" spans="1:3" x14ac:dyDescent="0.35">
      <c r="A7" t="s">
        <v>446</v>
      </c>
      <c r="B7" t="s">
        <v>24</v>
      </c>
      <c r="C7" s="5">
        <v>562.6</v>
      </c>
    </row>
    <row r="8" spans="1:3" x14ac:dyDescent="0.35">
      <c r="A8" t="s">
        <v>449</v>
      </c>
      <c r="B8" t="s">
        <v>24</v>
      </c>
      <c r="C8" s="5">
        <v>2126.7200000000003</v>
      </c>
    </row>
    <row r="9" spans="1:3" x14ac:dyDescent="0.35">
      <c r="A9" t="s">
        <v>540</v>
      </c>
      <c r="B9" t="s">
        <v>24</v>
      </c>
      <c r="C9" s="5">
        <v>2660.56</v>
      </c>
    </row>
    <row r="10" spans="1:3" x14ac:dyDescent="0.35">
      <c r="A10" t="s">
        <v>72</v>
      </c>
      <c r="B10" t="s">
        <v>24</v>
      </c>
      <c r="C10" s="5">
        <v>3458.7599999999998</v>
      </c>
    </row>
    <row r="11" spans="1:3" x14ac:dyDescent="0.35">
      <c r="A11" t="s">
        <v>36</v>
      </c>
      <c r="B11" t="s">
        <v>27</v>
      </c>
      <c r="C11" s="5">
        <v>3333.96</v>
      </c>
    </row>
    <row r="12" spans="1:3" x14ac:dyDescent="0.35">
      <c r="A12" t="s">
        <v>969</v>
      </c>
      <c r="B12" t="s">
        <v>27</v>
      </c>
      <c r="C12" s="5">
        <v>682.5</v>
      </c>
    </row>
    <row r="13" spans="1:3" x14ac:dyDescent="0.35">
      <c r="A13" t="s">
        <v>937</v>
      </c>
      <c r="B13" t="s">
        <v>27</v>
      </c>
      <c r="C13" s="5">
        <v>242.95000000000002</v>
      </c>
    </row>
    <row r="14" spans="1:3" x14ac:dyDescent="0.35">
      <c r="A14" t="s">
        <v>462</v>
      </c>
      <c r="B14" t="s">
        <v>24</v>
      </c>
      <c r="C14" s="5">
        <v>899.6</v>
      </c>
    </row>
    <row r="15" spans="1:3" x14ac:dyDescent="0.35">
      <c r="A15" t="s">
        <v>332</v>
      </c>
      <c r="B15" t="s">
        <v>24</v>
      </c>
      <c r="C15" s="5">
        <v>1546.56</v>
      </c>
    </row>
    <row r="16" spans="1:3" x14ac:dyDescent="0.35">
      <c r="A16" t="s">
        <v>885</v>
      </c>
      <c r="B16" t="s">
        <v>24</v>
      </c>
      <c r="C16" s="5">
        <v>862.83999999999992</v>
      </c>
    </row>
    <row r="17" spans="1:3" x14ac:dyDescent="0.35">
      <c r="A17" t="s">
        <v>475</v>
      </c>
      <c r="B17" t="s">
        <v>24</v>
      </c>
      <c r="C17" s="5">
        <v>1201.6000000000001</v>
      </c>
    </row>
    <row r="18" spans="1:3" x14ac:dyDescent="0.35">
      <c r="A18" t="s">
        <v>830</v>
      </c>
      <c r="B18" t="s">
        <v>24</v>
      </c>
      <c r="C18" s="5">
        <v>541.45000000000005</v>
      </c>
    </row>
    <row r="19" spans="1:3" x14ac:dyDescent="0.35">
      <c r="A19" t="s">
        <v>740</v>
      </c>
      <c r="B19" t="s">
        <v>27</v>
      </c>
      <c r="C19" s="5">
        <v>1758.75</v>
      </c>
    </row>
    <row r="20" spans="1:3" x14ac:dyDescent="0.35">
      <c r="A20" t="s">
        <v>509</v>
      </c>
      <c r="B20" t="s">
        <v>24</v>
      </c>
      <c r="C20" s="5">
        <v>0</v>
      </c>
    </row>
    <row r="21" spans="1:3" x14ac:dyDescent="0.35">
      <c r="A21" t="s">
        <v>81</v>
      </c>
      <c r="B21" t="s">
        <v>27</v>
      </c>
      <c r="C21" s="5">
        <v>6646.8</v>
      </c>
    </row>
    <row r="22" spans="1:3" x14ac:dyDescent="0.35">
      <c r="A22" t="s">
        <v>600</v>
      </c>
      <c r="B22" t="s">
        <v>24</v>
      </c>
      <c r="C22" s="5">
        <v>1924.08</v>
      </c>
    </row>
    <row r="23" spans="1:3" x14ac:dyDescent="0.35">
      <c r="A23" t="s">
        <v>252</v>
      </c>
      <c r="B23" t="s">
        <v>27</v>
      </c>
      <c r="C23" s="5">
        <v>3843.72</v>
      </c>
    </row>
    <row r="24" spans="1:3" x14ac:dyDescent="0.35">
      <c r="A24" t="s">
        <v>297</v>
      </c>
      <c r="B24" t="s">
        <v>24</v>
      </c>
      <c r="C24" s="5">
        <v>2181.12</v>
      </c>
    </row>
    <row r="25" spans="1:3" x14ac:dyDescent="0.35">
      <c r="A25" t="s">
        <v>511</v>
      </c>
      <c r="B25" t="s">
        <v>24</v>
      </c>
      <c r="C25" s="5">
        <v>0</v>
      </c>
    </row>
    <row r="26" spans="1:3" x14ac:dyDescent="0.35">
      <c r="A26" t="s">
        <v>619</v>
      </c>
      <c r="B26" t="s">
        <v>27</v>
      </c>
      <c r="C26" s="5">
        <v>0</v>
      </c>
    </row>
    <row r="27" spans="1:3" x14ac:dyDescent="0.35">
      <c r="A27" t="s">
        <v>279</v>
      </c>
      <c r="B27" t="s">
        <v>27</v>
      </c>
      <c r="C27" s="5">
        <v>1266.93</v>
      </c>
    </row>
    <row r="28" spans="1:3" x14ac:dyDescent="0.35">
      <c r="A28" t="s">
        <v>680</v>
      </c>
      <c r="B28" t="s">
        <v>24</v>
      </c>
      <c r="C28" s="5">
        <v>6982.67</v>
      </c>
    </row>
    <row r="29" spans="1:3" x14ac:dyDescent="0.35">
      <c r="A29" t="s">
        <v>848</v>
      </c>
      <c r="B29" t="s">
        <v>27</v>
      </c>
      <c r="C29" s="5">
        <v>0</v>
      </c>
    </row>
    <row r="30" spans="1:3" x14ac:dyDescent="0.35">
      <c r="A30" t="s">
        <v>71</v>
      </c>
      <c r="B30" t="s">
        <v>27</v>
      </c>
      <c r="C30" s="5">
        <v>4604.08</v>
      </c>
    </row>
    <row r="31" spans="1:3" x14ac:dyDescent="0.35">
      <c r="A31" t="s">
        <v>447</v>
      </c>
      <c r="B31" t="s">
        <v>24</v>
      </c>
      <c r="C31" s="5">
        <v>4237.0599999999995</v>
      </c>
    </row>
    <row r="32" spans="1:3" x14ac:dyDescent="0.35">
      <c r="A32" t="s">
        <v>698</v>
      </c>
      <c r="B32" t="s">
        <v>24</v>
      </c>
      <c r="C32" s="5">
        <v>2388.75</v>
      </c>
    </row>
    <row r="33" spans="1:3" x14ac:dyDescent="0.35">
      <c r="A33" t="s">
        <v>760</v>
      </c>
      <c r="B33" t="s">
        <v>24</v>
      </c>
      <c r="C33" s="5">
        <v>1352.6000000000001</v>
      </c>
    </row>
    <row r="34" spans="1:3" x14ac:dyDescent="0.35">
      <c r="A34" t="s">
        <v>108</v>
      </c>
      <c r="B34" t="s">
        <v>24</v>
      </c>
      <c r="C34" s="5">
        <v>2794.4</v>
      </c>
    </row>
    <row r="35" spans="1:3" x14ac:dyDescent="0.35">
      <c r="A35" t="s">
        <v>888</v>
      </c>
      <c r="B35" t="s">
        <v>27</v>
      </c>
      <c r="C35" s="5">
        <v>1615</v>
      </c>
    </row>
    <row r="36" spans="1:3" x14ac:dyDescent="0.35">
      <c r="A36" t="s">
        <v>935</v>
      </c>
      <c r="B36" t="s">
        <v>27</v>
      </c>
      <c r="C36" s="5">
        <v>1167.3600000000001</v>
      </c>
    </row>
    <row r="37" spans="1:3" x14ac:dyDescent="0.35">
      <c r="A37" t="s">
        <v>956</v>
      </c>
      <c r="B37" t="s">
        <v>27</v>
      </c>
      <c r="C37" s="5">
        <v>2743.65</v>
      </c>
    </row>
    <row r="38" spans="1:3" x14ac:dyDescent="0.35">
      <c r="A38" t="s">
        <v>922</v>
      </c>
      <c r="B38" t="s">
        <v>24</v>
      </c>
      <c r="C38" s="5">
        <v>2434.08</v>
      </c>
    </row>
    <row r="39" spans="1:3" x14ac:dyDescent="0.35">
      <c r="A39" t="s">
        <v>212</v>
      </c>
      <c r="B39" t="s">
        <v>24</v>
      </c>
      <c r="C39" s="5">
        <v>2236.6799999999998</v>
      </c>
    </row>
    <row r="40" spans="1:3" x14ac:dyDescent="0.35">
      <c r="A40" t="s">
        <v>554</v>
      </c>
      <c r="B40" t="s">
        <v>24</v>
      </c>
      <c r="C40" s="5">
        <v>2198.8000000000002</v>
      </c>
    </row>
    <row r="41" spans="1:3" x14ac:dyDescent="0.35">
      <c r="A41" t="s">
        <v>358</v>
      </c>
      <c r="B41" t="s">
        <v>24</v>
      </c>
      <c r="C41" s="5">
        <v>4382.2800000000007</v>
      </c>
    </row>
    <row r="42" spans="1:3" x14ac:dyDescent="0.35">
      <c r="A42" t="s">
        <v>64</v>
      </c>
      <c r="B42" t="s">
        <v>27</v>
      </c>
      <c r="C42" s="5">
        <v>0</v>
      </c>
    </row>
    <row r="43" spans="1:3" x14ac:dyDescent="0.35">
      <c r="A43" t="s">
        <v>731</v>
      </c>
      <c r="B43" t="s">
        <v>27</v>
      </c>
      <c r="C43" s="5">
        <v>718.96</v>
      </c>
    </row>
    <row r="44" spans="1:3" x14ac:dyDescent="0.35">
      <c r="A44" t="s">
        <v>711</v>
      </c>
      <c r="B44" t="s">
        <v>24</v>
      </c>
      <c r="C44" s="5">
        <v>5749.76</v>
      </c>
    </row>
    <row r="45" spans="1:3" x14ac:dyDescent="0.35">
      <c r="A45" t="s">
        <v>726</v>
      </c>
      <c r="B45" t="s">
        <v>27</v>
      </c>
      <c r="C45" s="5">
        <v>5748.84</v>
      </c>
    </row>
    <row r="46" spans="1:3" x14ac:dyDescent="0.35">
      <c r="A46" t="s">
        <v>182</v>
      </c>
      <c r="B46" t="s">
        <v>27</v>
      </c>
      <c r="C46" s="5">
        <v>350.40000000000003</v>
      </c>
    </row>
    <row r="47" spans="1:3" x14ac:dyDescent="0.35">
      <c r="A47" t="s">
        <v>948</v>
      </c>
      <c r="B47" t="s">
        <v>24</v>
      </c>
      <c r="C47" s="5">
        <v>1992.6000000000001</v>
      </c>
    </row>
    <row r="48" spans="1:3" x14ac:dyDescent="0.35">
      <c r="A48" t="s">
        <v>750</v>
      </c>
      <c r="B48" t="s">
        <v>24</v>
      </c>
      <c r="C48" s="5">
        <v>1482.8100000000002</v>
      </c>
    </row>
    <row r="49" spans="1:3" x14ac:dyDescent="0.35">
      <c r="A49" t="s">
        <v>355</v>
      </c>
      <c r="B49" t="s">
        <v>27</v>
      </c>
      <c r="C49" s="5">
        <v>6084.5599999999995</v>
      </c>
    </row>
    <row r="50" spans="1:3" x14ac:dyDescent="0.35">
      <c r="A50" t="s">
        <v>266</v>
      </c>
      <c r="B50" t="s">
        <v>27</v>
      </c>
      <c r="C50" s="5">
        <v>7107.2</v>
      </c>
    </row>
    <row r="51" spans="1:3" x14ac:dyDescent="0.35">
      <c r="A51" t="s">
        <v>455</v>
      </c>
      <c r="B51" t="s">
        <v>27</v>
      </c>
      <c r="C51" s="5">
        <v>970.56</v>
      </c>
    </row>
    <row r="52" spans="1:3" x14ac:dyDescent="0.35">
      <c r="A52" t="s">
        <v>820</v>
      </c>
      <c r="B52" t="s">
        <v>27</v>
      </c>
      <c r="C52" s="5">
        <v>0</v>
      </c>
    </row>
    <row r="53" spans="1:3" x14ac:dyDescent="0.35">
      <c r="A53" t="s">
        <v>794</v>
      </c>
      <c r="B53" t="s">
        <v>27</v>
      </c>
      <c r="C53" s="5">
        <v>1021.44</v>
      </c>
    </row>
    <row r="54" spans="1:3" x14ac:dyDescent="0.35">
      <c r="A54" t="s">
        <v>403</v>
      </c>
      <c r="B54" t="s">
        <v>27</v>
      </c>
      <c r="C54" s="5">
        <v>484.6</v>
      </c>
    </row>
    <row r="55" spans="1:3" x14ac:dyDescent="0.35">
      <c r="A55" t="s">
        <v>292</v>
      </c>
      <c r="B55" t="s">
        <v>27</v>
      </c>
      <c r="C55" s="5">
        <v>1246.32</v>
      </c>
    </row>
    <row r="56" spans="1:3" x14ac:dyDescent="0.35">
      <c r="A56" t="s">
        <v>344</v>
      </c>
      <c r="B56" t="s">
        <v>24</v>
      </c>
      <c r="C56" s="5">
        <v>2458.0500000000002</v>
      </c>
    </row>
    <row r="57" spans="1:3" x14ac:dyDescent="0.35">
      <c r="A57" t="s">
        <v>657</v>
      </c>
      <c r="B57" t="s">
        <v>24</v>
      </c>
      <c r="C57" s="5">
        <v>4423.68</v>
      </c>
    </row>
    <row r="58" spans="1:3" x14ac:dyDescent="0.35">
      <c r="A58" t="s">
        <v>450</v>
      </c>
      <c r="B58" t="s">
        <v>27</v>
      </c>
      <c r="C58" s="5">
        <v>0</v>
      </c>
    </row>
    <row r="59" spans="1:3" x14ac:dyDescent="0.35">
      <c r="A59" t="s">
        <v>209</v>
      </c>
      <c r="B59" t="s">
        <v>27</v>
      </c>
      <c r="C59" s="5">
        <v>3999.24</v>
      </c>
    </row>
    <row r="60" spans="1:3" x14ac:dyDescent="0.35">
      <c r="A60" t="s">
        <v>748</v>
      </c>
      <c r="B60" t="s">
        <v>27</v>
      </c>
      <c r="C60" s="5">
        <v>1834.92</v>
      </c>
    </row>
    <row r="61" spans="1:3" x14ac:dyDescent="0.35">
      <c r="A61" t="s">
        <v>834</v>
      </c>
      <c r="B61" t="s">
        <v>27</v>
      </c>
      <c r="C61" s="5">
        <v>1960.2</v>
      </c>
    </row>
    <row r="62" spans="1:3" x14ac:dyDescent="0.35">
      <c r="A62" t="s">
        <v>831</v>
      </c>
      <c r="B62" t="s">
        <v>24</v>
      </c>
      <c r="C62" s="5">
        <v>3381.5199999999995</v>
      </c>
    </row>
    <row r="63" spans="1:3" x14ac:dyDescent="0.35">
      <c r="A63" t="s">
        <v>871</v>
      </c>
      <c r="B63" t="s">
        <v>24</v>
      </c>
      <c r="C63" s="5">
        <v>3829.44</v>
      </c>
    </row>
    <row r="64" spans="1:3" x14ac:dyDescent="0.35">
      <c r="A64" t="s">
        <v>675</v>
      </c>
      <c r="B64" t="s">
        <v>24</v>
      </c>
      <c r="C64" s="5">
        <v>5588.46</v>
      </c>
    </row>
    <row r="65" spans="1:3" x14ac:dyDescent="0.35">
      <c r="A65" t="s">
        <v>359</v>
      </c>
      <c r="B65" t="s">
        <v>27</v>
      </c>
      <c r="C65" s="5">
        <v>1614.48</v>
      </c>
    </row>
    <row r="66" spans="1:3" x14ac:dyDescent="0.35">
      <c r="A66" t="s">
        <v>436</v>
      </c>
      <c r="B66" t="s">
        <v>24</v>
      </c>
      <c r="C66" s="5">
        <v>6538.38</v>
      </c>
    </row>
    <row r="67" spans="1:3" x14ac:dyDescent="0.35">
      <c r="A67" t="s">
        <v>719</v>
      </c>
      <c r="B67" t="s">
        <v>24</v>
      </c>
      <c r="C67" s="5">
        <v>2031.7500000000002</v>
      </c>
    </row>
    <row r="68" spans="1:3" x14ac:dyDescent="0.35">
      <c r="A68" t="s">
        <v>467</v>
      </c>
      <c r="B68" t="s">
        <v>24</v>
      </c>
      <c r="C68" s="5">
        <v>4247.68</v>
      </c>
    </row>
    <row r="69" spans="1:3" x14ac:dyDescent="0.35">
      <c r="A69" t="s">
        <v>887</v>
      </c>
      <c r="B69" t="s">
        <v>27</v>
      </c>
      <c r="C69" s="5">
        <v>2159.2399999999998</v>
      </c>
    </row>
    <row r="70" spans="1:3" x14ac:dyDescent="0.35">
      <c r="A70" t="s">
        <v>143</v>
      </c>
      <c r="B70" t="s">
        <v>24</v>
      </c>
      <c r="C70" s="5">
        <v>1409.45</v>
      </c>
    </row>
    <row r="71" spans="1:3" x14ac:dyDescent="0.35">
      <c r="A71" t="s">
        <v>721</v>
      </c>
      <c r="B71" t="s">
        <v>24</v>
      </c>
      <c r="C71" s="5">
        <v>2016.64</v>
      </c>
    </row>
    <row r="72" spans="1:3" x14ac:dyDescent="0.35">
      <c r="A72" t="s">
        <v>800</v>
      </c>
      <c r="B72" t="s">
        <v>24</v>
      </c>
      <c r="C72" s="5">
        <v>3393.6000000000004</v>
      </c>
    </row>
    <row r="73" spans="1:3" x14ac:dyDescent="0.35">
      <c r="A73" t="s">
        <v>190</v>
      </c>
      <c r="B73" t="s">
        <v>27</v>
      </c>
      <c r="C73" s="5">
        <v>0</v>
      </c>
    </row>
    <row r="74" spans="1:3" x14ac:dyDescent="0.35">
      <c r="A74" t="s">
        <v>727</v>
      </c>
      <c r="B74" t="s">
        <v>27</v>
      </c>
      <c r="C74" s="5">
        <v>3532.5</v>
      </c>
    </row>
    <row r="75" spans="1:3" x14ac:dyDescent="0.35">
      <c r="A75" t="s">
        <v>312</v>
      </c>
      <c r="B75" t="s">
        <v>27</v>
      </c>
      <c r="C75" s="5">
        <v>2496.69</v>
      </c>
    </row>
    <row r="76" spans="1:3" x14ac:dyDescent="0.35">
      <c r="A76" t="s">
        <v>616</v>
      </c>
      <c r="B76" t="s">
        <v>27</v>
      </c>
      <c r="C76" s="5">
        <v>675.2</v>
      </c>
    </row>
    <row r="77" spans="1:3" x14ac:dyDescent="0.35">
      <c r="A77" t="s">
        <v>690</v>
      </c>
      <c r="B77" t="s">
        <v>24</v>
      </c>
      <c r="C77" s="5">
        <v>6950.4000000000005</v>
      </c>
    </row>
    <row r="78" spans="1:3" x14ac:dyDescent="0.35">
      <c r="A78" t="s">
        <v>394</v>
      </c>
      <c r="B78" t="s">
        <v>27</v>
      </c>
      <c r="C78" s="5">
        <v>9666.7200000000012</v>
      </c>
    </row>
    <row r="79" spans="1:3" x14ac:dyDescent="0.35">
      <c r="A79" t="s">
        <v>286</v>
      </c>
      <c r="B79" t="s">
        <v>27</v>
      </c>
      <c r="C79" s="5">
        <v>2146.5500000000002</v>
      </c>
    </row>
    <row r="80" spans="1:3" x14ac:dyDescent="0.35">
      <c r="A80" t="s">
        <v>494</v>
      </c>
      <c r="B80" t="s">
        <v>27</v>
      </c>
      <c r="C80" s="5">
        <v>4047.6</v>
      </c>
    </row>
    <row r="81" spans="1:3" x14ac:dyDescent="0.35">
      <c r="A81" t="s">
        <v>273</v>
      </c>
      <c r="B81" t="s">
        <v>24</v>
      </c>
      <c r="C81" s="5">
        <v>3480.51</v>
      </c>
    </row>
    <row r="82" spans="1:3" x14ac:dyDescent="0.35">
      <c r="A82" t="s">
        <v>131</v>
      </c>
      <c r="B82" t="s">
        <v>24</v>
      </c>
      <c r="C82" s="5">
        <v>1647.52</v>
      </c>
    </row>
    <row r="83" spans="1:3" x14ac:dyDescent="0.35">
      <c r="A83" t="s">
        <v>583</v>
      </c>
      <c r="B83" t="s">
        <v>27</v>
      </c>
      <c r="C83" s="5">
        <v>5227.3899999999994</v>
      </c>
    </row>
    <row r="84" spans="1:3" x14ac:dyDescent="0.35">
      <c r="A84" t="s">
        <v>847</v>
      </c>
      <c r="B84" t="s">
        <v>27</v>
      </c>
      <c r="C84" s="5">
        <v>742.21</v>
      </c>
    </row>
    <row r="85" spans="1:3" x14ac:dyDescent="0.35">
      <c r="A85" t="s">
        <v>795</v>
      </c>
      <c r="B85" t="s">
        <v>27</v>
      </c>
      <c r="C85" s="5">
        <v>6461.0199999999995</v>
      </c>
    </row>
    <row r="86" spans="1:3" x14ac:dyDescent="0.35">
      <c r="A86" t="s">
        <v>407</v>
      </c>
      <c r="B86" t="s">
        <v>24</v>
      </c>
      <c r="C86" s="5">
        <v>2848.4</v>
      </c>
    </row>
    <row r="87" spans="1:3" x14ac:dyDescent="0.35">
      <c r="A87" t="s">
        <v>44</v>
      </c>
      <c r="B87" t="s">
        <v>24</v>
      </c>
      <c r="C87" s="5">
        <v>1329.3600000000001</v>
      </c>
    </row>
    <row r="88" spans="1:3" x14ac:dyDescent="0.35">
      <c r="A88" t="s">
        <v>508</v>
      </c>
      <c r="B88" t="s">
        <v>27</v>
      </c>
      <c r="C88" s="5">
        <v>9155.119999999999</v>
      </c>
    </row>
    <row r="89" spans="1:3" x14ac:dyDescent="0.35">
      <c r="A89" t="s">
        <v>102</v>
      </c>
      <c r="B89" t="s">
        <v>24</v>
      </c>
      <c r="C89" s="5">
        <v>1067.8</v>
      </c>
    </row>
    <row r="90" spans="1:3" x14ac:dyDescent="0.35">
      <c r="A90" t="s">
        <v>392</v>
      </c>
      <c r="B90" t="s">
        <v>24</v>
      </c>
      <c r="C90" s="5">
        <v>7246.8</v>
      </c>
    </row>
    <row r="91" spans="1:3" x14ac:dyDescent="0.35">
      <c r="A91" t="s">
        <v>174</v>
      </c>
      <c r="B91" t="s">
        <v>27</v>
      </c>
      <c r="C91" s="5">
        <v>528.66</v>
      </c>
    </row>
    <row r="92" spans="1:3" x14ac:dyDescent="0.35">
      <c r="A92" t="s">
        <v>283</v>
      </c>
      <c r="B92" t="s">
        <v>24</v>
      </c>
      <c r="C92" s="5">
        <v>385.65000000000003</v>
      </c>
    </row>
    <row r="93" spans="1:3" x14ac:dyDescent="0.35">
      <c r="A93" t="s">
        <v>585</v>
      </c>
      <c r="B93" t="s">
        <v>27</v>
      </c>
      <c r="C93" s="5">
        <v>2380.3500000000004</v>
      </c>
    </row>
    <row r="94" spans="1:3" x14ac:dyDescent="0.35">
      <c r="A94" t="s">
        <v>934</v>
      </c>
      <c r="B94" t="s">
        <v>27</v>
      </c>
      <c r="C94" s="5">
        <v>1724.8</v>
      </c>
    </row>
    <row r="95" spans="1:3" x14ac:dyDescent="0.35">
      <c r="A95" t="s">
        <v>452</v>
      </c>
      <c r="B95" t="s">
        <v>24</v>
      </c>
      <c r="C95" s="5">
        <v>2404.71</v>
      </c>
    </row>
    <row r="96" spans="1:3" x14ac:dyDescent="0.35">
      <c r="A96" t="s">
        <v>482</v>
      </c>
      <c r="B96" t="s">
        <v>27</v>
      </c>
      <c r="C96" s="5">
        <v>515.84</v>
      </c>
    </row>
    <row r="97" spans="1:3" x14ac:dyDescent="0.35">
      <c r="A97" t="s">
        <v>434</v>
      </c>
      <c r="B97" t="s">
        <v>24</v>
      </c>
      <c r="C97" s="5">
        <v>204.9</v>
      </c>
    </row>
    <row r="98" spans="1:3" x14ac:dyDescent="0.35">
      <c r="A98" t="s">
        <v>77</v>
      </c>
      <c r="B98" t="s">
        <v>27</v>
      </c>
      <c r="C98" s="5">
        <v>2394.21</v>
      </c>
    </row>
    <row r="99" spans="1:3" x14ac:dyDescent="0.35">
      <c r="A99" t="s">
        <v>383</v>
      </c>
      <c r="B99" t="s">
        <v>24</v>
      </c>
      <c r="C99" s="5">
        <v>5167.22</v>
      </c>
    </row>
    <row r="100" spans="1:3" x14ac:dyDescent="0.35">
      <c r="A100" t="s">
        <v>676</v>
      </c>
      <c r="B100" t="s">
        <v>27</v>
      </c>
      <c r="C100" s="5">
        <v>1842.5400000000002</v>
      </c>
    </row>
    <row r="101" spans="1:3" x14ac:dyDescent="0.35">
      <c r="A101" t="s">
        <v>343</v>
      </c>
      <c r="B101" t="s">
        <v>24</v>
      </c>
      <c r="C101" s="5">
        <v>1113.7</v>
      </c>
    </row>
    <row r="102" spans="1:3" x14ac:dyDescent="0.35">
      <c r="A102" t="s">
        <v>65</v>
      </c>
      <c r="B102" t="s">
        <v>27</v>
      </c>
      <c r="C102" s="5">
        <v>1968.84</v>
      </c>
    </row>
    <row r="103" spans="1:3" x14ac:dyDescent="0.35">
      <c r="A103" t="s">
        <v>897</v>
      </c>
      <c r="B103" t="s">
        <v>24</v>
      </c>
      <c r="C103" s="5">
        <v>578.95000000000005</v>
      </c>
    </row>
    <row r="104" spans="1:3" x14ac:dyDescent="0.35">
      <c r="A104" t="s">
        <v>714</v>
      </c>
      <c r="B104" t="s">
        <v>24</v>
      </c>
      <c r="C104" s="5">
        <v>3116.88</v>
      </c>
    </row>
    <row r="105" spans="1:3" x14ac:dyDescent="0.35">
      <c r="A105" t="s">
        <v>177</v>
      </c>
      <c r="B105" t="s">
        <v>27</v>
      </c>
      <c r="C105" s="5">
        <v>1312.84</v>
      </c>
    </row>
    <row r="106" spans="1:3" x14ac:dyDescent="0.35">
      <c r="A106" t="s">
        <v>421</v>
      </c>
      <c r="B106" t="s">
        <v>27</v>
      </c>
      <c r="C106" s="5">
        <v>1223.8800000000001</v>
      </c>
    </row>
    <row r="107" spans="1:3" x14ac:dyDescent="0.35">
      <c r="A107" t="s">
        <v>641</v>
      </c>
      <c r="B107" t="s">
        <v>24</v>
      </c>
      <c r="C107" s="5">
        <v>348.65000000000003</v>
      </c>
    </row>
    <row r="108" spans="1:3" x14ac:dyDescent="0.35">
      <c r="A108" t="s">
        <v>150</v>
      </c>
      <c r="B108" t="s">
        <v>27</v>
      </c>
      <c r="C108" s="5">
        <v>3998.8</v>
      </c>
    </row>
    <row r="109" spans="1:3" x14ac:dyDescent="0.35">
      <c r="A109" t="s">
        <v>251</v>
      </c>
      <c r="B109" t="s">
        <v>24</v>
      </c>
      <c r="C109" s="5">
        <v>1871.43</v>
      </c>
    </row>
    <row r="110" spans="1:3" x14ac:dyDescent="0.35">
      <c r="A110" t="s">
        <v>753</v>
      </c>
      <c r="B110" t="s">
        <v>24</v>
      </c>
      <c r="C110" s="5">
        <v>1440.8</v>
      </c>
    </row>
    <row r="111" spans="1:3" x14ac:dyDescent="0.35">
      <c r="A111" t="s">
        <v>180</v>
      </c>
      <c r="B111" t="s">
        <v>24</v>
      </c>
      <c r="C111" s="5">
        <v>3512.8599999999997</v>
      </c>
    </row>
    <row r="112" spans="1:3" x14ac:dyDescent="0.35">
      <c r="A112" t="s">
        <v>390</v>
      </c>
      <c r="B112" t="s">
        <v>27</v>
      </c>
      <c r="C112" s="5">
        <v>0</v>
      </c>
    </row>
    <row r="113" spans="1:3" x14ac:dyDescent="0.35">
      <c r="A113" t="s">
        <v>582</v>
      </c>
      <c r="B113" t="s">
        <v>24</v>
      </c>
      <c r="C113" s="5">
        <v>2524.5</v>
      </c>
    </row>
    <row r="114" spans="1:3" x14ac:dyDescent="0.35">
      <c r="A114" t="s">
        <v>960</v>
      </c>
      <c r="B114" t="s">
        <v>24</v>
      </c>
      <c r="C114" s="5">
        <v>0</v>
      </c>
    </row>
    <row r="115" spans="1:3" x14ac:dyDescent="0.35">
      <c r="A115" t="s">
        <v>839</v>
      </c>
      <c r="B115" t="s">
        <v>27</v>
      </c>
      <c r="C115" s="5">
        <v>7900.88</v>
      </c>
    </row>
    <row r="116" spans="1:3" x14ac:dyDescent="0.35">
      <c r="A116" t="s">
        <v>893</v>
      </c>
      <c r="B116" t="s">
        <v>24</v>
      </c>
      <c r="C116" s="5">
        <v>1189.3200000000002</v>
      </c>
    </row>
    <row r="117" spans="1:3" x14ac:dyDescent="0.35">
      <c r="A117" t="s">
        <v>770</v>
      </c>
      <c r="B117" t="s">
        <v>27</v>
      </c>
      <c r="C117" s="5">
        <v>1655.52</v>
      </c>
    </row>
    <row r="118" spans="1:3" x14ac:dyDescent="0.35">
      <c r="A118" t="s">
        <v>88</v>
      </c>
      <c r="B118" t="s">
        <v>27</v>
      </c>
      <c r="C118" s="5">
        <v>827.53</v>
      </c>
    </row>
    <row r="119" spans="1:3" x14ac:dyDescent="0.35">
      <c r="A119" t="s">
        <v>766</v>
      </c>
      <c r="B119" t="s">
        <v>24</v>
      </c>
      <c r="C119" s="5">
        <v>1480.8</v>
      </c>
    </row>
    <row r="120" spans="1:3" x14ac:dyDescent="0.35">
      <c r="A120" t="s">
        <v>758</v>
      </c>
      <c r="B120" t="s">
        <v>27</v>
      </c>
      <c r="C120" s="5">
        <v>963.09</v>
      </c>
    </row>
    <row r="121" spans="1:3" x14ac:dyDescent="0.35">
      <c r="A121" t="s">
        <v>814</v>
      </c>
      <c r="B121" t="s">
        <v>24</v>
      </c>
      <c r="C121" s="5">
        <v>4091.1500000000005</v>
      </c>
    </row>
    <row r="122" spans="1:3" x14ac:dyDescent="0.35">
      <c r="A122" t="s">
        <v>460</v>
      </c>
      <c r="B122" t="s">
        <v>24</v>
      </c>
      <c r="C122" s="5">
        <v>5414.67</v>
      </c>
    </row>
    <row r="123" spans="1:3" x14ac:dyDescent="0.35">
      <c r="A123" t="s">
        <v>754</v>
      </c>
      <c r="B123" t="s">
        <v>27</v>
      </c>
      <c r="C123" s="5">
        <v>4446.45</v>
      </c>
    </row>
    <row r="124" spans="1:3" x14ac:dyDescent="0.35">
      <c r="A124" t="s">
        <v>854</v>
      </c>
      <c r="B124" t="s">
        <v>24</v>
      </c>
      <c r="C124" s="5">
        <v>2252.1400000000003</v>
      </c>
    </row>
    <row r="125" spans="1:3" x14ac:dyDescent="0.35">
      <c r="A125" t="s">
        <v>278</v>
      </c>
      <c r="B125" t="s">
        <v>24</v>
      </c>
      <c r="C125" s="5">
        <v>4333.18</v>
      </c>
    </row>
    <row r="126" spans="1:3" x14ac:dyDescent="0.35">
      <c r="A126" t="s">
        <v>365</v>
      </c>
      <c r="B126" t="s">
        <v>27</v>
      </c>
      <c r="C126" s="5">
        <v>1676.16</v>
      </c>
    </row>
    <row r="127" spans="1:3" x14ac:dyDescent="0.35">
      <c r="A127" t="s">
        <v>902</v>
      </c>
      <c r="B127" t="s">
        <v>27</v>
      </c>
      <c r="C127" s="5">
        <v>4880.4000000000005</v>
      </c>
    </row>
    <row r="128" spans="1:3" x14ac:dyDescent="0.35">
      <c r="A128" t="s">
        <v>357</v>
      </c>
      <c r="B128" t="s">
        <v>24</v>
      </c>
      <c r="C128" s="5">
        <v>2273.25</v>
      </c>
    </row>
    <row r="129" spans="1:3" x14ac:dyDescent="0.35">
      <c r="A129" t="s">
        <v>745</v>
      </c>
      <c r="B129" t="s">
        <v>27</v>
      </c>
      <c r="C129" s="5">
        <v>2641.59</v>
      </c>
    </row>
    <row r="130" spans="1:3" x14ac:dyDescent="0.35">
      <c r="A130" t="s">
        <v>57</v>
      </c>
      <c r="B130" t="s">
        <v>24</v>
      </c>
      <c r="C130" s="5">
        <v>2039.58</v>
      </c>
    </row>
    <row r="131" spans="1:3" x14ac:dyDescent="0.35">
      <c r="A131" t="s">
        <v>819</v>
      </c>
      <c r="B131" t="s">
        <v>24</v>
      </c>
      <c r="C131" s="5">
        <v>5892.5</v>
      </c>
    </row>
    <row r="132" spans="1:3" x14ac:dyDescent="0.35">
      <c r="A132" t="s">
        <v>117</v>
      </c>
      <c r="B132" t="s">
        <v>27</v>
      </c>
      <c r="C132" s="5">
        <v>1437.6</v>
      </c>
    </row>
    <row r="133" spans="1:3" x14ac:dyDescent="0.35">
      <c r="A133" t="s">
        <v>833</v>
      </c>
      <c r="B133" t="s">
        <v>24</v>
      </c>
      <c r="C133" s="5">
        <v>1160.8800000000001</v>
      </c>
    </row>
    <row r="134" spans="1:3" x14ac:dyDescent="0.35">
      <c r="A134" t="s">
        <v>634</v>
      </c>
      <c r="B134" t="s">
        <v>27</v>
      </c>
      <c r="C134" s="5">
        <v>804.87</v>
      </c>
    </row>
    <row r="135" spans="1:3" x14ac:dyDescent="0.35">
      <c r="A135" t="s">
        <v>630</v>
      </c>
      <c r="B135" t="s">
        <v>27</v>
      </c>
      <c r="C135" s="5">
        <v>1743.3</v>
      </c>
    </row>
    <row r="136" spans="1:3" x14ac:dyDescent="0.35">
      <c r="A136" t="s">
        <v>773</v>
      </c>
      <c r="B136" t="s">
        <v>24</v>
      </c>
      <c r="C136" s="5">
        <v>1720.32</v>
      </c>
    </row>
    <row r="137" spans="1:3" x14ac:dyDescent="0.35">
      <c r="A137" t="s">
        <v>129</v>
      </c>
      <c r="B137" t="s">
        <v>27</v>
      </c>
      <c r="C137" s="5">
        <v>3956.05</v>
      </c>
    </row>
    <row r="138" spans="1:3" x14ac:dyDescent="0.35">
      <c r="A138" t="s">
        <v>581</v>
      </c>
      <c r="B138" t="s">
        <v>27</v>
      </c>
      <c r="C138" s="5">
        <v>2415.36</v>
      </c>
    </row>
    <row r="139" spans="1:3" x14ac:dyDescent="0.35">
      <c r="A139" t="s">
        <v>157</v>
      </c>
      <c r="B139" t="s">
        <v>27</v>
      </c>
      <c r="C139" s="5">
        <v>1709.7</v>
      </c>
    </row>
    <row r="140" spans="1:3" x14ac:dyDescent="0.35">
      <c r="A140" t="s">
        <v>716</v>
      </c>
      <c r="B140" t="s">
        <v>24</v>
      </c>
      <c r="C140" s="5">
        <v>1295.8399999999999</v>
      </c>
    </row>
    <row r="141" spans="1:3" x14ac:dyDescent="0.35">
      <c r="A141" t="s">
        <v>955</v>
      </c>
      <c r="B141" t="s">
        <v>27</v>
      </c>
      <c r="C141" s="5">
        <v>8511.07</v>
      </c>
    </row>
    <row r="142" spans="1:3" x14ac:dyDescent="0.35">
      <c r="A142" t="s">
        <v>119</v>
      </c>
      <c r="B142" t="s">
        <v>24</v>
      </c>
      <c r="C142" s="5">
        <v>14068.77</v>
      </c>
    </row>
    <row r="143" spans="1:3" x14ac:dyDescent="0.35">
      <c r="A143" t="s">
        <v>470</v>
      </c>
      <c r="B143" t="s">
        <v>24</v>
      </c>
      <c r="C143" s="5">
        <v>592.6</v>
      </c>
    </row>
    <row r="144" spans="1:3" x14ac:dyDescent="0.35">
      <c r="A144" t="s">
        <v>579</v>
      </c>
      <c r="B144" t="s">
        <v>24</v>
      </c>
      <c r="C144" s="5">
        <v>648.12</v>
      </c>
    </row>
    <row r="145" spans="1:3" x14ac:dyDescent="0.35">
      <c r="A145" t="s">
        <v>349</v>
      </c>
      <c r="B145" t="s">
        <v>27</v>
      </c>
      <c r="C145" s="5">
        <v>2563.23</v>
      </c>
    </row>
    <row r="146" spans="1:3" x14ac:dyDescent="0.35">
      <c r="A146" t="s">
        <v>310</v>
      </c>
      <c r="B146" t="s">
        <v>24</v>
      </c>
      <c r="C146" s="5">
        <v>5502</v>
      </c>
    </row>
    <row r="147" spans="1:3" x14ac:dyDescent="0.35">
      <c r="A147" t="s">
        <v>295</v>
      </c>
      <c r="B147" t="s">
        <v>27</v>
      </c>
      <c r="C147" s="5">
        <v>6336.15</v>
      </c>
    </row>
    <row r="148" spans="1:3" x14ac:dyDescent="0.35">
      <c r="A148" t="s">
        <v>260</v>
      </c>
      <c r="B148" t="s">
        <v>27</v>
      </c>
      <c r="C148" s="5">
        <v>2192.61</v>
      </c>
    </row>
    <row r="149" spans="1:3" x14ac:dyDescent="0.35">
      <c r="A149" t="s">
        <v>908</v>
      </c>
      <c r="B149" t="s">
        <v>24</v>
      </c>
      <c r="C149" s="5">
        <v>4493.26</v>
      </c>
    </row>
    <row r="150" spans="1:3" x14ac:dyDescent="0.35">
      <c r="A150" t="s">
        <v>862</v>
      </c>
      <c r="B150" t="s">
        <v>27</v>
      </c>
      <c r="C150" s="5">
        <v>1292.2</v>
      </c>
    </row>
    <row r="151" spans="1:3" x14ac:dyDescent="0.35">
      <c r="A151" t="s">
        <v>426</v>
      </c>
      <c r="B151" t="s">
        <v>24</v>
      </c>
      <c r="C151" s="5">
        <v>600.18000000000006</v>
      </c>
    </row>
    <row r="152" spans="1:3" x14ac:dyDescent="0.35">
      <c r="A152" t="s">
        <v>857</v>
      </c>
      <c r="B152" t="s">
        <v>27</v>
      </c>
      <c r="C152" s="5">
        <v>4104.08</v>
      </c>
    </row>
    <row r="153" spans="1:3" x14ac:dyDescent="0.35">
      <c r="A153" t="s">
        <v>415</v>
      </c>
      <c r="B153" t="s">
        <v>24</v>
      </c>
      <c r="C153" s="5">
        <v>998.4</v>
      </c>
    </row>
    <row r="154" spans="1:3" x14ac:dyDescent="0.35">
      <c r="A154" t="s">
        <v>222</v>
      </c>
      <c r="B154" t="s">
        <v>27</v>
      </c>
      <c r="C154" s="5">
        <v>998.55000000000007</v>
      </c>
    </row>
    <row r="155" spans="1:3" x14ac:dyDescent="0.35">
      <c r="A155" t="s">
        <v>488</v>
      </c>
      <c r="B155" t="s">
        <v>24</v>
      </c>
      <c r="C155" s="5">
        <v>4588.3100000000004</v>
      </c>
    </row>
    <row r="156" spans="1:3" x14ac:dyDescent="0.35">
      <c r="A156" t="s">
        <v>314</v>
      </c>
      <c r="B156" t="s">
        <v>24</v>
      </c>
      <c r="C156" s="5">
        <v>877.59</v>
      </c>
    </row>
    <row r="157" spans="1:3" x14ac:dyDescent="0.35">
      <c r="A157" t="s">
        <v>846</v>
      </c>
      <c r="B157" t="s">
        <v>24</v>
      </c>
      <c r="C157" s="5">
        <v>220.6</v>
      </c>
    </row>
    <row r="158" spans="1:3" x14ac:dyDescent="0.35">
      <c r="A158" t="s">
        <v>602</v>
      </c>
      <c r="B158" t="s">
        <v>27</v>
      </c>
      <c r="C158" s="5">
        <v>1037.19</v>
      </c>
    </row>
    <row r="159" spans="1:3" x14ac:dyDescent="0.35">
      <c r="A159" t="s">
        <v>502</v>
      </c>
      <c r="B159" t="s">
        <v>24</v>
      </c>
      <c r="C159" s="5">
        <v>1118.52</v>
      </c>
    </row>
    <row r="160" spans="1:3" x14ac:dyDescent="0.35">
      <c r="A160" t="s">
        <v>718</v>
      </c>
      <c r="B160" t="s">
        <v>27</v>
      </c>
      <c r="C160" s="5">
        <v>0</v>
      </c>
    </row>
    <row r="161" spans="1:3" x14ac:dyDescent="0.35">
      <c r="A161" t="s">
        <v>353</v>
      </c>
      <c r="B161" t="s">
        <v>24</v>
      </c>
      <c r="C161" s="5">
        <v>3620.4300000000003</v>
      </c>
    </row>
    <row r="162" spans="1:3" x14ac:dyDescent="0.35">
      <c r="A162" t="s">
        <v>330</v>
      </c>
      <c r="B162" t="s">
        <v>27</v>
      </c>
      <c r="C162" s="5">
        <v>1011.92</v>
      </c>
    </row>
    <row r="163" spans="1:3" x14ac:dyDescent="0.35">
      <c r="A163" t="s">
        <v>913</v>
      </c>
      <c r="B163" t="s">
        <v>24</v>
      </c>
      <c r="C163" s="5">
        <v>2507.4899999999998</v>
      </c>
    </row>
    <row r="164" spans="1:3" x14ac:dyDescent="0.35">
      <c r="A164" t="s">
        <v>515</v>
      </c>
      <c r="B164" t="s">
        <v>24</v>
      </c>
      <c r="C164" s="5">
        <v>6021.0599999999995</v>
      </c>
    </row>
    <row r="165" spans="1:3" x14ac:dyDescent="0.35">
      <c r="A165" t="s">
        <v>398</v>
      </c>
      <c r="B165" t="s">
        <v>24</v>
      </c>
      <c r="C165" s="5">
        <v>945.30000000000007</v>
      </c>
    </row>
    <row r="166" spans="1:3" x14ac:dyDescent="0.35">
      <c r="A166" t="s">
        <v>197</v>
      </c>
      <c r="B166" t="s">
        <v>24</v>
      </c>
      <c r="C166" s="5">
        <v>681.72</v>
      </c>
    </row>
    <row r="167" spans="1:3" x14ac:dyDescent="0.35">
      <c r="A167" t="s">
        <v>743</v>
      </c>
      <c r="B167" t="s">
        <v>27</v>
      </c>
      <c r="C167" s="5">
        <v>2077.44</v>
      </c>
    </row>
    <row r="168" spans="1:3" x14ac:dyDescent="0.35">
      <c r="A168" t="s">
        <v>704</v>
      </c>
      <c r="B168" t="s">
        <v>27</v>
      </c>
      <c r="C168" s="5">
        <v>154.70000000000002</v>
      </c>
    </row>
    <row r="169" spans="1:3" x14ac:dyDescent="0.35">
      <c r="A169" t="s">
        <v>265</v>
      </c>
      <c r="B169" t="s">
        <v>27</v>
      </c>
      <c r="C169" s="5">
        <v>11163.36</v>
      </c>
    </row>
    <row r="170" spans="1:3" x14ac:dyDescent="0.35">
      <c r="A170" t="s">
        <v>951</v>
      </c>
      <c r="B170" t="s">
        <v>24</v>
      </c>
      <c r="C170" s="5">
        <v>1710.8</v>
      </c>
    </row>
    <row r="171" spans="1:3" x14ac:dyDescent="0.35">
      <c r="A171" t="s">
        <v>874</v>
      </c>
      <c r="B171" t="s">
        <v>27</v>
      </c>
      <c r="C171" s="5">
        <v>6038.96</v>
      </c>
    </row>
    <row r="172" spans="1:3" x14ac:dyDescent="0.35">
      <c r="A172" t="s">
        <v>604</v>
      </c>
      <c r="B172" t="s">
        <v>24</v>
      </c>
      <c r="C172" s="5">
        <v>1822.7399999999998</v>
      </c>
    </row>
    <row r="173" spans="1:3" x14ac:dyDescent="0.35">
      <c r="A173" t="s">
        <v>23</v>
      </c>
      <c r="B173" t="s">
        <v>24</v>
      </c>
      <c r="C173" s="5">
        <v>7748.4</v>
      </c>
    </row>
    <row r="174" spans="1:3" x14ac:dyDescent="0.35">
      <c r="A174" t="s">
        <v>966</v>
      </c>
      <c r="B174" t="s">
        <v>27</v>
      </c>
      <c r="C174" s="5">
        <v>1624.32</v>
      </c>
    </row>
    <row r="175" spans="1:3" x14ac:dyDescent="0.35">
      <c r="A175" t="s">
        <v>98</v>
      </c>
      <c r="B175" t="s">
        <v>24</v>
      </c>
      <c r="C175" s="5">
        <v>276.55</v>
      </c>
    </row>
    <row r="176" spans="1:3" x14ac:dyDescent="0.35">
      <c r="A176" t="s">
        <v>883</v>
      </c>
      <c r="B176" t="s">
        <v>24</v>
      </c>
      <c r="C176" s="5">
        <v>3197.4799999999996</v>
      </c>
    </row>
    <row r="177" spans="1:3" x14ac:dyDescent="0.35">
      <c r="A177" t="s">
        <v>246</v>
      </c>
      <c r="B177" t="s">
        <v>27</v>
      </c>
      <c r="C177" s="5">
        <v>9820.8000000000011</v>
      </c>
    </row>
    <row r="178" spans="1:3" x14ac:dyDescent="0.35">
      <c r="A178" t="s">
        <v>302</v>
      </c>
      <c r="B178" t="s">
        <v>27</v>
      </c>
      <c r="C178" s="5">
        <v>7441.9199999999992</v>
      </c>
    </row>
    <row r="179" spans="1:3" x14ac:dyDescent="0.35">
      <c r="A179" t="s">
        <v>708</v>
      </c>
      <c r="B179" t="s">
        <v>27</v>
      </c>
      <c r="C179" s="5">
        <v>439.65000000000003</v>
      </c>
    </row>
    <row r="180" spans="1:3" x14ac:dyDescent="0.35">
      <c r="A180" t="s">
        <v>380</v>
      </c>
      <c r="B180" t="s">
        <v>27</v>
      </c>
      <c r="C180" s="5">
        <v>5257.5999999999995</v>
      </c>
    </row>
    <row r="181" spans="1:3" x14ac:dyDescent="0.35">
      <c r="A181" t="s">
        <v>562</v>
      </c>
      <c r="B181" t="s">
        <v>27</v>
      </c>
      <c r="C181" s="5">
        <v>2608.48</v>
      </c>
    </row>
    <row r="182" spans="1:3" x14ac:dyDescent="0.35">
      <c r="A182" t="s">
        <v>148</v>
      </c>
      <c r="B182" t="s">
        <v>27</v>
      </c>
      <c r="C182" s="5">
        <v>1035.8799999999999</v>
      </c>
    </row>
    <row r="183" spans="1:3" x14ac:dyDescent="0.35">
      <c r="A183" t="s">
        <v>78</v>
      </c>
      <c r="B183" t="s">
        <v>24</v>
      </c>
      <c r="C183" s="5">
        <v>270.64999999999998</v>
      </c>
    </row>
    <row r="184" spans="1:3" x14ac:dyDescent="0.35">
      <c r="A184" t="s">
        <v>772</v>
      </c>
      <c r="B184" t="s">
        <v>27</v>
      </c>
      <c r="C184" s="5">
        <v>11900.72</v>
      </c>
    </row>
    <row r="185" spans="1:3" x14ac:dyDescent="0.35">
      <c r="A185" t="s">
        <v>702</v>
      </c>
      <c r="B185" t="s">
        <v>27</v>
      </c>
      <c r="C185" s="5">
        <v>7385.4000000000005</v>
      </c>
    </row>
    <row r="186" spans="1:3" x14ac:dyDescent="0.35">
      <c r="A186" t="s">
        <v>493</v>
      </c>
      <c r="B186" t="s">
        <v>24</v>
      </c>
      <c r="C186" s="5">
        <v>3399.58</v>
      </c>
    </row>
    <row r="187" spans="1:3" x14ac:dyDescent="0.35">
      <c r="A187" t="s">
        <v>510</v>
      </c>
      <c r="B187" t="s">
        <v>24</v>
      </c>
      <c r="C187" s="5">
        <v>1236.48</v>
      </c>
    </row>
    <row r="188" spans="1:3" x14ac:dyDescent="0.35">
      <c r="A188" t="s">
        <v>192</v>
      </c>
      <c r="B188" t="s">
        <v>27</v>
      </c>
      <c r="C188" s="5">
        <v>730.07999999999993</v>
      </c>
    </row>
    <row r="189" spans="1:3" x14ac:dyDescent="0.35">
      <c r="A189" t="s">
        <v>880</v>
      </c>
      <c r="B189" t="s">
        <v>24</v>
      </c>
      <c r="C189" s="5">
        <v>1003.08</v>
      </c>
    </row>
    <row r="190" spans="1:3" x14ac:dyDescent="0.35">
      <c r="A190" t="s">
        <v>457</v>
      </c>
      <c r="B190" t="s">
        <v>24</v>
      </c>
      <c r="C190" s="5">
        <v>2442.96</v>
      </c>
    </row>
    <row r="191" spans="1:3" x14ac:dyDescent="0.35">
      <c r="A191" t="s">
        <v>725</v>
      </c>
      <c r="B191" t="s">
        <v>24</v>
      </c>
      <c r="C191" s="5">
        <v>1308.78</v>
      </c>
    </row>
    <row r="192" spans="1:3" x14ac:dyDescent="0.35">
      <c r="A192" t="s">
        <v>236</v>
      </c>
      <c r="B192" t="s">
        <v>27</v>
      </c>
      <c r="C192" s="5">
        <v>2288.52</v>
      </c>
    </row>
    <row r="193" spans="1:3" x14ac:dyDescent="0.35">
      <c r="A193" t="s">
        <v>927</v>
      </c>
      <c r="B193" t="s">
        <v>24</v>
      </c>
      <c r="C193" s="5">
        <v>1506.3</v>
      </c>
    </row>
    <row r="194" spans="1:3" x14ac:dyDescent="0.35">
      <c r="A194" t="s">
        <v>606</v>
      </c>
      <c r="B194" t="s">
        <v>27</v>
      </c>
      <c r="C194" s="5">
        <v>2694.45</v>
      </c>
    </row>
    <row r="195" spans="1:3" x14ac:dyDescent="0.35">
      <c r="A195" t="s">
        <v>826</v>
      </c>
      <c r="B195" t="s">
        <v>24</v>
      </c>
      <c r="C195" s="5">
        <v>4315.7800000000007</v>
      </c>
    </row>
    <row r="196" spans="1:3" x14ac:dyDescent="0.35">
      <c r="A196" t="s">
        <v>215</v>
      </c>
      <c r="B196" t="s">
        <v>24</v>
      </c>
      <c r="C196" s="5">
        <v>1936</v>
      </c>
    </row>
    <row r="197" spans="1:3" x14ac:dyDescent="0.35">
      <c r="A197" t="s">
        <v>863</v>
      </c>
      <c r="B197" t="s">
        <v>27</v>
      </c>
      <c r="C197" s="5">
        <v>1561.1399999999999</v>
      </c>
    </row>
    <row r="198" spans="1:3" x14ac:dyDescent="0.35">
      <c r="A198" t="s">
        <v>168</v>
      </c>
      <c r="B198" t="s">
        <v>27</v>
      </c>
      <c r="C198" s="5">
        <v>326.75</v>
      </c>
    </row>
    <row r="199" spans="1:3" x14ac:dyDescent="0.35">
      <c r="A199" t="s">
        <v>375</v>
      </c>
      <c r="B199" t="s">
        <v>24</v>
      </c>
      <c r="C199" s="5">
        <v>793.2</v>
      </c>
    </row>
    <row r="200" spans="1:3" x14ac:dyDescent="0.35">
      <c r="A200" t="s">
        <v>873</v>
      </c>
      <c r="B200" t="s">
        <v>24</v>
      </c>
      <c r="C200" s="5">
        <v>3675.4900000000002</v>
      </c>
    </row>
    <row r="201" spans="1:3" x14ac:dyDescent="0.35">
      <c r="A201" t="s">
        <v>809</v>
      </c>
      <c r="B201" t="s">
        <v>27</v>
      </c>
      <c r="C201" s="5">
        <v>2239.04</v>
      </c>
    </row>
    <row r="202" spans="1:3" x14ac:dyDescent="0.35">
      <c r="A202" t="s">
        <v>250</v>
      </c>
      <c r="B202" t="s">
        <v>27</v>
      </c>
      <c r="C202" s="5">
        <v>479.6</v>
      </c>
    </row>
    <row r="203" spans="1:3" x14ac:dyDescent="0.35">
      <c r="A203" t="s">
        <v>147</v>
      </c>
      <c r="B203" t="s">
        <v>24</v>
      </c>
      <c r="C203" s="5">
        <v>1526.0000000000002</v>
      </c>
    </row>
    <row r="204" spans="1:3" x14ac:dyDescent="0.35">
      <c r="A204" t="s">
        <v>952</v>
      </c>
      <c r="B204" t="s">
        <v>24</v>
      </c>
      <c r="C204" s="5">
        <v>2279.6799999999998</v>
      </c>
    </row>
    <row r="205" spans="1:3" x14ac:dyDescent="0.35">
      <c r="A205" t="s">
        <v>159</v>
      </c>
      <c r="B205" t="s">
        <v>24</v>
      </c>
      <c r="C205" s="5">
        <v>3935.52</v>
      </c>
    </row>
    <row r="206" spans="1:3" x14ac:dyDescent="0.35">
      <c r="A206" t="s">
        <v>318</v>
      </c>
      <c r="B206" t="s">
        <v>27</v>
      </c>
      <c r="C206" s="5">
        <v>1704.3700000000001</v>
      </c>
    </row>
    <row r="207" spans="1:3" x14ac:dyDescent="0.35">
      <c r="A207" t="s">
        <v>444</v>
      </c>
      <c r="B207" t="s">
        <v>27</v>
      </c>
      <c r="C207" s="5">
        <v>4558.05</v>
      </c>
    </row>
    <row r="208" spans="1:3" x14ac:dyDescent="0.35">
      <c r="A208" t="s">
        <v>123</v>
      </c>
      <c r="B208" t="s">
        <v>24</v>
      </c>
      <c r="C208" s="5">
        <v>1906.52</v>
      </c>
    </row>
    <row r="209" spans="1:3" x14ac:dyDescent="0.35">
      <c r="A209" t="s">
        <v>849</v>
      </c>
      <c r="B209" t="s">
        <v>27</v>
      </c>
      <c r="C209" s="5">
        <v>2325.0899999999997</v>
      </c>
    </row>
    <row r="210" spans="1:3" x14ac:dyDescent="0.35">
      <c r="A210" t="s">
        <v>692</v>
      </c>
      <c r="B210" t="s">
        <v>24</v>
      </c>
      <c r="C210" s="5">
        <v>4366.13</v>
      </c>
    </row>
    <row r="211" spans="1:3" x14ac:dyDescent="0.35">
      <c r="A211" t="s">
        <v>637</v>
      </c>
      <c r="B211" t="s">
        <v>24</v>
      </c>
      <c r="C211" s="5">
        <v>1473.64</v>
      </c>
    </row>
    <row r="212" spans="1:3" x14ac:dyDescent="0.35">
      <c r="A212" t="s">
        <v>609</v>
      </c>
      <c r="B212" t="s">
        <v>27</v>
      </c>
      <c r="C212" s="5">
        <v>2828.76</v>
      </c>
    </row>
    <row r="213" spans="1:3" x14ac:dyDescent="0.35">
      <c r="A213" t="s">
        <v>914</v>
      </c>
      <c r="B213" t="s">
        <v>24</v>
      </c>
      <c r="C213" s="5">
        <v>2408.64</v>
      </c>
    </row>
    <row r="214" spans="1:3" x14ac:dyDescent="0.35">
      <c r="A214" t="s">
        <v>611</v>
      </c>
      <c r="B214" t="s">
        <v>24</v>
      </c>
      <c r="C214" s="5">
        <v>1191.1099999999999</v>
      </c>
    </row>
    <row r="215" spans="1:3" x14ac:dyDescent="0.35">
      <c r="A215" t="s">
        <v>429</v>
      </c>
      <c r="B215" t="s">
        <v>27</v>
      </c>
      <c r="C215" s="5">
        <v>0</v>
      </c>
    </row>
    <row r="216" spans="1:3" x14ac:dyDescent="0.35">
      <c r="A216" t="s">
        <v>835</v>
      </c>
      <c r="B216" t="s">
        <v>24</v>
      </c>
      <c r="C216" s="5">
        <v>1358.37</v>
      </c>
    </row>
    <row r="217" spans="1:3" x14ac:dyDescent="0.35">
      <c r="A217" t="s">
        <v>958</v>
      </c>
      <c r="B217" t="s">
        <v>24</v>
      </c>
      <c r="C217" s="5">
        <v>4218.7299999999996</v>
      </c>
    </row>
    <row r="218" spans="1:3" x14ac:dyDescent="0.35">
      <c r="A218" t="s">
        <v>821</v>
      </c>
      <c r="B218" t="s">
        <v>27</v>
      </c>
      <c r="C218" s="5">
        <v>960.36</v>
      </c>
    </row>
    <row r="219" spans="1:3" x14ac:dyDescent="0.35">
      <c r="A219" t="s">
        <v>575</v>
      </c>
      <c r="B219" t="s">
        <v>27</v>
      </c>
      <c r="C219" s="5">
        <v>4753.57</v>
      </c>
    </row>
    <row r="220" spans="1:3" x14ac:dyDescent="0.35">
      <c r="A220" t="s">
        <v>55</v>
      </c>
      <c r="B220" t="s">
        <v>24</v>
      </c>
      <c r="C220" s="5">
        <v>2507.92</v>
      </c>
    </row>
    <row r="221" spans="1:3" x14ac:dyDescent="0.35">
      <c r="A221" t="s">
        <v>860</v>
      </c>
      <c r="B221" t="s">
        <v>24</v>
      </c>
      <c r="C221" s="5">
        <v>2534.8000000000002</v>
      </c>
    </row>
    <row r="222" spans="1:3" x14ac:dyDescent="0.35">
      <c r="A222" t="s">
        <v>671</v>
      </c>
      <c r="B222" t="s">
        <v>24</v>
      </c>
      <c r="C222" s="5">
        <v>3150.09</v>
      </c>
    </row>
    <row r="223" spans="1:3" x14ac:dyDescent="0.35">
      <c r="A223" t="s">
        <v>841</v>
      </c>
      <c r="B223" t="s">
        <v>24</v>
      </c>
      <c r="C223" s="5">
        <v>0</v>
      </c>
    </row>
    <row r="224" spans="1:3" x14ac:dyDescent="0.35">
      <c r="A224" t="s">
        <v>140</v>
      </c>
      <c r="B224" t="s">
        <v>27</v>
      </c>
      <c r="C224" s="5">
        <v>3601.6</v>
      </c>
    </row>
    <row r="225" spans="1:3" x14ac:dyDescent="0.35">
      <c r="A225" t="s">
        <v>121</v>
      </c>
      <c r="B225" t="s">
        <v>27</v>
      </c>
      <c r="C225" s="5">
        <v>1409.07</v>
      </c>
    </row>
    <row r="226" spans="1:3" x14ac:dyDescent="0.35">
      <c r="A226" t="s">
        <v>360</v>
      </c>
      <c r="B226" t="s">
        <v>27</v>
      </c>
      <c r="C226" s="5">
        <v>3860.7999999999997</v>
      </c>
    </row>
    <row r="227" spans="1:3" x14ac:dyDescent="0.35">
      <c r="A227" t="s">
        <v>662</v>
      </c>
      <c r="B227" t="s">
        <v>27</v>
      </c>
      <c r="C227" s="5">
        <v>4067.25</v>
      </c>
    </row>
    <row r="228" spans="1:3" x14ac:dyDescent="0.35">
      <c r="A228" t="s">
        <v>481</v>
      </c>
      <c r="B228" t="s">
        <v>27</v>
      </c>
      <c r="C228" s="5">
        <v>491.8</v>
      </c>
    </row>
    <row r="229" spans="1:3" x14ac:dyDescent="0.35">
      <c r="A229" t="s">
        <v>963</v>
      </c>
      <c r="B229" t="s">
        <v>27</v>
      </c>
      <c r="C229" s="5">
        <v>0</v>
      </c>
    </row>
    <row r="230" spans="1:3" x14ac:dyDescent="0.35">
      <c r="A230" t="s">
        <v>416</v>
      </c>
      <c r="B230" t="s">
        <v>27</v>
      </c>
      <c r="C230" s="5">
        <v>1310.1000000000001</v>
      </c>
    </row>
    <row r="231" spans="1:3" x14ac:dyDescent="0.35">
      <c r="A231" t="s">
        <v>649</v>
      </c>
      <c r="B231" t="s">
        <v>24</v>
      </c>
      <c r="C231" s="5">
        <v>711.69</v>
      </c>
    </row>
    <row r="232" spans="1:3" x14ac:dyDescent="0.35">
      <c r="A232" t="s">
        <v>352</v>
      </c>
      <c r="B232" t="s">
        <v>27</v>
      </c>
      <c r="C232" s="5">
        <v>5762.86</v>
      </c>
    </row>
    <row r="233" spans="1:3" x14ac:dyDescent="0.35">
      <c r="A233" t="s">
        <v>778</v>
      </c>
      <c r="B233" t="s">
        <v>24</v>
      </c>
      <c r="C233" s="5">
        <v>520.95999999999992</v>
      </c>
    </row>
    <row r="234" spans="1:3" x14ac:dyDescent="0.35">
      <c r="A234" t="s">
        <v>189</v>
      </c>
      <c r="B234" t="s">
        <v>27</v>
      </c>
      <c r="C234" s="5">
        <v>3921.96</v>
      </c>
    </row>
    <row r="235" spans="1:3" x14ac:dyDescent="0.35">
      <c r="A235" t="s">
        <v>559</v>
      </c>
      <c r="B235" t="s">
        <v>27</v>
      </c>
      <c r="C235" s="5">
        <v>1436.4</v>
      </c>
    </row>
    <row r="236" spans="1:3" x14ac:dyDescent="0.35">
      <c r="A236" t="s">
        <v>233</v>
      </c>
      <c r="B236" t="s">
        <v>27</v>
      </c>
      <c r="C236" s="5">
        <v>378.6</v>
      </c>
    </row>
    <row r="237" spans="1:3" x14ac:dyDescent="0.35">
      <c r="A237" t="s">
        <v>801</v>
      </c>
      <c r="B237" t="s">
        <v>24</v>
      </c>
      <c r="C237" s="5">
        <v>812.2</v>
      </c>
    </row>
    <row r="238" spans="1:3" x14ac:dyDescent="0.35">
      <c r="A238" t="s">
        <v>346</v>
      </c>
      <c r="B238" t="s">
        <v>24</v>
      </c>
      <c r="C238" s="5">
        <v>453.5</v>
      </c>
    </row>
    <row r="239" spans="1:3" x14ac:dyDescent="0.35">
      <c r="A239" t="s">
        <v>546</v>
      </c>
      <c r="B239" t="s">
        <v>27</v>
      </c>
      <c r="C239" s="5">
        <v>1593.2700000000002</v>
      </c>
    </row>
    <row r="240" spans="1:3" x14ac:dyDescent="0.35">
      <c r="A240" t="s">
        <v>216</v>
      </c>
      <c r="B240" t="s">
        <v>27</v>
      </c>
      <c r="C240" s="5">
        <v>1305.78</v>
      </c>
    </row>
    <row r="241" spans="1:3" x14ac:dyDescent="0.35">
      <c r="A241" t="s">
        <v>565</v>
      </c>
      <c r="B241" t="s">
        <v>24</v>
      </c>
      <c r="C241" s="5">
        <v>1398.95</v>
      </c>
    </row>
    <row r="242" spans="1:3" x14ac:dyDescent="0.35">
      <c r="A242" t="s">
        <v>782</v>
      </c>
      <c r="B242" t="s">
        <v>24</v>
      </c>
      <c r="C242" s="5">
        <v>1560.4</v>
      </c>
    </row>
    <row r="243" spans="1:3" x14ac:dyDescent="0.35">
      <c r="A243" t="s">
        <v>274</v>
      </c>
      <c r="B243" t="s">
        <v>27</v>
      </c>
      <c r="C243" s="5">
        <v>1865.8</v>
      </c>
    </row>
    <row r="244" spans="1:3" x14ac:dyDescent="0.35">
      <c r="A244" t="s">
        <v>567</v>
      </c>
      <c r="B244" t="s">
        <v>24</v>
      </c>
      <c r="C244" s="5">
        <v>990.28</v>
      </c>
    </row>
    <row r="245" spans="1:3" x14ac:dyDescent="0.35">
      <c r="A245" t="s">
        <v>679</v>
      </c>
      <c r="B245" t="s">
        <v>27</v>
      </c>
      <c r="C245" s="5">
        <v>1788.8</v>
      </c>
    </row>
    <row r="246" spans="1:3" x14ac:dyDescent="0.35">
      <c r="A246" t="s">
        <v>173</v>
      </c>
      <c r="B246" t="s">
        <v>27</v>
      </c>
      <c r="C246" s="5">
        <v>0</v>
      </c>
    </row>
    <row r="247" spans="1:3" x14ac:dyDescent="0.35">
      <c r="A247" t="s">
        <v>495</v>
      </c>
      <c r="B247" t="s">
        <v>27</v>
      </c>
      <c r="C247" s="5">
        <v>3134.7200000000003</v>
      </c>
    </row>
    <row r="248" spans="1:3" x14ac:dyDescent="0.35">
      <c r="A248" t="s">
        <v>845</v>
      </c>
      <c r="B248" t="s">
        <v>27</v>
      </c>
      <c r="C248" s="5">
        <v>2131.52</v>
      </c>
    </row>
    <row r="249" spans="1:3" x14ac:dyDescent="0.35">
      <c r="A249" t="s">
        <v>492</v>
      </c>
      <c r="B249" t="s">
        <v>27</v>
      </c>
      <c r="C249" s="5">
        <v>840</v>
      </c>
    </row>
    <row r="250" spans="1:3" x14ac:dyDescent="0.35">
      <c r="A250" t="s">
        <v>709</v>
      </c>
      <c r="B250" t="s">
        <v>24</v>
      </c>
      <c r="C250" s="5">
        <v>2438.64</v>
      </c>
    </row>
    <row r="251" spans="1:3" x14ac:dyDescent="0.35">
      <c r="A251" t="s">
        <v>489</v>
      </c>
      <c r="B251" t="s">
        <v>27</v>
      </c>
      <c r="C251" s="5">
        <v>2508.15</v>
      </c>
    </row>
    <row r="252" spans="1:3" x14ac:dyDescent="0.35">
      <c r="A252" t="s">
        <v>48</v>
      </c>
      <c r="B252" t="s">
        <v>27</v>
      </c>
      <c r="C252" s="5">
        <v>1602.3000000000002</v>
      </c>
    </row>
    <row r="253" spans="1:3" x14ac:dyDescent="0.35">
      <c r="A253" t="s">
        <v>573</v>
      </c>
      <c r="B253" t="s">
        <v>27</v>
      </c>
      <c r="C253" s="5">
        <v>1469.3000000000002</v>
      </c>
    </row>
    <row r="254" spans="1:3" x14ac:dyDescent="0.35">
      <c r="A254" t="s">
        <v>486</v>
      </c>
      <c r="B254" t="s">
        <v>24</v>
      </c>
      <c r="C254" s="5">
        <v>1154.9000000000001</v>
      </c>
    </row>
    <row r="255" spans="1:3" x14ac:dyDescent="0.35">
      <c r="A255" t="s">
        <v>601</v>
      </c>
      <c r="B255" t="s">
        <v>24</v>
      </c>
      <c r="C255" s="5">
        <v>1740.4</v>
      </c>
    </row>
    <row r="256" spans="1:3" x14ac:dyDescent="0.35">
      <c r="A256" t="s">
        <v>280</v>
      </c>
      <c r="B256" t="s">
        <v>24</v>
      </c>
      <c r="C256" s="5">
        <v>1281.21</v>
      </c>
    </row>
    <row r="257" spans="1:3" x14ac:dyDescent="0.35">
      <c r="A257" t="s">
        <v>240</v>
      </c>
      <c r="B257" t="s">
        <v>24</v>
      </c>
      <c r="C257" s="5">
        <v>2451.36</v>
      </c>
    </row>
    <row r="258" spans="1:3" x14ac:dyDescent="0.35">
      <c r="A258" t="s">
        <v>659</v>
      </c>
      <c r="B258" t="s">
        <v>27</v>
      </c>
      <c r="C258" s="5">
        <v>4005.2</v>
      </c>
    </row>
    <row r="259" spans="1:3" x14ac:dyDescent="0.35">
      <c r="A259" t="s">
        <v>319</v>
      </c>
      <c r="B259" t="s">
        <v>27</v>
      </c>
      <c r="C259" s="5">
        <v>1000.8000000000001</v>
      </c>
    </row>
    <row r="260" spans="1:3" x14ac:dyDescent="0.35">
      <c r="A260" t="s">
        <v>47</v>
      </c>
      <c r="B260" t="s">
        <v>24</v>
      </c>
      <c r="C260" s="5">
        <v>3983.0000000000005</v>
      </c>
    </row>
    <row r="261" spans="1:3" x14ac:dyDescent="0.35">
      <c r="A261" t="s">
        <v>93</v>
      </c>
      <c r="B261" t="s">
        <v>24</v>
      </c>
      <c r="C261" s="5">
        <v>2174.5500000000002</v>
      </c>
    </row>
    <row r="262" spans="1:3" x14ac:dyDescent="0.35">
      <c r="A262" t="s">
        <v>373</v>
      </c>
      <c r="B262" t="s">
        <v>27</v>
      </c>
      <c r="C262" s="5">
        <v>9855.0400000000009</v>
      </c>
    </row>
    <row r="263" spans="1:3" x14ac:dyDescent="0.35">
      <c r="A263" t="s">
        <v>149</v>
      </c>
      <c r="B263" t="s">
        <v>27</v>
      </c>
      <c r="C263" s="5">
        <v>1905.75</v>
      </c>
    </row>
    <row r="264" spans="1:3" x14ac:dyDescent="0.35">
      <c r="A264" t="s">
        <v>521</v>
      </c>
      <c r="B264" t="s">
        <v>24</v>
      </c>
      <c r="C264" s="5">
        <v>4280.8500000000004</v>
      </c>
    </row>
    <row r="265" spans="1:3" x14ac:dyDescent="0.35">
      <c r="A265" t="s">
        <v>904</v>
      </c>
      <c r="B265" t="s">
        <v>24</v>
      </c>
      <c r="C265" s="5">
        <v>1428.24</v>
      </c>
    </row>
    <row r="266" spans="1:3" x14ac:dyDescent="0.35">
      <c r="A266" t="s">
        <v>300</v>
      </c>
      <c r="B266" t="s">
        <v>24</v>
      </c>
      <c r="C266" s="5">
        <v>1910.4</v>
      </c>
    </row>
    <row r="267" spans="1:3" x14ac:dyDescent="0.35">
      <c r="A267" t="s">
        <v>218</v>
      </c>
      <c r="B267" t="s">
        <v>27</v>
      </c>
      <c r="C267" s="5">
        <v>5326.5599999999995</v>
      </c>
    </row>
    <row r="268" spans="1:3" x14ac:dyDescent="0.35">
      <c r="A268" t="s">
        <v>608</v>
      </c>
      <c r="B268" t="s">
        <v>24</v>
      </c>
      <c r="C268" s="5">
        <v>4713.66</v>
      </c>
    </row>
    <row r="269" spans="1:3" x14ac:dyDescent="0.35">
      <c r="A269" t="s">
        <v>545</v>
      </c>
      <c r="B269" t="s">
        <v>24</v>
      </c>
      <c r="C269" s="5">
        <v>0</v>
      </c>
    </row>
    <row r="270" spans="1:3" x14ac:dyDescent="0.35">
      <c r="A270" t="s">
        <v>568</v>
      </c>
      <c r="B270" t="s">
        <v>24</v>
      </c>
      <c r="C270" s="5">
        <v>1680.28</v>
      </c>
    </row>
    <row r="271" spans="1:3" x14ac:dyDescent="0.35">
      <c r="A271" t="s">
        <v>409</v>
      </c>
      <c r="B271" t="s">
        <v>27</v>
      </c>
      <c r="C271" s="5">
        <v>2889.54</v>
      </c>
    </row>
    <row r="272" spans="1:3" x14ac:dyDescent="0.35">
      <c r="A272" t="s">
        <v>277</v>
      </c>
      <c r="B272" t="s">
        <v>24</v>
      </c>
      <c r="C272" s="5">
        <v>3426.3</v>
      </c>
    </row>
    <row r="273" spans="1:3" x14ac:dyDescent="0.35">
      <c r="A273" t="s">
        <v>371</v>
      </c>
      <c r="B273" t="s">
        <v>24</v>
      </c>
      <c r="C273" s="5">
        <v>575.95000000000005</v>
      </c>
    </row>
    <row r="274" spans="1:3" x14ac:dyDescent="0.35">
      <c r="A274" t="s">
        <v>647</v>
      </c>
      <c r="B274" t="s">
        <v>24</v>
      </c>
      <c r="C274" s="5">
        <v>986.79000000000008</v>
      </c>
    </row>
    <row r="275" spans="1:3" x14ac:dyDescent="0.35">
      <c r="A275" t="s">
        <v>697</v>
      </c>
      <c r="B275" t="s">
        <v>24</v>
      </c>
      <c r="C275" s="5">
        <v>1869.42</v>
      </c>
    </row>
    <row r="276" spans="1:3" x14ac:dyDescent="0.35">
      <c r="A276" t="s">
        <v>542</v>
      </c>
      <c r="B276" t="s">
        <v>27</v>
      </c>
      <c r="C276" s="5">
        <v>3398.8500000000004</v>
      </c>
    </row>
    <row r="277" spans="1:3" x14ac:dyDescent="0.35">
      <c r="A277" t="s">
        <v>918</v>
      </c>
      <c r="B277" t="s">
        <v>27</v>
      </c>
      <c r="C277" s="5">
        <v>2107.84</v>
      </c>
    </row>
    <row r="278" spans="1:3" x14ac:dyDescent="0.35">
      <c r="A278" t="s">
        <v>49</v>
      </c>
      <c r="B278" t="s">
        <v>27</v>
      </c>
      <c r="C278" s="5">
        <v>935.13000000000011</v>
      </c>
    </row>
    <row r="279" spans="1:3" x14ac:dyDescent="0.35">
      <c r="A279" t="s">
        <v>551</v>
      </c>
      <c r="B279" t="s">
        <v>24</v>
      </c>
      <c r="C279" s="5">
        <v>1000.96</v>
      </c>
    </row>
    <row r="280" spans="1:3" x14ac:dyDescent="0.35">
      <c r="A280" t="s">
        <v>850</v>
      </c>
      <c r="B280" t="s">
        <v>24</v>
      </c>
      <c r="C280" s="5">
        <v>1881.4</v>
      </c>
    </row>
    <row r="281" spans="1:3" x14ac:dyDescent="0.35">
      <c r="A281" t="s">
        <v>780</v>
      </c>
      <c r="B281" t="s">
        <v>27</v>
      </c>
      <c r="C281" s="5">
        <v>2447.2000000000003</v>
      </c>
    </row>
    <row r="282" spans="1:3" x14ac:dyDescent="0.35">
      <c r="A282" t="s">
        <v>322</v>
      </c>
      <c r="B282" t="s">
        <v>27</v>
      </c>
      <c r="C282" s="5">
        <v>0</v>
      </c>
    </row>
    <row r="283" spans="1:3" x14ac:dyDescent="0.35">
      <c r="A283" t="s">
        <v>448</v>
      </c>
      <c r="B283" t="s">
        <v>24</v>
      </c>
      <c r="C283" s="5">
        <v>7850.16</v>
      </c>
    </row>
    <row r="284" spans="1:3" x14ac:dyDescent="0.35">
      <c r="A284" t="s">
        <v>169</v>
      </c>
      <c r="B284" t="s">
        <v>27</v>
      </c>
      <c r="C284" s="5">
        <v>0</v>
      </c>
    </row>
    <row r="285" spans="1:3" x14ac:dyDescent="0.35">
      <c r="A285" t="s">
        <v>351</v>
      </c>
      <c r="B285" t="s">
        <v>27</v>
      </c>
      <c r="C285" s="5">
        <v>1487.8</v>
      </c>
    </row>
    <row r="286" spans="1:3" x14ac:dyDescent="0.35">
      <c r="A286" t="s">
        <v>303</v>
      </c>
      <c r="B286" t="s">
        <v>24</v>
      </c>
      <c r="C286" s="5">
        <v>4319.17</v>
      </c>
    </row>
    <row r="287" spans="1:3" x14ac:dyDescent="0.35">
      <c r="A287" t="s">
        <v>580</v>
      </c>
      <c r="B287" t="s">
        <v>27</v>
      </c>
      <c r="C287" s="5">
        <v>1023.6600000000001</v>
      </c>
    </row>
    <row r="288" spans="1:3" x14ac:dyDescent="0.35">
      <c r="A288" t="s">
        <v>232</v>
      </c>
      <c r="B288" t="s">
        <v>27</v>
      </c>
      <c r="C288" s="5">
        <v>2136.2399999999998</v>
      </c>
    </row>
    <row r="289" spans="1:3" x14ac:dyDescent="0.35">
      <c r="A289" t="s">
        <v>932</v>
      </c>
      <c r="B289" t="s">
        <v>27</v>
      </c>
      <c r="C289" s="5">
        <v>0</v>
      </c>
    </row>
    <row r="290" spans="1:3" x14ac:dyDescent="0.35">
      <c r="A290" t="s">
        <v>435</v>
      </c>
      <c r="B290" t="s">
        <v>24</v>
      </c>
      <c r="C290" s="5">
        <v>244.9</v>
      </c>
    </row>
    <row r="291" spans="1:3" x14ac:dyDescent="0.35">
      <c r="A291" t="s">
        <v>736</v>
      </c>
      <c r="B291" t="s">
        <v>24</v>
      </c>
      <c r="C291" s="5">
        <v>675.99</v>
      </c>
    </row>
    <row r="292" spans="1:3" x14ac:dyDescent="0.35">
      <c r="A292" t="s">
        <v>205</v>
      </c>
      <c r="B292" t="s">
        <v>24</v>
      </c>
      <c r="C292" s="5">
        <v>6559.6</v>
      </c>
    </row>
    <row r="293" spans="1:3" x14ac:dyDescent="0.35">
      <c r="A293" t="s">
        <v>384</v>
      </c>
      <c r="B293" t="s">
        <v>24</v>
      </c>
      <c r="C293" s="5">
        <v>8646.85</v>
      </c>
    </row>
    <row r="294" spans="1:3" x14ac:dyDescent="0.35">
      <c r="A294" t="s">
        <v>512</v>
      </c>
      <c r="B294" t="s">
        <v>24</v>
      </c>
      <c r="C294" s="5">
        <v>1713.88</v>
      </c>
    </row>
    <row r="295" spans="1:3" x14ac:dyDescent="0.35">
      <c r="A295" t="s">
        <v>911</v>
      </c>
      <c r="B295" t="s">
        <v>24</v>
      </c>
      <c r="C295" s="5">
        <v>1991.52</v>
      </c>
    </row>
    <row r="296" spans="1:3" x14ac:dyDescent="0.35">
      <c r="A296" t="s">
        <v>235</v>
      </c>
      <c r="B296" t="s">
        <v>27</v>
      </c>
      <c r="C296" s="5">
        <v>1883.7</v>
      </c>
    </row>
    <row r="297" spans="1:3" x14ac:dyDescent="0.35">
      <c r="A297" t="s">
        <v>134</v>
      </c>
      <c r="B297" t="s">
        <v>24</v>
      </c>
      <c r="C297" s="5">
        <v>2522.2400000000002</v>
      </c>
    </row>
    <row r="298" spans="1:3" x14ac:dyDescent="0.35">
      <c r="A298" t="s">
        <v>938</v>
      </c>
      <c r="B298" t="s">
        <v>24</v>
      </c>
      <c r="C298" s="5">
        <v>1458.45</v>
      </c>
    </row>
    <row r="299" spans="1:3" x14ac:dyDescent="0.35">
      <c r="A299" t="s">
        <v>142</v>
      </c>
      <c r="B299" t="s">
        <v>27</v>
      </c>
      <c r="C299" s="5">
        <v>6889.4299999999994</v>
      </c>
    </row>
    <row r="300" spans="1:3" x14ac:dyDescent="0.35">
      <c r="A300" t="s">
        <v>524</v>
      </c>
      <c r="B300" t="s">
        <v>27</v>
      </c>
      <c r="C300" s="5">
        <v>7027.49</v>
      </c>
    </row>
    <row r="301" spans="1:3" x14ac:dyDescent="0.35">
      <c r="A301" t="s">
        <v>953</v>
      </c>
      <c r="B301" t="s">
        <v>24</v>
      </c>
      <c r="C301" s="5">
        <v>573.25</v>
      </c>
    </row>
    <row r="302" spans="1:3" x14ac:dyDescent="0.35">
      <c r="A302" t="s">
        <v>950</v>
      </c>
      <c r="B302" t="s">
        <v>24</v>
      </c>
      <c r="C302" s="5">
        <v>1860.39</v>
      </c>
    </row>
    <row r="303" spans="1:3" x14ac:dyDescent="0.35">
      <c r="A303" t="s">
        <v>668</v>
      </c>
      <c r="B303" t="s">
        <v>24</v>
      </c>
      <c r="C303" s="5">
        <v>1919</v>
      </c>
    </row>
    <row r="304" spans="1:3" x14ac:dyDescent="0.35">
      <c r="A304" t="s">
        <v>75</v>
      </c>
      <c r="B304" t="s">
        <v>27</v>
      </c>
      <c r="C304" s="5">
        <v>4996.12</v>
      </c>
    </row>
    <row r="305" spans="1:3" x14ac:dyDescent="0.35">
      <c r="A305" t="s">
        <v>210</v>
      </c>
      <c r="B305" t="s">
        <v>24</v>
      </c>
      <c r="C305" s="5">
        <v>3307.36</v>
      </c>
    </row>
    <row r="306" spans="1:3" x14ac:dyDescent="0.35">
      <c r="A306" t="s">
        <v>586</v>
      </c>
      <c r="B306" t="s">
        <v>24</v>
      </c>
      <c r="C306" s="5">
        <v>3133.62</v>
      </c>
    </row>
    <row r="307" spans="1:3" x14ac:dyDescent="0.35">
      <c r="A307" t="s">
        <v>666</v>
      </c>
      <c r="B307" t="s">
        <v>24</v>
      </c>
      <c r="C307" s="5">
        <v>2397.44</v>
      </c>
    </row>
    <row r="308" spans="1:3" x14ac:dyDescent="0.35">
      <c r="A308" t="s">
        <v>193</v>
      </c>
      <c r="B308" t="s">
        <v>27</v>
      </c>
      <c r="C308" s="5">
        <v>5876.73</v>
      </c>
    </row>
    <row r="309" spans="1:3" x14ac:dyDescent="0.35">
      <c r="A309" t="s">
        <v>930</v>
      </c>
      <c r="B309" t="s">
        <v>27</v>
      </c>
      <c r="C309" s="5">
        <v>2017.4</v>
      </c>
    </row>
    <row r="310" spans="1:3" x14ac:dyDescent="0.35">
      <c r="A310" t="s">
        <v>171</v>
      </c>
      <c r="B310" t="s">
        <v>24</v>
      </c>
      <c r="C310" s="5">
        <v>4995</v>
      </c>
    </row>
    <row r="311" spans="1:3" x14ac:dyDescent="0.35">
      <c r="A311" t="s">
        <v>305</v>
      </c>
      <c r="B311" t="s">
        <v>24</v>
      </c>
      <c r="C311" s="5">
        <v>1459.2</v>
      </c>
    </row>
    <row r="312" spans="1:3" x14ac:dyDescent="0.35">
      <c r="A312" t="s">
        <v>944</v>
      </c>
      <c r="B312" t="s">
        <v>27</v>
      </c>
      <c r="C312" s="5">
        <v>0</v>
      </c>
    </row>
    <row r="313" spans="1:3" x14ac:dyDescent="0.35">
      <c r="A313" t="s">
        <v>867</v>
      </c>
      <c r="B313" t="s">
        <v>27</v>
      </c>
      <c r="C313" s="5">
        <v>5679.45</v>
      </c>
    </row>
    <row r="314" spans="1:3" x14ac:dyDescent="0.35">
      <c r="A314" t="s">
        <v>707</v>
      </c>
      <c r="B314" t="s">
        <v>24</v>
      </c>
      <c r="C314" s="5">
        <v>3743.5499999999997</v>
      </c>
    </row>
    <row r="315" spans="1:3" x14ac:dyDescent="0.35">
      <c r="A315" t="s">
        <v>612</v>
      </c>
      <c r="B315" t="s">
        <v>27</v>
      </c>
      <c r="C315" s="5">
        <v>998.25</v>
      </c>
    </row>
    <row r="316" spans="1:3" x14ac:dyDescent="0.35">
      <c r="A316" t="s">
        <v>485</v>
      </c>
      <c r="B316" t="s">
        <v>27</v>
      </c>
      <c r="C316" s="5">
        <v>1638.42</v>
      </c>
    </row>
    <row r="317" spans="1:3" x14ac:dyDescent="0.35">
      <c r="A317" t="s">
        <v>779</v>
      </c>
      <c r="B317" t="s">
        <v>27</v>
      </c>
      <c r="C317" s="5">
        <v>5291.14</v>
      </c>
    </row>
    <row r="318" spans="1:3" x14ac:dyDescent="0.35">
      <c r="A318" t="s">
        <v>368</v>
      </c>
      <c r="B318" t="s">
        <v>24</v>
      </c>
      <c r="C318" s="5">
        <v>0</v>
      </c>
    </row>
    <row r="319" spans="1:3" x14ac:dyDescent="0.35">
      <c r="A319" t="s">
        <v>640</v>
      </c>
      <c r="B319" t="s">
        <v>24</v>
      </c>
      <c r="C319" s="5">
        <v>0</v>
      </c>
    </row>
    <row r="320" spans="1:3" x14ac:dyDescent="0.35">
      <c r="A320" t="s">
        <v>291</v>
      </c>
      <c r="B320" t="s">
        <v>27</v>
      </c>
      <c r="C320" s="5">
        <v>5176.5</v>
      </c>
    </row>
    <row r="321" spans="1:3" x14ac:dyDescent="0.35">
      <c r="A321" t="s">
        <v>259</v>
      </c>
      <c r="B321" t="s">
        <v>27</v>
      </c>
      <c r="C321" s="5">
        <v>754.53000000000009</v>
      </c>
    </row>
    <row r="322" spans="1:3" x14ac:dyDescent="0.35">
      <c r="A322" t="s">
        <v>844</v>
      </c>
      <c r="B322" t="s">
        <v>27</v>
      </c>
      <c r="C322" s="5">
        <v>2321.0099999999998</v>
      </c>
    </row>
    <row r="323" spans="1:3" x14ac:dyDescent="0.35">
      <c r="A323" t="s">
        <v>900</v>
      </c>
      <c r="B323" t="s">
        <v>24</v>
      </c>
      <c r="C323" s="5">
        <v>1037.68</v>
      </c>
    </row>
    <row r="324" spans="1:3" x14ac:dyDescent="0.35">
      <c r="A324" t="s">
        <v>385</v>
      </c>
      <c r="B324" t="s">
        <v>24</v>
      </c>
      <c r="C324" s="5">
        <v>2571.52</v>
      </c>
    </row>
    <row r="325" spans="1:3" x14ac:dyDescent="0.35">
      <c r="A325" t="s">
        <v>226</v>
      </c>
      <c r="B325" t="s">
        <v>24</v>
      </c>
      <c r="C325" s="5">
        <v>1134.96</v>
      </c>
    </row>
    <row r="326" spans="1:3" x14ac:dyDescent="0.35">
      <c r="A326" t="s">
        <v>338</v>
      </c>
      <c r="B326" t="s">
        <v>24</v>
      </c>
      <c r="C326" s="5">
        <v>2581.3200000000002</v>
      </c>
    </row>
    <row r="327" spans="1:3" x14ac:dyDescent="0.35">
      <c r="A327" t="s">
        <v>771</v>
      </c>
      <c r="B327" t="s">
        <v>27</v>
      </c>
      <c r="C327" s="5">
        <v>592.20000000000005</v>
      </c>
    </row>
    <row r="328" spans="1:3" x14ac:dyDescent="0.35">
      <c r="A328" t="s">
        <v>638</v>
      </c>
      <c r="B328" t="s">
        <v>24</v>
      </c>
      <c r="C328" s="5">
        <v>973.35</v>
      </c>
    </row>
    <row r="329" spans="1:3" x14ac:dyDescent="0.35">
      <c r="A329" t="s">
        <v>962</v>
      </c>
      <c r="B329" t="s">
        <v>24</v>
      </c>
      <c r="C329" s="5">
        <v>1712.88</v>
      </c>
    </row>
    <row r="330" spans="1:3" x14ac:dyDescent="0.35">
      <c r="A330" t="s">
        <v>947</v>
      </c>
      <c r="B330" t="s">
        <v>24</v>
      </c>
      <c r="C330" s="5">
        <v>0</v>
      </c>
    </row>
    <row r="331" spans="1:3" x14ac:dyDescent="0.35">
      <c r="A331" t="s">
        <v>116</v>
      </c>
      <c r="B331" t="s">
        <v>24</v>
      </c>
      <c r="C331" s="5">
        <v>7716.0299999999988</v>
      </c>
    </row>
    <row r="332" spans="1:3" x14ac:dyDescent="0.35">
      <c r="A332" t="s">
        <v>882</v>
      </c>
      <c r="B332" t="s">
        <v>27</v>
      </c>
      <c r="C332" s="5">
        <v>2144.73</v>
      </c>
    </row>
    <row r="333" spans="1:3" x14ac:dyDescent="0.35">
      <c r="A333" t="s">
        <v>534</v>
      </c>
      <c r="B333" t="s">
        <v>24</v>
      </c>
      <c r="C333" s="5">
        <v>1818.88</v>
      </c>
    </row>
    <row r="334" spans="1:3" x14ac:dyDescent="0.35">
      <c r="A334" t="s">
        <v>919</v>
      </c>
      <c r="B334" t="s">
        <v>27</v>
      </c>
      <c r="C334" s="5">
        <v>1769.47</v>
      </c>
    </row>
    <row r="335" spans="1:3" x14ac:dyDescent="0.35">
      <c r="A335" t="s">
        <v>285</v>
      </c>
      <c r="B335" t="s">
        <v>24</v>
      </c>
      <c r="C335" s="5">
        <v>3787.49</v>
      </c>
    </row>
    <row r="336" spans="1:3" x14ac:dyDescent="0.35">
      <c r="A336" t="s">
        <v>423</v>
      </c>
      <c r="B336" t="s">
        <v>24</v>
      </c>
      <c r="C336" s="5">
        <v>3184.64</v>
      </c>
    </row>
    <row r="337" spans="1:3" x14ac:dyDescent="0.35">
      <c r="A337" t="s">
        <v>228</v>
      </c>
      <c r="B337" t="s">
        <v>24</v>
      </c>
      <c r="C337" s="5">
        <v>3829.12</v>
      </c>
    </row>
    <row r="338" spans="1:3" x14ac:dyDescent="0.35">
      <c r="A338" t="s">
        <v>227</v>
      </c>
      <c r="B338" t="s">
        <v>24</v>
      </c>
      <c r="C338" s="5">
        <v>4062.1499999999996</v>
      </c>
    </row>
    <row r="339" spans="1:3" x14ac:dyDescent="0.35">
      <c r="A339" t="s">
        <v>34</v>
      </c>
      <c r="B339" t="s">
        <v>27</v>
      </c>
      <c r="C339" s="5">
        <v>1070.9000000000001</v>
      </c>
    </row>
    <row r="340" spans="1:3" x14ac:dyDescent="0.35">
      <c r="A340" t="s">
        <v>309</v>
      </c>
      <c r="B340" t="s">
        <v>24</v>
      </c>
      <c r="C340" s="5">
        <v>357.5</v>
      </c>
    </row>
    <row r="341" spans="1:3" x14ac:dyDescent="0.35">
      <c r="A341" t="s">
        <v>776</v>
      </c>
      <c r="B341" t="s">
        <v>27</v>
      </c>
      <c r="C341" s="5">
        <v>1018.5600000000001</v>
      </c>
    </row>
    <row r="342" spans="1:3" x14ac:dyDescent="0.35">
      <c r="A342" t="s">
        <v>153</v>
      </c>
      <c r="B342" t="s">
        <v>24</v>
      </c>
      <c r="C342" s="5">
        <v>3298.6800000000003</v>
      </c>
    </row>
    <row r="343" spans="1:3" x14ac:dyDescent="0.35">
      <c r="A343" t="s">
        <v>26</v>
      </c>
      <c r="B343" t="s">
        <v>27</v>
      </c>
      <c r="C343" s="5">
        <v>2933.4599999999996</v>
      </c>
    </row>
    <row r="344" spans="1:3" x14ac:dyDescent="0.35">
      <c r="A344" t="s">
        <v>145</v>
      </c>
      <c r="B344" t="s">
        <v>27</v>
      </c>
      <c r="C344" s="5">
        <v>7054.7199999999993</v>
      </c>
    </row>
    <row r="345" spans="1:3" x14ac:dyDescent="0.35">
      <c r="A345" t="s">
        <v>872</v>
      </c>
      <c r="B345" t="s">
        <v>24</v>
      </c>
      <c r="C345" s="5">
        <v>2307.6</v>
      </c>
    </row>
    <row r="346" spans="1:3" x14ac:dyDescent="0.35">
      <c r="A346" t="s">
        <v>54</v>
      </c>
      <c r="B346" t="s">
        <v>24</v>
      </c>
      <c r="C346" s="5">
        <v>2084.52</v>
      </c>
    </row>
    <row r="347" spans="1:3" x14ac:dyDescent="0.35">
      <c r="A347" t="s">
        <v>539</v>
      </c>
      <c r="B347" t="s">
        <v>27</v>
      </c>
      <c r="C347" s="5">
        <v>5786.01</v>
      </c>
    </row>
    <row r="348" spans="1:3" x14ac:dyDescent="0.35">
      <c r="A348" t="s">
        <v>275</v>
      </c>
      <c r="B348" t="s">
        <v>24</v>
      </c>
      <c r="C348" s="5">
        <v>8070.44</v>
      </c>
    </row>
    <row r="349" spans="1:3" x14ac:dyDescent="0.35">
      <c r="A349" t="s">
        <v>684</v>
      </c>
      <c r="B349" t="s">
        <v>27</v>
      </c>
      <c r="C349" s="5">
        <v>1664.8500000000001</v>
      </c>
    </row>
    <row r="350" spans="1:3" x14ac:dyDescent="0.35">
      <c r="A350" t="s">
        <v>304</v>
      </c>
      <c r="B350" t="s">
        <v>24</v>
      </c>
      <c r="C350" s="5">
        <v>2525.6000000000004</v>
      </c>
    </row>
    <row r="351" spans="1:3" x14ac:dyDescent="0.35">
      <c r="A351" t="s">
        <v>141</v>
      </c>
      <c r="B351" t="s">
        <v>24</v>
      </c>
      <c r="C351" s="5">
        <v>6889.74</v>
      </c>
    </row>
    <row r="352" spans="1:3" x14ac:dyDescent="0.35">
      <c r="A352" t="s">
        <v>598</v>
      </c>
      <c r="B352" t="s">
        <v>27</v>
      </c>
      <c r="C352" s="5">
        <v>0</v>
      </c>
    </row>
    <row r="353" spans="1:3" x14ac:dyDescent="0.35">
      <c r="A353" t="s">
        <v>755</v>
      </c>
      <c r="B353" t="s">
        <v>24</v>
      </c>
      <c r="C353" s="5">
        <v>2039.1000000000001</v>
      </c>
    </row>
    <row r="354" spans="1:3" x14ac:dyDescent="0.35">
      <c r="A354" t="s">
        <v>587</v>
      </c>
      <c r="B354" t="s">
        <v>24</v>
      </c>
      <c r="C354" s="5">
        <v>3498.7</v>
      </c>
    </row>
    <row r="355" spans="1:3" x14ac:dyDescent="0.35">
      <c r="A355" t="s">
        <v>642</v>
      </c>
      <c r="B355" t="s">
        <v>24</v>
      </c>
      <c r="C355" s="5">
        <v>3526.4</v>
      </c>
    </row>
    <row r="356" spans="1:3" x14ac:dyDescent="0.35">
      <c r="A356" t="s">
        <v>507</v>
      </c>
      <c r="B356" t="s">
        <v>24</v>
      </c>
      <c r="C356" s="5">
        <v>2722.2799999999997</v>
      </c>
    </row>
    <row r="357" spans="1:3" x14ac:dyDescent="0.35">
      <c r="A357" t="s">
        <v>517</v>
      </c>
      <c r="B357" t="s">
        <v>27</v>
      </c>
      <c r="C357" s="5">
        <v>1596.24</v>
      </c>
    </row>
    <row r="358" spans="1:3" x14ac:dyDescent="0.35">
      <c r="A358" t="s">
        <v>783</v>
      </c>
      <c r="B358" t="s">
        <v>27</v>
      </c>
      <c r="C358" s="5">
        <v>4986.3599999999997</v>
      </c>
    </row>
    <row r="359" spans="1:3" x14ac:dyDescent="0.35">
      <c r="A359" t="s">
        <v>308</v>
      </c>
      <c r="B359" t="s">
        <v>24</v>
      </c>
      <c r="C359" s="5">
        <v>2609.2500000000005</v>
      </c>
    </row>
    <row r="360" spans="1:3" x14ac:dyDescent="0.35">
      <c r="A360" t="s">
        <v>672</v>
      </c>
      <c r="B360" t="s">
        <v>27</v>
      </c>
      <c r="C360" s="5">
        <v>719.2</v>
      </c>
    </row>
    <row r="361" spans="1:3" x14ac:dyDescent="0.35">
      <c r="A361" t="s">
        <v>281</v>
      </c>
      <c r="B361" t="s">
        <v>27</v>
      </c>
      <c r="C361" s="5">
        <v>4425.4000000000005</v>
      </c>
    </row>
    <row r="362" spans="1:3" x14ac:dyDescent="0.35">
      <c r="A362" t="s">
        <v>369</v>
      </c>
      <c r="B362" t="s">
        <v>27</v>
      </c>
      <c r="C362" s="5">
        <v>716.91</v>
      </c>
    </row>
    <row r="363" spans="1:3" x14ac:dyDescent="0.35">
      <c r="A363" t="s">
        <v>519</v>
      </c>
      <c r="B363" t="s">
        <v>27</v>
      </c>
      <c r="C363" s="5">
        <v>5076.96</v>
      </c>
    </row>
    <row r="364" spans="1:3" x14ac:dyDescent="0.35">
      <c r="A364" t="s">
        <v>463</v>
      </c>
      <c r="B364" t="s">
        <v>27</v>
      </c>
      <c r="C364" s="5">
        <v>588.5</v>
      </c>
    </row>
    <row r="365" spans="1:3" x14ac:dyDescent="0.35">
      <c r="A365" t="s">
        <v>443</v>
      </c>
      <c r="B365" t="s">
        <v>24</v>
      </c>
      <c r="C365" s="5">
        <v>714.75</v>
      </c>
    </row>
    <row r="366" spans="1:3" x14ac:dyDescent="0.35">
      <c r="A366" t="s">
        <v>120</v>
      </c>
      <c r="B366" t="s">
        <v>27</v>
      </c>
      <c r="C366" s="5">
        <v>5378.24</v>
      </c>
    </row>
    <row r="367" spans="1:3" x14ac:dyDescent="0.35">
      <c r="A367" t="s">
        <v>653</v>
      </c>
      <c r="B367" t="s">
        <v>27</v>
      </c>
      <c r="C367" s="5">
        <v>2976.87</v>
      </c>
    </row>
    <row r="368" spans="1:3" x14ac:dyDescent="0.35">
      <c r="A368" t="s">
        <v>207</v>
      </c>
      <c r="B368" t="s">
        <v>27</v>
      </c>
      <c r="C368" s="5">
        <v>3995.6200000000003</v>
      </c>
    </row>
    <row r="369" spans="1:3" x14ac:dyDescent="0.35">
      <c r="A369" t="s">
        <v>670</v>
      </c>
      <c r="B369" t="s">
        <v>24</v>
      </c>
      <c r="C369" s="5">
        <v>1636.1100000000001</v>
      </c>
    </row>
    <row r="370" spans="1:3" x14ac:dyDescent="0.35">
      <c r="A370" t="s">
        <v>317</v>
      </c>
      <c r="B370" t="s">
        <v>27</v>
      </c>
      <c r="C370" s="5">
        <v>4910.3599999999997</v>
      </c>
    </row>
    <row r="371" spans="1:3" x14ac:dyDescent="0.35">
      <c r="A371" t="s">
        <v>926</v>
      </c>
      <c r="B371" t="s">
        <v>24</v>
      </c>
      <c r="C371" s="5">
        <v>2088.6600000000003</v>
      </c>
    </row>
    <row r="372" spans="1:3" x14ac:dyDescent="0.35">
      <c r="A372" t="s">
        <v>532</v>
      </c>
      <c r="B372" t="s">
        <v>27</v>
      </c>
      <c r="C372" s="5">
        <v>3891.6500000000005</v>
      </c>
    </row>
    <row r="373" spans="1:3" x14ac:dyDescent="0.35">
      <c r="A373" t="s">
        <v>663</v>
      </c>
      <c r="B373" t="s">
        <v>27</v>
      </c>
      <c r="C373" s="5">
        <v>1884.96</v>
      </c>
    </row>
    <row r="374" spans="1:3" x14ac:dyDescent="0.35">
      <c r="A374" t="s">
        <v>715</v>
      </c>
      <c r="B374" t="s">
        <v>27</v>
      </c>
      <c r="C374" s="5">
        <v>1356.8</v>
      </c>
    </row>
    <row r="375" spans="1:3" x14ac:dyDescent="0.35">
      <c r="A375" t="s">
        <v>588</v>
      </c>
      <c r="B375" t="s">
        <v>27</v>
      </c>
      <c r="C375" s="5">
        <v>1657.6000000000001</v>
      </c>
    </row>
    <row r="376" spans="1:3" x14ac:dyDescent="0.35">
      <c r="A376" t="s">
        <v>298</v>
      </c>
      <c r="B376" t="s">
        <v>24</v>
      </c>
      <c r="C376" s="5">
        <v>1334.76</v>
      </c>
    </row>
    <row r="377" spans="1:3" x14ac:dyDescent="0.35">
      <c r="A377" t="s">
        <v>104</v>
      </c>
      <c r="B377" t="s">
        <v>24</v>
      </c>
      <c r="C377" s="5">
        <v>1119.3</v>
      </c>
    </row>
    <row r="378" spans="1:3" x14ac:dyDescent="0.35">
      <c r="A378" t="s">
        <v>915</v>
      </c>
      <c r="B378" t="s">
        <v>24</v>
      </c>
      <c r="C378" s="5">
        <v>2447.5</v>
      </c>
    </row>
    <row r="379" spans="1:3" x14ac:dyDescent="0.35">
      <c r="A379" t="s">
        <v>920</v>
      </c>
      <c r="B379" t="s">
        <v>27</v>
      </c>
      <c r="C379" s="5">
        <v>526.45000000000005</v>
      </c>
    </row>
    <row r="380" spans="1:3" x14ac:dyDescent="0.35">
      <c r="A380" t="s">
        <v>701</v>
      </c>
      <c r="B380" t="s">
        <v>24</v>
      </c>
      <c r="C380" s="5">
        <v>1424.16</v>
      </c>
    </row>
    <row r="381" spans="1:3" x14ac:dyDescent="0.35">
      <c r="A381" t="s">
        <v>316</v>
      </c>
      <c r="B381" t="s">
        <v>24</v>
      </c>
      <c r="C381" s="5">
        <v>4983.32</v>
      </c>
    </row>
    <row r="382" spans="1:3" x14ac:dyDescent="0.35">
      <c r="A382" t="s">
        <v>196</v>
      </c>
      <c r="B382" t="s">
        <v>27</v>
      </c>
      <c r="C382" s="5">
        <v>1238.27</v>
      </c>
    </row>
    <row r="383" spans="1:3" x14ac:dyDescent="0.35">
      <c r="A383" t="s">
        <v>613</v>
      </c>
      <c r="B383" t="s">
        <v>24</v>
      </c>
      <c r="C383" s="5">
        <v>0</v>
      </c>
    </row>
    <row r="384" spans="1:3" x14ac:dyDescent="0.35">
      <c r="A384" t="s">
        <v>917</v>
      </c>
      <c r="B384" t="s">
        <v>24</v>
      </c>
      <c r="C384" s="5">
        <v>392.8</v>
      </c>
    </row>
    <row r="385" spans="1:3" x14ac:dyDescent="0.35">
      <c r="A385" t="s">
        <v>548</v>
      </c>
      <c r="B385" t="s">
        <v>27</v>
      </c>
      <c r="C385" s="5">
        <v>1709.2</v>
      </c>
    </row>
    <row r="386" spans="1:3" x14ac:dyDescent="0.35">
      <c r="A386" t="s">
        <v>425</v>
      </c>
      <c r="B386" t="s">
        <v>24</v>
      </c>
      <c r="C386" s="5">
        <v>4494.8</v>
      </c>
    </row>
    <row r="387" spans="1:3" x14ac:dyDescent="0.35">
      <c r="A387" t="s">
        <v>370</v>
      </c>
      <c r="B387" t="s">
        <v>27</v>
      </c>
      <c r="C387" s="5">
        <v>2789.76</v>
      </c>
    </row>
    <row r="388" spans="1:3" x14ac:dyDescent="0.35">
      <c r="A388" t="s">
        <v>185</v>
      </c>
      <c r="B388" t="s">
        <v>24</v>
      </c>
      <c r="C388" s="5">
        <v>5168.96</v>
      </c>
    </row>
    <row r="389" spans="1:3" x14ac:dyDescent="0.35">
      <c r="A389" t="s">
        <v>556</v>
      </c>
      <c r="B389" t="s">
        <v>24</v>
      </c>
      <c r="C389" s="5">
        <v>8889.7199999999993</v>
      </c>
    </row>
    <row r="390" spans="1:3" x14ac:dyDescent="0.35">
      <c r="A390" t="s">
        <v>687</v>
      </c>
      <c r="B390" t="s">
        <v>27</v>
      </c>
      <c r="C390" s="5">
        <v>912.6</v>
      </c>
    </row>
    <row r="391" spans="1:3" x14ac:dyDescent="0.35">
      <c r="A391" t="s">
        <v>946</v>
      </c>
      <c r="B391" t="s">
        <v>27</v>
      </c>
      <c r="C391" s="5">
        <v>803.25</v>
      </c>
    </row>
    <row r="392" spans="1:3" x14ac:dyDescent="0.35">
      <c r="A392" t="s">
        <v>348</v>
      </c>
      <c r="B392" t="s">
        <v>24</v>
      </c>
      <c r="C392" s="5">
        <v>5464.83</v>
      </c>
    </row>
    <row r="393" spans="1:3" x14ac:dyDescent="0.35">
      <c r="A393" t="s">
        <v>696</v>
      </c>
      <c r="B393" t="s">
        <v>24</v>
      </c>
      <c r="C393" s="5">
        <v>3589.3799999999997</v>
      </c>
    </row>
    <row r="394" spans="1:3" x14ac:dyDescent="0.35">
      <c r="A394" t="s">
        <v>710</v>
      </c>
      <c r="B394" t="s">
        <v>27</v>
      </c>
      <c r="C394" s="5">
        <v>651.13</v>
      </c>
    </row>
    <row r="395" spans="1:3" x14ac:dyDescent="0.35">
      <c r="A395" t="s">
        <v>660</v>
      </c>
      <c r="B395" t="s">
        <v>24</v>
      </c>
      <c r="C395" s="5">
        <v>2549.09</v>
      </c>
    </row>
    <row r="396" spans="1:3" x14ac:dyDescent="0.35">
      <c r="A396" t="s">
        <v>851</v>
      </c>
      <c r="B396" t="s">
        <v>27</v>
      </c>
      <c r="C396" s="5">
        <v>948.06</v>
      </c>
    </row>
    <row r="397" spans="1:3" x14ac:dyDescent="0.35">
      <c r="A397" t="s">
        <v>525</v>
      </c>
      <c r="B397" t="s">
        <v>24</v>
      </c>
      <c r="C397" s="5">
        <v>1571.55</v>
      </c>
    </row>
    <row r="398" spans="1:3" x14ac:dyDescent="0.35">
      <c r="A398" t="s">
        <v>791</v>
      </c>
      <c r="B398" t="s">
        <v>27</v>
      </c>
      <c r="C398" s="5">
        <v>2502.9</v>
      </c>
    </row>
    <row r="399" spans="1:3" x14ac:dyDescent="0.35">
      <c r="A399" t="s">
        <v>643</v>
      </c>
      <c r="B399" t="s">
        <v>24</v>
      </c>
      <c r="C399" s="5">
        <v>2437.8900000000003</v>
      </c>
    </row>
    <row r="400" spans="1:3" x14ac:dyDescent="0.35">
      <c r="A400" t="s">
        <v>74</v>
      </c>
      <c r="B400" t="s">
        <v>27</v>
      </c>
      <c r="C400" s="5">
        <v>2781.44</v>
      </c>
    </row>
    <row r="401" spans="1:3" x14ac:dyDescent="0.35">
      <c r="A401" t="s">
        <v>905</v>
      </c>
      <c r="B401" t="s">
        <v>24</v>
      </c>
      <c r="C401" s="5">
        <v>3996.4199999999996</v>
      </c>
    </row>
    <row r="402" spans="1:3" x14ac:dyDescent="0.35">
      <c r="A402" t="s">
        <v>810</v>
      </c>
      <c r="B402" t="s">
        <v>27</v>
      </c>
      <c r="C402" s="5">
        <v>8106.7799999999988</v>
      </c>
    </row>
    <row r="403" spans="1:3" x14ac:dyDescent="0.35">
      <c r="A403" t="s">
        <v>325</v>
      </c>
      <c r="B403" t="s">
        <v>27</v>
      </c>
      <c r="C403" s="5">
        <v>4047.4000000000005</v>
      </c>
    </row>
    <row r="404" spans="1:3" x14ac:dyDescent="0.35">
      <c r="A404" t="s">
        <v>417</v>
      </c>
      <c r="B404" t="s">
        <v>24</v>
      </c>
      <c r="C404" s="5">
        <v>642.48</v>
      </c>
    </row>
    <row r="405" spans="1:3" x14ac:dyDescent="0.35">
      <c r="A405" t="s">
        <v>964</v>
      </c>
      <c r="B405" t="s">
        <v>27</v>
      </c>
      <c r="C405" s="5">
        <v>2376.8500000000004</v>
      </c>
    </row>
    <row r="406" spans="1:3" x14ac:dyDescent="0.35">
      <c r="A406" t="s">
        <v>739</v>
      </c>
      <c r="B406" t="s">
        <v>27</v>
      </c>
      <c r="C406" s="5">
        <v>1929.2</v>
      </c>
    </row>
    <row r="407" spans="1:3" x14ac:dyDescent="0.35">
      <c r="A407" t="s">
        <v>68</v>
      </c>
      <c r="B407" t="s">
        <v>27</v>
      </c>
      <c r="C407" s="5">
        <v>1779.96</v>
      </c>
    </row>
    <row r="408" spans="1:3" x14ac:dyDescent="0.35">
      <c r="A408" t="s">
        <v>823</v>
      </c>
      <c r="B408" t="s">
        <v>24</v>
      </c>
      <c r="C408" s="5">
        <v>8415.48</v>
      </c>
    </row>
    <row r="409" spans="1:3" x14ac:dyDescent="0.35">
      <c r="A409" t="s">
        <v>456</v>
      </c>
      <c r="B409" t="s">
        <v>27</v>
      </c>
      <c r="C409" s="5">
        <v>3979.1500000000005</v>
      </c>
    </row>
    <row r="410" spans="1:3" x14ac:dyDescent="0.35">
      <c r="A410" t="s">
        <v>90</v>
      </c>
      <c r="B410" t="s">
        <v>24</v>
      </c>
      <c r="C410" s="5">
        <v>2079.04</v>
      </c>
    </row>
    <row r="411" spans="1:3" x14ac:dyDescent="0.35">
      <c r="A411" t="s">
        <v>550</v>
      </c>
      <c r="B411" t="s">
        <v>27</v>
      </c>
      <c r="C411" s="5">
        <v>345.3</v>
      </c>
    </row>
    <row r="412" spans="1:3" x14ac:dyDescent="0.35">
      <c r="A412" t="s">
        <v>374</v>
      </c>
      <c r="B412" t="s">
        <v>24</v>
      </c>
      <c r="C412" s="5">
        <v>6212.38</v>
      </c>
    </row>
    <row r="413" spans="1:3" x14ac:dyDescent="0.35">
      <c r="A413" t="s">
        <v>689</v>
      </c>
      <c r="B413" t="s">
        <v>27</v>
      </c>
      <c r="C413" s="5">
        <v>7334.9699999999993</v>
      </c>
    </row>
    <row r="414" spans="1:3" x14ac:dyDescent="0.35">
      <c r="A414" t="s">
        <v>454</v>
      </c>
      <c r="B414" t="s">
        <v>24</v>
      </c>
      <c r="C414" s="5">
        <v>2050.7200000000003</v>
      </c>
    </row>
    <row r="415" spans="1:3" x14ac:dyDescent="0.35">
      <c r="A415" t="s">
        <v>518</v>
      </c>
      <c r="B415" t="s">
        <v>27</v>
      </c>
      <c r="C415" s="5">
        <v>147.65</v>
      </c>
    </row>
    <row r="416" spans="1:3" x14ac:dyDescent="0.35">
      <c r="A416" t="s">
        <v>788</v>
      </c>
      <c r="B416" t="s">
        <v>24</v>
      </c>
      <c r="C416" s="5">
        <v>397.95</v>
      </c>
    </row>
    <row r="417" spans="1:3" x14ac:dyDescent="0.35">
      <c r="A417" t="s">
        <v>792</v>
      </c>
      <c r="B417" t="s">
        <v>27</v>
      </c>
      <c r="C417" s="5">
        <v>433.8</v>
      </c>
    </row>
    <row r="418" spans="1:3" x14ac:dyDescent="0.35">
      <c r="A418" t="s">
        <v>66</v>
      </c>
      <c r="B418" t="s">
        <v>27</v>
      </c>
      <c r="C418" s="5">
        <v>3006.0499999999997</v>
      </c>
    </row>
    <row r="419" spans="1:3" x14ac:dyDescent="0.35">
      <c r="A419" t="s">
        <v>516</v>
      </c>
      <c r="B419" t="s">
        <v>24</v>
      </c>
      <c r="C419" s="5">
        <v>1307.6000000000001</v>
      </c>
    </row>
    <row r="420" spans="1:3" x14ac:dyDescent="0.35">
      <c r="A420" t="s">
        <v>223</v>
      </c>
      <c r="B420" t="s">
        <v>24</v>
      </c>
      <c r="C420" s="5">
        <v>1648.2900000000002</v>
      </c>
    </row>
    <row r="421" spans="1:3" x14ac:dyDescent="0.35">
      <c r="A421" t="s">
        <v>931</v>
      </c>
      <c r="B421" t="s">
        <v>24</v>
      </c>
      <c r="C421" s="5">
        <v>2632.15</v>
      </c>
    </row>
    <row r="422" spans="1:3" x14ac:dyDescent="0.35">
      <c r="A422" t="s">
        <v>866</v>
      </c>
      <c r="B422" t="s">
        <v>24</v>
      </c>
      <c r="C422" s="5">
        <v>3752.7000000000003</v>
      </c>
    </row>
    <row r="423" spans="1:3" x14ac:dyDescent="0.35">
      <c r="A423" t="s">
        <v>804</v>
      </c>
      <c r="B423" t="s">
        <v>24</v>
      </c>
      <c r="C423" s="5">
        <v>0</v>
      </c>
    </row>
    <row r="424" spans="1:3" x14ac:dyDescent="0.35">
      <c r="A424" t="s">
        <v>79</v>
      </c>
      <c r="B424" t="s">
        <v>27</v>
      </c>
      <c r="C424" s="5">
        <v>5066.6400000000003</v>
      </c>
    </row>
    <row r="425" spans="1:3" x14ac:dyDescent="0.35">
      <c r="A425" t="s">
        <v>248</v>
      </c>
      <c r="B425" t="s">
        <v>24</v>
      </c>
      <c r="C425" s="5">
        <v>1698.8</v>
      </c>
    </row>
    <row r="426" spans="1:3" x14ac:dyDescent="0.35">
      <c r="A426" t="s">
        <v>817</v>
      </c>
      <c r="B426" t="s">
        <v>27</v>
      </c>
      <c r="C426" s="5">
        <v>2159.08</v>
      </c>
    </row>
    <row r="427" spans="1:3" x14ac:dyDescent="0.35">
      <c r="A427" t="s">
        <v>89</v>
      </c>
      <c r="B427" t="s">
        <v>27</v>
      </c>
      <c r="C427" s="5">
        <v>3782.8</v>
      </c>
    </row>
    <row r="428" spans="1:3" x14ac:dyDescent="0.35">
      <c r="A428" t="s">
        <v>824</v>
      </c>
      <c r="B428" t="s">
        <v>27</v>
      </c>
      <c r="C428" s="5">
        <v>1652.81</v>
      </c>
    </row>
    <row r="429" spans="1:3" x14ac:dyDescent="0.35">
      <c r="A429" t="s">
        <v>109</v>
      </c>
      <c r="B429" t="s">
        <v>27</v>
      </c>
      <c r="C429" s="5">
        <v>256.60000000000002</v>
      </c>
    </row>
    <row r="430" spans="1:3" x14ac:dyDescent="0.35">
      <c r="A430" t="s">
        <v>445</v>
      </c>
      <c r="B430" t="s">
        <v>27</v>
      </c>
      <c r="C430" s="5">
        <v>798.80000000000007</v>
      </c>
    </row>
    <row r="431" spans="1:3" x14ac:dyDescent="0.35">
      <c r="A431" t="s">
        <v>114</v>
      </c>
      <c r="B431" t="s">
        <v>24</v>
      </c>
      <c r="C431" s="5">
        <v>3010.78</v>
      </c>
    </row>
    <row r="432" spans="1:3" x14ac:dyDescent="0.35">
      <c r="A432" t="s">
        <v>744</v>
      </c>
      <c r="B432" t="s">
        <v>27</v>
      </c>
      <c r="C432" s="5">
        <v>1003.24</v>
      </c>
    </row>
    <row r="433" spans="1:3" x14ac:dyDescent="0.35">
      <c r="A433" t="s">
        <v>667</v>
      </c>
      <c r="B433" t="s">
        <v>24</v>
      </c>
      <c r="C433" s="5">
        <v>731</v>
      </c>
    </row>
    <row r="434" spans="1:3" x14ac:dyDescent="0.35">
      <c r="A434" t="s">
        <v>379</v>
      </c>
      <c r="B434" t="s">
        <v>24</v>
      </c>
      <c r="C434" s="5">
        <v>2793.86</v>
      </c>
    </row>
    <row r="435" spans="1:3" x14ac:dyDescent="0.35">
      <c r="A435" t="s">
        <v>402</v>
      </c>
      <c r="B435" t="s">
        <v>27</v>
      </c>
      <c r="C435" s="5">
        <v>925.4</v>
      </c>
    </row>
    <row r="436" spans="1:3" x14ac:dyDescent="0.35">
      <c r="A436" t="s">
        <v>558</v>
      </c>
      <c r="B436" t="s">
        <v>24</v>
      </c>
      <c r="C436" s="5">
        <v>0</v>
      </c>
    </row>
    <row r="437" spans="1:3" x14ac:dyDescent="0.35">
      <c r="A437" t="s">
        <v>386</v>
      </c>
      <c r="B437" t="s">
        <v>27</v>
      </c>
      <c r="C437" s="5">
        <v>3666.9500000000003</v>
      </c>
    </row>
    <row r="438" spans="1:3" x14ac:dyDescent="0.35">
      <c r="A438" t="s">
        <v>290</v>
      </c>
      <c r="B438" t="s">
        <v>27</v>
      </c>
      <c r="C438" s="5">
        <v>5382.72</v>
      </c>
    </row>
    <row r="439" spans="1:3" x14ac:dyDescent="0.35">
      <c r="A439" t="s">
        <v>603</v>
      </c>
      <c r="B439" t="s">
        <v>27</v>
      </c>
      <c r="C439" s="5">
        <v>1581.03</v>
      </c>
    </row>
    <row r="440" spans="1:3" x14ac:dyDescent="0.35">
      <c r="A440" t="s">
        <v>658</v>
      </c>
      <c r="B440" t="s">
        <v>27</v>
      </c>
      <c r="C440" s="5">
        <v>156</v>
      </c>
    </row>
    <row r="441" spans="1:3" x14ac:dyDescent="0.35">
      <c r="A441" t="s">
        <v>53</v>
      </c>
      <c r="B441" t="s">
        <v>24</v>
      </c>
      <c r="C441" s="5">
        <v>584.9</v>
      </c>
    </row>
    <row r="442" spans="1:3" x14ac:dyDescent="0.35">
      <c r="A442" t="s">
        <v>191</v>
      </c>
      <c r="B442" t="s">
        <v>27</v>
      </c>
      <c r="C442" s="5">
        <v>2392.1999999999998</v>
      </c>
    </row>
    <row r="443" spans="1:3" x14ac:dyDescent="0.35">
      <c r="A443" t="s">
        <v>853</v>
      </c>
      <c r="B443" t="s">
        <v>27</v>
      </c>
      <c r="C443" s="5">
        <v>3318.7000000000003</v>
      </c>
    </row>
    <row r="444" spans="1:3" x14ac:dyDescent="0.35">
      <c r="A444" t="s">
        <v>593</v>
      </c>
      <c r="B444" t="s">
        <v>24</v>
      </c>
      <c r="C444" s="5">
        <v>4842.72</v>
      </c>
    </row>
    <row r="445" spans="1:3" x14ac:dyDescent="0.35">
      <c r="A445" t="s">
        <v>752</v>
      </c>
      <c r="B445" t="s">
        <v>27</v>
      </c>
      <c r="C445" s="5">
        <v>2104.5500000000002</v>
      </c>
    </row>
    <row r="446" spans="1:3" x14ac:dyDescent="0.35">
      <c r="A446" t="s">
        <v>569</v>
      </c>
      <c r="B446" t="s">
        <v>27</v>
      </c>
      <c r="C446" s="5">
        <v>2055.52</v>
      </c>
    </row>
    <row r="447" spans="1:3" x14ac:dyDescent="0.35">
      <c r="A447" t="s">
        <v>334</v>
      </c>
      <c r="B447" t="s">
        <v>24</v>
      </c>
      <c r="C447" s="5">
        <v>731.88</v>
      </c>
    </row>
    <row r="448" spans="1:3" x14ac:dyDescent="0.35">
      <c r="A448" t="s">
        <v>130</v>
      </c>
      <c r="B448" t="s">
        <v>27</v>
      </c>
      <c r="C448" s="5">
        <v>2233.7599999999998</v>
      </c>
    </row>
    <row r="449" spans="1:3" x14ac:dyDescent="0.35">
      <c r="A449" t="s">
        <v>431</v>
      </c>
      <c r="B449" t="s">
        <v>27</v>
      </c>
      <c r="C449" s="5">
        <v>6535.9800000000005</v>
      </c>
    </row>
    <row r="450" spans="1:3" x14ac:dyDescent="0.35">
      <c r="A450" t="s">
        <v>422</v>
      </c>
      <c r="B450" t="s">
        <v>27</v>
      </c>
      <c r="C450" s="5">
        <v>2243.34</v>
      </c>
    </row>
    <row r="451" spans="1:3" x14ac:dyDescent="0.35">
      <c r="A451" t="s">
        <v>793</v>
      </c>
      <c r="B451" t="s">
        <v>24</v>
      </c>
      <c r="C451" s="5">
        <v>1059.2</v>
      </c>
    </row>
    <row r="452" spans="1:3" x14ac:dyDescent="0.35">
      <c r="A452" t="s">
        <v>836</v>
      </c>
      <c r="B452" t="s">
        <v>24</v>
      </c>
      <c r="C452" s="5">
        <v>3197.6000000000004</v>
      </c>
    </row>
    <row r="453" spans="1:3" x14ac:dyDescent="0.35">
      <c r="A453" t="s">
        <v>165</v>
      </c>
      <c r="B453" t="s">
        <v>24</v>
      </c>
      <c r="C453" s="5">
        <v>5129.87</v>
      </c>
    </row>
    <row r="454" spans="1:3" x14ac:dyDescent="0.35">
      <c r="A454" t="s">
        <v>500</v>
      </c>
      <c r="B454" t="s">
        <v>27</v>
      </c>
      <c r="C454" s="5">
        <v>3173.04</v>
      </c>
    </row>
    <row r="455" spans="1:3" x14ac:dyDescent="0.35">
      <c r="A455" t="s">
        <v>271</v>
      </c>
      <c r="B455" t="s">
        <v>24</v>
      </c>
      <c r="C455" s="5">
        <v>2844.18</v>
      </c>
    </row>
    <row r="456" spans="1:3" x14ac:dyDescent="0.35">
      <c r="A456" t="s">
        <v>843</v>
      </c>
      <c r="B456" t="s">
        <v>27</v>
      </c>
      <c r="C456" s="5">
        <v>2236.1</v>
      </c>
    </row>
    <row r="457" spans="1:3" x14ac:dyDescent="0.35">
      <c r="A457" t="s">
        <v>724</v>
      </c>
      <c r="B457" t="s">
        <v>24</v>
      </c>
      <c r="C457" s="5">
        <v>3511.8599999999997</v>
      </c>
    </row>
    <row r="458" spans="1:3" x14ac:dyDescent="0.35">
      <c r="A458" t="s">
        <v>306</v>
      </c>
      <c r="B458" t="s">
        <v>27</v>
      </c>
      <c r="C458" s="5">
        <v>1702.23</v>
      </c>
    </row>
    <row r="459" spans="1:3" x14ac:dyDescent="0.35">
      <c r="A459" t="s">
        <v>673</v>
      </c>
      <c r="B459" t="s">
        <v>27</v>
      </c>
      <c r="C459" s="5">
        <v>2006.34</v>
      </c>
    </row>
    <row r="460" spans="1:3" x14ac:dyDescent="0.35">
      <c r="A460" t="s">
        <v>59</v>
      </c>
      <c r="B460" t="s">
        <v>27</v>
      </c>
      <c r="C460" s="5">
        <v>7773.4199999999992</v>
      </c>
    </row>
    <row r="461" spans="1:3" x14ac:dyDescent="0.35">
      <c r="A461" t="s">
        <v>633</v>
      </c>
      <c r="B461" t="s">
        <v>27</v>
      </c>
      <c r="C461" s="5">
        <v>1396.72</v>
      </c>
    </row>
    <row r="462" spans="1:3" x14ac:dyDescent="0.35">
      <c r="A462" t="s">
        <v>430</v>
      </c>
      <c r="B462" t="s">
        <v>24</v>
      </c>
      <c r="C462" s="5">
        <v>4086.2999999999997</v>
      </c>
    </row>
    <row r="463" spans="1:3" x14ac:dyDescent="0.35">
      <c r="A463" t="s">
        <v>331</v>
      </c>
      <c r="B463" t="s">
        <v>27</v>
      </c>
      <c r="C463" s="5">
        <v>1277.7</v>
      </c>
    </row>
    <row r="464" spans="1:3" x14ac:dyDescent="0.35">
      <c r="A464" t="s">
        <v>756</v>
      </c>
      <c r="B464" t="s">
        <v>27</v>
      </c>
      <c r="C464" s="5">
        <v>2310.6600000000003</v>
      </c>
    </row>
    <row r="465" spans="1:3" x14ac:dyDescent="0.35">
      <c r="A465" t="s">
        <v>967</v>
      </c>
      <c r="B465" t="s">
        <v>27</v>
      </c>
      <c r="C465" s="5">
        <v>2655.4500000000003</v>
      </c>
    </row>
    <row r="466" spans="1:3" x14ac:dyDescent="0.35">
      <c r="A466" t="s">
        <v>87</v>
      </c>
      <c r="B466" t="s">
        <v>27</v>
      </c>
      <c r="C466" s="5">
        <v>4414.0600000000004</v>
      </c>
    </row>
    <row r="467" spans="1:3" x14ac:dyDescent="0.35">
      <c r="A467" t="s">
        <v>694</v>
      </c>
      <c r="B467" t="s">
        <v>24</v>
      </c>
      <c r="C467" s="5">
        <v>1349.67</v>
      </c>
    </row>
    <row r="468" spans="1:3" x14ac:dyDescent="0.35">
      <c r="A468" t="s">
        <v>152</v>
      </c>
      <c r="B468" t="s">
        <v>24</v>
      </c>
      <c r="C468" s="5">
        <v>1160.73</v>
      </c>
    </row>
    <row r="469" spans="1:3" x14ac:dyDescent="0.35">
      <c r="A469" t="s">
        <v>617</v>
      </c>
      <c r="B469" t="s">
        <v>27</v>
      </c>
      <c r="C469" s="5">
        <v>771.54000000000008</v>
      </c>
    </row>
    <row r="470" spans="1:3" x14ac:dyDescent="0.35">
      <c r="A470" t="s">
        <v>733</v>
      </c>
      <c r="B470" t="s">
        <v>27</v>
      </c>
      <c r="C470" s="5">
        <v>4668.93</v>
      </c>
    </row>
    <row r="471" spans="1:3" x14ac:dyDescent="0.35">
      <c r="A471" t="s">
        <v>483</v>
      </c>
      <c r="B471" t="s">
        <v>24</v>
      </c>
      <c r="C471" s="5">
        <v>7300.08</v>
      </c>
    </row>
    <row r="472" spans="1:3" x14ac:dyDescent="0.35">
      <c r="A472" t="s">
        <v>464</v>
      </c>
      <c r="B472" t="s">
        <v>27</v>
      </c>
      <c r="C472" s="5">
        <v>2182.4</v>
      </c>
    </row>
    <row r="473" spans="1:3" x14ac:dyDescent="0.35">
      <c r="A473" t="s">
        <v>923</v>
      </c>
      <c r="B473" t="s">
        <v>27</v>
      </c>
      <c r="C473" s="5">
        <v>3998.9399999999996</v>
      </c>
    </row>
    <row r="474" spans="1:3" x14ac:dyDescent="0.35">
      <c r="A474" t="s">
        <v>557</v>
      </c>
      <c r="B474" t="s">
        <v>27</v>
      </c>
      <c r="C474" s="5">
        <v>4665.0600000000004</v>
      </c>
    </row>
    <row r="475" spans="1:3" x14ac:dyDescent="0.35">
      <c r="A475" t="s">
        <v>160</v>
      </c>
      <c r="B475" t="s">
        <v>24</v>
      </c>
      <c r="C475" s="5">
        <v>2343</v>
      </c>
    </row>
    <row r="476" spans="1:3" x14ac:dyDescent="0.35">
      <c r="A476" t="s">
        <v>163</v>
      </c>
      <c r="B476" t="s">
        <v>27</v>
      </c>
      <c r="C476" s="5">
        <v>940.41</v>
      </c>
    </row>
    <row r="477" spans="1:3" x14ac:dyDescent="0.35">
      <c r="A477" t="s">
        <v>677</v>
      </c>
      <c r="B477" t="s">
        <v>27</v>
      </c>
      <c r="C477" s="5">
        <v>1481.74</v>
      </c>
    </row>
    <row r="478" spans="1:3" x14ac:dyDescent="0.35">
      <c r="A478" t="s">
        <v>763</v>
      </c>
      <c r="B478" t="s">
        <v>24</v>
      </c>
      <c r="C478" s="5">
        <v>1491.63</v>
      </c>
    </row>
    <row r="479" spans="1:3" x14ac:dyDescent="0.35">
      <c r="A479" t="s">
        <v>852</v>
      </c>
      <c r="B479" t="s">
        <v>27</v>
      </c>
      <c r="C479" s="5">
        <v>2398.6</v>
      </c>
    </row>
    <row r="480" spans="1:3" x14ac:dyDescent="0.35">
      <c r="A480" t="s">
        <v>881</v>
      </c>
      <c r="B480" t="s">
        <v>24</v>
      </c>
      <c r="C480" s="5">
        <v>9046.8000000000011</v>
      </c>
    </row>
    <row r="481" spans="1:3" x14ac:dyDescent="0.35">
      <c r="A481" t="s">
        <v>161</v>
      </c>
      <c r="B481" t="s">
        <v>24</v>
      </c>
      <c r="C481" s="5">
        <v>1261.26</v>
      </c>
    </row>
    <row r="482" spans="1:3" x14ac:dyDescent="0.35">
      <c r="A482" t="s">
        <v>761</v>
      </c>
      <c r="B482" t="s">
        <v>27</v>
      </c>
      <c r="C482" s="5">
        <v>0</v>
      </c>
    </row>
    <row r="483" spans="1:3" x14ac:dyDescent="0.35">
      <c r="A483" t="s">
        <v>723</v>
      </c>
      <c r="B483" t="s">
        <v>24</v>
      </c>
      <c r="C483" s="5">
        <v>1954.68</v>
      </c>
    </row>
    <row r="484" spans="1:3" x14ac:dyDescent="0.35">
      <c r="A484" t="s">
        <v>86</v>
      </c>
      <c r="B484" t="s">
        <v>27</v>
      </c>
      <c r="C484" s="5">
        <v>356.15000000000003</v>
      </c>
    </row>
    <row r="485" spans="1:3" x14ac:dyDescent="0.35">
      <c r="A485" t="s">
        <v>544</v>
      </c>
      <c r="B485" t="s">
        <v>24</v>
      </c>
      <c r="C485" s="5">
        <v>3924.2000000000003</v>
      </c>
    </row>
    <row r="486" spans="1:3" x14ac:dyDescent="0.35">
      <c r="A486" t="s">
        <v>607</v>
      </c>
      <c r="B486" t="s">
        <v>24</v>
      </c>
      <c r="C486" s="5">
        <v>1571.2199999999998</v>
      </c>
    </row>
    <row r="487" spans="1:3" x14ac:dyDescent="0.35">
      <c r="A487" t="s">
        <v>113</v>
      </c>
      <c r="B487" t="s">
        <v>24</v>
      </c>
      <c r="C487" s="5">
        <v>3222.52</v>
      </c>
    </row>
    <row r="488" spans="1:3" x14ac:dyDescent="0.35">
      <c r="A488" t="s">
        <v>941</v>
      </c>
      <c r="B488" t="s">
        <v>24</v>
      </c>
      <c r="C488" s="5">
        <v>460.05</v>
      </c>
    </row>
    <row r="489" spans="1:3" x14ac:dyDescent="0.35">
      <c r="A489" t="s">
        <v>538</v>
      </c>
      <c r="B489" t="s">
        <v>24</v>
      </c>
      <c r="C489" s="5">
        <v>328.5</v>
      </c>
    </row>
    <row r="490" spans="1:3" x14ac:dyDescent="0.35">
      <c r="A490" t="s">
        <v>167</v>
      </c>
      <c r="B490" t="s">
        <v>24</v>
      </c>
      <c r="C490" s="5">
        <v>3717.42</v>
      </c>
    </row>
    <row r="491" spans="1:3" x14ac:dyDescent="0.35">
      <c r="A491" t="s">
        <v>898</v>
      </c>
      <c r="B491" t="s">
        <v>24</v>
      </c>
      <c r="C491" s="5">
        <v>1073.24</v>
      </c>
    </row>
    <row r="492" spans="1:3" x14ac:dyDescent="0.35">
      <c r="A492" t="s">
        <v>276</v>
      </c>
      <c r="B492" t="s">
        <v>24</v>
      </c>
      <c r="C492" s="5">
        <v>631.32000000000005</v>
      </c>
    </row>
    <row r="493" spans="1:3" x14ac:dyDescent="0.35">
      <c r="A493" t="s">
        <v>201</v>
      </c>
      <c r="B493" t="s">
        <v>27</v>
      </c>
      <c r="C493" s="5">
        <v>3558.4500000000003</v>
      </c>
    </row>
    <row r="494" spans="1:3" x14ac:dyDescent="0.35">
      <c r="A494" t="s">
        <v>459</v>
      </c>
      <c r="B494" t="s">
        <v>24</v>
      </c>
      <c r="C494" s="5">
        <v>285.45</v>
      </c>
    </row>
    <row r="495" spans="1:3" x14ac:dyDescent="0.35">
      <c r="A495" t="s">
        <v>943</v>
      </c>
      <c r="B495" t="s">
        <v>27</v>
      </c>
      <c r="C495" s="5">
        <v>4018.3500000000004</v>
      </c>
    </row>
    <row r="496" spans="1:3" x14ac:dyDescent="0.35">
      <c r="A496" t="s">
        <v>372</v>
      </c>
      <c r="B496" t="s">
        <v>24</v>
      </c>
      <c r="C496" s="5">
        <v>3182.8</v>
      </c>
    </row>
    <row r="497" spans="1:3" x14ac:dyDescent="0.35">
      <c r="A497" t="s">
        <v>85</v>
      </c>
      <c r="B497" t="s">
        <v>27</v>
      </c>
      <c r="C497" s="5">
        <v>1108.3799999999999</v>
      </c>
    </row>
    <row r="498" spans="1:3" x14ac:dyDescent="0.35">
      <c r="A498" t="s">
        <v>925</v>
      </c>
      <c r="B498" t="s">
        <v>24</v>
      </c>
      <c r="C498" s="5">
        <v>1369.6000000000001</v>
      </c>
    </row>
    <row r="499" spans="1:3" x14ac:dyDescent="0.35">
      <c r="A499" t="s">
        <v>211</v>
      </c>
      <c r="B499" t="s">
        <v>24</v>
      </c>
      <c r="C499" s="5">
        <v>1184.56</v>
      </c>
    </row>
    <row r="500" spans="1:3" x14ac:dyDescent="0.35">
      <c r="A500" t="s">
        <v>610</v>
      </c>
      <c r="B500" t="s">
        <v>27</v>
      </c>
      <c r="C500" s="5">
        <v>2111.8200000000002</v>
      </c>
    </row>
    <row r="501" spans="1:3" x14ac:dyDescent="0.35">
      <c r="A501" t="s">
        <v>552</v>
      </c>
      <c r="B501" t="s">
        <v>24</v>
      </c>
      <c r="C501" s="5">
        <v>7052.53</v>
      </c>
    </row>
    <row r="502" spans="1:3" x14ac:dyDescent="0.35">
      <c r="A502" t="s">
        <v>645</v>
      </c>
      <c r="B502" t="s">
        <v>24</v>
      </c>
      <c r="C502" s="5">
        <v>1148.3500000000001</v>
      </c>
    </row>
    <row r="503" spans="1:3" x14ac:dyDescent="0.35">
      <c r="A503" t="s">
        <v>397</v>
      </c>
      <c r="B503" t="s">
        <v>24</v>
      </c>
      <c r="C503" s="5">
        <v>7452.2000000000007</v>
      </c>
    </row>
    <row r="504" spans="1:3" x14ac:dyDescent="0.35">
      <c r="A504" t="s">
        <v>652</v>
      </c>
      <c r="B504" t="s">
        <v>27</v>
      </c>
      <c r="C504" s="5">
        <v>6262.92</v>
      </c>
    </row>
    <row r="505" spans="1:3" x14ac:dyDescent="0.35">
      <c r="A505" t="s">
        <v>929</v>
      </c>
      <c r="B505" t="s">
        <v>27</v>
      </c>
      <c r="C505" s="5">
        <v>2250</v>
      </c>
    </row>
    <row r="506" spans="1:3" x14ac:dyDescent="0.35">
      <c r="A506" t="s">
        <v>125</v>
      </c>
      <c r="B506" t="s">
        <v>24</v>
      </c>
      <c r="C506" s="5">
        <v>3178.0000000000005</v>
      </c>
    </row>
    <row r="507" spans="1:3" x14ac:dyDescent="0.35">
      <c r="A507" t="s">
        <v>256</v>
      </c>
      <c r="B507" t="s">
        <v>27</v>
      </c>
      <c r="C507" s="5">
        <v>0</v>
      </c>
    </row>
    <row r="508" spans="1:3" x14ac:dyDescent="0.35">
      <c r="A508" t="s">
        <v>214</v>
      </c>
      <c r="B508" t="s">
        <v>24</v>
      </c>
      <c r="C508" s="5">
        <v>842.24</v>
      </c>
    </row>
    <row r="509" spans="1:3" x14ac:dyDescent="0.35">
      <c r="A509" t="s">
        <v>590</v>
      </c>
      <c r="B509" t="s">
        <v>24</v>
      </c>
      <c r="C509" s="5">
        <v>1418.5500000000002</v>
      </c>
    </row>
    <row r="510" spans="1:3" x14ac:dyDescent="0.35">
      <c r="A510" t="s">
        <v>187</v>
      </c>
      <c r="B510" t="s">
        <v>24</v>
      </c>
      <c r="C510" s="5">
        <v>1941.52</v>
      </c>
    </row>
    <row r="511" spans="1:3" x14ac:dyDescent="0.35">
      <c r="A511" t="s">
        <v>664</v>
      </c>
      <c r="B511" t="s">
        <v>24</v>
      </c>
      <c r="C511" s="5">
        <v>3421.76</v>
      </c>
    </row>
    <row r="512" spans="1:3" x14ac:dyDescent="0.35">
      <c r="A512" t="s">
        <v>287</v>
      </c>
      <c r="B512" t="s">
        <v>27</v>
      </c>
      <c r="C512" s="5">
        <v>790.4</v>
      </c>
    </row>
    <row r="513" spans="1:3" x14ac:dyDescent="0.35">
      <c r="A513" t="s">
        <v>301</v>
      </c>
      <c r="B513" t="s">
        <v>24</v>
      </c>
      <c r="C513" s="5">
        <v>1953.65</v>
      </c>
    </row>
    <row r="514" spans="1:3" x14ac:dyDescent="0.35">
      <c r="A514" t="s">
        <v>555</v>
      </c>
      <c r="B514" t="s">
        <v>24</v>
      </c>
      <c r="C514" s="5">
        <v>628.65</v>
      </c>
    </row>
    <row r="515" spans="1:3" x14ac:dyDescent="0.35">
      <c r="A515" t="s">
        <v>520</v>
      </c>
      <c r="B515" t="s">
        <v>24</v>
      </c>
      <c r="C515" s="5">
        <v>452.65000000000003</v>
      </c>
    </row>
    <row r="516" spans="1:3" x14ac:dyDescent="0.35">
      <c r="A516" t="s">
        <v>313</v>
      </c>
      <c r="B516" t="s">
        <v>27</v>
      </c>
      <c r="C516" s="5">
        <v>3849.3</v>
      </c>
    </row>
    <row r="517" spans="1:3" x14ac:dyDescent="0.35">
      <c r="A517" t="s">
        <v>83</v>
      </c>
      <c r="B517" t="s">
        <v>24</v>
      </c>
      <c r="C517" s="5">
        <v>2466.0499999999997</v>
      </c>
    </row>
    <row r="518" spans="1:3" x14ac:dyDescent="0.35">
      <c r="A518" t="s">
        <v>527</v>
      </c>
      <c r="B518" t="s">
        <v>27</v>
      </c>
      <c r="C518" s="5">
        <v>0</v>
      </c>
    </row>
    <row r="519" spans="1:3" x14ac:dyDescent="0.35">
      <c r="A519" t="s">
        <v>164</v>
      </c>
      <c r="B519" t="s">
        <v>24</v>
      </c>
      <c r="C519" s="5">
        <v>813.33</v>
      </c>
    </row>
    <row r="520" spans="1:3" x14ac:dyDescent="0.35">
      <c r="A520" t="s">
        <v>939</v>
      </c>
      <c r="B520" t="s">
        <v>24</v>
      </c>
      <c r="C520" s="5">
        <v>0</v>
      </c>
    </row>
    <row r="521" spans="1:3" x14ac:dyDescent="0.35">
      <c r="A521" t="s">
        <v>578</v>
      </c>
      <c r="B521" t="s">
        <v>24</v>
      </c>
      <c r="C521" s="5">
        <v>1115.1399999999999</v>
      </c>
    </row>
    <row r="522" spans="1:3" x14ac:dyDescent="0.35">
      <c r="A522" t="s">
        <v>99</v>
      </c>
      <c r="B522" t="s">
        <v>24</v>
      </c>
      <c r="C522" s="5">
        <v>3675.58</v>
      </c>
    </row>
    <row r="523" spans="1:3" x14ac:dyDescent="0.35">
      <c r="A523" t="s">
        <v>410</v>
      </c>
      <c r="B523" t="s">
        <v>27</v>
      </c>
      <c r="C523" s="5">
        <v>1927.2</v>
      </c>
    </row>
    <row r="524" spans="1:3" x14ac:dyDescent="0.35">
      <c r="A524" t="s">
        <v>76</v>
      </c>
      <c r="B524" t="s">
        <v>27</v>
      </c>
      <c r="C524" s="5">
        <v>737.2</v>
      </c>
    </row>
    <row r="525" spans="1:3" x14ac:dyDescent="0.35">
      <c r="A525" t="s">
        <v>105</v>
      </c>
      <c r="B525" t="s">
        <v>24</v>
      </c>
      <c r="C525" s="5">
        <v>1294.4000000000001</v>
      </c>
    </row>
    <row r="526" spans="1:3" x14ac:dyDescent="0.35">
      <c r="A526" t="s">
        <v>945</v>
      </c>
      <c r="B526" t="s">
        <v>24</v>
      </c>
      <c r="C526" s="5">
        <v>568.95000000000005</v>
      </c>
    </row>
    <row r="527" spans="1:3" x14ac:dyDescent="0.35">
      <c r="A527" t="s">
        <v>737</v>
      </c>
      <c r="B527" t="s">
        <v>27</v>
      </c>
      <c r="C527" s="5">
        <v>955.37</v>
      </c>
    </row>
    <row r="528" spans="1:3" x14ac:dyDescent="0.35">
      <c r="A528" t="s">
        <v>693</v>
      </c>
      <c r="B528" t="s">
        <v>24</v>
      </c>
      <c r="C528" s="5">
        <v>1897.14</v>
      </c>
    </row>
    <row r="529" spans="1:3" x14ac:dyDescent="0.35">
      <c r="A529" t="s">
        <v>896</v>
      </c>
      <c r="B529" t="s">
        <v>24</v>
      </c>
      <c r="C529" s="5">
        <v>2451.2400000000002</v>
      </c>
    </row>
    <row r="530" spans="1:3" x14ac:dyDescent="0.35">
      <c r="A530" t="s">
        <v>626</v>
      </c>
      <c r="B530" t="s">
        <v>27</v>
      </c>
      <c r="C530" s="5">
        <v>0</v>
      </c>
    </row>
    <row r="531" spans="1:3" x14ac:dyDescent="0.35">
      <c r="A531" t="s">
        <v>751</v>
      </c>
      <c r="B531" t="s">
        <v>27</v>
      </c>
      <c r="C531" s="5">
        <v>3059.74</v>
      </c>
    </row>
    <row r="532" spans="1:3" x14ac:dyDescent="0.35">
      <c r="A532" t="s">
        <v>876</v>
      </c>
      <c r="B532" t="s">
        <v>24</v>
      </c>
      <c r="C532" s="5">
        <v>261.25</v>
      </c>
    </row>
    <row r="533" spans="1:3" x14ac:dyDescent="0.35">
      <c r="A533" t="s">
        <v>695</v>
      </c>
      <c r="B533" t="s">
        <v>27</v>
      </c>
      <c r="C533" s="5">
        <v>7383.2899999999991</v>
      </c>
    </row>
    <row r="534" spans="1:3" x14ac:dyDescent="0.35">
      <c r="A534" t="s">
        <v>828</v>
      </c>
      <c r="B534" t="s">
        <v>27</v>
      </c>
      <c r="C534" s="5">
        <v>5167</v>
      </c>
    </row>
    <row r="535" spans="1:3" x14ac:dyDescent="0.35">
      <c r="A535" t="s">
        <v>261</v>
      </c>
      <c r="B535" t="s">
        <v>27</v>
      </c>
      <c r="C535" s="5">
        <v>423</v>
      </c>
    </row>
    <row r="536" spans="1:3" x14ac:dyDescent="0.35">
      <c r="A536" t="s">
        <v>471</v>
      </c>
      <c r="B536" t="s">
        <v>24</v>
      </c>
      <c r="C536" s="5">
        <v>1297.5900000000001</v>
      </c>
    </row>
    <row r="537" spans="1:3" x14ac:dyDescent="0.35">
      <c r="A537" t="s">
        <v>713</v>
      </c>
      <c r="B537" t="s">
        <v>24</v>
      </c>
      <c r="C537" s="5">
        <v>1124.6000000000001</v>
      </c>
    </row>
    <row r="538" spans="1:3" x14ac:dyDescent="0.35">
      <c r="A538" t="s">
        <v>363</v>
      </c>
      <c r="B538" t="s">
        <v>27</v>
      </c>
      <c r="C538" s="5">
        <v>2163.2800000000002</v>
      </c>
    </row>
    <row r="539" spans="1:3" x14ac:dyDescent="0.35">
      <c r="A539" t="s">
        <v>682</v>
      </c>
      <c r="B539" t="s">
        <v>27</v>
      </c>
      <c r="C539" s="5">
        <v>3064.8</v>
      </c>
    </row>
    <row r="540" spans="1:3" x14ac:dyDescent="0.35">
      <c r="A540" t="s">
        <v>722</v>
      </c>
      <c r="B540" t="s">
        <v>24</v>
      </c>
      <c r="C540" s="5">
        <v>3796</v>
      </c>
    </row>
    <row r="541" spans="1:3" x14ac:dyDescent="0.35">
      <c r="A541" t="s">
        <v>842</v>
      </c>
      <c r="B541" t="s">
        <v>24</v>
      </c>
      <c r="C541" s="5">
        <v>1356.08</v>
      </c>
    </row>
    <row r="542" spans="1:3" x14ac:dyDescent="0.35">
      <c r="A542" t="s">
        <v>924</v>
      </c>
      <c r="B542" t="s">
        <v>27</v>
      </c>
      <c r="C542" s="5">
        <v>4830.5599999999995</v>
      </c>
    </row>
    <row r="543" spans="1:3" x14ac:dyDescent="0.35">
      <c r="A543" t="s">
        <v>627</v>
      </c>
      <c r="B543" t="s">
        <v>24</v>
      </c>
      <c r="C543" s="5">
        <v>935.55</v>
      </c>
    </row>
    <row r="544" spans="1:3" x14ac:dyDescent="0.35">
      <c r="A544" t="s">
        <v>206</v>
      </c>
      <c r="B544" t="s">
        <v>24</v>
      </c>
      <c r="C544" s="5">
        <v>5868.73</v>
      </c>
    </row>
    <row r="545" spans="1:3" x14ac:dyDescent="0.35">
      <c r="A545" t="s">
        <v>138</v>
      </c>
      <c r="B545" t="s">
        <v>24</v>
      </c>
      <c r="C545" s="5">
        <v>2142.8200000000002</v>
      </c>
    </row>
    <row r="546" spans="1:3" x14ac:dyDescent="0.35">
      <c r="A546" t="s">
        <v>387</v>
      </c>
      <c r="B546" t="s">
        <v>27</v>
      </c>
      <c r="C546" s="5">
        <v>5001.24</v>
      </c>
    </row>
    <row r="547" spans="1:3" x14ac:dyDescent="0.35">
      <c r="A547" t="s">
        <v>50</v>
      </c>
      <c r="B547" t="s">
        <v>27</v>
      </c>
      <c r="C547" s="5">
        <v>1337.91</v>
      </c>
    </row>
    <row r="548" spans="1:3" x14ac:dyDescent="0.35">
      <c r="A548" t="s">
        <v>775</v>
      </c>
      <c r="B548" t="s">
        <v>24</v>
      </c>
      <c r="C548" s="5">
        <v>2710.32</v>
      </c>
    </row>
    <row r="549" spans="1:3" x14ac:dyDescent="0.35">
      <c r="A549" t="s">
        <v>832</v>
      </c>
      <c r="B549" t="s">
        <v>27</v>
      </c>
      <c r="C549" s="5">
        <v>1595.7900000000002</v>
      </c>
    </row>
    <row r="550" spans="1:3" x14ac:dyDescent="0.35">
      <c r="A550" t="s">
        <v>453</v>
      </c>
      <c r="B550" t="s">
        <v>27</v>
      </c>
      <c r="C550" s="5">
        <v>1552.1399999999999</v>
      </c>
    </row>
    <row r="551" spans="1:3" x14ac:dyDescent="0.35">
      <c r="A551" t="s">
        <v>537</v>
      </c>
      <c r="B551" t="s">
        <v>27</v>
      </c>
      <c r="C551" s="5">
        <v>4965.24</v>
      </c>
    </row>
    <row r="552" spans="1:3" x14ac:dyDescent="0.35">
      <c r="A552" t="s">
        <v>399</v>
      </c>
      <c r="B552" t="s">
        <v>27</v>
      </c>
      <c r="C552" s="5">
        <v>1288.6199999999999</v>
      </c>
    </row>
    <row r="553" spans="1:3" x14ac:dyDescent="0.35">
      <c r="A553" t="s">
        <v>376</v>
      </c>
      <c r="B553" t="s">
        <v>24</v>
      </c>
      <c r="C553" s="5">
        <v>839.16000000000008</v>
      </c>
    </row>
    <row r="554" spans="1:3" x14ac:dyDescent="0.35">
      <c r="A554" t="s">
        <v>440</v>
      </c>
      <c r="B554" t="s">
        <v>24</v>
      </c>
      <c r="C554" s="5">
        <v>675.36</v>
      </c>
    </row>
    <row r="555" spans="1:3" x14ac:dyDescent="0.35">
      <c r="A555" t="s">
        <v>139</v>
      </c>
      <c r="B555" t="s">
        <v>27</v>
      </c>
      <c r="C555" s="5">
        <v>3360.0000000000005</v>
      </c>
    </row>
    <row r="556" spans="1:3" x14ac:dyDescent="0.35">
      <c r="A556" t="s">
        <v>547</v>
      </c>
      <c r="B556" t="s">
        <v>27</v>
      </c>
      <c r="C556" s="5">
        <v>2611.56</v>
      </c>
    </row>
    <row r="557" spans="1:3" x14ac:dyDescent="0.35">
      <c r="A557" t="s">
        <v>293</v>
      </c>
      <c r="B557" t="s">
        <v>27</v>
      </c>
      <c r="C557" s="5">
        <v>1383.69</v>
      </c>
    </row>
    <row r="558" spans="1:3" x14ac:dyDescent="0.35">
      <c r="A558" t="s">
        <v>408</v>
      </c>
      <c r="B558" t="s">
        <v>24</v>
      </c>
      <c r="C558" s="5">
        <v>1861.3000000000002</v>
      </c>
    </row>
    <row r="559" spans="1:3" x14ac:dyDescent="0.35">
      <c r="A559" t="s">
        <v>472</v>
      </c>
      <c r="B559" t="s">
        <v>24</v>
      </c>
      <c r="C559" s="5">
        <v>2842.62</v>
      </c>
    </row>
    <row r="560" spans="1:3" x14ac:dyDescent="0.35">
      <c r="A560" t="s">
        <v>347</v>
      </c>
      <c r="B560" t="s">
        <v>27</v>
      </c>
      <c r="C560" s="5">
        <v>1563.08</v>
      </c>
    </row>
    <row r="561" spans="1:3" x14ac:dyDescent="0.35">
      <c r="A561" t="s">
        <v>906</v>
      </c>
      <c r="B561" t="s">
        <v>24</v>
      </c>
      <c r="C561" s="5">
        <v>0</v>
      </c>
    </row>
    <row r="562" spans="1:3" x14ac:dyDescent="0.35">
      <c r="A562" t="s">
        <v>618</v>
      </c>
      <c r="B562" t="s">
        <v>24</v>
      </c>
      <c r="C562" s="5">
        <v>312.40000000000003</v>
      </c>
    </row>
    <row r="563" spans="1:3" x14ac:dyDescent="0.35">
      <c r="A563" t="s">
        <v>58</v>
      </c>
      <c r="B563" t="s">
        <v>27</v>
      </c>
      <c r="C563" s="5">
        <v>1050</v>
      </c>
    </row>
    <row r="564" spans="1:3" x14ac:dyDescent="0.35">
      <c r="A564" t="s">
        <v>749</v>
      </c>
      <c r="B564" t="s">
        <v>27</v>
      </c>
      <c r="C564" s="5">
        <v>285</v>
      </c>
    </row>
    <row r="565" spans="1:3" x14ac:dyDescent="0.35">
      <c r="A565" t="s">
        <v>118</v>
      </c>
      <c r="B565" t="s">
        <v>24</v>
      </c>
      <c r="C565" s="5">
        <v>2292.9900000000002</v>
      </c>
    </row>
    <row r="566" spans="1:3" x14ac:dyDescent="0.35">
      <c r="A566" t="s">
        <v>961</v>
      </c>
      <c r="B566" t="s">
        <v>27</v>
      </c>
      <c r="C566" s="5">
        <v>3652.4</v>
      </c>
    </row>
    <row r="567" spans="1:3" x14ac:dyDescent="0.35">
      <c r="A567" t="s">
        <v>605</v>
      </c>
      <c r="B567" t="s">
        <v>24</v>
      </c>
      <c r="C567" s="5">
        <v>3210.24</v>
      </c>
    </row>
    <row r="568" spans="1:3" x14ac:dyDescent="0.35">
      <c r="A568" t="s">
        <v>458</v>
      </c>
      <c r="B568" t="s">
        <v>27</v>
      </c>
      <c r="C568" s="5">
        <v>1362.5500000000002</v>
      </c>
    </row>
    <row r="569" spans="1:3" x14ac:dyDescent="0.35">
      <c r="A569" t="s">
        <v>921</v>
      </c>
      <c r="B569" t="s">
        <v>24</v>
      </c>
      <c r="C569" s="5">
        <v>0</v>
      </c>
    </row>
    <row r="570" spans="1:3" x14ac:dyDescent="0.35">
      <c r="A570" t="s">
        <v>884</v>
      </c>
      <c r="B570" t="s">
        <v>27</v>
      </c>
      <c r="C570" s="5">
        <v>0</v>
      </c>
    </row>
    <row r="571" spans="1:3" x14ac:dyDescent="0.35">
      <c r="A571" t="s">
        <v>572</v>
      </c>
      <c r="B571" t="s">
        <v>24</v>
      </c>
      <c r="C571" s="5">
        <v>6570.2400000000007</v>
      </c>
    </row>
    <row r="572" spans="1:3" x14ac:dyDescent="0.35">
      <c r="A572" t="s">
        <v>706</v>
      </c>
      <c r="B572" t="s">
        <v>27</v>
      </c>
      <c r="C572" s="5">
        <v>7049.79</v>
      </c>
    </row>
    <row r="573" spans="1:3" x14ac:dyDescent="0.35">
      <c r="A573" t="s">
        <v>270</v>
      </c>
      <c r="B573" t="s">
        <v>27</v>
      </c>
      <c r="C573" s="5">
        <v>0</v>
      </c>
    </row>
    <row r="574" spans="1:3" x14ac:dyDescent="0.35">
      <c r="A574" t="s">
        <v>523</v>
      </c>
      <c r="B574" t="s">
        <v>24</v>
      </c>
      <c r="C574" s="5">
        <v>3573.6299999999997</v>
      </c>
    </row>
    <row r="575" spans="1:3" x14ac:dyDescent="0.35">
      <c r="A575" t="s">
        <v>336</v>
      </c>
      <c r="B575" t="s">
        <v>24</v>
      </c>
      <c r="C575" s="5">
        <v>947.52</v>
      </c>
    </row>
    <row r="576" spans="1:3" x14ac:dyDescent="0.35">
      <c r="A576" t="s">
        <v>968</v>
      </c>
      <c r="B576" t="s">
        <v>27</v>
      </c>
      <c r="C576" s="5">
        <v>0</v>
      </c>
    </row>
    <row r="577" spans="1:3" x14ac:dyDescent="0.35">
      <c r="A577" t="s">
        <v>441</v>
      </c>
      <c r="B577" t="s">
        <v>24</v>
      </c>
      <c r="C577" s="5">
        <v>3800.3399999999997</v>
      </c>
    </row>
    <row r="578" spans="1:3" x14ac:dyDescent="0.35">
      <c r="A578" t="s">
        <v>94</v>
      </c>
      <c r="B578" t="s">
        <v>27</v>
      </c>
      <c r="C578" s="5">
        <v>5730.5</v>
      </c>
    </row>
    <row r="579" spans="1:3" x14ac:dyDescent="0.35">
      <c r="A579" t="s">
        <v>219</v>
      </c>
      <c r="B579" t="s">
        <v>27</v>
      </c>
      <c r="C579" s="5">
        <v>3647.0099999999998</v>
      </c>
    </row>
    <row r="580" spans="1:3" x14ac:dyDescent="0.35">
      <c r="A580" t="s">
        <v>412</v>
      </c>
      <c r="B580" t="s">
        <v>27</v>
      </c>
      <c r="C580" s="5">
        <v>1967.19</v>
      </c>
    </row>
    <row r="581" spans="1:3" x14ac:dyDescent="0.35">
      <c r="A581" t="s">
        <v>730</v>
      </c>
      <c r="B581" t="s">
        <v>27</v>
      </c>
      <c r="C581" s="5">
        <v>4825.4399999999996</v>
      </c>
    </row>
    <row r="582" spans="1:3" x14ac:dyDescent="0.35">
      <c r="A582" t="s">
        <v>741</v>
      </c>
      <c r="B582" t="s">
        <v>24</v>
      </c>
      <c r="C582" s="5">
        <v>0</v>
      </c>
    </row>
    <row r="583" spans="1:3" x14ac:dyDescent="0.35">
      <c r="A583" t="s">
        <v>868</v>
      </c>
      <c r="B583" t="s">
        <v>24</v>
      </c>
      <c r="C583" s="5">
        <v>4042.8599999999997</v>
      </c>
    </row>
    <row r="584" spans="1:3" x14ac:dyDescent="0.35">
      <c r="A584" t="s">
        <v>284</v>
      </c>
      <c r="B584" t="s">
        <v>27</v>
      </c>
      <c r="C584" s="5">
        <v>2887.11</v>
      </c>
    </row>
    <row r="585" spans="1:3" x14ac:dyDescent="0.35">
      <c r="A585" t="s">
        <v>574</v>
      </c>
      <c r="B585" t="s">
        <v>24</v>
      </c>
      <c r="C585" s="5">
        <v>2488.08</v>
      </c>
    </row>
    <row r="586" spans="1:3" x14ac:dyDescent="0.35">
      <c r="A586" t="s">
        <v>237</v>
      </c>
      <c r="B586" t="s">
        <v>24</v>
      </c>
      <c r="C586" s="5">
        <v>1891.96</v>
      </c>
    </row>
    <row r="587" spans="1:3" x14ac:dyDescent="0.35">
      <c r="A587" t="s">
        <v>536</v>
      </c>
      <c r="B587" t="s">
        <v>27</v>
      </c>
      <c r="C587" s="5">
        <v>2090.13</v>
      </c>
    </row>
    <row r="588" spans="1:3" x14ac:dyDescent="0.35">
      <c r="A588" t="s">
        <v>428</v>
      </c>
      <c r="B588" t="s">
        <v>27</v>
      </c>
      <c r="C588" s="5">
        <v>3153.6</v>
      </c>
    </row>
    <row r="589" spans="1:3" x14ac:dyDescent="0.35">
      <c r="A589" t="s">
        <v>513</v>
      </c>
      <c r="B589" t="s">
        <v>24</v>
      </c>
      <c r="C589" s="5">
        <v>3481.5</v>
      </c>
    </row>
    <row r="590" spans="1:3" x14ac:dyDescent="0.35">
      <c r="A590" t="s">
        <v>172</v>
      </c>
      <c r="B590" t="s">
        <v>24</v>
      </c>
      <c r="C590" s="5">
        <v>7107.7599999999993</v>
      </c>
    </row>
    <row r="591" spans="1:3" x14ac:dyDescent="0.35">
      <c r="A591" t="s">
        <v>35</v>
      </c>
      <c r="B591" t="s">
        <v>24</v>
      </c>
      <c r="C591" s="5">
        <v>1084.5</v>
      </c>
    </row>
    <row r="592" spans="1:3" x14ac:dyDescent="0.35">
      <c r="A592" t="s">
        <v>381</v>
      </c>
      <c r="B592" t="s">
        <v>24</v>
      </c>
      <c r="C592" s="5">
        <v>1529.64</v>
      </c>
    </row>
    <row r="593" spans="1:3" x14ac:dyDescent="0.35">
      <c r="A593" t="s">
        <v>106</v>
      </c>
      <c r="B593" t="s">
        <v>24</v>
      </c>
      <c r="C593" s="5">
        <v>1392.8799999999999</v>
      </c>
    </row>
    <row r="594" spans="1:3" x14ac:dyDescent="0.35">
      <c r="A594" t="s">
        <v>323</v>
      </c>
      <c r="B594" t="s">
        <v>27</v>
      </c>
      <c r="C594" s="5">
        <v>391.90000000000003</v>
      </c>
    </row>
    <row r="595" spans="1:3" x14ac:dyDescent="0.35">
      <c r="A595" t="s">
        <v>623</v>
      </c>
      <c r="B595" t="s">
        <v>27</v>
      </c>
      <c r="C595" s="5">
        <v>2702.7200000000003</v>
      </c>
    </row>
    <row r="596" spans="1:3" x14ac:dyDescent="0.35">
      <c r="A596" t="s">
        <v>621</v>
      </c>
      <c r="B596" t="s">
        <v>27</v>
      </c>
      <c r="C596" s="5">
        <v>4462.5999999999995</v>
      </c>
    </row>
    <row r="597" spans="1:3" x14ac:dyDescent="0.35">
      <c r="A597" t="s">
        <v>566</v>
      </c>
      <c r="B597" t="s">
        <v>24</v>
      </c>
      <c r="C597" s="5">
        <v>3180.8</v>
      </c>
    </row>
    <row r="598" spans="1:3" x14ac:dyDescent="0.35">
      <c r="A598" t="s">
        <v>401</v>
      </c>
      <c r="B598" t="s">
        <v>24</v>
      </c>
      <c r="C598" s="5">
        <v>0</v>
      </c>
    </row>
    <row r="599" spans="1:3" x14ac:dyDescent="0.35">
      <c r="A599" t="s">
        <v>787</v>
      </c>
      <c r="B599" t="s">
        <v>24</v>
      </c>
      <c r="C599" s="5">
        <v>1230.24</v>
      </c>
    </row>
    <row r="600" spans="1:3" x14ac:dyDescent="0.35">
      <c r="A600" t="s">
        <v>466</v>
      </c>
      <c r="B600" t="s">
        <v>27</v>
      </c>
      <c r="C600" s="5">
        <v>3424.5599999999995</v>
      </c>
    </row>
    <row r="601" spans="1:3" x14ac:dyDescent="0.35">
      <c r="A601" t="s">
        <v>560</v>
      </c>
      <c r="B601" t="s">
        <v>24</v>
      </c>
      <c r="C601" s="5">
        <v>2820.1800000000003</v>
      </c>
    </row>
    <row r="602" spans="1:3" x14ac:dyDescent="0.35">
      <c r="A602" t="s">
        <v>162</v>
      </c>
      <c r="B602" t="s">
        <v>24</v>
      </c>
      <c r="C602" s="5">
        <v>0</v>
      </c>
    </row>
    <row r="603" spans="1:3" x14ac:dyDescent="0.35">
      <c r="A603" t="s">
        <v>553</v>
      </c>
      <c r="B603" t="s">
        <v>27</v>
      </c>
      <c r="C603" s="5">
        <v>888.48</v>
      </c>
    </row>
    <row r="604" spans="1:3" x14ac:dyDescent="0.35">
      <c r="A604" t="s">
        <v>712</v>
      </c>
      <c r="B604" t="s">
        <v>24</v>
      </c>
      <c r="C604" s="5">
        <v>2695</v>
      </c>
    </row>
    <row r="605" spans="1:3" x14ac:dyDescent="0.35">
      <c r="A605" t="s">
        <v>683</v>
      </c>
      <c r="B605" t="s">
        <v>24</v>
      </c>
      <c r="C605" s="5">
        <v>838.08999999999992</v>
      </c>
    </row>
    <row r="606" spans="1:3" x14ac:dyDescent="0.35">
      <c r="A606" t="s">
        <v>213</v>
      </c>
      <c r="B606" t="s">
        <v>27</v>
      </c>
      <c r="C606" s="5">
        <v>3440.4</v>
      </c>
    </row>
    <row r="607" spans="1:3" x14ac:dyDescent="0.35">
      <c r="A607" t="s">
        <v>596</v>
      </c>
      <c r="B607" t="s">
        <v>24</v>
      </c>
      <c r="C607" s="5">
        <v>0</v>
      </c>
    </row>
    <row r="608" spans="1:3" x14ac:dyDescent="0.35">
      <c r="A608" t="s">
        <v>781</v>
      </c>
      <c r="B608" t="s">
        <v>27</v>
      </c>
      <c r="C608" s="5">
        <v>1802.16</v>
      </c>
    </row>
    <row r="609" spans="1:3" x14ac:dyDescent="0.35">
      <c r="A609" t="s">
        <v>262</v>
      </c>
      <c r="B609" t="s">
        <v>27</v>
      </c>
      <c r="C609" s="5">
        <v>688</v>
      </c>
    </row>
    <row r="610" spans="1:3" x14ac:dyDescent="0.35">
      <c r="A610" t="s">
        <v>70</v>
      </c>
      <c r="B610" t="s">
        <v>24</v>
      </c>
      <c r="C610" s="5">
        <v>141.65</v>
      </c>
    </row>
    <row r="611" spans="1:3" x14ac:dyDescent="0.35">
      <c r="A611" t="s">
        <v>496</v>
      </c>
      <c r="B611" t="s">
        <v>24</v>
      </c>
      <c r="C611" s="5">
        <v>0</v>
      </c>
    </row>
    <row r="612" spans="1:3" x14ac:dyDescent="0.35">
      <c r="A612" t="s">
        <v>327</v>
      </c>
      <c r="B612" t="s">
        <v>27</v>
      </c>
      <c r="C612" s="5">
        <v>2627.84</v>
      </c>
    </row>
    <row r="613" spans="1:3" x14ac:dyDescent="0.35">
      <c r="A613" t="s">
        <v>576</v>
      </c>
      <c r="B613" t="s">
        <v>27</v>
      </c>
      <c r="C613" s="5">
        <v>12091.560000000001</v>
      </c>
    </row>
    <row r="614" spans="1:3" x14ac:dyDescent="0.35">
      <c r="A614" t="s">
        <v>132</v>
      </c>
      <c r="B614" t="s">
        <v>27</v>
      </c>
      <c r="C614" s="5">
        <v>3853</v>
      </c>
    </row>
    <row r="615" spans="1:3" x14ac:dyDescent="0.35">
      <c r="A615" t="s">
        <v>479</v>
      </c>
      <c r="B615" t="s">
        <v>24</v>
      </c>
      <c r="C615" s="5">
        <v>2600.3200000000002</v>
      </c>
    </row>
    <row r="616" spans="1:3" x14ac:dyDescent="0.35">
      <c r="A616" t="s">
        <v>249</v>
      </c>
      <c r="B616" t="s">
        <v>27</v>
      </c>
      <c r="C616" s="5">
        <v>953.4</v>
      </c>
    </row>
    <row r="617" spans="1:3" x14ac:dyDescent="0.35">
      <c r="A617" t="s">
        <v>268</v>
      </c>
      <c r="B617" t="s">
        <v>24</v>
      </c>
      <c r="C617" s="5">
        <v>376.6</v>
      </c>
    </row>
    <row r="618" spans="1:3" x14ac:dyDescent="0.35">
      <c r="A618" t="s">
        <v>912</v>
      </c>
      <c r="B618" t="s">
        <v>24</v>
      </c>
      <c r="C618" s="5">
        <v>8051.0399999999991</v>
      </c>
    </row>
    <row r="619" spans="1:3" x14ac:dyDescent="0.35">
      <c r="A619" t="s">
        <v>468</v>
      </c>
      <c r="B619" t="s">
        <v>27</v>
      </c>
      <c r="C619" s="5">
        <v>4551.6399999999994</v>
      </c>
    </row>
    <row r="620" spans="1:3" x14ac:dyDescent="0.35">
      <c r="A620" t="s">
        <v>243</v>
      </c>
      <c r="B620" t="s">
        <v>27</v>
      </c>
      <c r="C620" s="5">
        <v>5259.6</v>
      </c>
    </row>
    <row r="621" spans="1:3" x14ac:dyDescent="0.35">
      <c r="A621" t="s">
        <v>635</v>
      </c>
      <c r="B621" t="s">
        <v>24</v>
      </c>
      <c r="C621" s="5">
        <v>2001.27</v>
      </c>
    </row>
    <row r="622" spans="1:3" x14ac:dyDescent="0.35">
      <c r="A622" t="s">
        <v>340</v>
      </c>
      <c r="B622" t="s">
        <v>24</v>
      </c>
      <c r="C622" s="5">
        <v>4743.8999999999996</v>
      </c>
    </row>
    <row r="623" spans="1:3" x14ac:dyDescent="0.35">
      <c r="A623" t="s">
        <v>620</v>
      </c>
      <c r="B623" t="s">
        <v>24</v>
      </c>
      <c r="C623" s="5">
        <v>0</v>
      </c>
    </row>
    <row r="624" spans="1:3" x14ac:dyDescent="0.35">
      <c r="A624" t="s">
        <v>650</v>
      </c>
      <c r="B624" t="s">
        <v>24</v>
      </c>
      <c r="C624" s="5">
        <v>983.06</v>
      </c>
    </row>
    <row r="625" spans="1:3" x14ac:dyDescent="0.35">
      <c r="A625" t="s">
        <v>257</v>
      </c>
      <c r="B625" t="s">
        <v>24</v>
      </c>
      <c r="C625" s="5">
        <v>3138.96</v>
      </c>
    </row>
    <row r="626" spans="1:3" x14ac:dyDescent="0.35">
      <c r="A626" t="s">
        <v>200</v>
      </c>
      <c r="B626" t="s">
        <v>27</v>
      </c>
      <c r="C626" s="5">
        <v>1198.68</v>
      </c>
    </row>
    <row r="627" spans="1:3" x14ac:dyDescent="0.35">
      <c r="A627" t="s">
        <v>829</v>
      </c>
      <c r="B627" t="s">
        <v>27</v>
      </c>
      <c r="C627" s="5">
        <v>1115.28</v>
      </c>
    </row>
    <row r="628" spans="1:3" x14ac:dyDescent="0.35">
      <c r="A628" t="s">
        <v>73</v>
      </c>
      <c r="B628" t="s">
        <v>27</v>
      </c>
      <c r="C628" s="5">
        <v>8972.369999999999</v>
      </c>
    </row>
    <row r="629" spans="1:3" x14ac:dyDescent="0.35">
      <c r="A629" t="s">
        <v>46</v>
      </c>
      <c r="B629" t="s">
        <v>27</v>
      </c>
      <c r="C629" s="5">
        <v>6216.83</v>
      </c>
    </row>
    <row r="630" spans="1:3" x14ac:dyDescent="0.35">
      <c r="A630" t="s">
        <v>533</v>
      </c>
      <c r="B630" t="s">
        <v>27</v>
      </c>
      <c r="C630" s="5">
        <v>629.37</v>
      </c>
    </row>
    <row r="631" spans="1:3" x14ac:dyDescent="0.35">
      <c r="A631" t="s">
        <v>115</v>
      </c>
      <c r="B631" t="s">
        <v>24</v>
      </c>
      <c r="C631" s="5">
        <v>0</v>
      </c>
    </row>
    <row r="632" spans="1:3" x14ac:dyDescent="0.35">
      <c r="A632" t="s">
        <v>928</v>
      </c>
      <c r="B632" t="s">
        <v>27</v>
      </c>
      <c r="C632" s="5">
        <v>1070.55</v>
      </c>
    </row>
    <row r="633" spans="1:3" x14ac:dyDescent="0.35">
      <c r="A633" t="s">
        <v>335</v>
      </c>
      <c r="B633" t="s">
        <v>27</v>
      </c>
      <c r="C633" s="5">
        <v>1981.2</v>
      </c>
    </row>
    <row r="634" spans="1:3" x14ac:dyDescent="0.35">
      <c r="A634" t="s">
        <v>571</v>
      </c>
      <c r="B634" t="s">
        <v>27</v>
      </c>
      <c r="C634" s="5">
        <v>2006.59</v>
      </c>
    </row>
    <row r="635" spans="1:3" x14ac:dyDescent="0.35">
      <c r="A635" t="s">
        <v>269</v>
      </c>
      <c r="B635" t="s">
        <v>24</v>
      </c>
      <c r="C635" s="5">
        <v>1216.1100000000001</v>
      </c>
    </row>
    <row r="636" spans="1:3" x14ac:dyDescent="0.35">
      <c r="A636" t="s">
        <v>247</v>
      </c>
      <c r="B636" t="s">
        <v>24</v>
      </c>
      <c r="C636" s="5">
        <v>2118.12</v>
      </c>
    </row>
    <row r="637" spans="1:3" x14ac:dyDescent="0.35">
      <c r="A637" t="s">
        <v>324</v>
      </c>
      <c r="B637" t="s">
        <v>27</v>
      </c>
      <c r="C637" s="5">
        <v>5365</v>
      </c>
    </row>
    <row r="638" spans="1:3" x14ac:dyDescent="0.35">
      <c r="A638" t="s">
        <v>62</v>
      </c>
      <c r="B638" t="s">
        <v>24</v>
      </c>
      <c r="C638" s="5">
        <v>3660.71</v>
      </c>
    </row>
    <row r="639" spans="1:3" x14ac:dyDescent="0.35">
      <c r="A639" t="s">
        <v>646</v>
      </c>
      <c r="B639" t="s">
        <v>24</v>
      </c>
      <c r="C639" s="5">
        <v>1248.03</v>
      </c>
    </row>
    <row r="640" spans="1:3" x14ac:dyDescent="0.35">
      <c r="A640" t="s">
        <v>491</v>
      </c>
      <c r="B640" t="s">
        <v>24</v>
      </c>
      <c r="C640" s="5">
        <v>2300.4300000000003</v>
      </c>
    </row>
    <row r="641" spans="1:3" x14ac:dyDescent="0.35">
      <c r="A641" t="s">
        <v>506</v>
      </c>
      <c r="B641" t="s">
        <v>27</v>
      </c>
      <c r="C641" s="5">
        <v>3866.4</v>
      </c>
    </row>
    <row r="642" spans="1:3" x14ac:dyDescent="0.35">
      <c r="A642" t="s">
        <v>151</v>
      </c>
      <c r="B642" t="s">
        <v>24</v>
      </c>
      <c r="C642" s="5">
        <v>5473.5999999999995</v>
      </c>
    </row>
    <row r="643" spans="1:3" x14ac:dyDescent="0.35">
      <c r="A643" t="s">
        <v>439</v>
      </c>
      <c r="B643" t="s">
        <v>27</v>
      </c>
      <c r="C643" s="5">
        <v>2934.4</v>
      </c>
    </row>
    <row r="644" spans="1:3" x14ac:dyDescent="0.35">
      <c r="A644" t="s">
        <v>691</v>
      </c>
      <c r="B644" t="s">
        <v>24</v>
      </c>
      <c r="C644" s="5">
        <v>1927</v>
      </c>
    </row>
    <row r="645" spans="1:3" x14ac:dyDescent="0.35">
      <c r="A645" t="s">
        <v>288</v>
      </c>
      <c r="B645" t="s">
        <v>27</v>
      </c>
      <c r="C645" s="5">
        <v>529.35</v>
      </c>
    </row>
    <row r="646" spans="1:3" x14ac:dyDescent="0.35">
      <c r="A646" t="s">
        <v>858</v>
      </c>
      <c r="B646" t="s">
        <v>24</v>
      </c>
      <c r="C646" s="5">
        <v>2360.8200000000002</v>
      </c>
    </row>
    <row r="647" spans="1:3" x14ac:dyDescent="0.35">
      <c r="A647" t="s">
        <v>535</v>
      </c>
      <c r="B647" t="s">
        <v>24</v>
      </c>
      <c r="C647" s="5">
        <v>3559.36</v>
      </c>
    </row>
    <row r="648" spans="1:3" x14ac:dyDescent="0.35">
      <c r="A648" t="s">
        <v>522</v>
      </c>
      <c r="B648" t="s">
        <v>24</v>
      </c>
      <c r="C648" s="5">
        <v>2102.4</v>
      </c>
    </row>
    <row r="649" spans="1:3" x14ac:dyDescent="0.35">
      <c r="A649" t="s">
        <v>746</v>
      </c>
      <c r="B649" t="s">
        <v>27</v>
      </c>
      <c r="C649" s="5">
        <v>3845.4500000000003</v>
      </c>
    </row>
    <row r="650" spans="1:3" x14ac:dyDescent="0.35">
      <c r="A650" t="s">
        <v>337</v>
      </c>
      <c r="B650" t="s">
        <v>24</v>
      </c>
      <c r="C650" s="5">
        <v>4966.03</v>
      </c>
    </row>
    <row r="651" spans="1:3" x14ac:dyDescent="0.35">
      <c r="A651" t="s">
        <v>595</v>
      </c>
      <c r="B651" t="s">
        <v>24</v>
      </c>
      <c r="C651" s="5">
        <v>1348.6000000000001</v>
      </c>
    </row>
    <row r="652" spans="1:3" x14ac:dyDescent="0.35">
      <c r="A652" t="s">
        <v>175</v>
      </c>
      <c r="B652" t="s">
        <v>24</v>
      </c>
      <c r="C652" s="5">
        <v>3580.29</v>
      </c>
    </row>
    <row r="653" spans="1:3" x14ac:dyDescent="0.35">
      <c r="A653" t="s">
        <v>154</v>
      </c>
      <c r="B653" t="s">
        <v>24</v>
      </c>
      <c r="C653" s="5">
        <v>1336.99</v>
      </c>
    </row>
    <row r="654" spans="1:3" x14ac:dyDescent="0.35">
      <c r="A654" t="s">
        <v>362</v>
      </c>
      <c r="B654" t="s">
        <v>27</v>
      </c>
      <c r="C654" s="5">
        <v>1504.1399999999999</v>
      </c>
    </row>
    <row r="655" spans="1:3" x14ac:dyDescent="0.35">
      <c r="A655" t="s">
        <v>354</v>
      </c>
      <c r="B655" t="s">
        <v>27</v>
      </c>
      <c r="C655" s="5">
        <v>3549.12</v>
      </c>
    </row>
    <row r="656" spans="1:3" x14ac:dyDescent="0.35">
      <c r="A656" t="s">
        <v>194</v>
      </c>
      <c r="B656" t="s">
        <v>27</v>
      </c>
      <c r="C656" s="5">
        <v>1590</v>
      </c>
    </row>
    <row r="657" spans="1:3" x14ac:dyDescent="0.35">
      <c r="A657" t="s">
        <v>864</v>
      </c>
      <c r="B657" t="s">
        <v>27</v>
      </c>
      <c r="C657" s="5">
        <v>2249.7600000000002</v>
      </c>
    </row>
    <row r="658" spans="1:3" x14ac:dyDescent="0.35">
      <c r="A658" t="s">
        <v>942</v>
      </c>
      <c r="B658" t="s">
        <v>27</v>
      </c>
      <c r="C658" s="5">
        <v>3752.28</v>
      </c>
    </row>
    <row r="659" spans="1:3" x14ac:dyDescent="0.35">
      <c r="A659" t="s">
        <v>909</v>
      </c>
      <c r="B659" t="s">
        <v>24</v>
      </c>
      <c r="C659" s="5">
        <v>1962.9499999999998</v>
      </c>
    </row>
    <row r="660" spans="1:3" x14ac:dyDescent="0.35">
      <c r="A660" t="s">
        <v>910</v>
      </c>
      <c r="B660" t="s">
        <v>27</v>
      </c>
      <c r="C660" s="5">
        <v>3095.05</v>
      </c>
    </row>
    <row r="661" spans="1:3" x14ac:dyDescent="0.35">
      <c r="A661" t="s">
        <v>406</v>
      </c>
      <c r="B661" t="s">
        <v>27</v>
      </c>
      <c r="C661" s="5">
        <v>1350.54</v>
      </c>
    </row>
    <row r="662" spans="1:3" x14ac:dyDescent="0.35">
      <c r="A662" t="s">
        <v>480</v>
      </c>
      <c r="B662" t="s">
        <v>24</v>
      </c>
      <c r="C662" s="5">
        <v>1027.8800000000001</v>
      </c>
    </row>
    <row r="663" spans="1:3" x14ac:dyDescent="0.35">
      <c r="A663" t="s">
        <v>490</v>
      </c>
      <c r="B663" t="s">
        <v>24</v>
      </c>
      <c r="C663" s="5">
        <v>2515.7399999999998</v>
      </c>
    </row>
    <row r="664" spans="1:3" x14ac:dyDescent="0.35">
      <c r="A664" t="s">
        <v>805</v>
      </c>
      <c r="B664" t="s">
        <v>24</v>
      </c>
      <c r="C664" s="5">
        <v>0</v>
      </c>
    </row>
    <row r="665" spans="1:3" x14ac:dyDescent="0.35">
      <c r="A665" t="s">
        <v>69</v>
      </c>
      <c r="B665" t="s">
        <v>24</v>
      </c>
      <c r="C665" s="5">
        <v>904.64</v>
      </c>
    </row>
    <row r="666" spans="1:3" x14ac:dyDescent="0.35">
      <c r="A666" t="s">
        <v>198</v>
      </c>
      <c r="B666" t="s">
        <v>27</v>
      </c>
      <c r="C666" s="5">
        <v>773.09999999999991</v>
      </c>
    </row>
    <row r="667" spans="1:3" x14ac:dyDescent="0.35">
      <c r="A667" t="s">
        <v>400</v>
      </c>
      <c r="B667" t="s">
        <v>27</v>
      </c>
      <c r="C667" s="5">
        <v>6084.2000000000007</v>
      </c>
    </row>
    <row r="668" spans="1:3" x14ac:dyDescent="0.35">
      <c r="A668" t="s">
        <v>289</v>
      </c>
      <c r="B668" t="s">
        <v>27</v>
      </c>
      <c r="C668" s="5">
        <v>3194.1</v>
      </c>
    </row>
    <row r="669" spans="1:3" x14ac:dyDescent="0.35">
      <c r="A669" t="s">
        <v>840</v>
      </c>
      <c r="B669" t="s">
        <v>24</v>
      </c>
      <c r="C669" s="5">
        <v>3031.6600000000003</v>
      </c>
    </row>
    <row r="670" spans="1:3" x14ac:dyDescent="0.35">
      <c r="A670" t="s">
        <v>859</v>
      </c>
      <c r="B670" t="s">
        <v>27</v>
      </c>
      <c r="C670" s="5">
        <v>3454.44</v>
      </c>
    </row>
    <row r="671" spans="1:3" x14ac:dyDescent="0.35">
      <c r="A671" t="s">
        <v>61</v>
      </c>
      <c r="B671" t="s">
        <v>24</v>
      </c>
      <c r="C671" s="5">
        <v>5856.84</v>
      </c>
    </row>
    <row r="672" spans="1:3" x14ac:dyDescent="0.35">
      <c r="A672" t="s">
        <v>717</v>
      </c>
      <c r="B672" t="s">
        <v>27</v>
      </c>
      <c r="C672" s="5">
        <v>3300.64</v>
      </c>
    </row>
    <row r="673" spans="1:3" x14ac:dyDescent="0.35">
      <c r="A673" t="s">
        <v>869</v>
      </c>
      <c r="B673" t="s">
        <v>27</v>
      </c>
      <c r="C673" s="5">
        <v>2492.2600000000002</v>
      </c>
    </row>
    <row r="674" spans="1:3" x14ac:dyDescent="0.35">
      <c r="A674" t="s">
        <v>181</v>
      </c>
      <c r="B674" t="s">
        <v>24</v>
      </c>
      <c r="C674" s="5">
        <v>1022.49</v>
      </c>
    </row>
    <row r="675" spans="1:3" x14ac:dyDescent="0.35">
      <c r="A675" t="s">
        <v>807</v>
      </c>
      <c r="B675" t="s">
        <v>27</v>
      </c>
      <c r="C675" s="5">
        <v>3772.6500000000005</v>
      </c>
    </row>
    <row r="676" spans="1:3" x14ac:dyDescent="0.35">
      <c r="A676" t="s">
        <v>738</v>
      </c>
      <c r="B676" t="s">
        <v>24</v>
      </c>
      <c r="C676" s="5">
        <v>1671.04</v>
      </c>
    </row>
    <row r="677" spans="1:3" x14ac:dyDescent="0.35">
      <c r="A677" t="s">
        <v>629</v>
      </c>
      <c r="B677" t="s">
        <v>27</v>
      </c>
      <c r="C677" s="5">
        <v>2120.64</v>
      </c>
    </row>
    <row r="678" spans="1:3" x14ac:dyDescent="0.35">
      <c r="A678" t="s">
        <v>838</v>
      </c>
      <c r="B678" t="s">
        <v>27</v>
      </c>
      <c r="C678" s="5">
        <v>625.56999999999994</v>
      </c>
    </row>
    <row r="679" spans="1:3" x14ac:dyDescent="0.35">
      <c r="A679" t="s">
        <v>797</v>
      </c>
      <c r="B679" t="s">
        <v>24</v>
      </c>
      <c r="C679" s="5">
        <v>203.75</v>
      </c>
    </row>
    <row r="680" spans="1:3" x14ac:dyDescent="0.35">
      <c r="A680" t="s">
        <v>419</v>
      </c>
      <c r="B680" t="s">
        <v>27</v>
      </c>
      <c r="C680" s="5">
        <v>0</v>
      </c>
    </row>
    <row r="681" spans="1:3" x14ac:dyDescent="0.35">
      <c r="A681" t="s">
        <v>184</v>
      </c>
      <c r="B681" t="s">
        <v>24</v>
      </c>
      <c r="C681" s="5">
        <v>872.16</v>
      </c>
    </row>
    <row r="682" spans="1:3" x14ac:dyDescent="0.35">
      <c r="A682" t="s">
        <v>703</v>
      </c>
      <c r="B682" t="s">
        <v>24</v>
      </c>
      <c r="C682" s="5">
        <v>1521.2</v>
      </c>
    </row>
    <row r="683" spans="1:3" x14ac:dyDescent="0.35">
      <c r="A683" t="s">
        <v>391</v>
      </c>
      <c r="B683" t="s">
        <v>27</v>
      </c>
      <c r="C683" s="5">
        <v>0</v>
      </c>
    </row>
    <row r="684" spans="1:3" x14ac:dyDescent="0.35">
      <c r="A684" t="s">
        <v>768</v>
      </c>
      <c r="B684" t="s">
        <v>24</v>
      </c>
      <c r="C684" s="5">
        <v>3007.88</v>
      </c>
    </row>
    <row r="685" spans="1:3" x14ac:dyDescent="0.35">
      <c r="A685" t="s">
        <v>903</v>
      </c>
      <c r="B685" t="s">
        <v>24</v>
      </c>
      <c r="C685" s="5">
        <v>7583.28</v>
      </c>
    </row>
    <row r="686" spans="1:3" x14ac:dyDescent="0.35">
      <c r="A686" t="s">
        <v>669</v>
      </c>
      <c r="B686" t="s">
        <v>24</v>
      </c>
      <c r="C686" s="5">
        <v>6183.36</v>
      </c>
    </row>
    <row r="687" spans="1:3" x14ac:dyDescent="0.35">
      <c r="A687" t="s">
        <v>742</v>
      </c>
      <c r="B687" t="s">
        <v>27</v>
      </c>
      <c r="C687" s="5">
        <v>1188.48</v>
      </c>
    </row>
    <row r="688" spans="1:3" x14ac:dyDescent="0.35">
      <c r="A688" t="s">
        <v>231</v>
      </c>
      <c r="B688" t="s">
        <v>24</v>
      </c>
      <c r="C688" s="5">
        <v>1098</v>
      </c>
    </row>
    <row r="689" spans="1:3" x14ac:dyDescent="0.35">
      <c r="A689" t="s">
        <v>628</v>
      </c>
      <c r="B689" t="s">
        <v>24</v>
      </c>
      <c r="C689" s="5">
        <v>1949.02</v>
      </c>
    </row>
    <row r="690" spans="1:3" x14ac:dyDescent="0.35">
      <c r="A690" t="s">
        <v>648</v>
      </c>
      <c r="B690" t="s">
        <v>24</v>
      </c>
      <c r="C690" s="5">
        <v>704.76</v>
      </c>
    </row>
    <row r="691" spans="1:3" x14ac:dyDescent="0.35">
      <c r="A691" t="s">
        <v>282</v>
      </c>
      <c r="B691" t="s">
        <v>24</v>
      </c>
      <c r="C691" s="5">
        <v>4095.7000000000003</v>
      </c>
    </row>
    <row r="692" spans="1:3" x14ac:dyDescent="0.35">
      <c r="A692" t="s">
        <v>424</v>
      </c>
      <c r="B692" t="s">
        <v>24</v>
      </c>
      <c r="C692" s="5">
        <v>3705.23</v>
      </c>
    </row>
    <row r="693" spans="1:3" x14ac:dyDescent="0.35">
      <c r="A693" t="s">
        <v>414</v>
      </c>
      <c r="B693" t="s">
        <v>24</v>
      </c>
      <c r="C693" s="5">
        <v>946.22</v>
      </c>
    </row>
    <row r="694" spans="1:3" x14ac:dyDescent="0.35">
      <c r="A694" t="s">
        <v>91</v>
      </c>
      <c r="B694" t="s">
        <v>24</v>
      </c>
      <c r="C694" s="5">
        <v>1585.3600000000001</v>
      </c>
    </row>
    <row r="695" spans="1:3" x14ac:dyDescent="0.35">
      <c r="A695" t="s">
        <v>461</v>
      </c>
      <c r="B695" t="s">
        <v>27</v>
      </c>
      <c r="C695" s="5">
        <v>1607.85</v>
      </c>
    </row>
    <row r="696" spans="1:3" x14ac:dyDescent="0.35">
      <c r="A696" t="s">
        <v>685</v>
      </c>
      <c r="B696" t="s">
        <v>24</v>
      </c>
      <c r="C696" s="5">
        <v>674.59</v>
      </c>
    </row>
    <row r="697" spans="1:3" x14ac:dyDescent="0.35">
      <c r="A697" t="s">
        <v>503</v>
      </c>
      <c r="B697" t="s">
        <v>24</v>
      </c>
      <c r="C697" s="5">
        <v>0</v>
      </c>
    </row>
    <row r="698" spans="1:3" x14ac:dyDescent="0.35">
      <c r="A698" t="s">
        <v>221</v>
      </c>
      <c r="B698" t="s">
        <v>24</v>
      </c>
      <c r="C698" s="5">
        <v>4439.32</v>
      </c>
    </row>
    <row r="699" spans="1:3" x14ac:dyDescent="0.35">
      <c r="A699" t="s">
        <v>734</v>
      </c>
      <c r="B699" t="s">
        <v>24</v>
      </c>
      <c r="C699" s="5">
        <v>474.45</v>
      </c>
    </row>
    <row r="700" spans="1:3" x14ac:dyDescent="0.35">
      <c r="A700" t="s">
        <v>656</v>
      </c>
      <c r="B700" t="s">
        <v>24</v>
      </c>
      <c r="C700" s="5">
        <v>1512</v>
      </c>
    </row>
    <row r="701" spans="1:3" x14ac:dyDescent="0.35">
      <c r="A701" t="s">
        <v>170</v>
      </c>
      <c r="B701" t="s">
        <v>27</v>
      </c>
      <c r="C701" s="5">
        <v>2314.98</v>
      </c>
    </row>
    <row r="702" spans="1:3" x14ac:dyDescent="0.35">
      <c r="A702" t="s">
        <v>188</v>
      </c>
      <c r="B702" t="s">
        <v>24</v>
      </c>
      <c r="C702" s="5">
        <v>5421.08</v>
      </c>
    </row>
    <row r="703" spans="1:3" x14ac:dyDescent="0.35">
      <c r="A703" t="s">
        <v>42</v>
      </c>
      <c r="B703" t="s">
        <v>27</v>
      </c>
      <c r="C703" s="5">
        <v>2701.44</v>
      </c>
    </row>
    <row r="704" spans="1:3" x14ac:dyDescent="0.35">
      <c r="A704" t="s">
        <v>614</v>
      </c>
      <c r="B704" t="s">
        <v>24</v>
      </c>
      <c r="C704" s="5">
        <v>5158</v>
      </c>
    </row>
    <row r="705" spans="1:3" x14ac:dyDescent="0.35">
      <c r="A705" t="s">
        <v>333</v>
      </c>
      <c r="B705" t="s">
        <v>27</v>
      </c>
      <c r="C705" s="5">
        <v>2875.23</v>
      </c>
    </row>
    <row r="706" spans="1:3" x14ac:dyDescent="0.35">
      <c r="A706" t="s">
        <v>655</v>
      </c>
      <c r="B706" t="s">
        <v>27</v>
      </c>
      <c r="C706" s="5">
        <v>3184.35</v>
      </c>
    </row>
    <row r="707" spans="1:3" x14ac:dyDescent="0.35">
      <c r="A707" t="s">
        <v>474</v>
      </c>
      <c r="B707" t="s">
        <v>27</v>
      </c>
      <c r="C707" s="5">
        <v>744.48</v>
      </c>
    </row>
    <row r="708" spans="1:3" x14ac:dyDescent="0.35">
      <c r="A708" t="s">
        <v>720</v>
      </c>
      <c r="B708" t="s">
        <v>24</v>
      </c>
      <c r="C708" s="5">
        <v>5465.88</v>
      </c>
    </row>
    <row r="709" spans="1:3" x14ac:dyDescent="0.35">
      <c r="A709" t="s">
        <v>526</v>
      </c>
      <c r="B709" t="s">
        <v>24</v>
      </c>
      <c r="C709" s="5">
        <v>1477.5600000000002</v>
      </c>
    </row>
    <row r="710" spans="1:3" x14ac:dyDescent="0.35">
      <c r="A710" t="s">
        <v>802</v>
      </c>
      <c r="B710" t="s">
        <v>24</v>
      </c>
      <c r="C710" s="5">
        <v>0</v>
      </c>
    </row>
    <row r="711" spans="1:3" x14ac:dyDescent="0.35">
      <c r="A711" t="s">
        <v>411</v>
      </c>
      <c r="B711" t="s">
        <v>27</v>
      </c>
      <c r="C711" s="5">
        <v>2842</v>
      </c>
    </row>
    <row r="712" spans="1:3" x14ac:dyDescent="0.35">
      <c r="A712" t="s">
        <v>220</v>
      </c>
      <c r="B712" t="s">
        <v>27</v>
      </c>
      <c r="C712" s="5">
        <v>1643.31</v>
      </c>
    </row>
    <row r="713" spans="1:3" x14ac:dyDescent="0.35">
      <c r="A713" t="s">
        <v>307</v>
      </c>
      <c r="B713" t="s">
        <v>27</v>
      </c>
      <c r="C713" s="5">
        <v>4374.7199999999993</v>
      </c>
    </row>
    <row r="714" spans="1:3" x14ac:dyDescent="0.35">
      <c r="A714" t="s">
        <v>56</v>
      </c>
      <c r="B714" t="s">
        <v>27</v>
      </c>
      <c r="C714" s="5">
        <v>5785.48</v>
      </c>
    </row>
    <row r="715" spans="1:3" x14ac:dyDescent="0.35">
      <c r="A715" t="s">
        <v>959</v>
      </c>
      <c r="B715" t="s">
        <v>27</v>
      </c>
      <c r="C715" s="5">
        <v>0</v>
      </c>
    </row>
    <row r="716" spans="1:3" x14ac:dyDescent="0.35">
      <c r="A716" t="s">
        <v>37</v>
      </c>
      <c r="B716" t="s">
        <v>24</v>
      </c>
      <c r="C716" s="5">
        <v>6976</v>
      </c>
    </row>
    <row r="717" spans="1:3" x14ac:dyDescent="0.35">
      <c r="A717" t="s">
        <v>202</v>
      </c>
      <c r="B717" t="s">
        <v>27</v>
      </c>
      <c r="C717" s="5">
        <v>3666.2500000000005</v>
      </c>
    </row>
    <row r="718" spans="1:3" x14ac:dyDescent="0.35">
      <c r="A718" t="s">
        <v>631</v>
      </c>
      <c r="B718" t="s">
        <v>24</v>
      </c>
      <c r="C718" s="5">
        <v>2458.4699999999998</v>
      </c>
    </row>
    <row r="719" spans="1:3" x14ac:dyDescent="0.35">
      <c r="A719" t="s">
        <v>827</v>
      </c>
      <c r="B719" t="s">
        <v>24</v>
      </c>
      <c r="C719" s="5">
        <v>5081.38</v>
      </c>
    </row>
    <row r="720" spans="1:3" x14ac:dyDescent="0.35">
      <c r="A720" t="s">
        <v>101</v>
      </c>
      <c r="B720" t="s">
        <v>24</v>
      </c>
      <c r="C720" s="5">
        <v>1304.6400000000001</v>
      </c>
    </row>
    <row r="721" spans="1:3" x14ac:dyDescent="0.35">
      <c r="A721" t="s">
        <v>856</v>
      </c>
      <c r="B721" t="s">
        <v>27</v>
      </c>
      <c r="C721" s="5">
        <v>1761.07</v>
      </c>
    </row>
    <row r="722" spans="1:3" x14ac:dyDescent="0.35">
      <c r="A722" t="s">
        <v>294</v>
      </c>
      <c r="B722" t="s">
        <v>24</v>
      </c>
      <c r="C722" s="5">
        <v>1760.64</v>
      </c>
    </row>
    <row r="723" spans="1:3" x14ac:dyDescent="0.35">
      <c r="A723" t="s">
        <v>465</v>
      </c>
      <c r="B723" t="s">
        <v>24</v>
      </c>
      <c r="C723" s="5">
        <v>5227.54</v>
      </c>
    </row>
    <row r="724" spans="1:3" x14ac:dyDescent="0.35">
      <c r="A724" t="s">
        <v>865</v>
      </c>
      <c r="B724" t="s">
        <v>27</v>
      </c>
      <c r="C724" s="5">
        <v>1785.24</v>
      </c>
    </row>
    <row r="725" spans="1:3" x14ac:dyDescent="0.35">
      <c r="A725" t="s">
        <v>543</v>
      </c>
      <c r="B725" t="s">
        <v>27</v>
      </c>
      <c r="C725" s="5">
        <v>3922.38</v>
      </c>
    </row>
    <row r="726" spans="1:3" x14ac:dyDescent="0.35">
      <c r="A726" t="s">
        <v>107</v>
      </c>
      <c r="B726" t="s">
        <v>24</v>
      </c>
      <c r="C726" s="5">
        <v>2412.9</v>
      </c>
    </row>
    <row r="727" spans="1:3" x14ac:dyDescent="0.35">
      <c r="A727" t="s">
        <v>110</v>
      </c>
      <c r="B727" t="s">
        <v>24</v>
      </c>
      <c r="C727" s="5">
        <v>6112.4</v>
      </c>
    </row>
    <row r="728" spans="1:3" x14ac:dyDescent="0.35">
      <c r="A728" t="s">
        <v>264</v>
      </c>
      <c r="B728" t="s">
        <v>24</v>
      </c>
      <c r="C728" s="5">
        <v>2337.12</v>
      </c>
    </row>
    <row r="729" spans="1:3" x14ac:dyDescent="0.35">
      <c r="A729" t="s">
        <v>230</v>
      </c>
      <c r="B729" t="s">
        <v>27</v>
      </c>
      <c r="C729" s="5">
        <v>5569.46</v>
      </c>
    </row>
    <row r="730" spans="1:3" x14ac:dyDescent="0.35">
      <c r="A730" t="s">
        <v>564</v>
      </c>
      <c r="B730" t="s">
        <v>27</v>
      </c>
      <c r="C730" s="5">
        <v>1151.68</v>
      </c>
    </row>
    <row r="731" spans="1:3" x14ac:dyDescent="0.35">
      <c r="A731" t="s">
        <v>798</v>
      </c>
      <c r="B731" t="s">
        <v>27</v>
      </c>
      <c r="C731" s="5">
        <v>6175.26</v>
      </c>
    </row>
    <row r="732" spans="1:3" x14ac:dyDescent="0.35">
      <c r="A732" t="s">
        <v>103</v>
      </c>
      <c r="B732" t="s">
        <v>27</v>
      </c>
      <c r="C732" s="5">
        <v>2719.71</v>
      </c>
    </row>
    <row r="733" spans="1:3" x14ac:dyDescent="0.35">
      <c r="A733" t="s">
        <v>837</v>
      </c>
      <c r="B733" t="s">
        <v>24</v>
      </c>
      <c r="C733" s="5">
        <v>6723.3600000000006</v>
      </c>
    </row>
    <row r="734" spans="1:3" x14ac:dyDescent="0.35">
      <c r="A734" t="s">
        <v>729</v>
      </c>
      <c r="B734" t="s">
        <v>27</v>
      </c>
      <c r="C734" s="5">
        <v>3929.5499999999997</v>
      </c>
    </row>
    <row r="735" spans="1:3" x14ac:dyDescent="0.35">
      <c r="A735" t="s">
        <v>364</v>
      </c>
      <c r="B735" t="s">
        <v>27</v>
      </c>
      <c r="C735" s="5">
        <v>2476.7400000000002</v>
      </c>
    </row>
    <row r="736" spans="1:3" x14ac:dyDescent="0.35">
      <c r="A736" t="s">
        <v>561</v>
      </c>
      <c r="B736" t="s">
        <v>27</v>
      </c>
      <c r="C736" s="5">
        <v>1641.4199999999998</v>
      </c>
    </row>
    <row r="737" spans="1:3" x14ac:dyDescent="0.35">
      <c r="A737" t="s">
        <v>204</v>
      </c>
      <c r="B737" t="s">
        <v>24</v>
      </c>
      <c r="C737" s="5">
        <v>737.16</v>
      </c>
    </row>
    <row r="738" spans="1:3" x14ac:dyDescent="0.35">
      <c r="A738" t="s">
        <v>577</v>
      </c>
      <c r="B738" t="s">
        <v>27</v>
      </c>
      <c r="C738" s="5">
        <v>965</v>
      </c>
    </row>
    <row r="739" spans="1:3" x14ac:dyDescent="0.35">
      <c r="A739" t="s">
        <v>342</v>
      </c>
      <c r="B739" t="s">
        <v>27</v>
      </c>
      <c r="C739" s="5">
        <v>0</v>
      </c>
    </row>
    <row r="740" spans="1:3" x14ac:dyDescent="0.35">
      <c r="A740" t="s">
        <v>315</v>
      </c>
      <c r="B740" t="s">
        <v>24</v>
      </c>
      <c r="C740" s="5">
        <v>431.8</v>
      </c>
    </row>
    <row r="741" spans="1:3" x14ac:dyDescent="0.35">
      <c r="A741" t="s">
        <v>43</v>
      </c>
      <c r="B741" t="s">
        <v>27</v>
      </c>
      <c r="C741" s="5">
        <v>5495.04</v>
      </c>
    </row>
    <row r="742" spans="1:3" x14ac:dyDescent="0.35">
      <c r="A742" t="s">
        <v>498</v>
      </c>
      <c r="B742" t="s">
        <v>27</v>
      </c>
      <c r="C742" s="5">
        <v>3226.95</v>
      </c>
    </row>
    <row r="743" spans="1:3" x14ac:dyDescent="0.35">
      <c r="A743" t="s">
        <v>813</v>
      </c>
      <c r="B743" t="s">
        <v>27</v>
      </c>
      <c r="C743" s="5">
        <v>1877.82</v>
      </c>
    </row>
    <row r="744" spans="1:3" x14ac:dyDescent="0.35">
      <c r="A744" t="s">
        <v>328</v>
      </c>
      <c r="B744" t="s">
        <v>24</v>
      </c>
      <c r="C744" s="5">
        <v>5732.48</v>
      </c>
    </row>
    <row r="745" spans="1:3" x14ac:dyDescent="0.35">
      <c r="A745" t="s">
        <v>155</v>
      </c>
      <c r="B745" t="s">
        <v>24</v>
      </c>
      <c r="C745" s="5">
        <v>1997.32</v>
      </c>
    </row>
    <row r="746" spans="1:3" x14ac:dyDescent="0.35">
      <c r="A746" t="s">
        <v>786</v>
      </c>
      <c r="B746" t="s">
        <v>27</v>
      </c>
      <c r="C746" s="5">
        <v>1735.56</v>
      </c>
    </row>
    <row r="747" spans="1:3" x14ac:dyDescent="0.35">
      <c r="A747" t="s">
        <v>774</v>
      </c>
      <c r="B747" t="s">
        <v>24</v>
      </c>
      <c r="C747" s="5">
        <v>1917.5100000000002</v>
      </c>
    </row>
    <row r="748" spans="1:3" x14ac:dyDescent="0.35">
      <c r="A748" t="s">
        <v>705</v>
      </c>
      <c r="B748" t="s">
        <v>24</v>
      </c>
      <c r="C748" s="5">
        <v>664.01</v>
      </c>
    </row>
    <row r="749" spans="1:3" x14ac:dyDescent="0.35">
      <c r="A749" t="s">
        <v>477</v>
      </c>
      <c r="B749" t="s">
        <v>24</v>
      </c>
      <c r="C749" s="5">
        <v>2148.39</v>
      </c>
    </row>
    <row r="750" spans="1:3" x14ac:dyDescent="0.35">
      <c r="A750" t="s">
        <v>815</v>
      </c>
      <c r="B750" t="s">
        <v>24</v>
      </c>
      <c r="C750" s="5">
        <v>1574.2</v>
      </c>
    </row>
    <row r="751" spans="1:3" x14ac:dyDescent="0.35">
      <c r="A751" t="s">
        <v>418</v>
      </c>
      <c r="B751" t="s">
        <v>27</v>
      </c>
      <c r="C751" s="5">
        <v>2546.2000000000003</v>
      </c>
    </row>
    <row r="752" spans="1:3" x14ac:dyDescent="0.35">
      <c r="A752" t="s">
        <v>957</v>
      </c>
      <c r="B752" t="s">
        <v>27</v>
      </c>
      <c r="C752" s="5">
        <v>1243.32</v>
      </c>
    </row>
    <row r="753" spans="1:3" x14ac:dyDescent="0.35">
      <c r="A753" t="s">
        <v>427</v>
      </c>
      <c r="B753" t="s">
        <v>24</v>
      </c>
      <c r="C753" s="5">
        <v>523.08000000000004</v>
      </c>
    </row>
    <row r="754" spans="1:3" x14ac:dyDescent="0.35">
      <c r="A754" t="s">
        <v>433</v>
      </c>
      <c r="B754" t="s">
        <v>27</v>
      </c>
      <c r="C754" s="5">
        <v>1986.04</v>
      </c>
    </row>
    <row r="755" spans="1:3" x14ac:dyDescent="0.35">
      <c r="A755" t="s">
        <v>473</v>
      </c>
      <c r="B755" t="s">
        <v>27</v>
      </c>
      <c r="C755" s="5">
        <v>374</v>
      </c>
    </row>
    <row r="756" spans="1:3" x14ac:dyDescent="0.35">
      <c r="A756" t="s">
        <v>625</v>
      </c>
      <c r="B756" t="s">
        <v>24</v>
      </c>
      <c r="C756" s="5">
        <v>1262.94</v>
      </c>
    </row>
    <row r="757" spans="1:3" x14ac:dyDescent="0.35">
      <c r="A757" t="s">
        <v>870</v>
      </c>
      <c r="B757" t="s">
        <v>24</v>
      </c>
      <c r="C757" s="5">
        <v>701.61</v>
      </c>
    </row>
    <row r="758" spans="1:3" x14ac:dyDescent="0.35">
      <c r="A758" t="s">
        <v>622</v>
      </c>
      <c r="B758" t="s">
        <v>27</v>
      </c>
      <c r="C758" s="5">
        <v>2015.5800000000002</v>
      </c>
    </row>
    <row r="759" spans="1:3" x14ac:dyDescent="0.35">
      <c r="A759" t="s">
        <v>892</v>
      </c>
      <c r="B759" t="s">
        <v>27</v>
      </c>
      <c r="C759" s="5">
        <v>1398.54</v>
      </c>
    </row>
    <row r="760" spans="1:3" x14ac:dyDescent="0.35">
      <c r="A760" t="s">
        <v>785</v>
      </c>
      <c r="B760" t="s">
        <v>27</v>
      </c>
      <c r="C760" s="5">
        <v>1058.9399999999998</v>
      </c>
    </row>
    <row r="761" spans="1:3" x14ac:dyDescent="0.35">
      <c r="A761" t="s">
        <v>136</v>
      </c>
      <c r="B761" t="s">
        <v>24</v>
      </c>
      <c r="C761" s="5">
        <v>1146.56</v>
      </c>
    </row>
    <row r="762" spans="1:3" x14ac:dyDescent="0.35">
      <c r="A762" t="s">
        <v>32</v>
      </c>
      <c r="B762" t="s">
        <v>24</v>
      </c>
      <c r="C762" s="5">
        <v>4791.4500000000007</v>
      </c>
    </row>
    <row r="763" spans="1:3" x14ac:dyDescent="0.35">
      <c r="A763" t="s">
        <v>811</v>
      </c>
      <c r="B763" t="s">
        <v>24</v>
      </c>
      <c r="C763" s="5">
        <v>2303.91</v>
      </c>
    </row>
    <row r="764" spans="1:3" x14ac:dyDescent="0.35">
      <c r="A764" t="s">
        <v>40</v>
      </c>
      <c r="B764" t="s">
        <v>24</v>
      </c>
      <c r="C764" s="5">
        <v>907.2</v>
      </c>
    </row>
    <row r="765" spans="1:3" x14ac:dyDescent="0.35">
      <c r="A765" t="s">
        <v>203</v>
      </c>
      <c r="B765" t="s">
        <v>24</v>
      </c>
      <c r="C765" s="5">
        <v>2643.13</v>
      </c>
    </row>
    <row r="766" spans="1:3" x14ac:dyDescent="0.35">
      <c r="A766" t="s">
        <v>242</v>
      </c>
      <c r="B766" t="s">
        <v>27</v>
      </c>
      <c r="C766" s="5">
        <v>2013.24</v>
      </c>
    </row>
    <row r="767" spans="1:3" x14ac:dyDescent="0.35">
      <c r="A767" t="s">
        <v>166</v>
      </c>
      <c r="B767" t="s">
        <v>27</v>
      </c>
      <c r="C767" s="5">
        <v>2925.72</v>
      </c>
    </row>
    <row r="768" spans="1:3" x14ac:dyDescent="0.35">
      <c r="A768" t="s">
        <v>254</v>
      </c>
      <c r="B768" t="s">
        <v>27</v>
      </c>
      <c r="C768" s="5">
        <v>6567.1200000000008</v>
      </c>
    </row>
    <row r="769" spans="1:3" x14ac:dyDescent="0.35">
      <c r="A769" t="s">
        <v>803</v>
      </c>
      <c r="B769" t="s">
        <v>24</v>
      </c>
      <c r="C769" s="5">
        <v>2504.04</v>
      </c>
    </row>
    <row r="770" spans="1:3" x14ac:dyDescent="0.35">
      <c r="A770" t="s">
        <v>345</v>
      </c>
      <c r="B770" t="s">
        <v>24</v>
      </c>
      <c r="C770" s="5">
        <v>2022.72</v>
      </c>
    </row>
    <row r="771" spans="1:3" x14ac:dyDescent="0.35">
      <c r="A771" t="s">
        <v>178</v>
      </c>
      <c r="B771" t="s">
        <v>24</v>
      </c>
      <c r="C771" s="5">
        <v>520.4</v>
      </c>
    </row>
    <row r="772" spans="1:3" x14ac:dyDescent="0.35">
      <c r="A772" t="s">
        <v>530</v>
      </c>
      <c r="B772" t="s">
        <v>27</v>
      </c>
      <c r="C772" s="5">
        <v>605.33999999999992</v>
      </c>
    </row>
    <row r="773" spans="1:3" x14ac:dyDescent="0.35">
      <c r="A773" t="s">
        <v>541</v>
      </c>
      <c r="B773" t="s">
        <v>27</v>
      </c>
      <c r="C773" s="5">
        <v>3578.8900000000003</v>
      </c>
    </row>
    <row r="774" spans="1:3" x14ac:dyDescent="0.35">
      <c r="A774" t="s">
        <v>895</v>
      </c>
      <c r="B774" t="s">
        <v>24</v>
      </c>
      <c r="C774" s="5">
        <v>1120.32</v>
      </c>
    </row>
    <row r="775" spans="1:3" x14ac:dyDescent="0.35">
      <c r="A775" t="s">
        <v>889</v>
      </c>
      <c r="B775" t="s">
        <v>24</v>
      </c>
      <c r="C775" s="5">
        <v>1958.85</v>
      </c>
    </row>
    <row r="776" spans="1:3" x14ac:dyDescent="0.35">
      <c r="A776" t="s">
        <v>388</v>
      </c>
      <c r="B776" t="s">
        <v>24</v>
      </c>
      <c r="C776" s="5">
        <v>1593.2</v>
      </c>
    </row>
    <row r="777" spans="1:3" x14ac:dyDescent="0.35">
      <c r="A777" t="s">
        <v>965</v>
      </c>
      <c r="B777" t="s">
        <v>27</v>
      </c>
      <c r="C777" s="5">
        <v>2810.36</v>
      </c>
    </row>
    <row r="778" spans="1:3" x14ac:dyDescent="0.35">
      <c r="A778" t="s">
        <v>899</v>
      </c>
      <c r="B778" t="s">
        <v>24</v>
      </c>
      <c r="C778" s="5">
        <v>5129.71</v>
      </c>
    </row>
    <row r="779" spans="1:3" x14ac:dyDescent="0.35">
      <c r="A779" t="s">
        <v>875</v>
      </c>
      <c r="B779" t="s">
        <v>24</v>
      </c>
      <c r="C779" s="5">
        <v>413.40000000000003</v>
      </c>
    </row>
    <row r="780" spans="1:3" x14ac:dyDescent="0.35">
      <c r="A780" t="s">
        <v>732</v>
      </c>
      <c r="B780" t="s">
        <v>24</v>
      </c>
      <c r="C780" s="5">
        <v>6597.84</v>
      </c>
    </row>
    <row r="781" spans="1:3" x14ac:dyDescent="0.35">
      <c r="A781" t="s">
        <v>95</v>
      </c>
      <c r="B781" t="s">
        <v>24</v>
      </c>
      <c r="C781" s="5">
        <v>5072.22</v>
      </c>
    </row>
    <row r="782" spans="1:3" x14ac:dyDescent="0.35">
      <c r="A782" t="s">
        <v>735</v>
      </c>
      <c r="B782" t="s">
        <v>27</v>
      </c>
      <c r="C782" s="5">
        <v>818.2</v>
      </c>
    </row>
    <row r="783" spans="1:3" x14ac:dyDescent="0.35">
      <c r="A783" t="s">
        <v>584</v>
      </c>
      <c r="B783" t="s">
        <v>24</v>
      </c>
      <c r="C783" s="5">
        <v>1756.97</v>
      </c>
    </row>
    <row r="784" spans="1:3" x14ac:dyDescent="0.35">
      <c r="A784" t="s">
        <v>329</v>
      </c>
      <c r="B784" t="s">
        <v>24</v>
      </c>
      <c r="C784" s="5">
        <v>2275.56</v>
      </c>
    </row>
    <row r="785" spans="1:3" x14ac:dyDescent="0.35">
      <c r="A785" t="s">
        <v>321</v>
      </c>
      <c r="B785" t="s">
        <v>27</v>
      </c>
      <c r="C785" s="5">
        <v>1413.27</v>
      </c>
    </row>
    <row r="786" spans="1:3" x14ac:dyDescent="0.35">
      <c r="A786" t="s">
        <v>82</v>
      </c>
      <c r="B786" t="s">
        <v>24</v>
      </c>
      <c r="C786" s="5">
        <v>573.45000000000005</v>
      </c>
    </row>
    <row r="787" spans="1:3" x14ac:dyDescent="0.35">
      <c r="A787" t="s">
        <v>124</v>
      </c>
      <c r="B787" t="s">
        <v>27</v>
      </c>
      <c r="C787" s="5">
        <v>0</v>
      </c>
    </row>
    <row r="788" spans="1:3" x14ac:dyDescent="0.35">
      <c r="A788" t="s">
        <v>818</v>
      </c>
      <c r="B788" t="s">
        <v>27</v>
      </c>
      <c r="C788" s="5">
        <v>432.85</v>
      </c>
    </row>
    <row r="789" spans="1:3" x14ac:dyDescent="0.35">
      <c r="A789" t="s">
        <v>769</v>
      </c>
      <c r="B789" t="s">
        <v>27</v>
      </c>
      <c r="C789" s="5">
        <v>1285.4100000000001</v>
      </c>
    </row>
    <row r="790" spans="1:3" x14ac:dyDescent="0.35">
      <c r="A790" t="s">
        <v>916</v>
      </c>
      <c r="B790" t="s">
        <v>24</v>
      </c>
      <c r="C790" s="5">
        <v>633.72</v>
      </c>
    </row>
    <row r="791" spans="1:3" x14ac:dyDescent="0.35">
      <c r="A791" t="s">
        <v>356</v>
      </c>
      <c r="B791" t="s">
        <v>24</v>
      </c>
      <c r="C791" s="5">
        <v>3990</v>
      </c>
    </row>
    <row r="792" spans="1:3" x14ac:dyDescent="0.35">
      <c r="A792" t="s">
        <v>764</v>
      </c>
      <c r="B792" t="s">
        <v>27</v>
      </c>
      <c r="C792" s="5">
        <v>2398.7600000000002</v>
      </c>
    </row>
    <row r="793" spans="1:3" x14ac:dyDescent="0.35">
      <c r="A793" t="s">
        <v>816</v>
      </c>
      <c r="B793" t="s">
        <v>27</v>
      </c>
      <c r="C793" s="5">
        <v>1729.4</v>
      </c>
    </row>
    <row r="794" spans="1:3" x14ac:dyDescent="0.35">
      <c r="A794" t="s">
        <v>661</v>
      </c>
      <c r="B794" t="s">
        <v>27</v>
      </c>
      <c r="C794" s="5">
        <v>2911.3</v>
      </c>
    </row>
    <row r="795" spans="1:3" x14ac:dyDescent="0.35">
      <c r="A795" t="s">
        <v>272</v>
      </c>
      <c r="B795" t="s">
        <v>24</v>
      </c>
      <c r="C795" s="5">
        <v>970.6</v>
      </c>
    </row>
    <row r="796" spans="1:3" x14ac:dyDescent="0.35">
      <c r="A796" t="s">
        <v>395</v>
      </c>
      <c r="B796" t="s">
        <v>27</v>
      </c>
      <c r="C796" s="5">
        <v>830.34</v>
      </c>
    </row>
    <row r="797" spans="1:3" x14ac:dyDescent="0.35">
      <c r="A797" t="s">
        <v>41</v>
      </c>
      <c r="B797" t="s">
        <v>24</v>
      </c>
      <c r="C797" s="5">
        <v>1855.98</v>
      </c>
    </row>
    <row r="798" spans="1:3" x14ac:dyDescent="0.35">
      <c r="A798" t="s">
        <v>591</v>
      </c>
      <c r="B798" t="s">
        <v>24</v>
      </c>
      <c r="C798" s="5">
        <v>1593.5700000000002</v>
      </c>
    </row>
    <row r="799" spans="1:3" x14ac:dyDescent="0.35">
      <c r="A799" t="s">
        <v>137</v>
      </c>
      <c r="B799" t="s">
        <v>24</v>
      </c>
      <c r="C799" s="5">
        <v>779.31000000000006</v>
      </c>
    </row>
    <row r="800" spans="1:3" x14ac:dyDescent="0.35">
      <c r="A800" t="s">
        <v>122</v>
      </c>
      <c r="B800" t="s">
        <v>24</v>
      </c>
      <c r="C800" s="5">
        <v>149.4</v>
      </c>
    </row>
    <row r="801" spans="1:3" x14ac:dyDescent="0.35">
      <c r="A801" t="s">
        <v>378</v>
      </c>
      <c r="B801" t="s">
        <v>27</v>
      </c>
      <c r="C801" s="5">
        <v>1494.5</v>
      </c>
    </row>
    <row r="802" spans="1:3" x14ac:dyDescent="0.35">
      <c r="A802" t="s">
        <v>238</v>
      </c>
      <c r="B802" t="s">
        <v>24</v>
      </c>
      <c r="C802" s="5">
        <v>6699.7200000000012</v>
      </c>
    </row>
    <row r="803" spans="1:3" x14ac:dyDescent="0.35">
      <c r="A803" t="s">
        <v>112</v>
      </c>
      <c r="B803" t="s">
        <v>27</v>
      </c>
      <c r="C803" s="5">
        <v>1184.8800000000001</v>
      </c>
    </row>
    <row r="804" spans="1:3" x14ac:dyDescent="0.35">
      <c r="A804" t="s">
        <v>244</v>
      </c>
      <c r="B804" t="s">
        <v>24</v>
      </c>
      <c r="C804" s="5">
        <v>2685.15</v>
      </c>
    </row>
    <row r="805" spans="1:3" x14ac:dyDescent="0.35">
      <c r="A805" t="s">
        <v>806</v>
      </c>
      <c r="B805" t="s">
        <v>27</v>
      </c>
      <c r="C805" s="5">
        <v>2941.76</v>
      </c>
    </row>
    <row r="806" spans="1:3" x14ac:dyDescent="0.35">
      <c r="A806" t="s">
        <v>877</v>
      </c>
      <c r="B806" t="s">
        <v>24</v>
      </c>
      <c r="C806" s="5">
        <v>1746.99</v>
      </c>
    </row>
    <row r="807" spans="1:3" x14ac:dyDescent="0.35">
      <c r="A807" t="s">
        <v>514</v>
      </c>
      <c r="B807" t="s">
        <v>24</v>
      </c>
      <c r="C807" s="5">
        <v>1512.64</v>
      </c>
    </row>
    <row r="808" spans="1:3" x14ac:dyDescent="0.35">
      <c r="A808" t="s">
        <v>224</v>
      </c>
      <c r="B808" t="s">
        <v>27</v>
      </c>
      <c r="C808" s="5">
        <v>2136.75</v>
      </c>
    </row>
    <row r="809" spans="1:3" x14ac:dyDescent="0.35">
      <c r="A809" t="s">
        <v>437</v>
      </c>
      <c r="B809" t="s">
        <v>27</v>
      </c>
      <c r="C809" s="5">
        <v>3084.5</v>
      </c>
    </row>
    <row r="810" spans="1:3" x14ac:dyDescent="0.35">
      <c r="A810" t="s">
        <v>688</v>
      </c>
      <c r="B810" t="s">
        <v>27</v>
      </c>
      <c r="C810" s="5">
        <v>1568.7</v>
      </c>
    </row>
    <row r="811" spans="1:3" x14ac:dyDescent="0.35">
      <c r="A811" t="s">
        <v>949</v>
      </c>
      <c r="B811" t="s">
        <v>27</v>
      </c>
      <c r="C811" s="5">
        <v>863.4</v>
      </c>
    </row>
    <row r="812" spans="1:3" x14ac:dyDescent="0.35">
      <c r="A812" t="s">
        <v>296</v>
      </c>
      <c r="B812" t="s">
        <v>27</v>
      </c>
      <c r="C812" s="5">
        <v>2874.96</v>
      </c>
    </row>
    <row r="813" spans="1:3" x14ac:dyDescent="0.35">
      <c r="A813" t="s">
        <v>476</v>
      </c>
      <c r="B813" t="s">
        <v>24</v>
      </c>
      <c r="C813" s="5">
        <v>0</v>
      </c>
    </row>
    <row r="814" spans="1:3" x14ac:dyDescent="0.35">
      <c r="A814" t="s">
        <v>597</v>
      </c>
      <c r="B814" t="s">
        <v>24</v>
      </c>
      <c r="C814" s="5">
        <v>1674.24</v>
      </c>
    </row>
    <row r="815" spans="1:3" x14ac:dyDescent="0.35">
      <c r="A815" t="s">
        <v>563</v>
      </c>
      <c r="B815" t="s">
        <v>24</v>
      </c>
      <c r="C815" s="5">
        <v>1442.35</v>
      </c>
    </row>
    <row r="816" spans="1:3" x14ac:dyDescent="0.35">
      <c r="A816" t="s">
        <v>413</v>
      </c>
      <c r="B816" t="s">
        <v>24</v>
      </c>
      <c r="C816" s="5">
        <v>1025.05</v>
      </c>
    </row>
    <row r="817" spans="1:3" x14ac:dyDescent="0.35">
      <c r="A817" t="s">
        <v>654</v>
      </c>
      <c r="B817" t="s">
        <v>27</v>
      </c>
      <c r="C817" s="5">
        <v>3413.44</v>
      </c>
    </row>
    <row r="818" spans="1:3" x14ac:dyDescent="0.35">
      <c r="A818" t="s">
        <v>599</v>
      </c>
      <c r="B818" t="s">
        <v>27</v>
      </c>
      <c r="C818" s="5">
        <v>1651.5</v>
      </c>
    </row>
    <row r="819" spans="1:3" x14ac:dyDescent="0.35">
      <c r="A819" t="s">
        <v>52</v>
      </c>
      <c r="B819" t="s">
        <v>27</v>
      </c>
      <c r="C819" s="5">
        <v>4790</v>
      </c>
    </row>
    <row r="820" spans="1:3" x14ac:dyDescent="0.35">
      <c r="A820" t="s">
        <v>45</v>
      </c>
      <c r="B820" t="s">
        <v>24</v>
      </c>
      <c r="C820" s="5">
        <v>3695.22</v>
      </c>
    </row>
    <row r="821" spans="1:3" x14ac:dyDescent="0.35">
      <c r="A821" t="s">
        <v>341</v>
      </c>
      <c r="B821" t="s">
        <v>24</v>
      </c>
      <c r="C821" s="5">
        <v>1048.8</v>
      </c>
    </row>
    <row r="822" spans="1:3" x14ac:dyDescent="0.35">
      <c r="A822" t="s">
        <v>405</v>
      </c>
      <c r="B822" t="s">
        <v>27</v>
      </c>
      <c r="C822" s="5">
        <v>1968</v>
      </c>
    </row>
    <row r="823" spans="1:3" x14ac:dyDescent="0.35">
      <c r="A823" t="s">
        <v>777</v>
      </c>
      <c r="B823" t="s">
        <v>24</v>
      </c>
      <c r="C823" s="5">
        <v>0</v>
      </c>
    </row>
    <row r="824" spans="1:3" x14ac:dyDescent="0.35">
      <c r="A824" t="s">
        <v>245</v>
      </c>
      <c r="B824" t="s">
        <v>24</v>
      </c>
      <c r="C824" s="5">
        <v>1653.4</v>
      </c>
    </row>
    <row r="825" spans="1:3" x14ac:dyDescent="0.35">
      <c r="A825" t="s">
        <v>217</v>
      </c>
      <c r="B825" t="s">
        <v>27</v>
      </c>
      <c r="C825" s="5">
        <v>5672.2599999999993</v>
      </c>
    </row>
    <row r="826" spans="1:3" x14ac:dyDescent="0.35">
      <c r="A826" t="s">
        <v>241</v>
      </c>
      <c r="B826" t="s">
        <v>24</v>
      </c>
      <c r="C826" s="5">
        <v>0</v>
      </c>
    </row>
    <row r="827" spans="1:3" x14ac:dyDescent="0.35">
      <c r="A827" t="s">
        <v>84</v>
      </c>
      <c r="B827" t="s">
        <v>27</v>
      </c>
      <c r="C827" s="5">
        <v>614.4</v>
      </c>
    </row>
    <row r="828" spans="1:3" x14ac:dyDescent="0.35">
      <c r="A828" t="s">
        <v>891</v>
      </c>
      <c r="B828" t="s">
        <v>27</v>
      </c>
      <c r="C828" s="5">
        <v>2297.8000000000002</v>
      </c>
    </row>
    <row r="829" spans="1:3" x14ac:dyDescent="0.35">
      <c r="A829" t="s">
        <v>890</v>
      </c>
      <c r="B829" t="s">
        <v>27</v>
      </c>
      <c r="C829" s="5">
        <v>1374.84</v>
      </c>
    </row>
    <row r="830" spans="1:3" x14ac:dyDescent="0.35">
      <c r="A830" t="s">
        <v>128</v>
      </c>
      <c r="B830" t="s">
        <v>27</v>
      </c>
      <c r="C830" s="5">
        <v>930.56000000000006</v>
      </c>
    </row>
    <row r="831" spans="1:3" x14ac:dyDescent="0.35">
      <c r="A831" t="s">
        <v>861</v>
      </c>
      <c r="B831" t="s">
        <v>24</v>
      </c>
      <c r="C831" s="5">
        <v>4468.7999999999993</v>
      </c>
    </row>
    <row r="832" spans="1:3" x14ac:dyDescent="0.35">
      <c r="A832" t="s">
        <v>636</v>
      </c>
      <c r="B832" t="s">
        <v>27</v>
      </c>
      <c r="C832" s="5">
        <v>905.31000000000006</v>
      </c>
    </row>
    <row r="833" spans="1:3" x14ac:dyDescent="0.35">
      <c r="A833" t="s">
        <v>799</v>
      </c>
      <c r="B833" t="s">
        <v>27</v>
      </c>
      <c r="C833" s="5">
        <v>1159.44</v>
      </c>
    </row>
    <row r="834" spans="1:3" x14ac:dyDescent="0.35">
      <c r="A834" t="s">
        <v>420</v>
      </c>
      <c r="B834" t="s">
        <v>24</v>
      </c>
      <c r="C834" s="5">
        <v>794.34</v>
      </c>
    </row>
    <row r="835" spans="1:3" x14ac:dyDescent="0.35">
      <c r="A835" t="s">
        <v>199</v>
      </c>
      <c r="B835" t="s">
        <v>27</v>
      </c>
      <c r="C835" s="5">
        <v>984.86</v>
      </c>
    </row>
    <row r="836" spans="1:3" x14ac:dyDescent="0.35">
      <c r="A836" t="s">
        <v>146</v>
      </c>
      <c r="B836" t="s">
        <v>27</v>
      </c>
      <c r="C836" s="5">
        <v>2834.4</v>
      </c>
    </row>
    <row r="837" spans="1:3" x14ac:dyDescent="0.35">
      <c r="A837" t="s">
        <v>549</v>
      </c>
      <c r="B837" t="s">
        <v>27</v>
      </c>
      <c r="C837" s="5">
        <v>1854.03</v>
      </c>
    </row>
    <row r="838" spans="1:3" x14ac:dyDescent="0.35">
      <c r="A838" t="s">
        <v>484</v>
      </c>
      <c r="B838" t="s">
        <v>27</v>
      </c>
      <c r="C838" s="5">
        <v>5487.6</v>
      </c>
    </row>
    <row r="839" spans="1:3" x14ac:dyDescent="0.35">
      <c r="A839" t="s">
        <v>80</v>
      </c>
      <c r="B839" t="s">
        <v>24</v>
      </c>
      <c r="C839" s="5">
        <v>2280.69</v>
      </c>
    </row>
    <row r="840" spans="1:3" x14ac:dyDescent="0.35">
      <c r="A840" t="s">
        <v>195</v>
      </c>
      <c r="B840" t="s">
        <v>24</v>
      </c>
      <c r="C840" s="5">
        <v>3596.01</v>
      </c>
    </row>
    <row r="841" spans="1:3" x14ac:dyDescent="0.35">
      <c r="A841" t="s">
        <v>255</v>
      </c>
      <c r="B841" t="s">
        <v>27</v>
      </c>
      <c r="C841" s="5">
        <v>3390</v>
      </c>
    </row>
    <row r="842" spans="1:3" x14ac:dyDescent="0.35">
      <c r="A842" t="s">
        <v>350</v>
      </c>
      <c r="B842" t="s">
        <v>24</v>
      </c>
      <c r="C842" s="5">
        <v>1264.83</v>
      </c>
    </row>
    <row r="843" spans="1:3" x14ac:dyDescent="0.35">
      <c r="A843" t="s">
        <v>499</v>
      </c>
      <c r="B843" t="s">
        <v>24</v>
      </c>
      <c r="C843" s="5">
        <v>1515.92</v>
      </c>
    </row>
    <row r="844" spans="1:3" x14ac:dyDescent="0.35">
      <c r="A844" t="s">
        <v>594</v>
      </c>
      <c r="B844" t="s">
        <v>24</v>
      </c>
      <c r="C844" s="5">
        <v>1774.5</v>
      </c>
    </row>
    <row r="845" spans="1:3" x14ac:dyDescent="0.35">
      <c r="A845" t="s">
        <v>126</v>
      </c>
      <c r="B845" t="s">
        <v>27</v>
      </c>
      <c r="C845" s="5">
        <v>6072.87</v>
      </c>
    </row>
    <row r="846" spans="1:3" x14ac:dyDescent="0.35">
      <c r="A846" t="s">
        <v>51</v>
      </c>
      <c r="B846" t="s">
        <v>27</v>
      </c>
      <c r="C846" s="5">
        <v>3892.36</v>
      </c>
    </row>
    <row r="847" spans="1:3" x14ac:dyDescent="0.35">
      <c r="A847" t="s">
        <v>382</v>
      </c>
      <c r="B847" t="s">
        <v>24</v>
      </c>
      <c r="C847" s="5">
        <v>2413.9500000000003</v>
      </c>
    </row>
    <row r="848" spans="1:3" x14ac:dyDescent="0.35">
      <c r="A848" t="s">
        <v>504</v>
      </c>
      <c r="B848" t="s">
        <v>24</v>
      </c>
      <c r="C848" s="5">
        <v>2106.91</v>
      </c>
    </row>
    <row r="849" spans="1:3" x14ac:dyDescent="0.35">
      <c r="A849" t="s">
        <v>954</v>
      </c>
      <c r="B849" t="s">
        <v>27</v>
      </c>
      <c r="C849" s="5">
        <v>5844.4</v>
      </c>
    </row>
    <row r="850" spans="1:3" x14ac:dyDescent="0.35">
      <c r="A850" t="s">
        <v>239</v>
      </c>
      <c r="B850" t="s">
        <v>24</v>
      </c>
      <c r="C850" s="5">
        <v>3187.34</v>
      </c>
    </row>
    <row r="851" spans="1:3" x14ac:dyDescent="0.35">
      <c r="A851" t="s">
        <v>225</v>
      </c>
      <c r="B851" t="s">
        <v>24</v>
      </c>
      <c r="C851" s="5">
        <v>1491.17</v>
      </c>
    </row>
    <row r="852" spans="1:3" x14ac:dyDescent="0.35">
      <c r="A852" t="s">
        <v>789</v>
      </c>
      <c r="B852" t="s">
        <v>27</v>
      </c>
      <c r="C852" s="5">
        <v>2201.7199999999998</v>
      </c>
    </row>
    <row r="853" spans="1:3" x14ac:dyDescent="0.35">
      <c r="A853" t="s">
        <v>886</v>
      </c>
      <c r="B853" t="s">
        <v>27</v>
      </c>
      <c r="C853" s="5">
        <v>5574.24</v>
      </c>
    </row>
    <row r="854" spans="1:3" x14ac:dyDescent="0.35">
      <c r="A854" t="s">
        <v>320</v>
      </c>
      <c r="B854" t="s">
        <v>24</v>
      </c>
      <c r="C854" s="5">
        <v>338.3</v>
      </c>
    </row>
    <row r="855" spans="1:3" x14ac:dyDescent="0.35">
      <c r="A855" t="s">
        <v>624</v>
      </c>
      <c r="B855" t="s">
        <v>24</v>
      </c>
      <c r="C855" s="5">
        <v>2158.7799999999997</v>
      </c>
    </row>
    <row r="856" spans="1:3" x14ac:dyDescent="0.35">
      <c r="A856" t="s">
        <v>39</v>
      </c>
      <c r="B856" t="s">
        <v>27</v>
      </c>
      <c r="C856" s="5">
        <v>1204.56</v>
      </c>
    </row>
    <row r="857" spans="1:3" x14ac:dyDescent="0.35">
      <c r="A857" t="s">
        <v>767</v>
      </c>
      <c r="B857" t="s">
        <v>24</v>
      </c>
      <c r="C857" s="5">
        <v>3571.56</v>
      </c>
    </row>
    <row r="858" spans="1:3" x14ac:dyDescent="0.35">
      <c r="A858" t="s">
        <v>531</v>
      </c>
      <c r="B858" t="s">
        <v>24</v>
      </c>
      <c r="C858" s="5">
        <v>6356.66</v>
      </c>
    </row>
    <row r="859" spans="1:3" x14ac:dyDescent="0.35">
      <c r="A859" t="s">
        <v>762</v>
      </c>
      <c r="B859" t="s">
        <v>27</v>
      </c>
      <c r="C859" s="5">
        <v>0</v>
      </c>
    </row>
    <row r="860" spans="1:3" x14ac:dyDescent="0.35">
      <c r="A860" t="s">
        <v>311</v>
      </c>
      <c r="B860" t="s">
        <v>27</v>
      </c>
      <c r="C860" s="5">
        <v>2094.75</v>
      </c>
    </row>
    <row r="861" spans="1:3" x14ac:dyDescent="0.35">
      <c r="A861" t="s">
        <v>229</v>
      </c>
      <c r="B861" t="s">
        <v>27</v>
      </c>
      <c r="C861" s="5">
        <v>4492.8</v>
      </c>
    </row>
    <row r="862" spans="1:3" x14ac:dyDescent="0.35">
      <c r="A862" t="s">
        <v>478</v>
      </c>
      <c r="B862" t="s">
        <v>27</v>
      </c>
      <c r="C862" s="5">
        <v>0</v>
      </c>
    </row>
    <row r="863" spans="1:3" x14ac:dyDescent="0.35">
      <c r="A863" t="s">
        <v>442</v>
      </c>
      <c r="B863" t="s">
        <v>24</v>
      </c>
      <c r="C863" s="5">
        <v>2261.37</v>
      </c>
    </row>
    <row r="864" spans="1:3" x14ac:dyDescent="0.35">
      <c r="A864" t="s">
        <v>183</v>
      </c>
      <c r="B864" t="s">
        <v>27</v>
      </c>
      <c r="C864" s="5">
        <v>5120.0599999999995</v>
      </c>
    </row>
    <row r="865" spans="1:3" x14ac:dyDescent="0.35">
      <c r="A865" t="s">
        <v>681</v>
      </c>
      <c r="B865" t="s">
        <v>27</v>
      </c>
      <c r="C865" s="5">
        <v>1800.9</v>
      </c>
    </row>
    <row r="866" spans="1:3" x14ac:dyDescent="0.35">
      <c r="A866" t="s">
        <v>615</v>
      </c>
      <c r="B866" t="s">
        <v>27</v>
      </c>
      <c r="C866" s="5">
        <v>2305.59</v>
      </c>
    </row>
    <row r="867" spans="1:3" x14ac:dyDescent="0.35">
      <c r="A867" t="s">
        <v>686</v>
      </c>
      <c r="B867" t="s">
        <v>24</v>
      </c>
      <c r="C867" s="5">
        <v>2692.55</v>
      </c>
    </row>
    <row r="868" spans="1:3" x14ac:dyDescent="0.35">
      <c r="A868" t="s">
        <v>186</v>
      </c>
      <c r="B868" t="s">
        <v>27</v>
      </c>
      <c r="C868" s="5">
        <v>3080.96</v>
      </c>
    </row>
    <row r="869" spans="1:3" x14ac:dyDescent="0.35">
      <c r="A869" t="s">
        <v>651</v>
      </c>
      <c r="B869" t="s">
        <v>27</v>
      </c>
      <c r="C869" s="5">
        <v>2995.7000000000003</v>
      </c>
    </row>
    <row r="870" spans="1:3" x14ac:dyDescent="0.35">
      <c r="A870" t="s">
        <v>933</v>
      </c>
      <c r="B870" t="s">
        <v>24</v>
      </c>
      <c r="C870" s="5">
        <v>1509.09</v>
      </c>
    </row>
    <row r="871" spans="1:3" x14ac:dyDescent="0.35">
      <c r="A871" t="s">
        <v>67</v>
      </c>
      <c r="B871" t="s">
        <v>27</v>
      </c>
      <c r="C871" s="5">
        <v>2640.4</v>
      </c>
    </row>
    <row r="872" spans="1:3" x14ac:dyDescent="0.35">
      <c r="A872" t="s">
        <v>589</v>
      </c>
      <c r="B872" t="s">
        <v>24</v>
      </c>
      <c r="C872" s="5">
        <v>4113.03</v>
      </c>
    </row>
    <row r="873" spans="1:3" x14ac:dyDescent="0.35">
      <c r="A873" t="s">
        <v>822</v>
      </c>
      <c r="B873" t="s">
        <v>24</v>
      </c>
      <c r="C873" s="5">
        <v>4121.28</v>
      </c>
    </row>
    <row r="874" spans="1:3" x14ac:dyDescent="0.35">
      <c r="A874" t="s">
        <v>111</v>
      </c>
      <c r="B874" t="s">
        <v>24</v>
      </c>
      <c r="C874" s="5">
        <v>696.02</v>
      </c>
    </row>
    <row r="875" spans="1:3" x14ac:dyDescent="0.35">
      <c r="A875" t="s">
        <v>644</v>
      </c>
      <c r="B875" t="s">
        <v>24</v>
      </c>
      <c r="C875" s="5">
        <v>1251.3600000000001</v>
      </c>
    </row>
    <row r="876" spans="1:3" x14ac:dyDescent="0.35">
      <c r="A876" t="s">
        <v>971</v>
      </c>
      <c r="C876" s="5">
        <v>2199279.2999999989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6DD77-607D-4F33-9A42-9AE2F8EF6B72}">
  <dimension ref="A1:C876"/>
  <sheetViews>
    <sheetView workbookViewId="0">
      <selection activeCell="C2" sqref="C2:C876"/>
    </sheetView>
  </sheetViews>
  <sheetFormatPr defaultRowHeight="14.5" x14ac:dyDescent="0.35"/>
  <cols>
    <col min="1" max="1" width="23.26953125" bestFit="1" customWidth="1"/>
    <col min="2" max="2" width="23.90625" bestFit="1" customWidth="1"/>
    <col min="3" max="3" width="23.6328125" bestFit="1" customWidth="1"/>
  </cols>
  <sheetData>
    <row r="1" spans="1:3" x14ac:dyDescent="0.35">
      <c r="A1" s="3" t="s">
        <v>18</v>
      </c>
      <c r="B1" s="3" t="s">
        <v>0</v>
      </c>
      <c r="C1" t="s">
        <v>981</v>
      </c>
    </row>
    <row r="2" spans="1:3" x14ac:dyDescent="0.35">
      <c r="A2" t="s">
        <v>63</v>
      </c>
      <c r="B2" t="s">
        <v>11</v>
      </c>
      <c r="C2" s="5">
        <v>122346</v>
      </c>
    </row>
    <row r="3" spans="1:3" x14ac:dyDescent="0.35">
      <c r="A3" t="s">
        <v>747</v>
      </c>
      <c r="B3" t="s">
        <v>7</v>
      </c>
      <c r="C3" s="5">
        <v>126074.51999999999</v>
      </c>
    </row>
    <row r="4" spans="1:3" x14ac:dyDescent="0.35">
      <c r="A4" t="s">
        <v>665</v>
      </c>
      <c r="B4" t="s">
        <v>14</v>
      </c>
      <c r="C4" s="5">
        <v>79541</v>
      </c>
    </row>
    <row r="5" spans="1:3" x14ac:dyDescent="0.35">
      <c r="A5" t="s">
        <v>700</v>
      </c>
      <c r="B5" t="s">
        <v>7</v>
      </c>
      <c r="C5" s="5">
        <v>33865.199999999997</v>
      </c>
    </row>
    <row r="6" spans="1:3" x14ac:dyDescent="0.35">
      <c r="A6" t="s">
        <v>176</v>
      </c>
      <c r="B6" t="s">
        <v>12</v>
      </c>
      <c r="C6" s="5">
        <v>146087.5</v>
      </c>
    </row>
    <row r="7" spans="1:3" x14ac:dyDescent="0.35">
      <c r="A7" t="s">
        <v>446</v>
      </c>
      <c r="B7" t="s">
        <v>14</v>
      </c>
      <c r="C7" s="5">
        <v>28692.6</v>
      </c>
    </row>
    <row r="8" spans="1:3" x14ac:dyDescent="0.35">
      <c r="A8" t="s">
        <v>449</v>
      </c>
      <c r="B8" t="s">
        <v>12</v>
      </c>
      <c r="C8" s="5">
        <v>68586.720000000001</v>
      </c>
    </row>
    <row r="9" spans="1:3" x14ac:dyDescent="0.35">
      <c r="A9" t="s">
        <v>540</v>
      </c>
      <c r="B9" t="s">
        <v>9</v>
      </c>
      <c r="C9" s="5">
        <v>97680.56</v>
      </c>
    </row>
    <row r="10" spans="1:3" x14ac:dyDescent="0.35">
      <c r="A10" t="s">
        <v>72</v>
      </c>
      <c r="B10" t="s">
        <v>9</v>
      </c>
      <c r="C10" s="5">
        <v>48968.76</v>
      </c>
    </row>
    <row r="11" spans="1:3" x14ac:dyDescent="0.35">
      <c r="A11" t="s">
        <v>36</v>
      </c>
      <c r="B11" t="s">
        <v>10</v>
      </c>
      <c r="C11" s="5">
        <v>85653.959999999992</v>
      </c>
    </row>
    <row r="12" spans="1:3" x14ac:dyDescent="0.35">
      <c r="A12" t="s">
        <v>969</v>
      </c>
      <c r="B12" t="s">
        <v>8</v>
      </c>
      <c r="C12" s="5">
        <v>33182.5</v>
      </c>
    </row>
    <row r="13" spans="1:3" x14ac:dyDescent="0.35">
      <c r="A13" t="s">
        <v>937</v>
      </c>
      <c r="B13" t="s">
        <v>17</v>
      </c>
      <c r="C13" s="5">
        <v>48832.95</v>
      </c>
    </row>
    <row r="14" spans="1:3" x14ac:dyDescent="0.35">
      <c r="A14" t="s">
        <v>462</v>
      </c>
      <c r="B14" t="s">
        <v>12</v>
      </c>
      <c r="C14" s="5">
        <v>90859.6</v>
      </c>
    </row>
    <row r="15" spans="1:3" x14ac:dyDescent="0.35">
      <c r="A15" t="s">
        <v>332</v>
      </c>
      <c r="B15" t="s">
        <v>11</v>
      </c>
      <c r="C15" s="5">
        <v>87466.559999999998</v>
      </c>
    </row>
    <row r="16" spans="1:3" x14ac:dyDescent="0.35">
      <c r="A16" t="s">
        <v>885</v>
      </c>
      <c r="B16" t="s">
        <v>7</v>
      </c>
      <c r="C16" s="5">
        <v>79302.84</v>
      </c>
    </row>
    <row r="17" spans="1:3" x14ac:dyDescent="0.35">
      <c r="A17" t="s">
        <v>475</v>
      </c>
      <c r="B17" t="s">
        <v>12</v>
      </c>
      <c r="C17" s="5">
        <v>38751.599999999999</v>
      </c>
    </row>
    <row r="18" spans="1:3" x14ac:dyDescent="0.35">
      <c r="A18" t="s">
        <v>830</v>
      </c>
      <c r="B18" t="s">
        <v>8</v>
      </c>
      <c r="C18" s="5">
        <v>108831.45</v>
      </c>
    </row>
    <row r="19" spans="1:3" x14ac:dyDescent="0.35">
      <c r="A19" t="s">
        <v>740</v>
      </c>
      <c r="B19" t="s">
        <v>6</v>
      </c>
      <c r="C19" s="5">
        <v>85508.75</v>
      </c>
    </row>
    <row r="20" spans="1:3" x14ac:dyDescent="0.35">
      <c r="A20" t="s">
        <v>509</v>
      </c>
      <c r="B20" t="s">
        <v>12</v>
      </c>
      <c r="C20" s="5">
        <v>87810</v>
      </c>
    </row>
    <row r="21" spans="1:3" x14ac:dyDescent="0.35">
      <c r="A21" t="s">
        <v>81</v>
      </c>
      <c r="B21" t="s">
        <v>17</v>
      </c>
      <c r="C21" s="5">
        <v>121246.8</v>
      </c>
    </row>
    <row r="22" spans="1:3" x14ac:dyDescent="0.35">
      <c r="A22" t="s">
        <v>600</v>
      </c>
      <c r="B22" t="s">
        <v>11</v>
      </c>
      <c r="C22" s="5">
        <v>82094.080000000002</v>
      </c>
    </row>
    <row r="23" spans="1:3" x14ac:dyDescent="0.35">
      <c r="A23" t="s">
        <v>252</v>
      </c>
      <c r="B23" t="s">
        <v>10</v>
      </c>
      <c r="C23" s="5">
        <v>75023.72</v>
      </c>
    </row>
    <row r="24" spans="1:3" x14ac:dyDescent="0.35">
      <c r="A24" t="s">
        <v>297</v>
      </c>
      <c r="B24" t="s">
        <v>11</v>
      </c>
      <c r="C24" s="5">
        <v>183941.12</v>
      </c>
    </row>
    <row r="25" spans="1:3" x14ac:dyDescent="0.35">
      <c r="A25" t="s">
        <v>511</v>
      </c>
      <c r="B25" t="s">
        <v>6</v>
      </c>
      <c r="C25" s="5">
        <v>60260</v>
      </c>
    </row>
    <row r="26" spans="1:3" x14ac:dyDescent="0.35">
      <c r="A26" t="s">
        <v>619</v>
      </c>
      <c r="B26" t="s">
        <v>8</v>
      </c>
      <c r="C26" s="5">
        <v>75730</v>
      </c>
    </row>
    <row r="27" spans="1:3" x14ac:dyDescent="0.35">
      <c r="A27" t="s">
        <v>279</v>
      </c>
      <c r="B27" t="s">
        <v>6</v>
      </c>
      <c r="C27" s="5">
        <v>61596.93</v>
      </c>
    </row>
    <row r="28" spans="1:3" x14ac:dyDescent="0.35">
      <c r="A28" t="s">
        <v>680</v>
      </c>
      <c r="B28" t="s">
        <v>7</v>
      </c>
      <c r="C28" s="5">
        <v>121452.67</v>
      </c>
    </row>
    <row r="29" spans="1:3" x14ac:dyDescent="0.35">
      <c r="A29" t="s">
        <v>848</v>
      </c>
      <c r="B29" t="s">
        <v>7</v>
      </c>
      <c r="C29" s="5">
        <v>37130</v>
      </c>
    </row>
    <row r="30" spans="1:3" x14ac:dyDescent="0.35">
      <c r="A30" t="s">
        <v>71</v>
      </c>
      <c r="B30" t="s">
        <v>10</v>
      </c>
      <c r="C30" s="5">
        <v>125764.08</v>
      </c>
    </row>
    <row r="31" spans="1:3" x14ac:dyDescent="0.35">
      <c r="A31" t="s">
        <v>447</v>
      </c>
      <c r="B31" t="s">
        <v>7</v>
      </c>
      <c r="C31" s="5">
        <v>73697.06</v>
      </c>
    </row>
    <row r="32" spans="1:3" x14ac:dyDescent="0.35">
      <c r="A32" t="s">
        <v>698</v>
      </c>
      <c r="B32" t="s">
        <v>8</v>
      </c>
      <c r="C32" s="5">
        <v>116138.75</v>
      </c>
    </row>
    <row r="33" spans="1:3" x14ac:dyDescent="0.35">
      <c r="A33" t="s">
        <v>760</v>
      </c>
      <c r="B33" t="s">
        <v>15</v>
      </c>
      <c r="C33" s="5">
        <v>68982.600000000006</v>
      </c>
    </row>
    <row r="34" spans="1:3" x14ac:dyDescent="0.35">
      <c r="A34" t="s">
        <v>108</v>
      </c>
      <c r="B34" t="s">
        <v>10</v>
      </c>
      <c r="C34" s="5">
        <v>142514.4</v>
      </c>
    </row>
    <row r="35" spans="1:3" x14ac:dyDescent="0.35">
      <c r="A35" t="s">
        <v>888</v>
      </c>
      <c r="B35" t="s">
        <v>8</v>
      </c>
      <c r="C35" s="5">
        <v>86615</v>
      </c>
    </row>
    <row r="36" spans="1:3" x14ac:dyDescent="0.35">
      <c r="A36" t="s">
        <v>935</v>
      </c>
      <c r="B36" t="s">
        <v>12</v>
      </c>
      <c r="C36" s="5">
        <v>37647.360000000001</v>
      </c>
    </row>
    <row r="37" spans="1:3" x14ac:dyDescent="0.35">
      <c r="A37" t="s">
        <v>956</v>
      </c>
      <c r="B37" t="s">
        <v>7</v>
      </c>
      <c r="C37" s="5">
        <v>81133.649999999994</v>
      </c>
    </row>
    <row r="38" spans="1:3" x14ac:dyDescent="0.35">
      <c r="A38" t="s">
        <v>922</v>
      </c>
      <c r="B38" t="s">
        <v>11</v>
      </c>
      <c r="C38" s="5">
        <v>103854.08</v>
      </c>
    </row>
    <row r="39" spans="1:3" x14ac:dyDescent="0.35">
      <c r="A39" t="s">
        <v>212</v>
      </c>
      <c r="B39" t="s">
        <v>14</v>
      </c>
      <c r="C39" s="5">
        <v>43656.68</v>
      </c>
    </row>
    <row r="40" spans="1:3" x14ac:dyDescent="0.35">
      <c r="A40" t="s">
        <v>554</v>
      </c>
      <c r="B40" t="s">
        <v>13</v>
      </c>
      <c r="C40" s="5">
        <v>57168.800000000003</v>
      </c>
    </row>
    <row r="41" spans="1:3" x14ac:dyDescent="0.35">
      <c r="A41" t="s">
        <v>358</v>
      </c>
      <c r="B41" t="s">
        <v>12</v>
      </c>
      <c r="C41" s="5">
        <v>213062.28</v>
      </c>
    </row>
    <row r="42" spans="1:3" x14ac:dyDescent="0.35">
      <c r="A42" t="s">
        <v>64</v>
      </c>
      <c r="B42" t="s">
        <v>14</v>
      </c>
      <c r="C42" s="5">
        <v>96560</v>
      </c>
    </row>
    <row r="43" spans="1:3" x14ac:dyDescent="0.35">
      <c r="A43" t="s">
        <v>731</v>
      </c>
      <c r="B43" t="s">
        <v>8</v>
      </c>
      <c r="C43" s="5">
        <v>38558.959999999999</v>
      </c>
    </row>
    <row r="44" spans="1:3" x14ac:dyDescent="0.35">
      <c r="A44" t="s">
        <v>711</v>
      </c>
      <c r="B44" t="s">
        <v>8</v>
      </c>
      <c r="C44" s="5">
        <v>95589.759999999995</v>
      </c>
    </row>
    <row r="45" spans="1:3" x14ac:dyDescent="0.35">
      <c r="A45" t="s">
        <v>726</v>
      </c>
      <c r="B45" t="s">
        <v>8</v>
      </c>
      <c r="C45" s="5">
        <v>112208.84</v>
      </c>
    </row>
    <row r="46" spans="1:3" x14ac:dyDescent="0.35">
      <c r="A46" t="s">
        <v>182</v>
      </c>
      <c r="B46" t="s">
        <v>14</v>
      </c>
      <c r="C46" s="5">
        <v>70430.399999999994</v>
      </c>
    </row>
    <row r="47" spans="1:3" x14ac:dyDescent="0.35">
      <c r="A47" t="s">
        <v>948</v>
      </c>
      <c r="B47" t="s">
        <v>15</v>
      </c>
      <c r="C47" s="5">
        <v>101622.6</v>
      </c>
    </row>
    <row r="48" spans="1:3" x14ac:dyDescent="0.35">
      <c r="A48" t="s">
        <v>750</v>
      </c>
      <c r="B48" t="s">
        <v>6</v>
      </c>
      <c r="C48" s="5">
        <v>72092.81</v>
      </c>
    </row>
    <row r="49" spans="1:3" x14ac:dyDescent="0.35">
      <c r="A49" t="s">
        <v>355</v>
      </c>
      <c r="B49" t="s">
        <v>9</v>
      </c>
      <c r="C49" s="5">
        <v>86144.56</v>
      </c>
    </row>
    <row r="50" spans="1:3" x14ac:dyDescent="0.35">
      <c r="A50" t="s">
        <v>266</v>
      </c>
      <c r="B50" t="s">
        <v>8</v>
      </c>
      <c r="C50" s="5">
        <v>118157.2</v>
      </c>
    </row>
    <row r="51" spans="1:3" x14ac:dyDescent="0.35">
      <c r="A51" t="s">
        <v>455</v>
      </c>
      <c r="B51" t="s">
        <v>11</v>
      </c>
      <c r="C51" s="5">
        <v>54890.559999999998</v>
      </c>
    </row>
    <row r="52" spans="1:3" x14ac:dyDescent="0.35">
      <c r="A52" t="s">
        <v>820</v>
      </c>
      <c r="B52" t="s">
        <v>17</v>
      </c>
      <c r="C52" s="5">
        <v>116500</v>
      </c>
    </row>
    <row r="53" spans="1:3" x14ac:dyDescent="0.35">
      <c r="A53" t="s">
        <v>794</v>
      </c>
      <c r="B53" t="s">
        <v>12</v>
      </c>
      <c r="C53" s="5">
        <v>32941.440000000002</v>
      </c>
    </row>
    <row r="54" spans="1:3" x14ac:dyDescent="0.35">
      <c r="A54" t="s">
        <v>403</v>
      </c>
      <c r="B54" t="s">
        <v>12</v>
      </c>
      <c r="C54" s="5">
        <v>97404.6</v>
      </c>
    </row>
    <row r="55" spans="1:3" x14ac:dyDescent="0.35">
      <c r="A55" t="s">
        <v>292</v>
      </c>
      <c r="B55" t="s">
        <v>10</v>
      </c>
      <c r="C55" s="5">
        <v>47406.32</v>
      </c>
    </row>
    <row r="56" spans="1:3" x14ac:dyDescent="0.35">
      <c r="A56" t="s">
        <v>344</v>
      </c>
      <c r="B56" t="s">
        <v>17</v>
      </c>
      <c r="C56" s="5">
        <v>72688.05</v>
      </c>
    </row>
    <row r="57" spans="1:3" x14ac:dyDescent="0.35">
      <c r="A57" t="s">
        <v>657</v>
      </c>
      <c r="B57" t="s">
        <v>12</v>
      </c>
      <c r="C57" s="5">
        <v>142663.67999999999</v>
      </c>
    </row>
    <row r="58" spans="1:3" x14ac:dyDescent="0.35">
      <c r="A58" t="s">
        <v>450</v>
      </c>
      <c r="B58" t="s">
        <v>13</v>
      </c>
      <c r="C58" s="5">
        <v>50810</v>
      </c>
    </row>
    <row r="59" spans="1:3" x14ac:dyDescent="0.35">
      <c r="A59" t="s">
        <v>209</v>
      </c>
      <c r="B59" t="s">
        <v>7</v>
      </c>
      <c r="C59" s="5">
        <v>177879.24</v>
      </c>
    </row>
    <row r="60" spans="1:3" x14ac:dyDescent="0.35">
      <c r="A60" t="s">
        <v>748</v>
      </c>
      <c r="B60" t="s">
        <v>10</v>
      </c>
      <c r="C60" s="5">
        <v>69794.92</v>
      </c>
    </row>
    <row r="61" spans="1:3" x14ac:dyDescent="0.35">
      <c r="A61" t="s">
        <v>834</v>
      </c>
      <c r="B61" t="s">
        <v>15</v>
      </c>
      <c r="C61" s="5">
        <v>99970.2</v>
      </c>
    </row>
    <row r="62" spans="1:3" x14ac:dyDescent="0.35">
      <c r="A62" t="s">
        <v>831</v>
      </c>
      <c r="B62" t="s">
        <v>7</v>
      </c>
      <c r="C62" s="5">
        <v>82021.52</v>
      </c>
    </row>
    <row r="63" spans="1:3" x14ac:dyDescent="0.35">
      <c r="A63" t="s">
        <v>871</v>
      </c>
      <c r="B63" t="s">
        <v>12</v>
      </c>
      <c r="C63" s="5">
        <v>243169.44</v>
      </c>
    </row>
    <row r="64" spans="1:3" x14ac:dyDescent="0.35">
      <c r="A64" t="s">
        <v>675</v>
      </c>
      <c r="B64" t="s">
        <v>10</v>
      </c>
      <c r="C64" s="5">
        <v>109078.46</v>
      </c>
    </row>
    <row r="65" spans="1:3" x14ac:dyDescent="0.35">
      <c r="A65" t="s">
        <v>359</v>
      </c>
      <c r="B65" t="s">
        <v>12</v>
      </c>
      <c r="C65" s="5">
        <v>78494.48000000001</v>
      </c>
    </row>
    <row r="66" spans="1:3" x14ac:dyDescent="0.35">
      <c r="A66" t="s">
        <v>436</v>
      </c>
      <c r="B66" t="s">
        <v>13</v>
      </c>
      <c r="C66" s="5">
        <v>117358.38</v>
      </c>
    </row>
    <row r="67" spans="1:3" x14ac:dyDescent="0.35">
      <c r="A67" t="s">
        <v>719</v>
      </c>
      <c r="B67" t="s">
        <v>6</v>
      </c>
      <c r="C67" s="5">
        <v>98781.75</v>
      </c>
    </row>
    <row r="68" spans="1:3" x14ac:dyDescent="0.35">
      <c r="A68" t="s">
        <v>467</v>
      </c>
      <c r="B68" t="s">
        <v>12</v>
      </c>
      <c r="C68" s="5">
        <v>136987.68</v>
      </c>
    </row>
    <row r="69" spans="1:3" x14ac:dyDescent="0.35">
      <c r="A69" t="s">
        <v>887</v>
      </c>
      <c r="B69" t="s">
        <v>16</v>
      </c>
      <c r="C69" s="5">
        <v>96039.24</v>
      </c>
    </row>
    <row r="70" spans="1:3" x14ac:dyDescent="0.35">
      <c r="A70" t="s">
        <v>143</v>
      </c>
      <c r="B70" t="s">
        <v>17</v>
      </c>
      <c r="C70" s="5">
        <v>41679.449999999997</v>
      </c>
    </row>
    <row r="71" spans="1:3" x14ac:dyDescent="0.35">
      <c r="A71" t="s">
        <v>721</v>
      </c>
      <c r="B71" t="s">
        <v>12</v>
      </c>
      <c r="C71" s="5">
        <v>65036.639999999999</v>
      </c>
    </row>
    <row r="72" spans="1:3" x14ac:dyDescent="0.35">
      <c r="A72" t="s">
        <v>800</v>
      </c>
      <c r="B72" t="s">
        <v>14</v>
      </c>
      <c r="C72" s="5">
        <v>43793.599999999999</v>
      </c>
    </row>
    <row r="73" spans="1:3" x14ac:dyDescent="0.35">
      <c r="A73" t="s">
        <v>190</v>
      </c>
      <c r="B73" t="s">
        <v>12</v>
      </c>
      <c r="C73" s="5">
        <v>69740</v>
      </c>
    </row>
    <row r="74" spans="1:3" x14ac:dyDescent="0.35">
      <c r="A74" t="s">
        <v>727</v>
      </c>
      <c r="B74" t="s">
        <v>11</v>
      </c>
      <c r="C74" s="5">
        <v>74182.5</v>
      </c>
    </row>
    <row r="75" spans="1:3" x14ac:dyDescent="0.35">
      <c r="A75" t="s">
        <v>312</v>
      </c>
      <c r="B75" t="s">
        <v>10</v>
      </c>
      <c r="C75" s="5">
        <v>94966.69</v>
      </c>
    </row>
    <row r="76" spans="1:3" x14ac:dyDescent="0.35">
      <c r="A76" t="s">
        <v>616</v>
      </c>
      <c r="B76" t="s">
        <v>15</v>
      </c>
      <c r="C76" s="5">
        <v>34435.199999999997</v>
      </c>
    </row>
    <row r="77" spans="1:3" x14ac:dyDescent="0.35">
      <c r="A77" t="s">
        <v>690</v>
      </c>
      <c r="B77" t="s">
        <v>8</v>
      </c>
      <c r="C77" s="5">
        <v>115550.39999999999</v>
      </c>
    </row>
    <row r="78" spans="1:3" x14ac:dyDescent="0.35">
      <c r="A78" t="s">
        <v>394</v>
      </c>
      <c r="B78" t="s">
        <v>14</v>
      </c>
      <c r="C78" s="5">
        <v>124746.72</v>
      </c>
    </row>
    <row r="79" spans="1:3" x14ac:dyDescent="0.35">
      <c r="A79" t="s">
        <v>286</v>
      </c>
      <c r="B79" t="s">
        <v>17</v>
      </c>
      <c r="C79" s="5">
        <v>63476.55</v>
      </c>
    </row>
    <row r="80" spans="1:3" x14ac:dyDescent="0.35">
      <c r="A80" t="s">
        <v>494</v>
      </c>
      <c r="B80" t="s">
        <v>13</v>
      </c>
      <c r="C80" s="5">
        <v>105237.6</v>
      </c>
    </row>
    <row r="81" spans="1:3" x14ac:dyDescent="0.35">
      <c r="A81" t="s">
        <v>273</v>
      </c>
      <c r="B81" t="s">
        <v>14</v>
      </c>
      <c r="C81" s="5">
        <v>108950.51</v>
      </c>
    </row>
    <row r="82" spans="1:3" x14ac:dyDescent="0.35">
      <c r="A82" t="s">
        <v>131</v>
      </c>
      <c r="B82" t="s">
        <v>9</v>
      </c>
      <c r="C82" s="5">
        <v>60487.519999999997</v>
      </c>
    </row>
    <row r="83" spans="1:3" x14ac:dyDescent="0.35">
      <c r="A83" t="s">
        <v>583</v>
      </c>
      <c r="B83" t="s">
        <v>16</v>
      </c>
      <c r="C83" s="5">
        <v>103857.39</v>
      </c>
    </row>
    <row r="84" spans="1:3" x14ac:dyDescent="0.35">
      <c r="A84" t="s">
        <v>847</v>
      </c>
      <c r="B84" t="s">
        <v>16</v>
      </c>
      <c r="C84" s="5">
        <v>33012.21</v>
      </c>
    </row>
    <row r="85" spans="1:3" x14ac:dyDescent="0.35">
      <c r="A85" t="s">
        <v>795</v>
      </c>
      <c r="B85" t="s">
        <v>12</v>
      </c>
      <c r="C85" s="5">
        <v>110671.02</v>
      </c>
    </row>
    <row r="86" spans="1:3" x14ac:dyDescent="0.35">
      <c r="A86" t="s">
        <v>407</v>
      </c>
      <c r="B86" t="s">
        <v>13</v>
      </c>
      <c r="C86" s="5">
        <v>74058.399999999994</v>
      </c>
    </row>
    <row r="87" spans="1:3" x14ac:dyDescent="0.35">
      <c r="A87" t="s">
        <v>44</v>
      </c>
      <c r="B87" t="s">
        <v>6</v>
      </c>
      <c r="C87" s="5">
        <v>112109.36</v>
      </c>
    </row>
    <row r="88" spans="1:3" x14ac:dyDescent="0.35">
      <c r="A88" t="s">
        <v>508</v>
      </c>
      <c r="B88" t="s">
        <v>9</v>
      </c>
      <c r="C88" s="5">
        <v>185215.12</v>
      </c>
    </row>
    <row r="89" spans="1:3" x14ac:dyDescent="0.35">
      <c r="A89" t="s">
        <v>102</v>
      </c>
      <c r="B89" t="s">
        <v>12</v>
      </c>
      <c r="C89" s="5">
        <v>107847.8</v>
      </c>
    </row>
    <row r="90" spans="1:3" x14ac:dyDescent="0.35">
      <c r="A90" t="s">
        <v>392</v>
      </c>
      <c r="B90" t="s">
        <v>7</v>
      </c>
      <c r="C90" s="5">
        <v>126046.8</v>
      </c>
    </row>
    <row r="91" spans="1:3" x14ac:dyDescent="0.35">
      <c r="A91" t="s">
        <v>174</v>
      </c>
      <c r="B91" t="s">
        <v>7</v>
      </c>
      <c r="C91" s="5">
        <v>48588.66</v>
      </c>
    </row>
    <row r="92" spans="1:3" x14ac:dyDescent="0.35">
      <c r="A92" t="s">
        <v>283</v>
      </c>
      <c r="B92" t="s">
        <v>17</v>
      </c>
      <c r="C92" s="5">
        <v>77515.649999999994</v>
      </c>
    </row>
    <row r="93" spans="1:3" x14ac:dyDescent="0.35">
      <c r="A93" t="s">
        <v>585</v>
      </c>
      <c r="B93" t="s">
        <v>17</v>
      </c>
      <c r="C93" s="5">
        <v>70390.350000000006</v>
      </c>
    </row>
    <row r="94" spans="1:3" x14ac:dyDescent="0.35">
      <c r="A94" t="s">
        <v>934</v>
      </c>
      <c r="B94" t="s">
        <v>15</v>
      </c>
      <c r="C94" s="5">
        <v>87964.800000000003</v>
      </c>
    </row>
    <row r="95" spans="1:3" x14ac:dyDescent="0.35">
      <c r="A95" t="s">
        <v>452</v>
      </c>
      <c r="B95" t="s">
        <v>8</v>
      </c>
      <c r="C95" s="5">
        <v>116914.71</v>
      </c>
    </row>
    <row r="96" spans="1:3" x14ac:dyDescent="0.35">
      <c r="A96" t="s">
        <v>482</v>
      </c>
      <c r="B96" t="s">
        <v>10</v>
      </c>
      <c r="C96" s="5">
        <v>40195.839999999997</v>
      </c>
    </row>
    <row r="97" spans="1:3" x14ac:dyDescent="0.35">
      <c r="A97" t="s">
        <v>434</v>
      </c>
      <c r="B97" t="s">
        <v>8</v>
      </c>
      <c r="C97" s="5">
        <v>41184.9</v>
      </c>
    </row>
    <row r="98" spans="1:3" x14ac:dyDescent="0.35">
      <c r="A98" t="s">
        <v>77</v>
      </c>
      <c r="B98" t="s">
        <v>6</v>
      </c>
      <c r="C98" s="5">
        <v>116404.21</v>
      </c>
    </row>
    <row r="99" spans="1:3" x14ac:dyDescent="0.35">
      <c r="A99" t="s">
        <v>383</v>
      </c>
      <c r="B99" t="s">
        <v>17</v>
      </c>
      <c r="C99" s="5">
        <v>94257.22</v>
      </c>
    </row>
    <row r="100" spans="1:3" x14ac:dyDescent="0.35">
      <c r="A100" t="s">
        <v>676</v>
      </c>
      <c r="B100" t="s">
        <v>8</v>
      </c>
      <c r="C100" s="5">
        <v>89582.54</v>
      </c>
    </row>
    <row r="101" spans="1:3" x14ac:dyDescent="0.35">
      <c r="A101" t="s">
        <v>343</v>
      </c>
      <c r="B101" t="s">
        <v>17</v>
      </c>
      <c r="C101" s="5">
        <v>32933.699999999997</v>
      </c>
    </row>
    <row r="102" spans="1:3" x14ac:dyDescent="0.35">
      <c r="A102" t="s">
        <v>65</v>
      </c>
      <c r="B102" t="s">
        <v>10</v>
      </c>
      <c r="C102" s="5">
        <v>38428.839999999997</v>
      </c>
    </row>
    <row r="103" spans="1:3" x14ac:dyDescent="0.35">
      <c r="A103" t="s">
        <v>897</v>
      </c>
      <c r="B103" t="s">
        <v>14</v>
      </c>
      <c r="C103" s="5">
        <v>116368.95</v>
      </c>
    </row>
    <row r="104" spans="1:3" x14ac:dyDescent="0.35">
      <c r="A104" t="s">
        <v>714</v>
      </c>
      <c r="B104" t="s">
        <v>10</v>
      </c>
      <c r="C104" s="5">
        <v>118556.88</v>
      </c>
    </row>
    <row r="105" spans="1:3" x14ac:dyDescent="0.35">
      <c r="A105" t="s">
        <v>177</v>
      </c>
      <c r="B105" t="s">
        <v>16</v>
      </c>
      <c r="C105" s="5">
        <v>58392.84</v>
      </c>
    </row>
    <row r="106" spans="1:3" x14ac:dyDescent="0.35">
      <c r="A106" t="s">
        <v>421</v>
      </c>
      <c r="B106" t="s">
        <v>8</v>
      </c>
      <c r="C106" s="5">
        <v>59503.88</v>
      </c>
    </row>
    <row r="107" spans="1:3" x14ac:dyDescent="0.35">
      <c r="A107" t="s">
        <v>641</v>
      </c>
      <c r="B107" t="s">
        <v>16</v>
      </c>
      <c r="C107" s="5">
        <v>70078.649999999994</v>
      </c>
    </row>
    <row r="108" spans="1:3" x14ac:dyDescent="0.35">
      <c r="A108" t="s">
        <v>150</v>
      </c>
      <c r="B108" t="s">
        <v>13</v>
      </c>
      <c r="C108" s="5">
        <v>103968.8</v>
      </c>
    </row>
    <row r="109" spans="1:3" x14ac:dyDescent="0.35">
      <c r="A109" t="s">
        <v>251</v>
      </c>
      <c r="B109" t="s">
        <v>14</v>
      </c>
      <c r="C109" s="5">
        <v>58581.43</v>
      </c>
    </row>
    <row r="110" spans="1:3" x14ac:dyDescent="0.35">
      <c r="A110" t="s">
        <v>753</v>
      </c>
      <c r="B110" t="s">
        <v>14</v>
      </c>
      <c r="C110" s="5">
        <v>73480.800000000003</v>
      </c>
    </row>
    <row r="111" spans="1:3" x14ac:dyDescent="0.35">
      <c r="A111" t="s">
        <v>180</v>
      </c>
      <c r="B111" t="s">
        <v>8</v>
      </c>
      <c r="C111" s="5">
        <v>63052.86</v>
      </c>
    </row>
    <row r="112" spans="1:3" x14ac:dyDescent="0.35">
      <c r="A112" t="s">
        <v>390</v>
      </c>
      <c r="B112" t="s">
        <v>16</v>
      </c>
      <c r="C112" s="5">
        <v>72450</v>
      </c>
    </row>
    <row r="113" spans="1:3" x14ac:dyDescent="0.35">
      <c r="A113" t="s">
        <v>582</v>
      </c>
      <c r="B113" t="s">
        <v>10</v>
      </c>
      <c r="C113" s="5">
        <v>96024.5</v>
      </c>
    </row>
    <row r="114" spans="1:3" x14ac:dyDescent="0.35">
      <c r="A114" t="s">
        <v>960</v>
      </c>
      <c r="B114" t="s">
        <v>11</v>
      </c>
      <c r="C114" s="5">
        <v>112110</v>
      </c>
    </row>
    <row r="115" spans="1:3" x14ac:dyDescent="0.35">
      <c r="A115" t="s">
        <v>839</v>
      </c>
      <c r="B115" t="s">
        <v>9</v>
      </c>
      <c r="C115" s="5">
        <v>159840.88</v>
      </c>
    </row>
    <row r="116" spans="1:3" x14ac:dyDescent="0.35">
      <c r="A116" t="s">
        <v>893</v>
      </c>
      <c r="B116" t="s">
        <v>14</v>
      </c>
      <c r="C116" s="5">
        <v>37229.32</v>
      </c>
    </row>
    <row r="117" spans="1:3" x14ac:dyDescent="0.35">
      <c r="A117" t="s">
        <v>770</v>
      </c>
      <c r="B117" t="s">
        <v>11</v>
      </c>
      <c r="C117" s="5">
        <v>70635.520000000004</v>
      </c>
    </row>
    <row r="118" spans="1:3" x14ac:dyDescent="0.35">
      <c r="A118" t="s">
        <v>88</v>
      </c>
      <c r="B118" t="s">
        <v>7</v>
      </c>
      <c r="C118" s="5">
        <v>76057.53</v>
      </c>
    </row>
    <row r="119" spans="1:3" x14ac:dyDescent="0.35">
      <c r="A119" t="s">
        <v>766</v>
      </c>
      <c r="B119" t="s">
        <v>11</v>
      </c>
      <c r="C119" s="5">
        <v>63180.800000000003</v>
      </c>
    </row>
    <row r="120" spans="1:3" x14ac:dyDescent="0.35">
      <c r="A120" t="s">
        <v>758</v>
      </c>
      <c r="B120" t="s">
        <v>10</v>
      </c>
      <c r="C120" s="5">
        <v>36633.089999999997</v>
      </c>
    </row>
    <row r="121" spans="1:3" x14ac:dyDescent="0.35">
      <c r="A121" t="s">
        <v>814</v>
      </c>
      <c r="B121" t="s">
        <v>17</v>
      </c>
      <c r="C121" s="5">
        <v>120981.15</v>
      </c>
    </row>
    <row r="122" spans="1:3" x14ac:dyDescent="0.35">
      <c r="A122" t="s">
        <v>460</v>
      </c>
      <c r="B122" t="s">
        <v>12</v>
      </c>
      <c r="C122" s="5">
        <v>217754.66999999998</v>
      </c>
    </row>
    <row r="123" spans="1:3" x14ac:dyDescent="0.35">
      <c r="A123" t="s">
        <v>754</v>
      </c>
      <c r="B123" t="s">
        <v>12</v>
      </c>
      <c r="C123" s="5">
        <v>112896.45</v>
      </c>
    </row>
    <row r="124" spans="1:3" x14ac:dyDescent="0.35">
      <c r="A124" t="s">
        <v>854</v>
      </c>
      <c r="B124" t="s">
        <v>15</v>
      </c>
      <c r="C124" s="5">
        <v>41082.14</v>
      </c>
    </row>
    <row r="125" spans="1:3" x14ac:dyDescent="0.35">
      <c r="A125" t="s">
        <v>278</v>
      </c>
      <c r="B125" t="s">
        <v>15</v>
      </c>
      <c r="C125" s="5">
        <v>79043.179999999993</v>
      </c>
    </row>
    <row r="126" spans="1:3" x14ac:dyDescent="0.35">
      <c r="A126" t="s">
        <v>365</v>
      </c>
      <c r="B126" t="s">
        <v>8</v>
      </c>
      <c r="C126" s="5">
        <v>32716.16</v>
      </c>
    </row>
    <row r="127" spans="1:3" x14ac:dyDescent="0.35">
      <c r="A127" t="s">
        <v>902</v>
      </c>
      <c r="B127" t="s">
        <v>14</v>
      </c>
      <c r="C127" s="5">
        <v>62980.4</v>
      </c>
    </row>
    <row r="128" spans="1:3" x14ac:dyDescent="0.35">
      <c r="A128" t="s">
        <v>357</v>
      </c>
      <c r="B128" t="s">
        <v>6</v>
      </c>
      <c r="C128" s="5">
        <v>110523.25</v>
      </c>
    </row>
    <row r="129" spans="1:3" x14ac:dyDescent="0.35">
      <c r="A129" t="s">
        <v>745</v>
      </c>
      <c r="B129" t="s">
        <v>9</v>
      </c>
      <c r="C129" s="5">
        <v>56551.59</v>
      </c>
    </row>
    <row r="130" spans="1:3" x14ac:dyDescent="0.35">
      <c r="A130" t="s">
        <v>57</v>
      </c>
      <c r="B130" t="s">
        <v>10</v>
      </c>
      <c r="C130" s="5">
        <v>77579.58</v>
      </c>
    </row>
    <row r="131" spans="1:3" x14ac:dyDescent="0.35">
      <c r="A131" t="s">
        <v>819</v>
      </c>
      <c r="B131" t="s">
        <v>11</v>
      </c>
      <c r="C131" s="5">
        <v>123742.5</v>
      </c>
    </row>
    <row r="132" spans="1:3" x14ac:dyDescent="0.35">
      <c r="A132" t="s">
        <v>117</v>
      </c>
      <c r="B132" t="s">
        <v>10</v>
      </c>
      <c r="C132" s="5">
        <v>73317.600000000006</v>
      </c>
    </row>
    <row r="133" spans="1:3" x14ac:dyDescent="0.35">
      <c r="A133" t="s">
        <v>833</v>
      </c>
      <c r="B133" t="s">
        <v>6</v>
      </c>
      <c r="C133" s="5">
        <v>56440.88</v>
      </c>
    </row>
    <row r="134" spans="1:3" x14ac:dyDescent="0.35">
      <c r="A134" t="s">
        <v>634</v>
      </c>
      <c r="B134" t="s">
        <v>10</v>
      </c>
      <c r="C134" s="5">
        <v>30614.87</v>
      </c>
    </row>
    <row r="135" spans="1:3" x14ac:dyDescent="0.35">
      <c r="A135" t="s">
        <v>630</v>
      </c>
      <c r="B135" t="s">
        <v>16</v>
      </c>
      <c r="C135" s="5">
        <v>117963.3</v>
      </c>
    </row>
    <row r="136" spans="1:3" x14ac:dyDescent="0.35">
      <c r="A136" t="s">
        <v>773</v>
      </c>
      <c r="B136" t="s">
        <v>12</v>
      </c>
      <c r="C136" s="5">
        <v>55480.32</v>
      </c>
    </row>
    <row r="137" spans="1:3" x14ac:dyDescent="0.35">
      <c r="A137" t="s">
        <v>129</v>
      </c>
      <c r="B137" t="s">
        <v>14</v>
      </c>
      <c r="C137" s="5">
        <v>92856.05</v>
      </c>
    </row>
    <row r="138" spans="1:3" x14ac:dyDescent="0.35">
      <c r="A138" t="s">
        <v>581</v>
      </c>
      <c r="B138" t="s">
        <v>12</v>
      </c>
      <c r="C138" s="5">
        <v>77895.360000000001</v>
      </c>
    </row>
    <row r="139" spans="1:3" x14ac:dyDescent="0.35">
      <c r="A139" t="s">
        <v>157</v>
      </c>
      <c r="B139" t="s">
        <v>12</v>
      </c>
      <c r="C139" s="5">
        <v>43409.7</v>
      </c>
    </row>
    <row r="140" spans="1:3" x14ac:dyDescent="0.35">
      <c r="A140" t="s">
        <v>716</v>
      </c>
      <c r="B140" t="s">
        <v>9</v>
      </c>
      <c r="C140" s="5">
        <v>47575.839999999997</v>
      </c>
    </row>
    <row r="141" spans="1:3" x14ac:dyDescent="0.35">
      <c r="A141" t="s">
        <v>955</v>
      </c>
      <c r="B141" t="s">
        <v>11</v>
      </c>
      <c r="C141" s="5">
        <v>125101.07</v>
      </c>
    </row>
    <row r="142" spans="1:3" x14ac:dyDescent="0.35">
      <c r="A142" t="s">
        <v>119</v>
      </c>
      <c r="B142" t="s">
        <v>17</v>
      </c>
      <c r="C142" s="5">
        <v>193288.77000000002</v>
      </c>
    </row>
    <row r="143" spans="1:3" x14ac:dyDescent="0.35">
      <c r="A143" t="s">
        <v>470</v>
      </c>
      <c r="B143" t="s">
        <v>9</v>
      </c>
      <c r="C143" s="5">
        <v>59852.6</v>
      </c>
    </row>
    <row r="144" spans="1:3" x14ac:dyDescent="0.35">
      <c r="A144" t="s">
        <v>579</v>
      </c>
      <c r="B144" t="s">
        <v>6</v>
      </c>
      <c r="C144" s="5">
        <v>54658.12</v>
      </c>
    </row>
    <row r="145" spans="1:3" x14ac:dyDescent="0.35">
      <c r="A145" t="s">
        <v>349</v>
      </c>
      <c r="B145" t="s">
        <v>7</v>
      </c>
      <c r="C145" s="5">
        <v>62173.23</v>
      </c>
    </row>
    <row r="146" spans="1:3" x14ac:dyDescent="0.35">
      <c r="A146" t="s">
        <v>310</v>
      </c>
      <c r="B146" t="s">
        <v>11</v>
      </c>
      <c r="C146" s="5">
        <v>115542</v>
      </c>
    </row>
    <row r="147" spans="1:3" x14ac:dyDescent="0.35">
      <c r="A147" t="s">
        <v>295</v>
      </c>
      <c r="B147" t="s">
        <v>16</v>
      </c>
      <c r="C147" s="5">
        <v>125886.15</v>
      </c>
    </row>
    <row r="148" spans="1:3" x14ac:dyDescent="0.35">
      <c r="A148" t="s">
        <v>260</v>
      </c>
      <c r="B148" t="s">
        <v>6</v>
      </c>
      <c r="C148" s="5">
        <v>106602.61</v>
      </c>
    </row>
    <row r="149" spans="1:3" x14ac:dyDescent="0.35">
      <c r="A149" t="s">
        <v>908</v>
      </c>
      <c r="B149" t="s">
        <v>17</v>
      </c>
      <c r="C149" s="5">
        <v>81963.259999999995</v>
      </c>
    </row>
    <row r="150" spans="1:3" x14ac:dyDescent="0.35">
      <c r="A150" t="s">
        <v>862</v>
      </c>
      <c r="B150" t="s">
        <v>17</v>
      </c>
      <c r="C150" s="5">
        <v>38212.199999999997</v>
      </c>
    </row>
    <row r="151" spans="1:3" x14ac:dyDescent="0.35">
      <c r="A151" t="s">
        <v>426</v>
      </c>
      <c r="B151" t="s">
        <v>8</v>
      </c>
      <c r="C151" s="5">
        <v>29180.18</v>
      </c>
    </row>
    <row r="152" spans="1:3" x14ac:dyDescent="0.35">
      <c r="A152" t="s">
        <v>857</v>
      </c>
      <c r="B152" t="s">
        <v>17</v>
      </c>
      <c r="C152" s="5">
        <v>74864.08</v>
      </c>
    </row>
    <row r="153" spans="1:3" x14ac:dyDescent="0.35">
      <c r="A153" t="s">
        <v>415</v>
      </c>
      <c r="B153" t="s">
        <v>15</v>
      </c>
      <c r="C153" s="5">
        <v>50918.400000000001</v>
      </c>
    </row>
    <row r="154" spans="1:3" x14ac:dyDescent="0.35">
      <c r="A154" t="s">
        <v>222</v>
      </c>
      <c r="B154" t="s">
        <v>6</v>
      </c>
      <c r="C154" s="5">
        <v>48548.55</v>
      </c>
    </row>
    <row r="155" spans="1:3" x14ac:dyDescent="0.35">
      <c r="A155" t="s">
        <v>488</v>
      </c>
      <c r="B155" t="s">
        <v>12</v>
      </c>
      <c r="C155" s="5">
        <v>228408.31</v>
      </c>
    </row>
    <row r="156" spans="1:3" x14ac:dyDescent="0.35">
      <c r="A156" t="s">
        <v>314</v>
      </c>
      <c r="B156" t="s">
        <v>8</v>
      </c>
      <c r="C156" s="5">
        <v>42667.59</v>
      </c>
    </row>
    <row r="157" spans="1:3" x14ac:dyDescent="0.35">
      <c r="A157" t="s">
        <v>846</v>
      </c>
      <c r="B157" t="s">
        <v>6</v>
      </c>
      <c r="C157" s="5">
        <v>44340.6</v>
      </c>
    </row>
    <row r="158" spans="1:3" x14ac:dyDescent="0.35">
      <c r="A158" t="s">
        <v>602</v>
      </c>
      <c r="B158" t="s">
        <v>6</v>
      </c>
      <c r="C158" s="5">
        <v>50427.19</v>
      </c>
    </row>
    <row r="159" spans="1:3" x14ac:dyDescent="0.35">
      <c r="A159" t="s">
        <v>502</v>
      </c>
      <c r="B159" t="s">
        <v>15</v>
      </c>
      <c r="C159" s="5">
        <v>94328.52</v>
      </c>
    </row>
    <row r="160" spans="1:3" x14ac:dyDescent="0.35">
      <c r="A160" t="s">
        <v>718</v>
      </c>
      <c r="B160" t="s">
        <v>17</v>
      </c>
      <c r="C160" s="5">
        <v>118980</v>
      </c>
    </row>
    <row r="161" spans="1:3" x14ac:dyDescent="0.35">
      <c r="A161" t="s">
        <v>353</v>
      </c>
      <c r="B161" t="s">
        <v>14</v>
      </c>
      <c r="C161" s="5">
        <v>113330.43</v>
      </c>
    </row>
    <row r="162" spans="1:3" x14ac:dyDescent="0.35">
      <c r="A162" t="s">
        <v>330</v>
      </c>
      <c r="B162" t="s">
        <v>10</v>
      </c>
      <c r="C162" s="5">
        <v>78851.92</v>
      </c>
    </row>
    <row r="163" spans="1:3" x14ac:dyDescent="0.35">
      <c r="A163" t="s">
        <v>913</v>
      </c>
      <c r="B163" t="s">
        <v>10</v>
      </c>
      <c r="C163" s="5">
        <v>95377.49</v>
      </c>
    </row>
    <row r="164" spans="1:3" x14ac:dyDescent="0.35">
      <c r="A164" t="s">
        <v>515</v>
      </c>
      <c r="B164" t="s">
        <v>6</v>
      </c>
      <c r="C164" s="5">
        <v>124081.06</v>
      </c>
    </row>
    <row r="165" spans="1:3" x14ac:dyDescent="0.35">
      <c r="A165" t="s">
        <v>398</v>
      </c>
      <c r="B165" t="s">
        <v>9</v>
      </c>
      <c r="C165" s="5">
        <v>95475.3</v>
      </c>
    </row>
    <row r="166" spans="1:3" x14ac:dyDescent="0.35">
      <c r="A166" t="s">
        <v>197</v>
      </c>
      <c r="B166" t="s">
        <v>15</v>
      </c>
      <c r="C166" s="5">
        <v>57491.72</v>
      </c>
    </row>
    <row r="167" spans="1:3" x14ac:dyDescent="0.35">
      <c r="A167" t="s">
        <v>743</v>
      </c>
      <c r="B167" t="s">
        <v>11</v>
      </c>
      <c r="C167" s="5">
        <v>88637.440000000002</v>
      </c>
    </row>
    <row r="168" spans="1:3" x14ac:dyDescent="0.35">
      <c r="A168" t="s">
        <v>704</v>
      </c>
      <c r="B168" t="s">
        <v>16</v>
      </c>
      <c r="C168" s="5">
        <v>31094.7</v>
      </c>
    </row>
    <row r="169" spans="1:3" x14ac:dyDescent="0.35">
      <c r="A169" t="s">
        <v>265</v>
      </c>
      <c r="B169" t="s">
        <v>9</v>
      </c>
      <c r="C169" s="5">
        <v>225843.36</v>
      </c>
    </row>
    <row r="170" spans="1:3" x14ac:dyDescent="0.35">
      <c r="A170" t="s">
        <v>951</v>
      </c>
      <c r="B170" t="s">
        <v>9</v>
      </c>
      <c r="C170" s="5">
        <v>62810.8</v>
      </c>
    </row>
    <row r="171" spans="1:3" x14ac:dyDescent="0.35">
      <c r="A171" t="s">
        <v>874</v>
      </c>
      <c r="B171" t="s">
        <v>15</v>
      </c>
      <c r="C171" s="5">
        <v>110158.96</v>
      </c>
    </row>
    <row r="172" spans="1:3" x14ac:dyDescent="0.35">
      <c r="A172" t="s">
        <v>604</v>
      </c>
      <c r="B172" t="s">
        <v>6</v>
      </c>
      <c r="C172" s="5">
        <v>37562.74</v>
      </c>
    </row>
    <row r="173" spans="1:3" x14ac:dyDescent="0.35">
      <c r="A173" t="s">
        <v>23</v>
      </c>
      <c r="B173" t="s">
        <v>6</v>
      </c>
      <c r="C173" s="5">
        <v>95798.399999999994</v>
      </c>
    </row>
    <row r="174" spans="1:3" x14ac:dyDescent="0.35">
      <c r="A174" t="s">
        <v>966</v>
      </c>
      <c r="B174" t="s">
        <v>11</v>
      </c>
      <c r="C174" s="5">
        <v>91864.320000000007</v>
      </c>
    </row>
    <row r="175" spans="1:3" x14ac:dyDescent="0.35">
      <c r="A175" t="s">
        <v>98</v>
      </c>
      <c r="B175" t="s">
        <v>13</v>
      </c>
      <c r="C175" s="5">
        <v>55586.55</v>
      </c>
    </row>
    <row r="176" spans="1:3" x14ac:dyDescent="0.35">
      <c r="A176" t="s">
        <v>883</v>
      </c>
      <c r="B176" t="s">
        <v>7</v>
      </c>
      <c r="C176" s="5">
        <v>77557.48</v>
      </c>
    </row>
    <row r="177" spans="1:3" x14ac:dyDescent="0.35">
      <c r="A177" t="s">
        <v>246</v>
      </c>
      <c r="B177" t="s">
        <v>17</v>
      </c>
      <c r="C177" s="5">
        <v>109020.8</v>
      </c>
    </row>
    <row r="178" spans="1:3" x14ac:dyDescent="0.35">
      <c r="A178" t="s">
        <v>302</v>
      </c>
      <c r="B178" t="s">
        <v>16</v>
      </c>
      <c r="C178" s="5">
        <v>110801.92</v>
      </c>
    </row>
    <row r="179" spans="1:3" x14ac:dyDescent="0.35">
      <c r="A179" t="s">
        <v>708</v>
      </c>
      <c r="B179" t="s">
        <v>16</v>
      </c>
      <c r="C179" s="5">
        <v>88369.65</v>
      </c>
    </row>
    <row r="180" spans="1:3" x14ac:dyDescent="0.35">
      <c r="A180" t="s">
        <v>380</v>
      </c>
      <c r="B180" t="s">
        <v>16</v>
      </c>
      <c r="C180" s="5">
        <v>104457.60000000001</v>
      </c>
    </row>
    <row r="181" spans="1:3" x14ac:dyDescent="0.35">
      <c r="A181" t="s">
        <v>562</v>
      </c>
      <c r="B181" t="s">
        <v>9</v>
      </c>
      <c r="C181" s="5">
        <v>95768.48</v>
      </c>
    </row>
    <row r="182" spans="1:3" x14ac:dyDescent="0.35">
      <c r="A182" t="s">
        <v>148</v>
      </c>
      <c r="B182" t="s">
        <v>8</v>
      </c>
      <c r="C182" s="5">
        <v>55555.88</v>
      </c>
    </row>
    <row r="183" spans="1:3" x14ac:dyDescent="0.35">
      <c r="A183" t="s">
        <v>78</v>
      </c>
      <c r="B183" t="s">
        <v>16</v>
      </c>
      <c r="C183" s="5">
        <v>54400.65</v>
      </c>
    </row>
    <row r="184" spans="1:3" x14ac:dyDescent="0.35">
      <c r="A184" t="s">
        <v>772</v>
      </c>
      <c r="B184" t="s">
        <v>7</v>
      </c>
      <c r="C184" s="5">
        <v>240760.72</v>
      </c>
    </row>
    <row r="185" spans="1:3" x14ac:dyDescent="0.35">
      <c r="A185" t="s">
        <v>702</v>
      </c>
      <c r="B185" t="s">
        <v>17</v>
      </c>
      <c r="C185" s="5">
        <v>81985.399999999994</v>
      </c>
    </row>
    <row r="186" spans="1:3" x14ac:dyDescent="0.35">
      <c r="A186" t="s">
        <v>493</v>
      </c>
      <c r="B186" t="s">
        <v>8</v>
      </c>
      <c r="C186" s="5">
        <v>118639.58</v>
      </c>
    </row>
    <row r="187" spans="1:3" x14ac:dyDescent="0.35">
      <c r="A187" t="s">
        <v>510</v>
      </c>
      <c r="B187" t="s">
        <v>11</v>
      </c>
      <c r="C187" s="5">
        <v>52756.480000000003</v>
      </c>
    </row>
    <row r="188" spans="1:3" x14ac:dyDescent="0.35">
      <c r="A188" t="s">
        <v>192</v>
      </c>
      <c r="B188" t="s">
        <v>11</v>
      </c>
      <c r="C188" s="5">
        <v>41290.080000000002</v>
      </c>
    </row>
    <row r="189" spans="1:3" x14ac:dyDescent="0.35">
      <c r="A189" t="s">
        <v>880</v>
      </c>
      <c r="B189" t="s">
        <v>15</v>
      </c>
      <c r="C189" s="5">
        <v>84593.08</v>
      </c>
    </row>
    <row r="190" spans="1:3" x14ac:dyDescent="0.35">
      <c r="A190" t="s">
        <v>457</v>
      </c>
      <c r="B190" t="s">
        <v>11</v>
      </c>
      <c r="C190" s="5">
        <v>104232.96000000001</v>
      </c>
    </row>
    <row r="191" spans="1:3" x14ac:dyDescent="0.35">
      <c r="A191" t="s">
        <v>725</v>
      </c>
      <c r="B191" t="s">
        <v>7</v>
      </c>
      <c r="C191" s="5">
        <v>120288.78</v>
      </c>
    </row>
    <row r="192" spans="1:3" x14ac:dyDescent="0.35">
      <c r="A192" t="s">
        <v>236</v>
      </c>
      <c r="B192" t="s">
        <v>10</v>
      </c>
      <c r="C192" s="5">
        <v>44668.52</v>
      </c>
    </row>
    <row r="193" spans="1:3" x14ac:dyDescent="0.35">
      <c r="A193" t="s">
        <v>927</v>
      </c>
      <c r="B193" t="s">
        <v>16</v>
      </c>
      <c r="C193" s="5">
        <v>101926.3</v>
      </c>
    </row>
    <row r="194" spans="1:3" x14ac:dyDescent="0.35">
      <c r="A194" t="s">
        <v>606</v>
      </c>
      <c r="B194" t="s">
        <v>16</v>
      </c>
      <c r="C194" s="5">
        <v>119844.45</v>
      </c>
    </row>
    <row r="195" spans="1:3" x14ac:dyDescent="0.35">
      <c r="A195" t="s">
        <v>826</v>
      </c>
      <c r="B195" t="s">
        <v>17</v>
      </c>
      <c r="C195" s="5">
        <v>78725.78</v>
      </c>
    </row>
    <row r="196" spans="1:3" x14ac:dyDescent="0.35">
      <c r="A196" t="s">
        <v>215</v>
      </c>
      <c r="B196" t="s">
        <v>15</v>
      </c>
      <c r="C196" s="5">
        <v>98736</v>
      </c>
    </row>
    <row r="197" spans="1:3" x14ac:dyDescent="0.35">
      <c r="A197" t="s">
        <v>863</v>
      </c>
      <c r="B197" t="s">
        <v>10</v>
      </c>
      <c r="C197" s="5">
        <v>59381.14</v>
      </c>
    </row>
    <row r="198" spans="1:3" x14ac:dyDescent="0.35">
      <c r="A198" t="s">
        <v>168</v>
      </c>
      <c r="B198" t="s">
        <v>10</v>
      </c>
      <c r="C198" s="5">
        <v>65676.75</v>
      </c>
    </row>
    <row r="199" spans="1:3" x14ac:dyDescent="0.35">
      <c r="A199" t="s">
        <v>375</v>
      </c>
      <c r="B199" t="s">
        <v>6</v>
      </c>
      <c r="C199" s="5">
        <v>66893.2</v>
      </c>
    </row>
    <row r="200" spans="1:3" x14ac:dyDescent="0.35">
      <c r="A200" t="s">
        <v>873</v>
      </c>
      <c r="B200" t="s">
        <v>9</v>
      </c>
      <c r="C200" s="5">
        <v>78685.490000000005</v>
      </c>
    </row>
    <row r="201" spans="1:3" x14ac:dyDescent="0.35">
      <c r="A201" t="s">
        <v>809</v>
      </c>
      <c r="B201" t="s">
        <v>12</v>
      </c>
      <c r="C201" s="5">
        <v>72209.039999999994</v>
      </c>
    </row>
    <row r="202" spans="1:3" x14ac:dyDescent="0.35">
      <c r="A202" t="s">
        <v>250</v>
      </c>
      <c r="B202" t="s">
        <v>12</v>
      </c>
      <c r="C202" s="5">
        <v>48439.6</v>
      </c>
    </row>
    <row r="203" spans="1:3" x14ac:dyDescent="0.35">
      <c r="A203" t="s">
        <v>147</v>
      </c>
      <c r="B203" t="s">
        <v>7</v>
      </c>
      <c r="C203" s="5">
        <v>45126</v>
      </c>
    </row>
    <row r="204" spans="1:3" x14ac:dyDescent="0.35">
      <c r="A204" t="s">
        <v>952</v>
      </c>
      <c r="B204" t="s">
        <v>12</v>
      </c>
      <c r="C204" s="5">
        <v>73519.679999999993</v>
      </c>
    </row>
    <row r="205" spans="1:3" x14ac:dyDescent="0.35">
      <c r="A205" t="s">
        <v>159</v>
      </c>
      <c r="B205" t="s">
        <v>10</v>
      </c>
      <c r="C205" s="5">
        <v>149695.51999999999</v>
      </c>
    </row>
    <row r="206" spans="1:3" x14ac:dyDescent="0.35">
      <c r="A206" t="s">
        <v>318</v>
      </c>
      <c r="B206" t="s">
        <v>12</v>
      </c>
      <c r="C206" s="5">
        <v>43274.37</v>
      </c>
    </row>
    <row r="207" spans="1:3" x14ac:dyDescent="0.35">
      <c r="A207" t="s">
        <v>444</v>
      </c>
      <c r="B207" t="s">
        <v>6</v>
      </c>
      <c r="C207" s="5">
        <v>149258.04999999999</v>
      </c>
    </row>
    <row r="208" spans="1:3" x14ac:dyDescent="0.35">
      <c r="A208" t="s">
        <v>123</v>
      </c>
      <c r="B208" t="s">
        <v>9</v>
      </c>
      <c r="C208" s="5">
        <v>69996.52</v>
      </c>
    </row>
    <row r="209" spans="1:3" x14ac:dyDescent="0.35">
      <c r="A209" t="s">
        <v>849</v>
      </c>
      <c r="B209" t="s">
        <v>6</v>
      </c>
      <c r="C209" s="5">
        <v>47915.09</v>
      </c>
    </row>
    <row r="210" spans="1:3" x14ac:dyDescent="0.35">
      <c r="A210" t="s">
        <v>692</v>
      </c>
      <c r="B210" t="s">
        <v>12</v>
      </c>
      <c r="C210" s="5">
        <v>123986.13</v>
      </c>
    </row>
    <row r="211" spans="1:3" x14ac:dyDescent="0.35">
      <c r="A211" t="s">
        <v>637</v>
      </c>
      <c r="B211" t="s">
        <v>9</v>
      </c>
      <c r="C211" s="5">
        <v>54103.64</v>
      </c>
    </row>
    <row r="212" spans="1:3" x14ac:dyDescent="0.35">
      <c r="A212" t="s">
        <v>609</v>
      </c>
      <c r="B212" t="s">
        <v>14</v>
      </c>
      <c r="C212" s="5">
        <v>88548.76</v>
      </c>
    </row>
    <row r="213" spans="1:3" x14ac:dyDescent="0.35">
      <c r="A213" t="s">
        <v>914</v>
      </c>
      <c r="B213" t="s">
        <v>11</v>
      </c>
      <c r="C213" s="5">
        <v>102768.64</v>
      </c>
    </row>
    <row r="214" spans="1:3" x14ac:dyDescent="0.35">
      <c r="A214" t="s">
        <v>611</v>
      </c>
      <c r="B214" t="s">
        <v>13</v>
      </c>
      <c r="C214" s="5">
        <v>63881.11</v>
      </c>
    </row>
    <row r="215" spans="1:3" x14ac:dyDescent="0.35">
      <c r="A215" t="s">
        <v>429</v>
      </c>
      <c r="B215" t="s">
        <v>10</v>
      </c>
      <c r="C215" s="5">
        <v>61990</v>
      </c>
    </row>
    <row r="216" spans="1:3" x14ac:dyDescent="0.35">
      <c r="A216" t="s">
        <v>835</v>
      </c>
      <c r="B216" t="s">
        <v>10</v>
      </c>
      <c r="C216" s="5">
        <v>51668.37</v>
      </c>
    </row>
    <row r="217" spans="1:3" x14ac:dyDescent="0.35">
      <c r="A217" t="s">
        <v>958</v>
      </c>
      <c r="B217" t="s">
        <v>7</v>
      </c>
      <c r="C217" s="5">
        <v>102328.73</v>
      </c>
    </row>
    <row r="218" spans="1:3" x14ac:dyDescent="0.35">
      <c r="A218" t="s">
        <v>821</v>
      </c>
      <c r="B218" t="s">
        <v>15</v>
      </c>
      <c r="C218" s="5">
        <v>80990.36</v>
      </c>
    </row>
    <row r="219" spans="1:3" x14ac:dyDescent="0.35">
      <c r="A219" t="s">
        <v>575</v>
      </c>
      <c r="B219" t="s">
        <v>16</v>
      </c>
      <c r="C219" s="5">
        <v>184133.57</v>
      </c>
    </row>
    <row r="220" spans="1:3" x14ac:dyDescent="0.35">
      <c r="A220" t="s">
        <v>55</v>
      </c>
      <c r="B220" t="s">
        <v>16</v>
      </c>
      <c r="C220" s="5">
        <v>111547.92</v>
      </c>
    </row>
    <row r="221" spans="1:3" x14ac:dyDescent="0.35">
      <c r="A221" t="s">
        <v>860</v>
      </c>
      <c r="B221" t="s">
        <v>13</v>
      </c>
      <c r="C221" s="5">
        <v>65904.800000000003</v>
      </c>
    </row>
    <row r="222" spans="1:3" x14ac:dyDescent="0.35">
      <c r="A222" t="s">
        <v>671</v>
      </c>
      <c r="B222" t="s">
        <v>10</v>
      </c>
      <c r="C222" s="5">
        <v>119820.09</v>
      </c>
    </row>
    <row r="223" spans="1:3" x14ac:dyDescent="0.35">
      <c r="A223" t="s">
        <v>841</v>
      </c>
      <c r="B223" t="s">
        <v>11</v>
      </c>
      <c r="C223" s="5">
        <v>39780</v>
      </c>
    </row>
    <row r="224" spans="1:3" x14ac:dyDescent="0.35">
      <c r="A224" t="s">
        <v>140</v>
      </c>
      <c r="B224" t="s">
        <v>12</v>
      </c>
      <c r="C224" s="5">
        <v>116151.6</v>
      </c>
    </row>
    <row r="225" spans="1:3" x14ac:dyDescent="0.35">
      <c r="A225" t="s">
        <v>121</v>
      </c>
      <c r="B225" t="s">
        <v>17</v>
      </c>
      <c r="C225" s="5">
        <v>109799.07</v>
      </c>
    </row>
    <row r="226" spans="1:3" x14ac:dyDescent="0.35">
      <c r="A226" t="s">
        <v>360</v>
      </c>
      <c r="B226" t="s">
        <v>9</v>
      </c>
      <c r="C226" s="5">
        <v>54660.800000000003</v>
      </c>
    </row>
    <row r="227" spans="1:3" x14ac:dyDescent="0.35">
      <c r="A227" t="s">
        <v>662</v>
      </c>
      <c r="B227" t="s">
        <v>14</v>
      </c>
      <c r="C227" s="5">
        <v>97567.25</v>
      </c>
    </row>
    <row r="228" spans="1:3" x14ac:dyDescent="0.35">
      <c r="A228" t="s">
        <v>481</v>
      </c>
      <c r="B228" t="s">
        <v>6</v>
      </c>
      <c r="C228" s="5">
        <v>98851.8</v>
      </c>
    </row>
    <row r="229" spans="1:3" x14ac:dyDescent="0.35">
      <c r="A229" t="s">
        <v>963</v>
      </c>
      <c r="B229" t="s">
        <v>13</v>
      </c>
      <c r="C229" s="5">
        <v>71570</v>
      </c>
    </row>
    <row r="230" spans="1:3" x14ac:dyDescent="0.35">
      <c r="A230" t="s">
        <v>416</v>
      </c>
      <c r="B230" t="s">
        <v>14</v>
      </c>
      <c r="C230" s="5">
        <v>41010.1</v>
      </c>
    </row>
    <row r="231" spans="1:3" x14ac:dyDescent="0.35">
      <c r="A231" t="s">
        <v>649</v>
      </c>
      <c r="B231" t="s">
        <v>6</v>
      </c>
      <c r="C231" s="5">
        <v>34601.69</v>
      </c>
    </row>
    <row r="232" spans="1:3" x14ac:dyDescent="0.35">
      <c r="A232" t="s">
        <v>352</v>
      </c>
      <c r="B232" t="s">
        <v>7</v>
      </c>
      <c r="C232" s="5">
        <v>139782.85999999999</v>
      </c>
    </row>
    <row r="233" spans="1:3" x14ac:dyDescent="0.35">
      <c r="A233" t="s">
        <v>778</v>
      </c>
      <c r="B233" t="s">
        <v>7</v>
      </c>
      <c r="C233" s="5">
        <v>47880.959999999999</v>
      </c>
    </row>
    <row r="234" spans="1:3" x14ac:dyDescent="0.35">
      <c r="A234" t="s">
        <v>189</v>
      </c>
      <c r="B234" t="s">
        <v>17</v>
      </c>
      <c r="C234" s="5">
        <v>71541.960000000006</v>
      </c>
    </row>
    <row r="235" spans="1:3" x14ac:dyDescent="0.35">
      <c r="A235" t="s">
        <v>559</v>
      </c>
      <c r="B235" t="s">
        <v>15</v>
      </c>
      <c r="C235" s="5">
        <v>73256.399999999994</v>
      </c>
    </row>
    <row r="236" spans="1:3" x14ac:dyDescent="0.35">
      <c r="A236" t="s">
        <v>233</v>
      </c>
      <c r="B236" t="s">
        <v>9</v>
      </c>
      <c r="C236" s="5">
        <v>76098.600000000006</v>
      </c>
    </row>
    <row r="237" spans="1:3" x14ac:dyDescent="0.35">
      <c r="A237" t="s">
        <v>801</v>
      </c>
      <c r="B237" t="s">
        <v>12</v>
      </c>
      <c r="C237" s="5">
        <v>82032.2</v>
      </c>
    </row>
    <row r="238" spans="1:3" x14ac:dyDescent="0.35">
      <c r="A238" t="s">
        <v>346</v>
      </c>
      <c r="B238" t="s">
        <v>8</v>
      </c>
      <c r="C238" s="5">
        <v>91153.5</v>
      </c>
    </row>
    <row r="239" spans="1:3" x14ac:dyDescent="0.35">
      <c r="A239" t="s">
        <v>546</v>
      </c>
      <c r="B239" t="s">
        <v>8</v>
      </c>
      <c r="C239" s="5">
        <v>77463.27</v>
      </c>
    </row>
    <row r="240" spans="1:3" x14ac:dyDescent="0.35">
      <c r="A240" t="s">
        <v>216</v>
      </c>
      <c r="B240" t="s">
        <v>8</v>
      </c>
      <c r="C240" s="5">
        <v>63485.78</v>
      </c>
    </row>
    <row r="241" spans="1:3" x14ac:dyDescent="0.35">
      <c r="A241" t="s">
        <v>565</v>
      </c>
      <c r="B241" t="s">
        <v>7</v>
      </c>
      <c r="C241" s="5">
        <v>41368.949999999997</v>
      </c>
    </row>
    <row r="242" spans="1:3" x14ac:dyDescent="0.35">
      <c r="A242" t="s">
        <v>782</v>
      </c>
      <c r="B242" t="s">
        <v>15</v>
      </c>
      <c r="C242" s="5">
        <v>79580.399999999994</v>
      </c>
    </row>
    <row r="243" spans="1:3" x14ac:dyDescent="0.35">
      <c r="A243" t="s">
        <v>274</v>
      </c>
      <c r="B243" t="s">
        <v>13</v>
      </c>
      <c r="C243" s="5">
        <v>100065.8</v>
      </c>
    </row>
    <row r="244" spans="1:3" x14ac:dyDescent="0.35">
      <c r="A244" t="s">
        <v>567</v>
      </c>
      <c r="B244" t="s">
        <v>8</v>
      </c>
      <c r="C244" s="5">
        <v>53110.28</v>
      </c>
    </row>
    <row r="245" spans="1:3" x14ac:dyDescent="0.35">
      <c r="A245" t="s">
        <v>679</v>
      </c>
      <c r="B245" t="s">
        <v>7</v>
      </c>
      <c r="C245" s="5">
        <v>43388.800000000003</v>
      </c>
    </row>
    <row r="246" spans="1:3" x14ac:dyDescent="0.35">
      <c r="A246" t="s">
        <v>173</v>
      </c>
      <c r="B246" t="s">
        <v>12</v>
      </c>
      <c r="C246" s="5">
        <v>67820</v>
      </c>
    </row>
    <row r="247" spans="1:3" x14ac:dyDescent="0.35">
      <c r="A247" t="s">
        <v>495</v>
      </c>
      <c r="B247" t="s">
        <v>8</v>
      </c>
      <c r="C247" s="5">
        <v>52114.720000000001</v>
      </c>
    </row>
    <row r="248" spans="1:3" x14ac:dyDescent="0.35">
      <c r="A248" t="s">
        <v>845</v>
      </c>
      <c r="B248" t="s">
        <v>12</v>
      </c>
      <c r="C248" s="5">
        <v>68741.52</v>
      </c>
    </row>
    <row r="249" spans="1:3" x14ac:dyDescent="0.35">
      <c r="A249" t="s">
        <v>492</v>
      </c>
      <c r="B249" t="s">
        <v>9</v>
      </c>
      <c r="C249" s="5">
        <v>30840</v>
      </c>
    </row>
    <row r="250" spans="1:3" x14ac:dyDescent="0.35">
      <c r="A250" t="s">
        <v>709</v>
      </c>
      <c r="B250" t="s">
        <v>11</v>
      </c>
      <c r="C250" s="5">
        <v>104048.64</v>
      </c>
    </row>
    <row r="251" spans="1:3" x14ac:dyDescent="0.35">
      <c r="A251" t="s">
        <v>489</v>
      </c>
      <c r="B251" t="s">
        <v>16</v>
      </c>
      <c r="C251" s="5">
        <v>111558.15</v>
      </c>
    </row>
    <row r="252" spans="1:3" x14ac:dyDescent="0.35">
      <c r="A252" t="s">
        <v>48</v>
      </c>
      <c r="B252" t="s">
        <v>6</v>
      </c>
      <c r="C252" s="5">
        <v>77902.3</v>
      </c>
    </row>
    <row r="253" spans="1:3" x14ac:dyDescent="0.35">
      <c r="A253" t="s">
        <v>573</v>
      </c>
      <c r="B253" t="s">
        <v>7</v>
      </c>
      <c r="C253" s="5">
        <v>43449.3</v>
      </c>
    </row>
    <row r="254" spans="1:3" x14ac:dyDescent="0.35">
      <c r="A254" t="s">
        <v>486</v>
      </c>
      <c r="B254" t="s">
        <v>9</v>
      </c>
      <c r="C254" s="5">
        <v>116644.9</v>
      </c>
    </row>
    <row r="255" spans="1:3" x14ac:dyDescent="0.35">
      <c r="A255" t="s">
        <v>601</v>
      </c>
      <c r="B255" t="s">
        <v>13</v>
      </c>
      <c r="C255" s="5">
        <v>45250.400000000001</v>
      </c>
    </row>
    <row r="256" spans="1:3" x14ac:dyDescent="0.35">
      <c r="A256" t="s">
        <v>280</v>
      </c>
      <c r="B256" t="s">
        <v>6</v>
      </c>
      <c r="C256" s="5">
        <v>62291.21</v>
      </c>
    </row>
    <row r="257" spans="1:3" x14ac:dyDescent="0.35">
      <c r="A257" t="s">
        <v>240</v>
      </c>
      <c r="B257" t="s">
        <v>11</v>
      </c>
      <c r="C257" s="5">
        <v>104591.36</v>
      </c>
    </row>
    <row r="258" spans="1:3" x14ac:dyDescent="0.35">
      <c r="A258" t="s">
        <v>659</v>
      </c>
      <c r="B258" t="s">
        <v>16</v>
      </c>
      <c r="C258" s="5">
        <v>88325.2</v>
      </c>
    </row>
    <row r="259" spans="1:3" x14ac:dyDescent="0.35">
      <c r="A259" t="s">
        <v>319</v>
      </c>
      <c r="B259" t="s">
        <v>6</v>
      </c>
      <c r="C259" s="5">
        <v>84400.8</v>
      </c>
    </row>
    <row r="260" spans="1:3" x14ac:dyDescent="0.35">
      <c r="A260" t="s">
        <v>47</v>
      </c>
      <c r="B260" t="s">
        <v>7</v>
      </c>
      <c r="C260" s="5">
        <v>117783</v>
      </c>
    </row>
    <row r="261" spans="1:3" x14ac:dyDescent="0.35">
      <c r="A261" t="s">
        <v>93</v>
      </c>
      <c r="B261" t="s">
        <v>6</v>
      </c>
      <c r="C261" s="5">
        <v>105724.55</v>
      </c>
    </row>
    <row r="262" spans="1:3" x14ac:dyDescent="0.35">
      <c r="A262" t="s">
        <v>373</v>
      </c>
      <c r="B262" t="s">
        <v>13</v>
      </c>
      <c r="C262" s="5">
        <v>201215.03999999998</v>
      </c>
    </row>
    <row r="263" spans="1:3" x14ac:dyDescent="0.35">
      <c r="A263" t="s">
        <v>149</v>
      </c>
      <c r="B263" t="s">
        <v>14</v>
      </c>
      <c r="C263" s="5">
        <v>59655.75</v>
      </c>
    </row>
    <row r="264" spans="1:3" x14ac:dyDescent="0.35">
      <c r="A264" t="s">
        <v>521</v>
      </c>
      <c r="B264" t="s">
        <v>13</v>
      </c>
      <c r="C264" s="5">
        <v>72230.850000000006</v>
      </c>
    </row>
    <row r="265" spans="1:3" x14ac:dyDescent="0.35">
      <c r="A265" t="s">
        <v>904</v>
      </c>
      <c r="B265" t="s">
        <v>15</v>
      </c>
      <c r="C265" s="5">
        <v>120448.24</v>
      </c>
    </row>
    <row r="266" spans="1:3" x14ac:dyDescent="0.35">
      <c r="A266" t="s">
        <v>300</v>
      </c>
      <c r="B266" t="s">
        <v>13</v>
      </c>
      <c r="C266" s="5">
        <v>49670.400000000001</v>
      </c>
    </row>
    <row r="267" spans="1:3" x14ac:dyDescent="0.35">
      <c r="A267" t="s">
        <v>218</v>
      </c>
      <c r="B267" t="s">
        <v>14</v>
      </c>
      <c r="C267" s="5">
        <v>103966.56</v>
      </c>
    </row>
    <row r="268" spans="1:3" x14ac:dyDescent="0.35">
      <c r="A268" t="s">
        <v>608</v>
      </c>
      <c r="B268" t="s">
        <v>14</v>
      </c>
      <c r="C268" s="5">
        <v>92003.66</v>
      </c>
    </row>
    <row r="269" spans="1:3" x14ac:dyDescent="0.35">
      <c r="A269" t="s">
        <v>545</v>
      </c>
      <c r="B269" t="s">
        <v>14</v>
      </c>
      <c r="C269" s="5">
        <v>28160</v>
      </c>
    </row>
    <row r="270" spans="1:3" x14ac:dyDescent="0.35">
      <c r="A270" t="s">
        <v>568</v>
      </c>
      <c r="B270" t="s">
        <v>9</v>
      </c>
      <c r="C270" s="5">
        <v>61690.28</v>
      </c>
    </row>
    <row r="271" spans="1:3" x14ac:dyDescent="0.35">
      <c r="A271" t="s">
        <v>409</v>
      </c>
      <c r="B271" t="s">
        <v>10</v>
      </c>
      <c r="C271" s="5">
        <v>109909.54</v>
      </c>
    </row>
    <row r="272" spans="1:3" x14ac:dyDescent="0.35">
      <c r="A272" t="s">
        <v>277</v>
      </c>
      <c r="B272" t="s">
        <v>8</v>
      </c>
      <c r="C272" s="5">
        <v>66876.3</v>
      </c>
    </row>
    <row r="273" spans="1:3" x14ac:dyDescent="0.35">
      <c r="A273" t="s">
        <v>371</v>
      </c>
      <c r="B273" t="s">
        <v>12</v>
      </c>
      <c r="C273" s="5">
        <v>115765.95</v>
      </c>
    </row>
    <row r="274" spans="1:3" x14ac:dyDescent="0.35">
      <c r="A274" t="s">
        <v>647</v>
      </c>
      <c r="B274" t="s">
        <v>8</v>
      </c>
      <c r="C274" s="5">
        <v>47976.79</v>
      </c>
    </row>
    <row r="275" spans="1:3" x14ac:dyDescent="0.35">
      <c r="A275" t="s">
        <v>697</v>
      </c>
      <c r="B275" t="s">
        <v>8</v>
      </c>
      <c r="C275" s="5">
        <v>90889.42</v>
      </c>
    </row>
    <row r="276" spans="1:3" x14ac:dyDescent="0.35">
      <c r="A276" t="s">
        <v>542</v>
      </c>
      <c r="B276" t="s">
        <v>7</v>
      </c>
      <c r="C276" s="5">
        <v>100508.85</v>
      </c>
    </row>
    <row r="277" spans="1:3" x14ac:dyDescent="0.35">
      <c r="A277" t="s">
        <v>918</v>
      </c>
      <c r="B277" t="s">
        <v>9</v>
      </c>
      <c r="C277" s="5">
        <v>77387.839999999997</v>
      </c>
    </row>
    <row r="278" spans="1:3" x14ac:dyDescent="0.35">
      <c r="A278" t="s">
        <v>49</v>
      </c>
      <c r="B278" t="s">
        <v>6</v>
      </c>
      <c r="C278" s="5">
        <v>45465.13</v>
      </c>
    </row>
    <row r="279" spans="1:3" x14ac:dyDescent="0.35">
      <c r="A279" t="s">
        <v>551</v>
      </c>
      <c r="B279" t="s">
        <v>12</v>
      </c>
      <c r="C279" s="5">
        <v>32280.959999999999</v>
      </c>
    </row>
    <row r="280" spans="1:3" x14ac:dyDescent="0.35">
      <c r="A280" t="s">
        <v>850</v>
      </c>
      <c r="B280" t="s">
        <v>15</v>
      </c>
      <c r="C280" s="5">
        <v>95951.4</v>
      </c>
    </row>
    <row r="281" spans="1:3" x14ac:dyDescent="0.35">
      <c r="A281" t="s">
        <v>780</v>
      </c>
      <c r="B281" t="s">
        <v>9</v>
      </c>
      <c r="C281" s="5">
        <v>89847.2</v>
      </c>
    </row>
    <row r="282" spans="1:3" x14ac:dyDescent="0.35">
      <c r="A282" t="s">
        <v>322</v>
      </c>
      <c r="B282" t="s">
        <v>6</v>
      </c>
      <c r="C282" s="5">
        <v>38240</v>
      </c>
    </row>
    <row r="283" spans="1:3" x14ac:dyDescent="0.35">
      <c r="A283" t="s">
        <v>448</v>
      </c>
      <c r="B283" t="s">
        <v>16</v>
      </c>
      <c r="C283" s="5">
        <v>116880.16</v>
      </c>
    </row>
    <row r="284" spans="1:3" x14ac:dyDescent="0.35">
      <c r="A284" t="s">
        <v>169</v>
      </c>
      <c r="B284" t="s">
        <v>12</v>
      </c>
      <c r="C284" s="5">
        <v>52000</v>
      </c>
    </row>
    <row r="285" spans="1:3" x14ac:dyDescent="0.35">
      <c r="A285" t="s">
        <v>351</v>
      </c>
      <c r="B285" t="s">
        <v>15</v>
      </c>
      <c r="C285" s="5">
        <v>75877.8</v>
      </c>
    </row>
    <row r="286" spans="1:3" x14ac:dyDescent="0.35">
      <c r="A286" t="s">
        <v>303</v>
      </c>
      <c r="B286" t="s">
        <v>10</v>
      </c>
      <c r="C286" s="5">
        <v>101379.17</v>
      </c>
    </row>
    <row r="287" spans="1:3" x14ac:dyDescent="0.35">
      <c r="A287" t="s">
        <v>580</v>
      </c>
      <c r="B287" t="s">
        <v>14</v>
      </c>
      <c r="C287" s="5">
        <v>32043.66</v>
      </c>
    </row>
    <row r="288" spans="1:3" x14ac:dyDescent="0.35">
      <c r="A288" t="s">
        <v>232</v>
      </c>
      <c r="B288" t="s">
        <v>16</v>
      </c>
      <c r="C288" s="5">
        <v>31806.239999999998</v>
      </c>
    </row>
    <row r="289" spans="1:3" x14ac:dyDescent="0.35">
      <c r="A289" t="s">
        <v>932</v>
      </c>
      <c r="B289" t="s">
        <v>15</v>
      </c>
      <c r="C289" s="5">
        <v>106080</v>
      </c>
    </row>
    <row r="290" spans="1:3" x14ac:dyDescent="0.35">
      <c r="A290" t="s">
        <v>435</v>
      </c>
      <c r="B290" t="s">
        <v>17</v>
      </c>
      <c r="C290" s="5">
        <v>49224.9</v>
      </c>
    </row>
    <row r="291" spans="1:3" x14ac:dyDescent="0.35">
      <c r="A291" t="s">
        <v>736</v>
      </c>
      <c r="B291" t="s">
        <v>6</v>
      </c>
      <c r="C291" s="5">
        <v>32865.99</v>
      </c>
    </row>
    <row r="292" spans="1:3" x14ac:dyDescent="0.35">
      <c r="A292" t="s">
        <v>205</v>
      </c>
      <c r="B292" t="s">
        <v>12</v>
      </c>
      <c r="C292" s="5">
        <v>112359.6</v>
      </c>
    </row>
    <row r="293" spans="1:3" x14ac:dyDescent="0.35">
      <c r="A293" t="s">
        <v>384</v>
      </c>
      <c r="B293" t="s">
        <v>11</v>
      </c>
      <c r="C293" s="5">
        <v>127096.85</v>
      </c>
    </row>
    <row r="294" spans="1:3" x14ac:dyDescent="0.35">
      <c r="A294" t="s">
        <v>512</v>
      </c>
      <c r="B294" t="s">
        <v>9</v>
      </c>
      <c r="C294" s="5">
        <v>62923.88</v>
      </c>
    </row>
    <row r="295" spans="1:3" x14ac:dyDescent="0.35">
      <c r="A295" t="s">
        <v>911</v>
      </c>
      <c r="B295" t="s">
        <v>10</v>
      </c>
      <c r="C295" s="5">
        <v>38871.519999999997</v>
      </c>
    </row>
    <row r="296" spans="1:3" x14ac:dyDescent="0.35">
      <c r="A296" t="s">
        <v>235</v>
      </c>
      <c r="B296" t="s">
        <v>16</v>
      </c>
      <c r="C296" s="5">
        <v>83783.7</v>
      </c>
    </row>
    <row r="297" spans="1:3" x14ac:dyDescent="0.35">
      <c r="A297" t="s">
        <v>134</v>
      </c>
      <c r="B297" t="s">
        <v>9</v>
      </c>
      <c r="C297" s="5">
        <v>92602.240000000005</v>
      </c>
    </row>
    <row r="298" spans="1:3" x14ac:dyDescent="0.35">
      <c r="A298" t="s">
        <v>938</v>
      </c>
      <c r="B298" t="s">
        <v>7</v>
      </c>
      <c r="C298" s="5">
        <v>43128.45</v>
      </c>
    </row>
    <row r="299" spans="1:3" x14ac:dyDescent="0.35">
      <c r="A299" t="s">
        <v>142</v>
      </c>
      <c r="B299" t="s">
        <v>13</v>
      </c>
      <c r="C299" s="5">
        <v>123659.43</v>
      </c>
    </row>
    <row r="300" spans="1:3" x14ac:dyDescent="0.35">
      <c r="A300" t="s">
        <v>524</v>
      </c>
      <c r="B300" t="s">
        <v>13</v>
      </c>
      <c r="C300" s="5">
        <v>126137.49</v>
      </c>
    </row>
    <row r="301" spans="1:3" x14ac:dyDescent="0.35">
      <c r="A301" t="s">
        <v>953</v>
      </c>
      <c r="B301" t="s">
        <v>6</v>
      </c>
      <c r="C301" s="5">
        <v>115223.25</v>
      </c>
    </row>
    <row r="302" spans="1:3" x14ac:dyDescent="0.35">
      <c r="A302" t="s">
        <v>950</v>
      </c>
      <c r="B302" t="s">
        <v>6</v>
      </c>
      <c r="C302" s="5">
        <v>90450.39</v>
      </c>
    </row>
    <row r="303" spans="1:3" x14ac:dyDescent="0.35">
      <c r="A303" t="s">
        <v>668</v>
      </c>
      <c r="B303" t="s">
        <v>15</v>
      </c>
      <c r="C303" s="5">
        <v>97869</v>
      </c>
    </row>
    <row r="304" spans="1:3" x14ac:dyDescent="0.35">
      <c r="A304" t="s">
        <v>75</v>
      </c>
      <c r="B304" t="s">
        <v>13</v>
      </c>
      <c r="C304" s="5">
        <v>89676.12</v>
      </c>
    </row>
    <row r="305" spans="1:3" x14ac:dyDescent="0.35">
      <c r="A305" t="s">
        <v>210</v>
      </c>
      <c r="B305" t="s">
        <v>9</v>
      </c>
      <c r="C305" s="5">
        <v>121427.36</v>
      </c>
    </row>
    <row r="306" spans="1:3" x14ac:dyDescent="0.35">
      <c r="A306" t="s">
        <v>586</v>
      </c>
      <c r="B306" t="s">
        <v>10</v>
      </c>
      <c r="C306" s="5">
        <v>61163.62</v>
      </c>
    </row>
    <row r="307" spans="1:3" x14ac:dyDescent="0.35">
      <c r="A307" t="s">
        <v>666</v>
      </c>
      <c r="B307" t="s">
        <v>12</v>
      </c>
      <c r="C307" s="5">
        <v>77317.440000000002</v>
      </c>
    </row>
    <row r="308" spans="1:3" x14ac:dyDescent="0.35">
      <c r="A308" t="s">
        <v>193</v>
      </c>
      <c r="B308" t="s">
        <v>6</v>
      </c>
      <c r="C308" s="5">
        <v>121106.73</v>
      </c>
    </row>
    <row r="309" spans="1:3" x14ac:dyDescent="0.35">
      <c r="A309" t="s">
        <v>930</v>
      </c>
      <c r="B309" t="s">
        <v>17</v>
      </c>
      <c r="C309" s="5">
        <v>59657.4</v>
      </c>
    </row>
    <row r="310" spans="1:3" x14ac:dyDescent="0.35">
      <c r="A310" t="s">
        <v>171</v>
      </c>
      <c r="B310" t="s">
        <v>14</v>
      </c>
      <c r="C310" s="5">
        <v>97495</v>
      </c>
    </row>
    <row r="311" spans="1:3" x14ac:dyDescent="0.35">
      <c r="A311" t="s">
        <v>305</v>
      </c>
      <c r="B311" t="s">
        <v>11</v>
      </c>
      <c r="C311" s="5">
        <v>62259.199999999997</v>
      </c>
    </row>
    <row r="312" spans="1:3" x14ac:dyDescent="0.35">
      <c r="A312" t="s">
        <v>944</v>
      </c>
      <c r="B312" t="s">
        <v>12</v>
      </c>
      <c r="C312" s="5">
        <v>66870</v>
      </c>
    </row>
    <row r="313" spans="1:3" x14ac:dyDescent="0.35">
      <c r="A313" t="s">
        <v>867</v>
      </c>
      <c r="B313" t="s">
        <v>13</v>
      </c>
      <c r="C313" s="5">
        <v>95829.45</v>
      </c>
    </row>
    <row r="314" spans="1:3" x14ac:dyDescent="0.35">
      <c r="A314" t="s">
        <v>707</v>
      </c>
      <c r="B314" t="s">
        <v>13</v>
      </c>
      <c r="C314" s="5">
        <v>67193.55</v>
      </c>
    </row>
    <row r="315" spans="1:3" x14ac:dyDescent="0.35">
      <c r="A315" t="s">
        <v>612</v>
      </c>
      <c r="B315" t="s">
        <v>14</v>
      </c>
      <c r="C315" s="5">
        <v>31248.25</v>
      </c>
    </row>
    <row r="316" spans="1:3" x14ac:dyDescent="0.35">
      <c r="A316" t="s">
        <v>485</v>
      </c>
      <c r="B316" t="s">
        <v>6</v>
      </c>
      <c r="C316" s="5">
        <v>79658.42</v>
      </c>
    </row>
    <row r="317" spans="1:3" x14ac:dyDescent="0.35">
      <c r="A317" t="s">
        <v>779</v>
      </c>
      <c r="B317" t="s">
        <v>7</v>
      </c>
      <c r="C317" s="5">
        <v>92031.14</v>
      </c>
    </row>
    <row r="318" spans="1:3" x14ac:dyDescent="0.35">
      <c r="A318" t="s">
        <v>368</v>
      </c>
      <c r="B318" t="s">
        <v>16</v>
      </c>
      <c r="C318" s="5">
        <v>96370</v>
      </c>
    </row>
    <row r="319" spans="1:3" x14ac:dyDescent="0.35">
      <c r="A319" t="s">
        <v>640</v>
      </c>
      <c r="B319" t="s">
        <v>10</v>
      </c>
      <c r="C319" s="5">
        <v>108170</v>
      </c>
    </row>
    <row r="320" spans="1:3" x14ac:dyDescent="0.35">
      <c r="A320" t="s">
        <v>291</v>
      </c>
      <c r="B320" t="s">
        <v>6</v>
      </c>
      <c r="C320" s="5">
        <v>106676.5</v>
      </c>
    </row>
    <row r="321" spans="1:3" x14ac:dyDescent="0.35">
      <c r="A321" t="s">
        <v>259</v>
      </c>
      <c r="B321" t="s">
        <v>6</v>
      </c>
      <c r="C321" s="5">
        <v>36684.53</v>
      </c>
    </row>
    <row r="322" spans="1:3" x14ac:dyDescent="0.35">
      <c r="A322" t="s">
        <v>844</v>
      </c>
      <c r="B322" t="s">
        <v>6</v>
      </c>
      <c r="C322" s="5">
        <v>47831.01</v>
      </c>
    </row>
    <row r="323" spans="1:3" x14ac:dyDescent="0.35">
      <c r="A323" t="s">
        <v>900</v>
      </c>
      <c r="B323" t="s">
        <v>9</v>
      </c>
      <c r="C323" s="5">
        <v>38097.68</v>
      </c>
    </row>
    <row r="324" spans="1:3" x14ac:dyDescent="0.35">
      <c r="A324" t="s">
        <v>385</v>
      </c>
      <c r="B324" t="s">
        <v>12</v>
      </c>
      <c r="C324" s="5">
        <v>82931.520000000004</v>
      </c>
    </row>
    <row r="325" spans="1:3" x14ac:dyDescent="0.35">
      <c r="A325" t="s">
        <v>226</v>
      </c>
      <c r="B325" t="s">
        <v>11</v>
      </c>
      <c r="C325" s="5">
        <v>48424.959999999999</v>
      </c>
    </row>
    <row r="326" spans="1:3" x14ac:dyDescent="0.35">
      <c r="A326" t="s">
        <v>338</v>
      </c>
      <c r="B326" t="s">
        <v>9</v>
      </c>
      <c r="C326" s="5">
        <v>186961.32</v>
      </c>
    </row>
    <row r="327" spans="1:3" x14ac:dyDescent="0.35">
      <c r="A327" t="s">
        <v>771</v>
      </c>
      <c r="B327" t="s">
        <v>15</v>
      </c>
      <c r="C327" s="5">
        <v>30202.2</v>
      </c>
    </row>
    <row r="328" spans="1:3" x14ac:dyDescent="0.35">
      <c r="A328" t="s">
        <v>638</v>
      </c>
      <c r="B328" t="s">
        <v>6</v>
      </c>
      <c r="C328" s="5">
        <v>47323.35</v>
      </c>
    </row>
    <row r="329" spans="1:3" x14ac:dyDescent="0.35">
      <c r="A329" t="s">
        <v>962</v>
      </c>
      <c r="B329" t="s">
        <v>11</v>
      </c>
      <c r="C329" s="5">
        <v>73082.880000000005</v>
      </c>
    </row>
    <row r="330" spans="1:3" x14ac:dyDescent="0.35">
      <c r="A330" t="s">
        <v>947</v>
      </c>
      <c r="B330" t="s">
        <v>9</v>
      </c>
      <c r="C330" s="5">
        <v>48090</v>
      </c>
    </row>
    <row r="331" spans="1:3" x14ac:dyDescent="0.35">
      <c r="A331" t="s">
        <v>116</v>
      </c>
      <c r="B331" t="s">
        <v>16</v>
      </c>
      <c r="C331" s="5">
        <v>185096.03</v>
      </c>
    </row>
    <row r="332" spans="1:3" x14ac:dyDescent="0.35">
      <c r="A332" t="s">
        <v>882</v>
      </c>
      <c r="B332" t="s">
        <v>6</v>
      </c>
      <c r="C332" s="5">
        <v>104274.73</v>
      </c>
    </row>
    <row r="333" spans="1:3" x14ac:dyDescent="0.35">
      <c r="A333" t="s">
        <v>534</v>
      </c>
      <c r="B333" t="s">
        <v>9</v>
      </c>
      <c r="C333" s="5">
        <v>66778.880000000005</v>
      </c>
    </row>
    <row r="334" spans="1:3" x14ac:dyDescent="0.35">
      <c r="A334" t="s">
        <v>919</v>
      </c>
      <c r="B334" t="s">
        <v>13</v>
      </c>
      <c r="C334" s="5">
        <v>94899.47</v>
      </c>
    </row>
    <row r="335" spans="1:3" x14ac:dyDescent="0.35">
      <c r="A335" t="s">
        <v>285</v>
      </c>
      <c r="B335" t="s">
        <v>7</v>
      </c>
      <c r="C335" s="5">
        <v>65877.490000000005</v>
      </c>
    </row>
    <row r="336" spans="1:3" x14ac:dyDescent="0.35">
      <c r="A336" t="s">
        <v>423</v>
      </c>
      <c r="B336" t="s">
        <v>8</v>
      </c>
      <c r="C336" s="5">
        <v>52944.639999999999</v>
      </c>
    </row>
    <row r="337" spans="1:3" x14ac:dyDescent="0.35">
      <c r="A337" t="s">
        <v>228</v>
      </c>
      <c r="B337" t="s">
        <v>12</v>
      </c>
      <c r="C337" s="5">
        <v>123489.12</v>
      </c>
    </row>
    <row r="338" spans="1:3" x14ac:dyDescent="0.35">
      <c r="A338" t="s">
        <v>227</v>
      </c>
      <c r="B338" t="s">
        <v>6</v>
      </c>
      <c r="C338" s="5">
        <v>83712.149999999994</v>
      </c>
    </row>
    <row r="339" spans="1:3" x14ac:dyDescent="0.35">
      <c r="A339" t="s">
        <v>34</v>
      </c>
      <c r="B339" t="s">
        <v>9</v>
      </c>
      <c r="C339" s="5">
        <v>108160.9</v>
      </c>
    </row>
    <row r="340" spans="1:3" x14ac:dyDescent="0.35">
      <c r="A340" t="s">
        <v>309</v>
      </c>
      <c r="B340" t="s">
        <v>7</v>
      </c>
      <c r="C340" s="5">
        <v>32857.5</v>
      </c>
    </row>
    <row r="341" spans="1:3" x14ac:dyDescent="0.35">
      <c r="A341" t="s">
        <v>776</v>
      </c>
      <c r="B341" t="s">
        <v>12</v>
      </c>
      <c r="C341" s="5">
        <v>32848.559999999998</v>
      </c>
    </row>
    <row r="342" spans="1:3" x14ac:dyDescent="0.35">
      <c r="A342" t="s">
        <v>153</v>
      </c>
      <c r="B342" t="s">
        <v>9</v>
      </c>
      <c r="C342" s="5">
        <v>121108.68</v>
      </c>
    </row>
    <row r="343" spans="1:3" x14ac:dyDescent="0.35">
      <c r="A343" t="s">
        <v>26</v>
      </c>
      <c r="B343" t="s">
        <v>7</v>
      </c>
      <c r="C343" s="5">
        <v>71153.460000000006</v>
      </c>
    </row>
    <row r="344" spans="1:3" x14ac:dyDescent="0.35">
      <c r="A344" t="s">
        <v>145</v>
      </c>
      <c r="B344" t="s">
        <v>11</v>
      </c>
      <c r="C344" s="5">
        <v>103694.72</v>
      </c>
    </row>
    <row r="345" spans="1:3" x14ac:dyDescent="0.35">
      <c r="A345" t="s">
        <v>872</v>
      </c>
      <c r="B345" t="s">
        <v>15</v>
      </c>
      <c r="C345" s="5">
        <v>117687.6</v>
      </c>
    </row>
    <row r="346" spans="1:3" x14ac:dyDescent="0.35">
      <c r="A346" t="s">
        <v>54</v>
      </c>
      <c r="B346" t="s">
        <v>15</v>
      </c>
      <c r="C346" s="5">
        <v>38024.519999999997</v>
      </c>
    </row>
    <row r="347" spans="1:3" x14ac:dyDescent="0.35">
      <c r="A347" t="s">
        <v>539</v>
      </c>
      <c r="B347" t="s">
        <v>16</v>
      </c>
      <c r="C347" s="5">
        <v>114956.01</v>
      </c>
    </row>
    <row r="348" spans="1:3" x14ac:dyDescent="0.35">
      <c r="A348" t="s">
        <v>275</v>
      </c>
      <c r="B348" t="s">
        <v>10</v>
      </c>
      <c r="C348" s="5">
        <v>114260.44</v>
      </c>
    </row>
    <row r="349" spans="1:3" x14ac:dyDescent="0.35">
      <c r="A349" t="s">
        <v>684</v>
      </c>
      <c r="B349" t="s">
        <v>14</v>
      </c>
      <c r="C349" s="5">
        <v>52114.85</v>
      </c>
    </row>
    <row r="350" spans="1:3" x14ac:dyDescent="0.35">
      <c r="A350" t="s">
        <v>304</v>
      </c>
      <c r="B350" t="s">
        <v>17</v>
      </c>
      <c r="C350" s="5">
        <v>74685.600000000006</v>
      </c>
    </row>
    <row r="351" spans="1:3" x14ac:dyDescent="0.35">
      <c r="A351" t="s">
        <v>141</v>
      </c>
      <c r="B351" t="s">
        <v>13</v>
      </c>
      <c r="C351" s="5">
        <v>183549.74</v>
      </c>
    </row>
    <row r="352" spans="1:3" x14ac:dyDescent="0.35">
      <c r="A352" t="s">
        <v>598</v>
      </c>
      <c r="B352" t="s">
        <v>16</v>
      </c>
      <c r="C352" s="5">
        <v>45600</v>
      </c>
    </row>
    <row r="353" spans="1:3" x14ac:dyDescent="0.35">
      <c r="A353" t="s">
        <v>755</v>
      </c>
      <c r="B353" t="s">
        <v>17</v>
      </c>
      <c r="C353" s="5">
        <v>60299.1</v>
      </c>
    </row>
    <row r="354" spans="1:3" x14ac:dyDescent="0.35">
      <c r="A354" t="s">
        <v>587</v>
      </c>
      <c r="B354" t="s">
        <v>13</v>
      </c>
      <c r="C354" s="5">
        <v>62798.7</v>
      </c>
    </row>
    <row r="355" spans="1:3" x14ac:dyDescent="0.35">
      <c r="A355" t="s">
        <v>642</v>
      </c>
      <c r="B355" t="s">
        <v>12</v>
      </c>
      <c r="C355" s="5">
        <v>113726.39999999999</v>
      </c>
    </row>
    <row r="356" spans="1:3" x14ac:dyDescent="0.35">
      <c r="A356" t="s">
        <v>507</v>
      </c>
      <c r="B356" t="s">
        <v>16</v>
      </c>
      <c r="C356" s="5">
        <v>121082.28</v>
      </c>
    </row>
    <row r="357" spans="1:3" x14ac:dyDescent="0.35">
      <c r="A357" t="s">
        <v>517</v>
      </c>
      <c r="B357" t="s">
        <v>11</v>
      </c>
      <c r="C357" s="5">
        <v>68106.240000000005</v>
      </c>
    </row>
    <row r="358" spans="1:3" x14ac:dyDescent="0.35">
      <c r="A358" t="s">
        <v>783</v>
      </c>
      <c r="B358" t="s">
        <v>14</v>
      </c>
      <c r="C358" s="5">
        <v>97326.36</v>
      </c>
    </row>
    <row r="359" spans="1:3" x14ac:dyDescent="0.35">
      <c r="A359" t="s">
        <v>308</v>
      </c>
      <c r="B359" t="s">
        <v>7</v>
      </c>
      <c r="C359" s="5">
        <v>77159.25</v>
      </c>
    </row>
    <row r="360" spans="1:3" x14ac:dyDescent="0.35">
      <c r="A360" t="s">
        <v>672</v>
      </c>
      <c r="B360" t="s">
        <v>9</v>
      </c>
      <c r="C360" s="5">
        <v>72639.199999999997</v>
      </c>
    </row>
    <row r="361" spans="1:3" x14ac:dyDescent="0.35">
      <c r="A361" t="s">
        <v>281</v>
      </c>
      <c r="B361" t="s">
        <v>15</v>
      </c>
      <c r="C361" s="5">
        <v>157025.4</v>
      </c>
    </row>
    <row r="362" spans="1:3" x14ac:dyDescent="0.35">
      <c r="A362" t="s">
        <v>369</v>
      </c>
      <c r="B362" t="s">
        <v>16</v>
      </c>
      <c r="C362" s="5">
        <v>31886.91</v>
      </c>
    </row>
    <row r="363" spans="1:3" x14ac:dyDescent="0.35">
      <c r="A363" t="s">
        <v>519</v>
      </c>
      <c r="B363" t="s">
        <v>14</v>
      </c>
      <c r="C363" s="5">
        <v>65516.959999999999</v>
      </c>
    </row>
    <row r="364" spans="1:3" x14ac:dyDescent="0.35">
      <c r="A364" t="s">
        <v>463</v>
      </c>
      <c r="B364" t="s">
        <v>9</v>
      </c>
      <c r="C364" s="5">
        <v>59438.5</v>
      </c>
    </row>
    <row r="365" spans="1:3" x14ac:dyDescent="0.35">
      <c r="A365" t="s">
        <v>443</v>
      </c>
      <c r="B365" t="s">
        <v>16</v>
      </c>
      <c r="C365" s="5">
        <v>48364.75</v>
      </c>
    </row>
    <row r="366" spans="1:3" x14ac:dyDescent="0.35">
      <c r="A366" t="s">
        <v>120</v>
      </c>
      <c r="B366" t="s">
        <v>9</v>
      </c>
      <c r="C366" s="5">
        <v>115138.24000000001</v>
      </c>
    </row>
    <row r="367" spans="1:3" x14ac:dyDescent="0.35">
      <c r="A367" t="s">
        <v>653</v>
      </c>
      <c r="B367" t="s">
        <v>6</v>
      </c>
      <c r="C367" s="5">
        <v>61346.87</v>
      </c>
    </row>
    <row r="368" spans="1:3" x14ac:dyDescent="0.35">
      <c r="A368" t="s">
        <v>207</v>
      </c>
      <c r="B368" t="s">
        <v>15</v>
      </c>
      <c r="C368" s="5">
        <v>72885.62</v>
      </c>
    </row>
    <row r="369" spans="1:3" x14ac:dyDescent="0.35">
      <c r="A369" t="s">
        <v>670</v>
      </c>
      <c r="B369" t="s">
        <v>6</v>
      </c>
      <c r="C369" s="5">
        <v>79546.11</v>
      </c>
    </row>
    <row r="370" spans="1:3" x14ac:dyDescent="0.35">
      <c r="A370" t="s">
        <v>317</v>
      </c>
      <c r="B370" t="s">
        <v>15</v>
      </c>
      <c r="C370" s="5">
        <v>74070.36</v>
      </c>
    </row>
    <row r="371" spans="1:3" x14ac:dyDescent="0.35">
      <c r="A371" t="s">
        <v>926</v>
      </c>
      <c r="B371" t="s">
        <v>8</v>
      </c>
      <c r="C371" s="5">
        <v>101548.66</v>
      </c>
    </row>
    <row r="372" spans="1:3" x14ac:dyDescent="0.35">
      <c r="A372" t="s">
        <v>532</v>
      </c>
      <c r="B372" t="s">
        <v>7</v>
      </c>
      <c r="C372" s="5">
        <v>115081.65</v>
      </c>
    </row>
    <row r="373" spans="1:3" x14ac:dyDescent="0.35">
      <c r="A373" t="s">
        <v>663</v>
      </c>
      <c r="B373" t="s">
        <v>11</v>
      </c>
      <c r="C373" s="5">
        <v>80424.960000000006</v>
      </c>
    </row>
    <row r="374" spans="1:3" x14ac:dyDescent="0.35">
      <c r="A374" t="s">
        <v>715</v>
      </c>
      <c r="B374" t="s">
        <v>13</v>
      </c>
      <c r="C374" s="5">
        <v>35276.800000000003</v>
      </c>
    </row>
    <row r="375" spans="1:3" x14ac:dyDescent="0.35">
      <c r="A375" t="s">
        <v>588</v>
      </c>
      <c r="B375" t="s">
        <v>12</v>
      </c>
      <c r="C375" s="5">
        <v>53457.599999999999</v>
      </c>
    </row>
    <row r="376" spans="1:3" x14ac:dyDescent="0.35">
      <c r="A376" t="s">
        <v>298</v>
      </c>
      <c r="B376" t="s">
        <v>9</v>
      </c>
      <c r="C376" s="5">
        <v>49004.76</v>
      </c>
    </row>
    <row r="377" spans="1:3" x14ac:dyDescent="0.35">
      <c r="A377" t="s">
        <v>104</v>
      </c>
      <c r="B377" t="s">
        <v>16</v>
      </c>
      <c r="C377" s="5">
        <v>75739.3</v>
      </c>
    </row>
    <row r="378" spans="1:3" x14ac:dyDescent="0.35">
      <c r="A378" t="s">
        <v>915</v>
      </c>
      <c r="B378" t="s">
        <v>11</v>
      </c>
      <c r="C378" s="5">
        <v>51397.5</v>
      </c>
    </row>
    <row r="379" spans="1:3" x14ac:dyDescent="0.35">
      <c r="A379" t="s">
        <v>920</v>
      </c>
      <c r="B379" t="s">
        <v>11</v>
      </c>
      <c r="C379" s="5">
        <v>105816.45</v>
      </c>
    </row>
    <row r="380" spans="1:3" x14ac:dyDescent="0.35">
      <c r="A380" t="s">
        <v>701</v>
      </c>
      <c r="B380" t="s">
        <v>16</v>
      </c>
      <c r="C380" s="5">
        <v>63344.160000000003</v>
      </c>
    </row>
    <row r="381" spans="1:3" x14ac:dyDescent="0.35">
      <c r="A381" t="s">
        <v>316</v>
      </c>
      <c r="B381" t="s">
        <v>10</v>
      </c>
      <c r="C381" s="5">
        <v>70553.320000000007</v>
      </c>
    </row>
    <row r="382" spans="1:3" x14ac:dyDescent="0.35">
      <c r="A382" t="s">
        <v>196</v>
      </c>
      <c r="B382" t="s">
        <v>7</v>
      </c>
      <c r="C382" s="5">
        <v>113808.27</v>
      </c>
    </row>
    <row r="383" spans="1:3" x14ac:dyDescent="0.35">
      <c r="A383" t="s">
        <v>613</v>
      </c>
      <c r="B383" t="s">
        <v>11</v>
      </c>
      <c r="C383" s="5">
        <v>29530</v>
      </c>
    </row>
    <row r="384" spans="1:3" x14ac:dyDescent="0.35">
      <c r="A384" t="s">
        <v>917</v>
      </c>
      <c r="B384" t="s">
        <v>8</v>
      </c>
      <c r="C384" s="5">
        <v>78952.800000000003</v>
      </c>
    </row>
    <row r="385" spans="1:3" x14ac:dyDescent="0.35">
      <c r="A385" t="s">
        <v>548</v>
      </c>
      <c r="B385" t="s">
        <v>13</v>
      </c>
      <c r="C385" s="5">
        <v>44439.199999999997</v>
      </c>
    </row>
    <row r="386" spans="1:3" x14ac:dyDescent="0.35">
      <c r="A386" t="s">
        <v>425</v>
      </c>
      <c r="B386" t="s">
        <v>13</v>
      </c>
      <c r="C386" s="5">
        <v>116864.8</v>
      </c>
    </row>
    <row r="387" spans="1:3" x14ac:dyDescent="0.35">
      <c r="A387" t="s">
        <v>370</v>
      </c>
      <c r="B387" t="s">
        <v>11</v>
      </c>
      <c r="C387" s="5">
        <v>119029.75999999999</v>
      </c>
    </row>
    <row r="388" spans="1:3" x14ac:dyDescent="0.35">
      <c r="A388" t="s">
        <v>185</v>
      </c>
      <c r="B388" t="s">
        <v>15</v>
      </c>
      <c r="C388" s="5">
        <v>94288.960000000006</v>
      </c>
    </row>
    <row r="389" spans="1:3" x14ac:dyDescent="0.35">
      <c r="A389" t="s">
        <v>556</v>
      </c>
      <c r="B389" t="s">
        <v>9</v>
      </c>
      <c r="C389" s="5">
        <v>125859.72</v>
      </c>
    </row>
    <row r="390" spans="1:3" x14ac:dyDescent="0.35">
      <c r="A390" t="s">
        <v>687</v>
      </c>
      <c r="B390" t="s">
        <v>10</v>
      </c>
      <c r="C390" s="5">
        <v>34712.6</v>
      </c>
    </row>
    <row r="391" spans="1:3" x14ac:dyDescent="0.35">
      <c r="A391" t="s">
        <v>946</v>
      </c>
      <c r="B391" t="s">
        <v>8</v>
      </c>
      <c r="C391" s="5">
        <v>39053.25</v>
      </c>
    </row>
    <row r="392" spans="1:3" x14ac:dyDescent="0.35">
      <c r="A392" t="s">
        <v>348</v>
      </c>
      <c r="B392" t="s">
        <v>16</v>
      </c>
      <c r="C392" s="5">
        <v>108574.83</v>
      </c>
    </row>
    <row r="393" spans="1:3" x14ac:dyDescent="0.35">
      <c r="A393" t="s">
        <v>696</v>
      </c>
      <c r="B393" t="s">
        <v>6</v>
      </c>
      <c r="C393" s="5">
        <v>73969.38</v>
      </c>
    </row>
    <row r="394" spans="1:3" x14ac:dyDescent="0.35">
      <c r="A394" t="s">
        <v>710</v>
      </c>
      <c r="B394" t="s">
        <v>16</v>
      </c>
      <c r="C394" s="5">
        <v>28961.13</v>
      </c>
    </row>
    <row r="395" spans="1:3" x14ac:dyDescent="0.35">
      <c r="A395" t="s">
        <v>660</v>
      </c>
      <c r="B395" t="s">
        <v>16</v>
      </c>
      <c r="C395" s="5">
        <v>113379.09</v>
      </c>
    </row>
    <row r="396" spans="1:3" x14ac:dyDescent="0.35">
      <c r="A396" t="s">
        <v>851</v>
      </c>
      <c r="B396" t="s">
        <v>16</v>
      </c>
      <c r="C396" s="5">
        <v>42168.06</v>
      </c>
    </row>
    <row r="397" spans="1:3" x14ac:dyDescent="0.35">
      <c r="A397" t="s">
        <v>525</v>
      </c>
      <c r="B397" t="s">
        <v>16</v>
      </c>
      <c r="C397" s="5">
        <v>106341.55</v>
      </c>
    </row>
    <row r="398" spans="1:3" x14ac:dyDescent="0.35">
      <c r="A398" t="s">
        <v>791</v>
      </c>
      <c r="B398" t="s">
        <v>10</v>
      </c>
      <c r="C398" s="5">
        <v>95202.9</v>
      </c>
    </row>
    <row r="399" spans="1:3" x14ac:dyDescent="0.35">
      <c r="A399" t="s">
        <v>643</v>
      </c>
      <c r="B399" t="s">
        <v>8</v>
      </c>
      <c r="C399" s="5">
        <v>234617.89</v>
      </c>
    </row>
    <row r="400" spans="1:3" x14ac:dyDescent="0.35">
      <c r="A400" t="s">
        <v>74</v>
      </c>
      <c r="B400" t="s">
        <v>12</v>
      </c>
      <c r="C400" s="5">
        <v>89701.440000000002</v>
      </c>
    </row>
    <row r="401" spans="1:3" x14ac:dyDescent="0.35">
      <c r="A401" t="s">
        <v>905</v>
      </c>
      <c r="B401" t="s">
        <v>7</v>
      </c>
      <c r="C401" s="5">
        <v>96936.42</v>
      </c>
    </row>
    <row r="402" spans="1:3" x14ac:dyDescent="0.35">
      <c r="A402" t="s">
        <v>810</v>
      </c>
      <c r="B402" t="s">
        <v>15</v>
      </c>
      <c r="C402" s="5">
        <v>122286.78</v>
      </c>
    </row>
    <row r="403" spans="1:3" x14ac:dyDescent="0.35">
      <c r="A403" t="s">
        <v>325</v>
      </c>
      <c r="B403" t="s">
        <v>7</v>
      </c>
      <c r="C403" s="5">
        <v>119687.4</v>
      </c>
    </row>
    <row r="404" spans="1:3" x14ac:dyDescent="0.35">
      <c r="A404" t="s">
        <v>417</v>
      </c>
      <c r="B404" t="s">
        <v>6</v>
      </c>
      <c r="C404" s="5">
        <v>54182.48</v>
      </c>
    </row>
    <row r="405" spans="1:3" x14ac:dyDescent="0.35">
      <c r="A405" t="s">
        <v>964</v>
      </c>
      <c r="B405" t="s">
        <v>17</v>
      </c>
      <c r="C405" s="5">
        <v>70286.850000000006</v>
      </c>
    </row>
    <row r="406" spans="1:3" x14ac:dyDescent="0.35">
      <c r="A406" t="s">
        <v>739</v>
      </c>
      <c r="B406" t="s">
        <v>9</v>
      </c>
      <c r="C406" s="5">
        <v>70829.2</v>
      </c>
    </row>
    <row r="407" spans="1:3" x14ac:dyDescent="0.35">
      <c r="A407" t="s">
        <v>68</v>
      </c>
      <c r="B407" t="s">
        <v>6</v>
      </c>
      <c r="C407" s="5">
        <v>86539.96</v>
      </c>
    </row>
    <row r="408" spans="1:3" x14ac:dyDescent="0.35">
      <c r="A408" t="s">
        <v>823</v>
      </c>
      <c r="B408" t="s">
        <v>9</v>
      </c>
      <c r="C408" s="5">
        <v>119145.48</v>
      </c>
    </row>
    <row r="409" spans="1:3" x14ac:dyDescent="0.35">
      <c r="A409" t="s">
        <v>456</v>
      </c>
      <c r="B409" t="s">
        <v>7</v>
      </c>
      <c r="C409" s="5">
        <v>117669.15</v>
      </c>
    </row>
    <row r="410" spans="1:3" x14ac:dyDescent="0.35">
      <c r="A410" t="s">
        <v>90</v>
      </c>
      <c r="B410" t="s">
        <v>8</v>
      </c>
      <c r="C410" s="5">
        <v>59039.039999999994</v>
      </c>
    </row>
    <row r="411" spans="1:3" x14ac:dyDescent="0.35">
      <c r="A411" t="s">
        <v>550</v>
      </c>
      <c r="B411" t="s">
        <v>16</v>
      </c>
      <c r="C411" s="5">
        <v>69405.3</v>
      </c>
    </row>
    <row r="412" spans="1:3" x14ac:dyDescent="0.35">
      <c r="A412" t="s">
        <v>374</v>
      </c>
      <c r="B412" t="s">
        <v>15</v>
      </c>
      <c r="C412" s="5">
        <v>113322.38</v>
      </c>
    </row>
    <row r="413" spans="1:3" x14ac:dyDescent="0.35">
      <c r="A413" t="s">
        <v>689</v>
      </c>
      <c r="B413" t="s">
        <v>14</v>
      </c>
      <c r="C413" s="5">
        <v>175954.97</v>
      </c>
    </row>
    <row r="414" spans="1:3" x14ac:dyDescent="0.35">
      <c r="A414" t="s">
        <v>454</v>
      </c>
      <c r="B414" t="s">
        <v>9</v>
      </c>
      <c r="C414" s="5">
        <v>75290.720000000001</v>
      </c>
    </row>
    <row r="415" spans="1:3" x14ac:dyDescent="0.35">
      <c r="A415" t="s">
        <v>518</v>
      </c>
      <c r="B415" t="s">
        <v>17</v>
      </c>
      <c r="C415" s="5">
        <v>29677.65</v>
      </c>
    </row>
    <row r="416" spans="1:3" x14ac:dyDescent="0.35">
      <c r="A416" t="s">
        <v>788</v>
      </c>
      <c r="B416" t="s">
        <v>10</v>
      </c>
      <c r="C416" s="5">
        <v>79987.95</v>
      </c>
    </row>
    <row r="417" spans="1:3" x14ac:dyDescent="0.35">
      <c r="A417" t="s">
        <v>792</v>
      </c>
      <c r="B417" t="s">
        <v>15</v>
      </c>
      <c r="C417" s="5">
        <v>36583.800000000003</v>
      </c>
    </row>
    <row r="418" spans="1:3" x14ac:dyDescent="0.35">
      <c r="A418" t="s">
        <v>66</v>
      </c>
      <c r="B418" t="s">
        <v>13</v>
      </c>
      <c r="C418" s="5">
        <v>53956.05</v>
      </c>
    </row>
    <row r="419" spans="1:3" x14ac:dyDescent="0.35">
      <c r="A419" t="s">
        <v>516</v>
      </c>
      <c r="B419" t="s">
        <v>17</v>
      </c>
      <c r="C419" s="5">
        <v>38667.599999999999</v>
      </c>
    </row>
    <row r="420" spans="1:3" x14ac:dyDescent="0.35">
      <c r="A420" t="s">
        <v>223</v>
      </c>
      <c r="B420" t="s">
        <v>6</v>
      </c>
      <c r="C420" s="5">
        <v>80138.289999999994</v>
      </c>
    </row>
    <row r="421" spans="1:3" x14ac:dyDescent="0.35">
      <c r="A421" t="s">
        <v>931</v>
      </c>
      <c r="B421" t="s">
        <v>7</v>
      </c>
      <c r="C421" s="5">
        <v>45782.15</v>
      </c>
    </row>
    <row r="422" spans="1:3" x14ac:dyDescent="0.35">
      <c r="A422" t="s">
        <v>866</v>
      </c>
      <c r="B422" t="s">
        <v>17</v>
      </c>
      <c r="C422" s="5">
        <v>110972.7</v>
      </c>
    </row>
    <row r="423" spans="1:3" x14ac:dyDescent="0.35">
      <c r="A423" t="s">
        <v>804</v>
      </c>
      <c r="B423" t="s">
        <v>7</v>
      </c>
      <c r="C423" s="5">
        <v>81380</v>
      </c>
    </row>
    <row r="424" spans="1:3" x14ac:dyDescent="0.35">
      <c r="A424" t="s">
        <v>79</v>
      </c>
      <c r="B424" t="s">
        <v>12</v>
      </c>
      <c r="C424" s="5">
        <v>86786.64</v>
      </c>
    </row>
    <row r="425" spans="1:3" x14ac:dyDescent="0.35">
      <c r="A425" t="s">
        <v>248</v>
      </c>
      <c r="B425" t="s">
        <v>14</v>
      </c>
      <c r="C425" s="5">
        <v>86638.8</v>
      </c>
    </row>
    <row r="426" spans="1:3" x14ac:dyDescent="0.35">
      <c r="A426" t="s">
        <v>817</v>
      </c>
      <c r="B426" t="s">
        <v>9</v>
      </c>
      <c r="C426" s="5">
        <v>79269.08</v>
      </c>
    </row>
    <row r="427" spans="1:3" x14ac:dyDescent="0.35">
      <c r="A427" t="s">
        <v>89</v>
      </c>
      <c r="B427" t="s">
        <v>17</v>
      </c>
      <c r="C427" s="5">
        <v>111862.8</v>
      </c>
    </row>
    <row r="428" spans="1:3" x14ac:dyDescent="0.35">
      <c r="A428" t="s">
        <v>824</v>
      </c>
      <c r="B428" t="s">
        <v>13</v>
      </c>
      <c r="C428" s="5">
        <v>88642.81</v>
      </c>
    </row>
    <row r="429" spans="1:3" x14ac:dyDescent="0.35">
      <c r="A429" t="s">
        <v>109</v>
      </c>
      <c r="B429" t="s">
        <v>16</v>
      </c>
      <c r="C429" s="5">
        <v>51576.6</v>
      </c>
    </row>
    <row r="430" spans="1:3" x14ac:dyDescent="0.35">
      <c r="A430" t="s">
        <v>445</v>
      </c>
      <c r="B430" t="s">
        <v>15</v>
      </c>
      <c r="C430" s="5">
        <v>40738.800000000003</v>
      </c>
    </row>
    <row r="431" spans="1:3" x14ac:dyDescent="0.35">
      <c r="A431" t="s">
        <v>114</v>
      </c>
      <c r="B431" t="s">
        <v>17</v>
      </c>
      <c r="C431" s="5">
        <v>54920.78</v>
      </c>
    </row>
    <row r="432" spans="1:3" x14ac:dyDescent="0.35">
      <c r="A432" t="s">
        <v>744</v>
      </c>
      <c r="B432" t="s">
        <v>9</v>
      </c>
      <c r="C432" s="5">
        <v>36833.24</v>
      </c>
    </row>
    <row r="433" spans="1:3" x14ac:dyDescent="0.35">
      <c r="A433" t="s">
        <v>667</v>
      </c>
      <c r="B433" t="s">
        <v>15</v>
      </c>
      <c r="C433" s="5">
        <v>37281</v>
      </c>
    </row>
    <row r="434" spans="1:3" x14ac:dyDescent="0.35">
      <c r="A434" t="s">
        <v>379</v>
      </c>
      <c r="B434" t="s">
        <v>17</v>
      </c>
      <c r="C434" s="5">
        <v>50963.86</v>
      </c>
    </row>
    <row r="435" spans="1:3" x14ac:dyDescent="0.35">
      <c r="A435" t="s">
        <v>402</v>
      </c>
      <c r="B435" t="s">
        <v>9</v>
      </c>
      <c r="C435" s="5">
        <v>33975.4</v>
      </c>
    </row>
    <row r="436" spans="1:3" x14ac:dyDescent="0.35">
      <c r="A436" t="s">
        <v>558</v>
      </c>
      <c r="B436" t="s">
        <v>16</v>
      </c>
      <c r="C436" s="5">
        <v>81150</v>
      </c>
    </row>
    <row r="437" spans="1:3" x14ac:dyDescent="0.35">
      <c r="A437" t="s">
        <v>386</v>
      </c>
      <c r="B437" t="s">
        <v>17</v>
      </c>
      <c r="C437" s="5">
        <v>108436.95</v>
      </c>
    </row>
    <row r="438" spans="1:3" x14ac:dyDescent="0.35">
      <c r="A438" t="s">
        <v>290</v>
      </c>
      <c r="B438" t="s">
        <v>14</v>
      </c>
      <c r="C438" s="5">
        <v>105062.72</v>
      </c>
    </row>
    <row r="439" spans="1:3" x14ac:dyDescent="0.35">
      <c r="A439" t="s">
        <v>603</v>
      </c>
      <c r="B439" t="s">
        <v>14</v>
      </c>
      <c r="C439" s="5">
        <v>49491.03</v>
      </c>
    </row>
    <row r="440" spans="1:3" x14ac:dyDescent="0.35">
      <c r="A440" t="s">
        <v>658</v>
      </c>
      <c r="B440" t="s">
        <v>10</v>
      </c>
      <c r="C440" s="5">
        <v>31356</v>
      </c>
    </row>
    <row r="441" spans="1:3" x14ac:dyDescent="0.35">
      <c r="A441" t="s">
        <v>53</v>
      </c>
      <c r="B441" t="s">
        <v>14</v>
      </c>
      <c r="C441" s="5">
        <v>117564.9</v>
      </c>
    </row>
    <row r="442" spans="1:3" x14ac:dyDescent="0.35">
      <c r="A442" t="s">
        <v>191</v>
      </c>
      <c r="B442" t="s">
        <v>7</v>
      </c>
      <c r="C442" s="5">
        <v>90992.200000000012</v>
      </c>
    </row>
    <row r="443" spans="1:3" x14ac:dyDescent="0.35">
      <c r="A443" t="s">
        <v>853</v>
      </c>
      <c r="B443" t="s">
        <v>7</v>
      </c>
      <c r="C443" s="5">
        <v>98138.7</v>
      </c>
    </row>
    <row r="444" spans="1:3" x14ac:dyDescent="0.35">
      <c r="A444" t="s">
        <v>593</v>
      </c>
      <c r="B444" t="s">
        <v>9</v>
      </c>
      <c r="C444" s="5">
        <v>68562.720000000001</v>
      </c>
    </row>
    <row r="445" spans="1:3" x14ac:dyDescent="0.35">
      <c r="A445" t="s">
        <v>752</v>
      </c>
      <c r="B445" t="s">
        <v>7</v>
      </c>
      <c r="C445" s="5">
        <v>62234.55</v>
      </c>
    </row>
    <row r="446" spans="1:3" x14ac:dyDescent="0.35">
      <c r="A446" t="s">
        <v>569</v>
      </c>
      <c r="B446" t="s">
        <v>15</v>
      </c>
      <c r="C446" s="5">
        <v>37495.519999999997</v>
      </c>
    </row>
    <row r="447" spans="1:3" x14ac:dyDescent="0.35">
      <c r="A447" t="s">
        <v>334</v>
      </c>
      <c r="B447" t="s">
        <v>8</v>
      </c>
      <c r="C447" s="5">
        <v>39251.879999999997</v>
      </c>
    </row>
    <row r="448" spans="1:3" x14ac:dyDescent="0.35">
      <c r="A448" t="s">
        <v>130</v>
      </c>
      <c r="B448" t="s">
        <v>16</v>
      </c>
      <c r="C448" s="5">
        <v>99353.76</v>
      </c>
    </row>
    <row r="449" spans="1:3" x14ac:dyDescent="0.35">
      <c r="A449" t="s">
        <v>431</v>
      </c>
      <c r="B449" t="s">
        <v>17</v>
      </c>
      <c r="C449" s="5">
        <v>72555.98</v>
      </c>
    </row>
    <row r="450" spans="1:3" x14ac:dyDescent="0.35">
      <c r="A450" t="s">
        <v>422</v>
      </c>
      <c r="B450" t="s">
        <v>14</v>
      </c>
      <c r="C450" s="5">
        <v>70223.34</v>
      </c>
    </row>
    <row r="451" spans="1:3" x14ac:dyDescent="0.35">
      <c r="A451" t="s">
        <v>793</v>
      </c>
      <c r="B451" t="s">
        <v>15</v>
      </c>
      <c r="C451" s="5">
        <v>54019.199999999997</v>
      </c>
    </row>
    <row r="452" spans="1:3" x14ac:dyDescent="0.35">
      <c r="A452" t="s">
        <v>836</v>
      </c>
      <c r="B452" t="s">
        <v>17</v>
      </c>
      <c r="C452" s="5">
        <v>94557.6</v>
      </c>
    </row>
    <row r="453" spans="1:3" x14ac:dyDescent="0.35">
      <c r="A453" t="s">
        <v>165</v>
      </c>
      <c r="B453" t="s">
        <v>16</v>
      </c>
      <c r="C453" s="5">
        <v>101919.87</v>
      </c>
    </row>
    <row r="454" spans="1:3" x14ac:dyDescent="0.35">
      <c r="A454" t="s">
        <v>500</v>
      </c>
      <c r="B454" t="s">
        <v>10</v>
      </c>
      <c r="C454" s="5">
        <v>120693.04</v>
      </c>
    </row>
    <row r="455" spans="1:3" x14ac:dyDescent="0.35">
      <c r="A455" t="s">
        <v>271</v>
      </c>
      <c r="B455" t="s">
        <v>10</v>
      </c>
      <c r="C455" s="5">
        <v>108184.18</v>
      </c>
    </row>
    <row r="456" spans="1:3" x14ac:dyDescent="0.35">
      <c r="A456" t="s">
        <v>843</v>
      </c>
      <c r="B456" t="s">
        <v>13</v>
      </c>
      <c r="C456" s="5">
        <v>40136.1</v>
      </c>
    </row>
    <row r="457" spans="1:3" x14ac:dyDescent="0.35">
      <c r="A457" t="s">
        <v>724</v>
      </c>
      <c r="B457" t="s">
        <v>6</v>
      </c>
      <c r="C457" s="5">
        <v>72371.86</v>
      </c>
    </row>
    <row r="458" spans="1:3" x14ac:dyDescent="0.35">
      <c r="A458" t="s">
        <v>306</v>
      </c>
      <c r="B458" t="s">
        <v>16</v>
      </c>
      <c r="C458" s="5">
        <v>75712.23</v>
      </c>
    </row>
    <row r="459" spans="1:3" x14ac:dyDescent="0.35">
      <c r="A459" t="s">
        <v>673</v>
      </c>
      <c r="B459" t="s">
        <v>6</v>
      </c>
      <c r="C459" s="5">
        <v>41346.339999999997</v>
      </c>
    </row>
    <row r="460" spans="1:3" x14ac:dyDescent="0.35">
      <c r="A460" t="s">
        <v>59</v>
      </c>
      <c r="B460" t="s">
        <v>6</v>
      </c>
      <c r="C460" s="5">
        <v>160193.42000000001</v>
      </c>
    </row>
    <row r="461" spans="1:3" x14ac:dyDescent="0.35">
      <c r="A461" t="s">
        <v>633</v>
      </c>
      <c r="B461" t="s">
        <v>17</v>
      </c>
      <c r="C461" s="5">
        <v>108836.72</v>
      </c>
    </row>
    <row r="462" spans="1:3" x14ac:dyDescent="0.35">
      <c r="A462" t="s">
        <v>430</v>
      </c>
      <c r="B462" t="s">
        <v>16</v>
      </c>
      <c r="C462" s="5">
        <v>81186.3</v>
      </c>
    </row>
    <row r="463" spans="1:3" x14ac:dyDescent="0.35">
      <c r="A463" t="s">
        <v>331</v>
      </c>
      <c r="B463" t="s">
        <v>16</v>
      </c>
      <c r="C463" s="5">
        <v>86457.7</v>
      </c>
    </row>
    <row r="464" spans="1:3" x14ac:dyDescent="0.35">
      <c r="A464" t="s">
        <v>756</v>
      </c>
      <c r="B464" t="s">
        <v>14</v>
      </c>
      <c r="C464" s="5">
        <v>72330.66</v>
      </c>
    </row>
    <row r="465" spans="1:3" x14ac:dyDescent="0.35">
      <c r="A465" t="s">
        <v>967</v>
      </c>
      <c r="B465" t="s">
        <v>7</v>
      </c>
      <c r="C465" s="5">
        <v>78525.45</v>
      </c>
    </row>
    <row r="466" spans="1:3" x14ac:dyDescent="0.35">
      <c r="A466" t="s">
        <v>87</v>
      </c>
      <c r="B466" t="s">
        <v>12</v>
      </c>
      <c r="C466" s="5">
        <v>112074.06</v>
      </c>
    </row>
    <row r="467" spans="1:3" x14ac:dyDescent="0.35">
      <c r="A467" t="s">
        <v>694</v>
      </c>
      <c r="B467" t="s">
        <v>8</v>
      </c>
      <c r="C467" s="5">
        <v>65619.67</v>
      </c>
    </row>
    <row r="468" spans="1:3" x14ac:dyDescent="0.35">
      <c r="A468" t="s">
        <v>152</v>
      </c>
      <c r="B468" t="s">
        <v>10</v>
      </c>
      <c r="C468" s="5">
        <v>44150.73</v>
      </c>
    </row>
    <row r="469" spans="1:3" x14ac:dyDescent="0.35">
      <c r="A469" t="s">
        <v>617</v>
      </c>
      <c r="B469" t="s">
        <v>8</v>
      </c>
      <c r="C469" s="5">
        <v>37511.54</v>
      </c>
    </row>
    <row r="470" spans="1:3" x14ac:dyDescent="0.35">
      <c r="A470" t="s">
        <v>733</v>
      </c>
      <c r="B470" t="s">
        <v>13</v>
      </c>
      <c r="C470" s="5">
        <v>78778.929999999993</v>
      </c>
    </row>
    <row r="471" spans="1:3" x14ac:dyDescent="0.35">
      <c r="A471" t="s">
        <v>483</v>
      </c>
      <c r="B471" t="s">
        <v>6</v>
      </c>
      <c r="C471" s="5">
        <v>210080.08000000002</v>
      </c>
    </row>
    <row r="472" spans="1:3" x14ac:dyDescent="0.35">
      <c r="A472" t="s">
        <v>464</v>
      </c>
      <c r="B472" t="s">
        <v>12</v>
      </c>
      <c r="C472" s="5">
        <v>70382.399999999994</v>
      </c>
    </row>
    <row r="473" spans="1:3" x14ac:dyDescent="0.35">
      <c r="A473" t="s">
        <v>923</v>
      </c>
      <c r="B473" t="s">
        <v>11</v>
      </c>
      <c r="C473" s="5">
        <v>58778.94</v>
      </c>
    </row>
    <row r="474" spans="1:3" x14ac:dyDescent="0.35">
      <c r="A474" t="s">
        <v>557</v>
      </c>
      <c r="B474" t="s">
        <v>10</v>
      </c>
      <c r="C474" s="5">
        <v>91055.06</v>
      </c>
    </row>
    <row r="475" spans="1:3" x14ac:dyDescent="0.35">
      <c r="A475" t="s">
        <v>160</v>
      </c>
      <c r="B475" t="s">
        <v>15</v>
      </c>
      <c r="C475" s="5">
        <v>119493</v>
      </c>
    </row>
    <row r="476" spans="1:3" x14ac:dyDescent="0.35">
      <c r="A476" t="s">
        <v>163</v>
      </c>
      <c r="B476" t="s">
        <v>10</v>
      </c>
      <c r="C476" s="5">
        <v>35770.410000000003</v>
      </c>
    </row>
    <row r="477" spans="1:3" x14ac:dyDescent="0.35">
      <c r="A477" t="s">
        <v>677</v>
      </c>
      <c r="B477" t="s">
        <v>17</v>
      </c>
      <c r="C477" s="5">
        <v>115461.74</v>
      </c>
    </row>
    <row r="478" spans="1:3" x14ac:dyDescent="0.35">
      <c r="A478" t="s">
        <v>763</v>
      </c>
      <c r="B478" t="s">
        <v>6</v>
      </c>
      <c r="C478" s="5">
        <v>72521.63</v>
      </c>
    </row>
    <row r="479" spans="1:3" x14ac:dyDescent="0.35">
      <c r="A479" t="s">
        <v>852</v>
      </c>
      <c r="B479" t="s">
        <v>15</v>
      </c>
      <c r="C479" s="5">
        <v>122328.6</v>
      </c>
    </row>
    <row r="480" spans="1:3" x14ac:dyDescent="0.35">
      <c r="A480" t="s">
        <v>881</v>
      </c>
      <c r="B480" t="s">
        <v>14</v>
      </c>
      <c r="C480" s="5">
        <v>116746.8</v>
      </c>
    </row>
    <row r="481" spans="1:3" x14ac:dyDescent="0.35">
      <c r="A481" t="s">
        <v>161</v>
      </c>
      <c r="B481" t="s">
        <v>10</v>
      </c>
      <c r="C481" s="5">
        <v>98281.26</v>
      </c>
    </row>
    <row r="482" spans="1:3" x14ac:dyDescent="0.35">
      <c r="A482" t="s">
        <v>761</v>
      </c>
      <c r="B482" t="s">
        <v>10</v>
      </c>
      <c r="C482" s="5">
        <v>82300</v>
      </c>
    </row>
    <row r="483" spans="1:3" x14ac:dyDescent="0.35">
      <c r="A483" t="s">
        <v>723</v>
      </c>
      <c r="B483" t="s">
        <v>8</v>
      </c>
      <c r="C483" s="5">
        <v>95034.68</v>
      </c>
    </row>
    <row r="484" spans="1:3" x14ac:dyDescent="0.35">
      <c r="A484" t="s">
        <v>86</v>
      </c>
      <c r="B484" t="s">
        <v>16</v>
      </c>
      <c r="C484" s="5">
        <v>71586.149999999994</v>
      </c>
    </row>
    <row r="485" spans="1:3" x14ac:dyDescent="0.35">
      <c r="A485" t="s">
        <v>544</v>
      </c>
      <c r="B485" t="s">
        <v>17</v>
      </c>
      <c r="C485" s="5">
        <v>116044.2</v>
      </c>
    </row>
    <row r="486" spans="1:3" x14ac:dyDescent="0.35">
      <c r="A486" t="s">
        <v>607</v>
      </c>
      <c r="B486" t="s">
        <v>7</v>
      </c>
      <c r="C486" s="5">
        <v>38111.22</v>
      </c>
    </row>
    <row r="487" spans="1:3" x14ac:dyDescent="0.35">
      <c r="A487" t="s">
        <v>113</v>
      </c>
      <c r="B487" t="s">
        <v>9</v>
      </c>
      <c r="C487" s="5">
        <v>118312.52</v>
      </c>
    </row>
    <row r="488" spans="1:3" x14ac:dyDescent="0.35">
      <c r="A488" t="s">
        <v>941</v>
      </c>
      <c r="B488" t="s">
        <v>16</v>
      </c>
      <c r="C488" s="5">
        <v>92470.05</v>
      </c>
    </row>
    <row r="489" spans="1:3" x14ac:dyDescent="0.35">
      <c r="A489" t="s">
        <v>538</v>
      </c>
      <c r="B489" t="s">
        <v>17</v>
      </c>
      <c r="C489" s="5">
        <v>66028.5</v>
      </c>
    </row>
    <row r="490" spans="1:3" x14ac:dyDescent="0.35">
      <c r="A490" t="s">
        <v>167</v>
      </c>
      <c r="B490" t="s">
        <v>11</v>
      </c>
      <c r="C490" s="5">
        <v>180737.41999999998</v>
      </c>
    </row>
    <row r="491" spans="1:3" x14ac:dyDescent="0.35">
      <c r="A491" t="s">
        <v>898</v>
      </c>
      <c r="B491" t="s">
        <v>9</v>
      </c>
      <c r="C491" s="5">
        <v>39403.24</v>
      </c>
    </row>
    <row r="492" spans="1:3" x14ac:dyDescent="0.35">
      <c r="A492" t="s">
        <v>276</v>
      </c>
      <c r="B492" t="s">
        <v>6</v>
      </c>
      <c r="C492" s="5">
        <v>53241.32</v>
      </c>
    </row>
    <row r="493" spans="1:3" x14ac:dyDescent="0.35">
      <c r="A493" t="s">
        <v>201</v>
      </c>
      <c r="B493" t="s">
        <v>17</v>
      </c>
      <c r="C493" s="5">
        <v>105228.45</v>
      </c>
    </row>
    <row r="494" spans="1:3" x14ac:dyDescent="0.35">
      <c r="A494" t="s">
        <v>459</v>
      </c>
      <c r="B494" t="s">
        <v>10</v>
      </c>
      <c r="C494" s="5">
        <v>57375.45</v>
      </c>
    </row>
    <row r="495" spans="1:3" x14ac:dyDescent="0.35">
      <c r="A495" t="s">
        <v>943</v>
      </c>
      <c r="B495" t="s">
        <v>7</v>
      </c>
      <c r="C495" s="5">
        <v>118828.35</v>
      </c>
    </row>
    <row r="496" spans="1:3" x14ac:dyDescent="0.35">
      <c r="A496" t="s">
        <v>372</v>
      </c>
      <c r="B496" t="s">
        <v>13</v>
      </c>
      <c r="C496" s="5">
        <v>82752.800000000003</v>
      </c>
    </row>
    <row r="497" spans="1:3" x14ac:dyDescent="0.35">
      <c r="A497" t="s">
        <v>85</v>
      </c>
      <c r="B497" t="s">
        <v>10</v>
      </c>
      <c r="C497" s="5">
        <v>86368.38</v>
      </c>
    </row>
    <row r="498" spans="1:3" x14ac:dyDescent="0.35">
      <c r="A498" t="s">
        <v>925</v>
      </c>
      <c r="B498" t="s">
        <v>14</v>
      </c>
      <c r="C498" s="5">
        <v>69849.600000000006</v>
      </c>
    </row>
    <row r="499" spans="1:3" x14ac:dyDescent="0.35">
      <c r="A499" t="s">
        <v>211</v>
      </c>
      <c r="B499" t="s">
        <v>17</v>
      </c>
      <c r="C499" s="5">
        <v>92304.56</v>
      </c>
    </row>
    <row r="500" spans="1:3" x14ac:dyDescent="0.35">
      <c r="A500" t="s">
        <v>610</v>
      </c>
      <c r="B500" t="s">
        <v>7</v>
      </c>
      <c r="C500" s="5">
        <v>36731.82</v>
      </c>
    </row>
    <row r="501" spans="1:3" x14ac:dyDescent="0.35">
      <c r="A501" t="s">
        <v>552</v>
      </c>
      <c r="B501" t="s">
        <v>11</v>
      </c>
      <c r="C501" s="5">
        <v>103662.53</v>
      </c>
    </row>
    <row r="502" spans="1:3" x14ac:dyDescent="0.35">
      <c r="A502" t="s">
        <v>645</v>
      </c>
      <c r="B502" t="s">
        <v>7</v>
      </c>
      <c r="C502" s="5">
        <v>33958.35</v>
      </c>
    </row>
    <row r="503" spans="1:3" x14ac:dyDescent="0.35">
      <c r="A503" t="s">
        <v>397</v>
      </c>
      <c r="B503" t="s">
        <v>15</v>
      </c>
      <c r="C503" s="5">
        <v>220372.2</v>
      </c>
    </row>
    <row r="504" spans="1:3" x14ac:dyDescent="0.35">
      <c r="A504" t="s">
        <v>652</v>
      </c>
      <c r="B504" t="s">
        <v>14</v>
      </c>
      <c r="C504" s="5">
        <v>122242.92</v>
      </c>
    </row>
    <row r="505" spans="1:3" x14ac:dyDescent="0.35">
      <c r="A505" t="s">
        <v>929</v>
      </c>
      <c r="B505" t="s">
        <v>13</v>
      </c>
      <c r="C505" s="5">
        <v>58500</v>
      </c>
    </row>
    <row r="506" spans="1:3" x14ac:dyDescent="0.35">
      <c r="A506" t="s">
        <v>125</v>
      </c>
      <c r="B506" t="s">
        <v>7</v>
      </c>
      <c r="C506" s="5">
        <v>93978</v>
      </c>
    </row>
    <row r="507" spans="1:3" x14ac:dyDescent="0.35">
      <c r="A507" t="s">
        <v>256</v>
      </c>
      <c r="B507" t="s">
        <v>8</v>
      </c>
      <c r="C507" s="5">
        <v>98970</v>
      </c>
    </row>
    <row r="508" spans="1:3" x14ac:dyDescent="0.35">
      <c r="A508" t="s">
        <v>214</v>
      </c>
      <c r="B508" t="s">
        <v>9</v>
      </c>
      <c r="C508" s="5">
        <v>30922.240000000002</v>
      </c>
    </row>
    <row r="509" spans="1:3" x14ac:dyDescent="0.35">
      <c r="A509" t="s">
        <v>590</v>
      </c>
      <c r="B509" t="s">
        <v>7</v>
      </c>
      <c r="C509" s="5">
        <v>41948.55</v>
      </c>
    </row>
    <row r="510" spans="1:3" x14ac:dyDescent="0.35">
      <c r="A510" t="s">
        <v>187</v>
      </c>
      <c r="B510" t="s">
        <v>9</v>
      </c>
      <c r="C510" s="5">
        <v>71281.52</v>
      </c>
    </row>
    <row r="511" spans="1:3" x14ac:dyDescent="0.35">
      <c r="A511" t="s">
        <v>664</v>
      </c>
      <c r="B511" t="s">
        <v>10</v>
      </c>
      <c r="C511" s="5">
        <v>217281.76</v>
      </c>
    </row>
    <row r="512" spans="1:3" x14ac:dyDescent="0.35">
      <c r="A512" t="s">
        <v>287</v>
      </c>
      <c r="B512" t="s">
        <v>13</v>
      </c>
      <c r="C512" s="5">
        <v>83990.399999999994</v>
      </c>
    </row>
    <row r="513" spans="1:3" x14ac:dyDescent="0.35">
      <c r="A513" t="s">
        <v>301</v>
      </c>
      <c r="B513" t="s">
        <v>12</v>
      </c>
      <c r="C513" s="5">
        <v>49603.65</v>
      </c>
    </row>
    <row r="514" spans="1:3" x14ac:dyDescent="0.35">
      <c r="A514" t="s">
        <v>555</v>
      </c>
      <c r="B514" t="s">
        <v>16</v>
      </c>
      <c r="C514" s="5">
        <v>42538.65</v>
      </c>
    </row>
    <row r="515" spans="1:3" x14ac:dyDescent="0.35">
      <c r="A515" t="s">
        <v>520</v>
      </c>
      <c r="B515" t="s">
        <v>7</v>
      </c>
      <c r="C515" s="5">
        <v>90982.65</v>
      </c>
    </row>
    <row r="516" spans="1:3" x14ac:dyDescent="0.35">
      <c r="A516" t="s">
        <v>313</v>
      </c>
      <c r="B516" t="s">
        <v>7</v>
      </c>
      <c r="C516" s="5">
        <v>113829.3</v>
      </c>
    </row>
    <row r="517" spans="1:3" x14ac:dyDescent="0.35">
      <c r="A517" t="s">
        <v>83</v>
      </c>
      <c r="B517" t="s">
        <v>7</v>
      </c>
      <c r="C517" s="5">
        <v>59816.05</v>
      </c>
    </row>
    <row r="518" spans="1:3" x14ac:dyDescent="0.35">
      <c r="A518" t="s">
        <v>527</v>
      </c>
      <c r="B518" t="s">
        <v>9</v>
      </c>
      <c r="C518" s="5">
        <v>45110</v>
      </c>
    </row>
    <row r="519" spans="1:3" x14ac:dyDescent="0.35">
      <c r="A519" t="s">
        <v>164</v>
      </c>
      <c r="B519" t="s">
        <v>8</v>
      </c>
      <c r="C519" s="5">
        <v>39543.33</v>
      </c>
    </row>
    <row r="520" spans="1:3" x14ac:dyDescent="0.35">
      <c r="A520" t="s">
        <v>939</v>
      </c>
      <c r="B520" t="s">
        <v>14</v>
      </c>
      <c r="C520" s="5">
        <v>62280</v>
      </c>
    </row>
    <row r="521" spans="1:3" x14ac:dyDescent="0.35">
      <c r="A521" t="s">
        <v>578</v>
      </c>
      <c r="B521" t="s">
        <v>17</v>
      </c>
      <c r="C521" s="5">
        <v>86895.14</v>
      </c>
    </row>
    <row r="522" spans="1:3" x14ac:dyDescent="0.35">
      <c r="A522" t="s">
        <v>99</v>
      </c>
      <c r="B522" t="s">
        <v>14</v>
      </c>
      <c r="C522" s="5">
        <v>103015.58</v>
      </c>
    </row>
    <row r="523" spans="1:3" x14ac:dyDescent="0.35">
      <c r="A523" t="s">
        <v>410</v>
      </c>
      <c r="B523" t="s">
        <v>14</v>
      </c>
      <c r="C523" s="5">
        <v>60327.199999999997</v>
      </c>
    </row>
    <row r="524" spans="1:3" x14ac:dyDescent="0.35">
      <c r="A524" t="s">
        <v>76</v>
      </c>
      <c r="B524" t="s">
        <v>14</v>
      </c>
      <c r="C524" s="5">
        <v>37597.199999999997</v>
      </c>
    </row>
    <row r="525" spans="1:3" x14ac:dyDescent="0.35">
      <c r="A525" t="s">
        <v>105</v>
      </c>
      <c r="B525" t="s">
        <v>12</v>
      </c>
      <c r="C525" s="5">
        <v>41744.400000000001</v>
      </c>
    </row>
    <row r="526" spans="1:3" x14ac:dyDescent="0.35">
      <c r="A526" t="s">
        <v>945</v>
      </c>
      <c r="B526" t="s">
        <v>10</v>
      </c>
      <c r="C526" s="5">
        <v>114358.95</v>
      </c>
    </row>
    <row r="527" spans="1:3" x14ac:dyDescent="0.35">
      <c r="A527" t="s">
        <v>737</v>
      </c>
      <c r="B527" t="s">
        <v>10</v>
      </c>
      <c r="C527" s="5">
        <v>74445.37</v>
      </c>
    </row>
    <row r="528" spans="1:3" x14ac:dyDescent="0.35">
      <c r="A528" t="s">
        <v>693</v>
      </c>
      <c r="B528" t="s">
        <v>8</v>
      </c>
      <c r="C528" s="5">
        <v>92237.14</v>
      </c>
    </row>
    <row r="529" spans="1:3" x14ac:dyDescent="0.35">
      <c r="A529" t="s">
        <v>896</v>
      </c>
      <c r="B529" t="s">
        <v>14</v>
      </c>
      <c r="C529" s="5">
        <v>76731.240000000005</v>
      </c>
    </row>
    <row r="530" spans="1:3" x14ac:dyDescent="0.35">
      <c r="A530" t="s">
        <v>626</v>
      </c>
      <c r="B530" t="s">
        <v>14</v>
      </c>
      <c r="C530" s="5">
        <v>92450</v>
      </c>
    </row>
    <row r="531" spans="1:3" x14ac:dyDescent="0.35">
      <c r="A531" t="s">
        <v>751</v>
      </c>
      <c r="B531" t="s">
        <v>13</v>
      </c>
      <c r="C531" s="5">
        <v>54919.74</v>
      </c>
    </row>
    <row r="532" spans="1:3" x14ac:dyDescent="0.35">
      <c r="A532" t="s">
        <v>876</v>
      </c>
      <c r="B532" t="s">
        <v>15</v>
      </c>
      <c r="C532" s="5">
        <v>52511.25</v>
      </c>
    </row>
    <row r="533" spans="1:3" x14ac:dyDescent="0.35">
      <c r="A533" t="s">
        <v>695</v>
      </c>
      <c r="B533" t="s">
        <v>15</v>
      </c>
      <c r="C533" s="5">
        <v>111373.29</v>
      </c>
    </row>
    <row r="534" spans="1:3" x14ac:dyDescent="0.35">
      <c r="A534" t="s">
        <v>828</v>
      </c>
      <c r="B534" t="s">
        <v>11</v>
      </c>
      <c r="C534" s="5">
        <v>108507</v>
      </c>
    </row>
    <row r="535" spans="1:3" x14ac:dyDescent="0.35">
      <c r="A535" t="s">
        <v>261</v>
      </c>
      <c r="B535" t="s">
        <v>6</v>
      </c>
      <c r="C535" s="5">
        <v>85023</v>
      </c>
    </row>
    <row r="536" spans="1:3" x14ac:dyDescent="0.35">
      <c r="A536" t="s">
        <v>471</v>
      </c>
      <c r="B536" t="s">
        <v>8</v>
      </c>
      <c r="C536" s="5">
        <v>63087.59</v>
      </c>
    </row>
    <row r="537" spans="1:3" x14ac:dyDescent="0.35">
      <c r="A537" t="s">
        <v>713</v>
      </c>
      <c r="B537" t="s">
        <v>12</v>
      </c>
      <c r="C537" s="5">
        <v>113584.6</v>
      </c>
    </row>
    <row r="538" spans="1:3" x14ac:dyDescent="0.35">
      <c r="A538" t="s">
        <v>363</v>
      </c>
      <c r="B538" t="s">
        <v>9</v>
      </c>
      <c r="C538" s="5">
        <v>79423.28</v>
      </c>
    </row>
    <row r="539" spans="1:3" x14ac:dyDescent="0.35">
      <c r="A539" t="s">
        <v>682</v>
      </c>
      <c r="B539" t="s">
        <v>13</v>
      </c>
      <c r="C539" s="5">
        <v>79684.800000000003</v>
      </c>
    </row>
    <row r="540" spans="1:3" x14ac:dyDescent="0.35">
      <c r="A540" t="s">
        <v>722</v>
      </c>
      <c r="B540" t="s">
        <v>11</v>
      </c>
      <c r="C540" s="5">
        <v>79716</v>
      </c>
    </row>
    <row r="541" spans="1:3" x14ac:dyDescent="0.35">
      <c r="A541" t="s">
        <v>842</v>
      </c>
      <c r="B541" t="s">
        <v>16</v>
      </c>
      <c r="C541" s="5">
        <v>60316.08</v>
      </c>
    </row>
    <row r="542" spans="1:3" x14ac:dyDescent="0.35">
      <c r="A542" t="s">
        <v>924</v>
      </c>
      <c r="B542" t="s">
        <v>9</v>
      </c>
      <c r="C542" s="5">
        <v>68390.559999999998</v>
      </c>
    </row>
    <row r="543" spans="1:3" x14ac:dyDescent="0.35">
      <c r="A543" t="s">
        <v>627</v>
      </c>
      <c r="B543" t="s">
        <v>10</v>
      </c>
      <c r="C543" s="5">
        <v>35585.550000000003</v>
      </c>
    </row>
    <row r="544" spans="1:3" x14ac:dyDescent="0.35">
      <c r="A544" t="s">
        <v>206</v>
      </c>
      <c r="B544" t="s">
        <v>13</v>
      </c>
      <c r="C544" s="5">
        <v>105338.73</v>
      </c>
    </row>
    <row r="545" spans="1:3" x14ac:dyDescent="0.35">
      <c r="A545" t="s">
        <v>138</v>
      </c>
      <c r="B545" t="s">
        <v>13</v>
      </c>
      <c r="C545" s="5">
        <v>114922.82</v>
      </c>
    </row>
    <row r="546" spans="1:3" x14ac:dyDescent="0.35">
      <c r="A546" t="s">
        <v>387</v>
      </c>
      <c r="B546" t="s">
        <v>15</v>
      </c>
      <c r="C546" s="5">
        <v>75441.240000000005</v>
      </c>
    </row>
    <row r="547" spans="1:3" x14ac:dyDescent="0.35">
      <c r="A547" t="s">
        <v>50</v>
      </c>
      <c r="B547" t="s">
        <v>8</v>
      </c>
      <c r="C547" s="5">
        <v>65047.91</v>
      </c>
    </row>
    <row r="548" spans="1:3" x14ac:dyDescent="0.35">
      <c r="A548" t="s">
        <v>775</v>
      </c>
      <c r="B548" t="s">
        <v>16</v>
      </c>
      <c r="C548" s="5">
        <v>120550.32</v>
      </c>
    </row>
    <row r="549" spans="1:3" x14ac:dyDescent="0.35">
      <c r="A549" t="s">
        <v>832</v>
      </c>
      <c r="B549" t="s">
        <v>6</v>
      </c>
      <c r="C549" s="5">
        <v>77585.789999999994</v>
      </c>
    </row>
    <row r="550" spans="1:3" x14ac:dyDescent="0.35">
      <c r="A550" t="s">
        <v>453</v>
      </c>
      <c r="B550" t="s">
        <v>11</v>
      </c>
      <c r="C550" s="5">
        <v>87782.14</v>
      </c>
    </row>
    <row r="551" spans="1:3" x14ac:dyDescent="0.35">
      <c r="A551" t="s">
        <v>537</v>
      </c>
      <c r="B551" t="s">
        <v>14</v>
      </c>
      <c r="C551" s="5">
        <v>76925.239999999991</v>
      </c>
    </row>
    <row r="552" spans="1:3" x14ac:dyDescent="0.35">
      <c r="A552" t="s">
        <v>399</v>
      </c>
      <c r="B552" t="s">
        <v>11</v>
      </c>
      <c r="C552" s="5">
        <v>72878.62</v>
      </c>
    </row>
    <row r="553" spans="1:3" x14ac:dyDescent="0.35">
      <c r="A553" t="s">
        <v>376</v>
      </c>
      <c r="B553" t="s">
        <v>8</v>
      </c>
      <c r="C553" s="5">
        <v>40799.160000000003</v>
      </c>
    </row>
    <row r="554" spans="1:3" x14ac:dyDescent="0.35">
      <c r="A554" t="s">
        <v>440</v>
      </c>
      <c r="B554" t="s">
        <v>15</v>
      </c>
      <c r="C554" s="5">
        <v>56955.360000000001</v>
      </c>
    </row>
    <row r="555" spans="1:3" x14ac:dyDescent="0.35">
      <c r="A555" t="s">
        <v>139</v>
      </c>
      <c r="B555" t="s">
        <v>7</v>
      </c>
      <c r="C555" s="5">
        <v>99360</v>
      </c>
    </row>
    <row r="556" spans="1:3" x14ac:dyDescent="0.35">
      <c r="A556" t="s">
        <v>547</v>
      </c>
      <c r="B556" t="s">
        <v>9</v>
      </c>
      <c r="C556" s="5">
        <v>95881.56</v>
      </c>
    </row>
    <row r="557" spans="1:3" x14ac:dyDescent="0.35">
      <c r="A557" t="s">
        <v>293</v>
      </c>
      <c r="B557" t="s">
        <v>6</v>
      </c>
      <c r="C557" s="5">
        <v>85243.69</v>
      </c>
    </row>
    <row r="558" spans="1:3" x14ac:dyDescent="0.35">
      <c r="A558" t="s">
        <v>408</v>
      </c>
      <c r="B558" t="s">
        <v>7</v>
      </c>
      <c r="C558" s="5">
        <v>55041.3</v>
      </c>
    </row>
    <row r="559" spans="1:3" x14ac:dyDescent="0.35">
      <c r="A559" t="s">
        <v>472</v>
      </c>
      <c r="B559" t="s">
        <v>13</v>
      </c>
      <c r="C559" s="5">
        <v>51022.62</v>
      </c>
    </row>
    <row r="560" spans="1:3" x14ac:dyDescent="0.35">
      <c r="A560" t="s">
        <v>347</v>
      </c>
      <c r="B560" t="s">
        <v>16</v>
      </c>
      <c r="C560" s="5">
        <v>69523.08</v>
      </c>
    </row>
    <row r="561" spans="1:3" x14ac:dyDescent="0.35">
      <c r="A561" t="s">
        <v>906</v>
      </c>
      <c r="B561" t="s">
        <v>13</v>
      </c>
      <c r="C561" s="5">
        <v>59670</v>
      </c>
    </row>
    <row r="562" spans="1:3" x14ac:dyDescent="0.35">
      <c r="A562" t="s">
        <v>618</v>
      </c>
      <c r="B562" t="s">
        <v>12</v>
      </c>
      <c r="C562" s="5">
        <v>31552.400000000001</v>
      </c>
    </row>
    <row r="563" spans="1:3" x14ac:dyDescent="0.35">
      <c r="A563" t="s">
        <v>58</v>
      </c>
      <c r="B563" t="s">
        <v>7</v>
      </c>
      <c r="C563" s="5">
        <v>31050</v>
      </c>
    </row>
    <row r="564" spans="1:3" x14ac:dyDescent="0.35">
      <c r="A564" t="s">
        <v>749</v>
      </c>
      <c r="B564" t="s">
        <v>13</v>
      </c>
      <c r="C564" s="5">
        <v>57285</v>
      </c>
    </row>
    <row r="565" spans="1:3" x14ac:dyDescent="0.35">
      <c r="A565" t="s">
        <v>118</v>
      </c>
      <c r="B565" t="s">
        <v>8</v>
      </c>
      <c r="C565" s="5">
        <v>111482.99</v>
      </c>
    </row>
    <row r="566" spans="1:3" x14ac:dyDescent="0.35">
      <c r="A566" t="s">
        <v>961</v>
      </c>
      <c r="B566" t="s">
        <v>13</v>
      </c>
      <c r="C566" s="5">
        <v>94962.4</v>
      </c>
    </row>
    <row r="567" spans="1:3" x14ac:dyDescent="0.35">
      <c r="A567" t="s">
        <v>605</v>
      </c>
      <c r="B567" t="s">
        <v>9</v>
      </c>
      <c r="C567" s="5">
        <v>45450.239999999998</v>
      </c>
    </row>
    <row r="568" spans="1:3" x14ac:dyDescent="0.35">
      <c r="A568" t="s">
        <v>458</v>
      </c>
      <c r="B568" t="s">
        <v>7</v>
      </c>
      <c r="C568" s="5">
        <v>40292.550000000003</v>
      </c>
    </row>
    <row r="569" spans="1:3" x14ac:dyDescent="0.35">
      <c r="A569" t="s">
        <v>921</v>
      </c>
      <c r="B569" t="s">
        <v>13</v>
      </c>
      <c r="C569" s="5">
        <v>108340</v>
      </c>
    </row>
    <row r="570" spans="1:3" x14ac:dyDescent="0.35">
      <c r="A570" t="s">
        <v>884</v>
      </c>
      <c r="B570" t="s">
        <v>16</v>
      </c>
      <c r="C570" s="5">
        <v>42310</v>
      </c>
    </row>
    <row r="571" spans="1:3" x14ac:dyDescent="0.35">
      <c r="A571" t="s">
        <v>572</v>
      </c>
      <c r="B571" t="s">
        <v>15</v>
      </c>
      <c r="C571" s="5">
        <v>119850.24000000001</v>
      </c>
    </row>
    <row r="572" spans="1:3" x14ac:dyDescent="0.35">
      <c r="A572" t="s">
        <v>706</v>
      </c>
      <c r="B572" t="s">
        <v>17</v>
      </c>
      <c r="C572" s="5">
        <v>78259.789999999994</v>
      </c>
    </row>
    <row r="573" spans="1:3" x14ac:dyDescent="0.35">
      <c r="A573" t="s">
        <v>270</v>
      </c>
      <c r="B573" t="s">
        <v>8</v>
      </c>
      <c r="C573" s="5">
        <v>29490</v>
      </c>
    </row>
    <row r="574" spans="1:3" x14ac:dyDescent="0.35">
      <c r="A574" t="s">
        <v>523</v>
      </c>
      <c r="B574" t="s">
        <v>13</v>
      </c>
      <c r="C574" s="5">
        <v>64143.63</v>
      </c>
    </row>
    <row r="575" spans="1:3" x14ac:dyDescent="0.35">
      <c r="A575" t="s">
        <v>336</v>
      </c>
      <c r="B575" t="s">
        <v>12</v>
      </c>
      <c r="C575" s="5">
        <v>30557.52</v>
      </c>
    </row>
    <row r="576" spans="1:3" x14ac:dyDescent="0.35">
      <c r="A576" t="s">
        <v>968</v>
      </c>
      <c r="B576" t="s">
        <v>13</v>
      </c>
      <c r="C576" s="5">
        <v>58740</v>
      </c>
    </row>
    <row r="577" spans="1:3" x14ac:dyDescent="0.35">
      <c r="A577" t="s">
        <v>441</v>
      </c>
      <c r="B577" t="s">
        <v>7</v>
      </c>
      <c r="C577" s="5">
        <v>92180.34</v>
      </c>
    </row>
    <row r="578" spans="1:3" x14ac:dyDescent="0.35">
      <c r="A578" t="s">
        <v>94</v>
      </c>
      <c r="B578" t="s">
        <v>11</v>
      </c>
      <c r="C578" s="5">
        <v>84230.5</v>
      </c>
    </row>
    <row r="579" spans="1:3" x14ac:dyDescent="0.35">
      <c r="A579" t="s">
        <v>219</v>
      </c>
      <c r="B579" t="s">
        <v>6</v>
      </c>
      <c r="C579" s="5">
        <v>75157.009999999995</v>
      </c>
    </row>
    <row r="580" spans="1:3" x14ac:dyDescent="0.35">
      <c r="A580" t="s">
        <v>412</v>
      </c>
      <c r="B580" t="s">
        <v>16</v>
      </c>
      <c r="C580" s="5">
        <v>87497.19</v>
      </c>
    </row>
    <row r="581" spans="1:3" x14ac:dyDescent="0.35">
      <c r="A581" t="s">
        <v>730</v>
      </c>
      <c r="B581" t="s">
        <v>8</v>
      </c>
      <c r="C581" s="5">
        <v>94185.44</v>
      </c>
    </row>
    <row r="582" spans="1:3" x14ac:dyDescent="0.35">
      <c r="A582" t="s">
        <v>741</v>
      </c>
      <c r="B582" t="s">
        <v>9</v>
      </c>
      <c r="C582" s="5">
        <v>110970</v>
      </c>
    </row>
    <row r="583" spans="1:3" x14ac:dyDescent="0.35">
      <c r="A583" t="s">
        <v>868</v>
      </c>
      <c r="B583" t="s">
        <v>7</v>
      </c>
      <c r="C583" s="5">
        <v>98062.86</v>
      </c>
    </row>
    <row r="584" spans="1:3" x14ac:dyDescent="0.35">
      <c r="A584" t="s">
        <v>284</v>
      </c>
      <c r="B584" t="s">
        <v>10</v>
      </c>
      <c r="C584" s="5">
        <v>109817.11</v>
      </c>
    </row>
    <row r="585" spans="1:3" x14ac:dyDescent="0.35">
      <c r="A585" t="s">
        <v>574</v>
      </c>
      <c r="B585" t="s">
        <v>11</v>
      </c>
      <c r="C585" s="5">
        <v>106158.08</v>
      </c>
    </row>
    <row r="586" spans="1:3" x14ac:dyDescent="0.35">
      <c r="A586" t="s">
        <v>237</v>
      </c>
      <c r="B586" t="s">
        <v>17</v>
      </c>
      <c r="C586" s="5">
        <v>34511.96</v>
      </c>
    </row>
    <row r="587" spans="1:3" x14ac:dyDescent="0.35">
      <c r="A587" t="s">
        <v>536</v>
      </c>
      <c r="B587" t="s">
        <v>6</v>
      </c>
      <c r="C587" s="5">
        <v>201150.13</v>
      </c>
    </row>
    <row r="588" spans="1:3" x14ac:dyDescent="0.35">
      <c r="A588" t="s">
        <v>428</v>
      </c>
      <c r="B588" t="s">
        <v>13</v>
      </c>
      <c r="C588" s="5">
        <v>81993.600000000006</v>
      </c>
    </row>
    <row r="589" spans="1:3" x14ac:dyDescent="0.35">
      <c r="A589" t="s">
        <v>513</v>
      </c>
      <c r="B589" t="s">
        <v>14</v>
      </c>
      <c r="C589" s="5">
        <v>108981.5</v>
      </c>
    </row>
    <row r="590" spans="1:3" x14ac:dyDescent="0.35">
      <c r="A590" t="s">
        <v>172</v>
      </c>
      <c r="B590" t="s">
        <v>6</v>
      </c>
      <c r="C590" s="5">
        <v>87877.759999999995</v>
      </c>
    </row>
    <row r="591" spans="1:3" x14ac:dyDescent="0.35">
      <c r="A591" t="s">
        <v>35</v>
      </c>
      <c r="B591" t="s">
        <v>9</v>
      </c>
      <c r="C591" s="5">
        <v>109534.5</v>
      </c>
    </row>
    <row r="592" spans="1:3" x14ac:dyDescent="0.35">
      <c r="A592" t="s">
        <v>381</v>
      </c>
      <c r="B592" t="s">
        <v>8</v>
      </c>
      <c r="C592" s="5">
        <v>74369.64</v>
      </c>
    </row>
    <row r="593" spans="1:3" x14ac:dyDescent="0.35">
      <c r="A593" t="s">
        <v>106</v>
      </c>
      <c r="B593" t="s">
        <v>16</v>
      </c>
      <c r="C593" s="5">
        <v>61952.88</v>
      </c>
    </row>
    <row r="594" spans="1:3" x14ac:dyDescent="0.35">
      <c r="A594" t="s">
        <v>323</v>
      </c>
      <c r="B594" t="s">
        <v>7</v>
      </c>
      <c r="C594" s="5">
        <v>78771.899999999994</v>
      </c>
    </row>
    <row r="595" spans="1:3" x14ac:dyDescent="0.35">
      <c r="A595" t="s">
        <v>623</v>
      </c>
      <c r="B595" t="s">
        <v>12</v>
      </c>
      <c r="C595" s="5">
        <v>68622.720000000001</v>
      </c>
    </row>
    <row r="596" spans="1:3" x14ac:dyDescent="0.35">
      <c r="A596" t="s">
        <v>621</v>
      </c>
      <c r="B596" t="s">
        <v>16</v>
      </c>
      <c r="C596" s="5">
        <v>88662.6</v>
      </c>
    </row>
    <row r="597" spans="1:3" x14ac:dyDescent="0.35">
      <c r="A597" t="s">
        <v>566</v>
      </c>
      <c r="B597" t="s">
        <v>13</v>
      </c>
      <c r="C597" s="5">
        <v>82700.800000000003</v>
      </c>
    </row>
    <row r="598" spans="1:3" x14ac:dyDescent="0.35">
      <c r="A598" t="s">
        <v>401</v>
      </c>
      <c r="B598" t="s">
        <v>7</v>
      </c>
      <c r="C598" s="5">
        <v>81790</v>
      </c>
    </row>
    <row r="599" spans="1:3" x14ac:dyDescent="0.35">
      <c r="A599" t="s">
        <v>787</v>
      </c>
      <c r="B599" t="s">
        <v>15</v>
      </c>
      <c r="C599" s="5">
        <v>103750.24</v>
      </c>
    </row>
    <row r="600" spans="1:3" x14ac:dyDescent="0.35">
      <c r="A600" t="s">
        <v>466</v>
      </c>
      <c r="B600" t="s">
        <v>16</v>
      </c>
      <c r="C600" s="5">
        <v>93544.56</v>
      </c>
    </row>
    <row r="601" spans="1:3" x14ac:dyDescent="0.35">
      <c r="A601" t="s">
        <v>560</v>
      </c>
      <c r="B601" t="s">
        <v>14</v>
      </c>
      <c r="C601" s="5">
        <v>88280.18</v>
      </c>
    </row>
    <row r="602" spans="1:3" x14ac:dyDescent="0.35">
      <c r="A602" t="s">
        <v>162</v>
      </c>
      <c r="B602" t="s">
        <v>13</v>
      </c>
      <c r="C602" s="5">
        <v>67510</v>
      </c>
    </row>
    <row r="603" spans="1:3" x14ac:dyDescent="0.35">
      <c r="A603" t="s">
        <v>553</v>
      </c>
      <c r="B603" t="s">
        <v>11</v>
      </c>
      <c r="C603" s="5">
        <v>37908.480000000003</v>
      </c>
    </row>
    <row r="604" spans="1:3" x14ac:dyDescent="0.35">
      <c r="A604" t="s">
        <v>712</v>
      </c>
      <c r="B604" t="s">
        <v>9</v>
      </c>
      <c r="C604" s="5">
        <v>98945</v>
      </c>
    </row>
    <row r="605" spans="1:3" x14ac:dyDescent="0.35">
      <c r="A605" t="s">
        <v>683</v>
      </c>
      <c r="B605" t="s">
        <v>7</v>
      </c>
      <c r="C605" s="5">
        <v>77028.09</v>
      </c>
    </row>
    <row r="606" spans="1:3" x14ac:dyDescent="0.35">
      <c r="A606" t="s">
        <v>213</v>
      </c>
      <c r="B606" t="s">
        <v>13</v>
      </c>
      <c r="C606" s="5">
        <v>89450.4</v>
      </c>
    </row>
    <row r="607" spans="1:3" x14ac:dyDescent="0.35">
      <c r="A607" t="s">
        <v>596</v>
      </c>
      <c r="B607" t="s">
        <v>9</v>
      </c>
      <c r="C607" s="5">
        <v>109120</v>
      </c>
    </row>
    <row r="608" spans="1:3" x14ac:dyDescent="0.35">
      <c r="A608" t="s">
        <v>781</v>
      </c>
      <c r="B608" t="s">
        <v>11</v>
      </c>
      <c r="C608" s="5">
        <v>76892.160000000003</v>
      </c>
    </row>
    <row r="609" spans="1:3" x14ac:dyDescent="0.35">
      <c r="A609" t="s">
        <v>262</v>
      </c>
      <c r="B609" t="s">
        <v>12</v>
      </c>
      <c r="C609" s="5">
        <v>69488</v>
      </c>
    </row>
    <row r="610" spans="1:3" x14ac:dyDescent="0.35">
      <c r="A610" t="s">
        <v>70</v>
      </c>
      <c r="B610" t="s">
        <v>10</v>
      </c>
      <c r="C610" s="5">
        <v>28471.65</v>
      </c>
    </row>
    <row r="611" spans="1:3" x14ac:dyDescent="0.35">
      <c r="A611" t="s">
        <v>496</v>
      </c>
      <c r="B611" t="s">
        <v>8</v>
      </c>
      <c r="C611" s="5">
        <v>115840</v>
      </c>
    </row>
    <row r="612" spans="1:3" x14ac:dyDescent="0.35">
      <c r="A612" t="s">
        <v>327</v>
      </c>
      <c r="B612" t="s">
        <v>12</v>
      </c>
      <c r="C612" s="5">
        <v>84747.839999999997</v>
      </c>
    </row>
    <row r="613" spans="1:3" x14ac:dyDescent="0.35">
      <c r="A613" t="s">
        <v>576</v>
      </c>
      <c r="B613" t="s">
        <v>14</v>
      </c>
      <c r="C613" s="5">
        <v>187331.56</v>
      </c>
    </row>
    <row r="614" spans="1:3" x14ac:dyDescent="0.35">
      <c r="A614" t="s">
        <v>132</v>
      </c>
      <c r="B614" t="s">
        <v>11</v>
      </c>
      <c r="C614" s="5">
        <v>80913</v>
      </c>
    </row>
    <row r="615" spans="1:3" x14ac:dyDescent="0.35">
      <c r="A615" t="s">
        <v>479</v>
      </c>
      <c r="B615" t="s">
        <v>12</v>
      </c>
      <c r="C615" s="5">
        <v>83860.320000000007</v>
      </c>
    </row>
    <row r="616" spans="1:3" x14ac:dyDescent="0.35">
      <c r="A616" t="s">
        <v>249</v>
      </c>
      <c r="B616" t="s">
        <v>9</v>
      </c>
      <c r="C616" s="5">
        <v>96293.4</v>
      </c>
    </row>
    <row r="617" spans="1:3" x14ac:dyDescent="0.35">
      <c r="A617" t="s">
        <v>268</v>
      </c>
      <c r="B617" t="s">
        <v>13</v>
      </c>
      <c r="C617" s="5">
        <v>75696.600000000006</v>
      </c>
    </row>
    <row r="618" spans="1:3" x14ac:dyDescent="0.35">
      <c r="A618" t="s">
        <v>912</v>
      </c>
      <c r="B618" t="s">
        <v>16</v>
      </c>
      <c r="C618" s="5">
        <v>119871.03999999999</v>
      </c>
    </row>
    <row r="619" spans="1:3" x14ac:dyDescent="0.35">
      <c r="A619" t="s">
        <v>468</v>
      </c>
      <c r="B619" t="s">
        <v>16</v>
      </c>
      <c r="C619" s="5">
        <v>90431.64</v>
      </c>
    </row>
    <row r="620" spans="1:3" x14ac:dyDescent="0.35">
      <c r="A620" t="s">
        <v>243</v>
      </c>
      <c r="B620" t="s">
        <v>14</v>
      </c>
      <c r="C620" s="5">
        <v>102659.6</v>
      </c>
    </row>
    <row r="621" spans="1:3" x14ac:dyDescent="0.35">
      <c r="A621" t="s">
        <v>635</v>
      </c>
      <c r="B621" t="s">
        <v>13</v>
      </c>
      <c r="C621" s="5">
        <v>107331.27</v>
      </c>
    </row>
    <row r="622" spans="1:3" x14ac:dyDescent="0.35">
      <c r="A622" t="s">
        <v>340</v>
      </c>
      <c r="B622" t="s">
        <v>10</v>
      </c>
      <c r="C622" s="5">
        <v>92593.9</v>
      </c>
    </row>
    <row r="623" spans="1:3" x14ac:dyDescent="0.35">
      <c r="A623" t="s">
        <v>620</v>
      </c>
      <c r="B623" t="s">
        <v>7</v>
      </c>
      <c r="C623" s="5">
        <v>50860</v>
      </c>
    </row>
    <row r="624" spans="1:3" x14ac:dyDescent="0.35">
      <c r="A624" t="s">
        <v>650</v>
      </c>
      <c r="B624" t="s">
        <v>13</v>
      </c>
      <c r="C624" s="5">
        <v>52723.06</v>
      </c>
    </row>
    <row r="625" spans="1:3" x14ac:dyDescent="0.35">
      <c r="A625" t="s">
        <v>257</v>
      </c>
      <c r="B625" t="s">
        <v>12</v>
      </c>
      <c r="C625" s="5">
        <v>79698.960000000006</v>
      </c>
    </row>
    <row r="626" spans="1:3" x14ac:dyDescent="0.35">
      <c r="A626" t="s">
        <v>200</v>
      </c>
      <c r="B626" t="s">
        <v>6</v>
      </c>
      <c r="C626" s="5">
        <v>58278.68</v>
      </c>
    </row>
    <row r="627" spans="1:3" x14ac:dyDescent="0.35">
      <c r="A627" t="s">
        <v>829</v>
      </c>
      <c r="B627" t="s">
        <v>11</v>
      </c>
      <c r="C627" s="5">
        <v>47585.279999999999</v>
      </c>
    </row>
    <row r="628" spans="1:3" x14ac:dyDescent="0.35">
      <c r="A628" t="s">
        <v>73</v>
      </c>
      <c r="B628" t="s">
        <v>10</v>
      </c>
      <c r="C628" s="5">
        <v>230512.37</v>
      </c>
    </row>
    <row r="629" spans="1:3" x14ac:dyDescent="0.35">
      <c r="A629" t="s">
        <v>46</v>
      </c>
      <c r="B629" t="s">
        <v>13</v>
      </c>
      <c r="C629" s="5">
        <v>111586.83</v>
      </c>
    </row>
    <row r="630" spans="1:3" x14ac:dyDescent="0.35">
      <c r="A630" t="s">
        <v>533</v>
      </c>
      <c r="B630" t="s">
        <v>8</v>
      </c>
      <c r="C630" s="5">
        <v>30599.37</v>
      </c>
    </row>
    <row r="631" spans="1:3" x14ac:dyDescent="0.35">
      <c r="A631" t="s">
        <v>115</v>
      </c>
      <c r="B631" t="s">
        <v>15</v>
      </c>
      <c r="C631" s="5">
        <v>34080</v>
      </c>
    </row>
    <row r="632" spans="1:3" x14ac:dyDescent="0.35">
      <c r="A632" t="s">
        <v>928</v>
      </c>
      <c r="B632" t="s">
        <v>10</v>
      </c>
      <c r="C632" s="5">
        <v>40720.550000000003</v>
      </c>
    </row>
    <row r="633" spans="1:3" x14ac:dyDescent="0.35">
      <c r="A633" t="s">
        <v>335</v>
      </c>
      <c r="B633" t="s">
        <v>13</v>
      </c>
      <c r="C633" s="5">
        <v>51511.199999999997</v>
      </c>
    </row>
    <row r="634" spans="1:3" x14ac:dyDescent="0.35">
      <c r="A634" t="s">
        <v>571</v>
      </c>
      <c r="B634" t="s">
        <v>8</v>
      </c>
      <c r="C634" s="5">
        <v>107616.59</v>
      </c>
    </row>
    <row r="635" spans="1:3" x14ac:dyDescent="0.35">
      <c r="A635" t="s">
        <v>269</v>
      </c>
      <c r="B635" t="s">
        <v>8</v>
      </c>
      <c r="C635" s="5">
        <v>59126.11</v>
      </c>
    </row>
    <row r="636" spans="1:3" x14ac:dyDescent="0.35">
      <c r="A636" t="s">
        <v>247</v>
      </c>
      <c r="B636" t="s">
        <v>8</v>
      </c>
      <c r="C636" s="5">
        <v>113598.12</v>
      </c>
    </row>
    <row r="637" spans="1:3" x14ac:dyDescent="0.35">
      <c r="A637" t="s">
        <v>324</v>
      </c>
      <c r="B637" t="s">
        <v>11</v>
      </c>
      <c r="C637" s="5">
        <v>150365</v>
      </c>
    </row>
    <row r="638" spans="1:3" x14ac:dyDescent="0.35">
      <c r="A638" t="s">
        <v>62</v>
      </c>
      <c r="B638" t="s">
        <v>14</v>
      </c>
      <c r="C638" s="5">
        <v>141800.71</v>
      </c>
    </row>
    <row r="639" spans="1:3" x14ac:dyDescent="0.35">
      <c r="A639" t="s">
        <v>646</v>
      </c>
      <c r="B639" t="s">
        <v>6</v>
      </c>
      <c r="C639" s="5">
        <v>60678.03</v>
      </c>
    </row>
    <row r="640" spans="1:3" x14ac:dyDescent="0.35">
      <c r="A640" t="s">
        <v>491</v>
      </c>
      <c r="B640" t="s">
        <v>14</v>
      </c>
      <c r="C640" s="5">
        <v>72010.429999999993</v>
      </c>
    </row>
    <row r="641" spans="1:3" x14ac:dyDescent="0.35">
      <c r="A641" t="s">
        <v>506</v>
      </c>
      <c r="B641" t="s">
        <v>13</v>
      </c>
      <c r="C641" s="5">
        <v>100526.39999999999</v>
      </c>
    </row>
    <row r="642" spans="1:3" x14ac:dyDescent="0.35">
      <c r="A642" t="s">
        <v>151</v>
      </c>
      <c r="B642" t="s">
        <v>6</v>
      </c>
      <c r="C642" s="5">
        <v>67673.600000000006</v>
      </c>
    </row>
    <row r="643" spans="1:3" x14ac:dyDescent="0.35">
      <c r="A643" t="s">
        <v>439</v>
      </c>
      <c r="B643" t="s">
        <v>9</v>
      </c>
      <c r="C643" s="5">
        <v>107734.39999999999</v>
      </c>
    </row>
    <row r="644" spans="1:3" x14ac:dyDescent="0.35">
      <c r="A644" t="s">
        <v>691</v>
      </c>
      <c r="B644" t="s">
        <v>12</v>
      </c>
      <c r="C644" s="5">
        <v>48927</v>
      </c>
    </row>
    <row r="645" spans="1:3" x14ac:dyDescent="0.35">
      <c r="A645" t="s">
        <v>288</v>
      </c>
      <c r="B645" t="s">
        <v>17</v>
      </c>
      <c r="C645" s="5">
        <v>106399.35</v>
      </c>
    </row>
    <row r="646" spans="1:3" x14ac:dyDescent="0.35">
      <c r="A646" t="s">
        <v>858</v>
      </c>
      <c r="B646" t="s">
        <v>14</v>
      </c>
      <c r="C646" s="5">
        <v>73900.820000000007</v>
      </c>
    </row>
    <row r="647" spans="1:3" x14ac:dyDescent="0.35">
      <c r="A647" t="s">
        <v>535</v>
      </c>
      <c r="B647" t="s">
        <v>12</v>
      </c>
      <c r="C647" s="5">
        <v>114789.36</v>
      </c>
    </row>
    <row r="648" spans="1:3" x14ac:dyDescent="0.35">
      <c r="A648" t="s">
        <v>522</v>
      </c>
      <c r="B648" t="s">
        <v>15</v>
      </c>
      <c r="C648" s="5">
        <v>107222.39999999999</v>
      </c>
    </row>
    <row r="649" spans="1:3" x14ac:dyDescent="0.35">
      <c r="A649" t="s">
        <v>746</v>
      </c>
      <c r="B649" t="s">
        <v>7</v>
      </c>
      <c r="C649" s="5">
        <v>113715.45</v>
      </c>
    </row>
    <row r="650" spans="1:3" x14ac:dyDescent="0.35">
      <c r="A650" t="s">
        <v>337</v>
      </c>
      <c r="B650" t="s">
        <v>13</v>
      </c>
      <c r="C650" s="5">
        <v>173306.03</v>
      </c>
    </row>
    <row r="651" spans="1:3" x14ac:dyDescent="0.35">
      <c r="A651" t="s">
        <v>595</v>
      </c>
      <c r="B651" t="s">
        <v>15</v>
      </c>
      <c r="C651" s="5">
        <v>68778.600000000006</v>
      </c>
    </row>
    <row r="652" spans="1:3" x14ac:dyDescent="0.35">
      <c r="A652" t="s">
        <v>175</v>
      </c>
      <c r="B652" t="s">
        <v>13</v>
      </c>
      <c r="C652" s="5">
        <v>60410.29</v>
      </c>
    </row>
    <row r="653" spans="1:3" x14ac:dyDescent="0.35">
      <c r="A653" t="s">
        <v>154</v>
      </c>
      <c r="B653" t="s">
        <v>16</v>
      </c>
      <c r="C653" s="5">
        <v>59466.99</v>
      </c>
    </row>
    <row r="654" spans="1:3" x14ac:dyDescent="0.35">
      <c r="A654" t="s">
        <v>362</v>
      </c>
      <c r="B654" t="s">
        <v>7</v>
      </c>
      <c r="C654" s="5">
        <v>36484.14</v>
      </c>
    </row>
    <row r="655" spans="1:3" x14ac:dyDescent="0.35">
      <c r="A655" t="s">
        <v>354</v>
      </c>
      <c r="B655" t="s">
        <v>12</v>
      </c>
      <c r="C655" s="5">
        <v>114459.12</v>
      </c>
    </row>
    <row r="656" spans="1:3" x14ac:dyDescent="0.35">
      <c r="A656" t="s">
        <v>194</v>
      </c>
      <c r="B656" t="s">
        <v>13</v>
      </c>
      <c r="C656" s="5">
        <v>41340</v>
      </c>
    </row>
    <row r="657" spans="1:3" x14ac:dyDescent="0.35">
      <c r="A657" t="s">
        <v>864</v>
      </c>
      <c r="B657" t="s">
        <v>11</v>
      </c>
      <c r="C657" s="5">
        <v>95989.759999999995</v>
      </c>
    </row>
    <row r="658" spans="1:3" x14ac:dyDescent="0.35">
      <c r="A658" t="s">
        <v>942</v>
      </c>
      <c r="B658" t="s">
        <v>13</v>
      </c>
      <c r="C658" s="5">
        <v>63312.28</v>
      </c>
    </row>
    <row r="659" spans="1:3" x14ac:dyDescent="0.35">
      <c r="A659" t="s">
        <v>909</v>
      </c>
      <c r="B659" t="s">
        <v>7</v>
      </c>
      <c r="C659" s="5">
        <v>47612.95</v>
      </c>
    </row>
    <row r="660" spans="1:3" x14ac:dyDescent="0.35">
      <c r="A660" t="s">
        <v>910</v>
      </c>
      <c r="B660" t="s">
        <v>7</v>
      </c>
      <c r="C660" s="5">
        <v>91525.05</v>
      </c>
    </row>
    <row r="661" spans="1:3" x14ac:dyDescent="0.35">
      <c r="A661" t="s">
        <v>406</v>
      </c>
      <c r="B661" t="s">
        <v>10</v>
      </c>
      <c r="C661" s="5">
        <v>51370.54</v>
      </c>
    </row>
    <row r="662" spans="1:3" x14ac:dyDescent="0.35">
      <c r="A662" t="s">
        <v>480</v>
      </c>
      <c r="B662" t="s">
        <v>9</v>
      </c>
      <c r="C662" s="5">
        <v>37737.879999999997</v>
      </c>
    </row>
    <row r="663" spans="1:3" x14ac:dyDescent="0.35">
      <c r="A663" t="s">
        <v>490</v>
      </c>
      <c r="B663" t="s">
        <v>16</v>
      </c>
      <c r="C663" s="5">
        <v>111895.74</v>
      </c>
    </row>
    <row r="664" spans="1:3" x14ac:dyDescent="0.35">
      <c r="A664" t="s">
        <v>805</v>
      </c>
      <c r="B664" t="s">
        <v>14</v>
      </c>
      <c r="C664" s="5">
        <v>71490</v>
      </c>
    </row>
    <row r="665" spans="1:3" x14ac:dyDescent="0.35">
      <c r="A665" t="s">
        <v>69</v>
      </c>
      <c r="B665" t="s">
        <v>7</v>
      </c>
      <c r="C665" s="5">
        <v>83144.639999999999</v>
      </c>
    </row>
    <row r="666" spans="1:3" x14ac:dyDescent="0.35">
      <c r="A666" t="s">
        <v>198</v>
      </c>
      <c r="B666" t="s">
        <v>11</v>
      </c>
      <c r="C666" s="5">
        <v>43723.1</v>
      </c>
    </row>
    <row r="667" spans="1:3" x14ac:dyDescent="0.35">
      <c r="A667" t="s">
        <v>400</v>
      </c>
      <c r="B667" t="s">
        <v>17</v>
      </c>
      <c r="C667" s="5">
        <v>110984.2</v>
      </c>
    </row>
    <row r="668" spans="1:3" x14ac:dyDescent="0.35">
      <c r="A668" t="s">
        <v>289</v>
      </c>
      <c r="B668" t="s">
        <v>10</v>
      </c>
      <c r="C668" s="5">
        <v>121494.1</v>
      </c>
    </row>
    <row r="669" spans="1:3" x14ac:dyDescent="0.35">
      <c r="A669" t="s">
        <v>840</v>
      </c>
      <c r="B669" t="s">
        <v>15</v>
      </c>
      <c r="C669" s="5">
        <v>55301.66</v>
      </c>
    </row>
    <row r="670" spans="1:3" x14ac:dyDescent="0.35">
      <c r="A670" t="s">
        <v>859</v>
      </c>
      <c r="B670" t="s">
        <v>14</v>
      </c>
      <c r="C670" s="5">
        <v>108134.44</v>
      </c>
    </row>
    <row r="671" spans="1:3" x14ac:dyDescent="0.35">
      <c r="A671" t="s">
        <v>61</v>
      </c>
      <c r="B671" t="s">
        <v>8</v>
      </c>
      <c r="C671" s="5">
        <v>114316.84</v>
      </c>
    </row>
    <row r="672" spans="1:3" x14ac:dyDescent="0.35">
      <c r="A672" t="s">
        <v>717</v>
      </c>
      <c r="B672" t="s">
        <v>9</v>
      </c>
      <c r="C672" s="5">
        <v>121180.64</v>
      </c>
    </row>
    <row r="673" spans="1:3" x14ac:dyDescent="0.35">
      <c r="A673" t="s">
        <v>869</v>
      </c>
      <c r="B673" t="s">
        <v>17</v>
      </c>
      <c r="C673" s="5">
        <v>45462.26</v>
      </c>
    </row>
    <row r="674" spans="1:3" x14ac:dyDescent="0.35">
      <c r="A674" t="s">
        <v>181</v>
      </c>
      <c r="B674" t="s">
        <v>8</v>
      </c>
      <c r="C674" s="5">
        <v>49712.49</v>
      </c>
    </row>
    <row r="675" spans="1:3" x14ac:dyDescent="0.35">
      <c r="A675" t="s">
        <v>807</v>
      </c>
      <c r="B675" t="s">
        <v>7</v>
      </c>
      <c r="C675" s="5">
        <v>111562.65</v>
      </c>
    </row>
    <row r="676" spans="1:3" x14ac:dyDescent="0.35">
      <c r="A676" t="s">
        <v>738</v>
      </c>
      <c r="B676" t="s">
        <v>12</v>
      </c>
      <c r="C676" s="5">
        <v>53891.040000000001</v>
      </c>
    </row>
    <row r="677" spans="1:3" x14ac:dyDescent="0.35">
      <c r="A677" t="s">
        <v>629</v>
      </c>
      <c r="B677" t="s">
        <v>11</v>
      </c>
      <c r="C677" s="5">
        <v>90480.639999999999</v>
      </c>
    </row>
    <row r="678" spans="1:3" x14ac:dyDescent="0.35">
      <c r="A678" t="s">
        <v>838</v>
      </c>
      <c r="B678" t="s">
        <v>7</v>
      </c>
      <c r="C678" s="5">
        <v>57495.57</v>
      </c>
    </row>
    <row r="679" spans="1:3" x14ac:dyDescent="0.35">
      <c r="A679" t="s">
        <v>797</v>
      </c>
      <c r="B679" t="s">
        <v>17</v>
      </c>
      <c r="C679" s="5">
        <v>40953.75</v>
      </c>
    </row>
    <row r="680" spans="1:3" x14ac:dyDescent="0.35">
      <c r="A680" t="s">
        <v>419</v>
      </c>
      <c r="B680" t="s">
        <v>8</v>
      </c>
      <c r="C680" s="5">
        <v>72700</v>
      </c>
    </row>
    <row r="681" spans="1:3" x14ac:dyDescent="0.35">
      <c r="A681" t="s">
        <v>184</v>
      </c>
      <c r="B681" t="s">
        <v>16</v>
      </c>
      <c r="C681" s="5">
        <v>76712.160000000003</v>
      </c>
    </row>
    <row r="682" spans="1:3" x14ac:dyDescent="0.35">
      <c r="A682" t="s">
        <v>703</v>
      </c>
      <c r="B682" t="s">
        <v>13</v>
      </c>
      <c r="C682" s="5">
        <v>39551.199999999997</v>
      </c>
    </row>
    <row r="683" spans="1:3" x14ac:dyDescent="0.35">
      <c r="A683" t="s">
        <v>391</v>
      </c>
      <c r="B683" t="s">
        <v>11</v>
      </c>
      <c r="C683" s="5">
        <v>34500</v>
      </c>
    </row>
    <row r="684" spans="1:3" x14ac:dyDescent="0.35">
      <c r="A684" t="s">
        <v>768</v>
      </c>
      <c r="B684" t="s">
        <v>17</v>
      </c>
      <c r="C684" s="5">
        <v>54867.88</v>
      </c>
    </row>
    <row r="685" spans="1:3" x14ac:dyDescent="0.35">
      <c r="A685" t="s">
        <v>903</v>
      </c>
      <c r="B685" t="s">
        <v>9</v>
      </c>
      <c r="C685" s="5">
        <v>107363.28</v>
      </c>
    </row>
    <row r="686" spans="1:3" x14ac:dyDescent="0.35">
      <c r="A686" t="s">
        <v>669</v>
      </c>
      <c r="B686" t="s">
        <v>16</v>
      </c>
      <c r="C686" s="5">
        <v>92063.360000000001</v>
      </c>
    </row>
    <row r="687" spans="1:3" x14ac:dyDescent="0.35">
      <c r="A687" t="s">
        <v>742</v>
      </c>
      <c r="B687" t="s">
        <v>11</v>
      </c>
      <c r="C687" s="5">
        <v>50708.480000000003</v>
      </c>
    </row>
    <row r="688" spans="1:3" x14ac:dyDescent="0.35">
      <c r="A688" t="s">
        <v>231</v>
      </c>
      <c r="B688" t="s">
        <v>15</v>
      </c>
      <c r="C688" s="5">
        <v>92598</v>
      </c>
    </row>
    <row r="689" spans="1:3" x14ac:dyDescent="0.35">
      <c r="A689" t="s">
        <v>628</v>
      </c>
      <c r="B689" t="s">
        <v>16</v>
      </c>
      <c r="C689" s="5">
        <v>86689.02</v>
      </c>
    </row>
    <row r="690" spans="1:3" x14ac:dyDescent="0.35">
      <c r="A690" t="s">
        <v>648</v>
      </c>
      <c r="B690" t="s">
        <v>6</v>
      </c>
      <c r="C690" s="5">
        <v>34264.76</v>
      </c>
    </row>
    <row r="691" spans="1:3" x14ac:dyDescent="0.35">
      <c r="A691" t="s">
        <v>282</v>
      </c>
      <c r="B691" t="s">
        <v>17</v>
      </c>
      <c r="C691" s="5">
        <v>121115.7</v>
      </c>
    </row>
    <row r="692" spans="1:3" x14ac:dyDescent="0.35">
      <c r="A692" t="s">
        <v>424</v>
      </c>
      <c r="B692" t="s">
        <v>16</v>
      </c>
      <c r="C692" s="5">
        <v>73615.23</v>
      </c>
    </row>
    <row r="693" spans="1:3" x14ac:dyDescent="0.35">
      <c r="A693" t="s">
        <v>414</v>
      </c>
      <c r="B693" t="s">
        <v>16</v>
      </c>
      <c r="C693" s="5">
        <v>42086.22</v>
      </c>
    </row>
    <row r="694" spans="1:3" x14ac:dyDescent="0.35">
      <c r="A694" t="s">
        <v>91</v>
      </c>
      <c r="B694" t="s">
        <v>9</v>
      </c>
      <c r="C694" s="5">
        <v>58205.36</v>
      </c>
    </row>
    <row r="695" spans="1:3" x14ac:dyDescent="0.35">
      <c r="A695" t="s">
        <v>461</v>
      </c>
      <c r="B695" t="s">
        <v>10</v>
      </c>
      <c r="C695" s="5">
        <v>61157.85</v>
      </c>
    </row>
    <row r="696" spans="1:3" x14ac:dyDescent="0.35">
      <c r="A696" t="s">
        <v>685</v>
      </c>
      <c r="B696" t="s">
        <v>16</v>
      </c>
      <c r="C696" s="5">
        <v>30004.59</v>
      </c>
    </row>
    <row r="697" spans="1:3" x14ac:dyDescent="0.35">
      <c r="A697" t="s">
        <v>503</v>
      </c>
      <c r="B697" t="s">
        <v>9</v>
      </c>
      <c r="C697" s="5">
        <v>104470</v>
      </c>
    </row>
    <row r="698" spans="1:3" x14ac:dyDescent="0.35">
      <c r="A698" t="s">
        <v>221</v>
      </c>
      <c r="B698" t="s">
        <v>7</v>
      </c>
      <c r="C698" s="5">
        <v>107679.32</v>
      </c>
    </row>
    <row r="699" spans="1:3" x14ac:dyDescent="0.35">
      <c r="A699" t="s">
        <v>734</v>
      </c>
      <c r="B699" t="s">
        <v>16</v>
      </c>
      <c r="C699" s="5">
        <v>32104.45</v>
      </c>
    </row>
    <row r="700" spans="1:3" x14ac:dyDescent="0.35">
      <c r="A700" t="s">
        <v>656</v>
      </c>
      <c r="B700" t="s">
        <v>15</v>
      </c>
      <c r="C700" s="5">
        <v>77112</v>
      </c>
    </row>
    <row r="701" spans="1:3" x14ac:dyDescent="0.35">
      <c r="A701" t="s">
        <v>170</v>
      </c>
      <c r="B701" t="s">
        <v>10</v>
      </c>
      <c r="C701" s="5">
        <v>88054.98</v>
      </c>
    </row>
    <row r="702" spans="1:3" x14ac:dyDescent="0.35">
      <c r="A702" t="s">
        <v>188</v>
      </c>
      <c r="B702" t="s">
        <v>10</v>
      </c>
      <c r="C702" s="5">
        <v>76751.08</v>
      </c>
    </row>
    <row r="703" spans="1:3" x14ac:dyDescent="0.35">
      <c r="A703" t="s">
        <v>42</v>
      </c>
      <c r="B703" t="s">
        <v>12</v>
      </c>
      <c r="C703" s="5">
        <v>87121.44</v>
      </c>
    </row>
    <row r="704" spans="1:3" x14ac:dyDescent="0.35">
      <c r="A704" t="s">
        <v>614</v>
      </c>
      <c r="B704" t="s">
        <v>11</v>
      </c>
      <c r="C704" s="5">
        <v>108318</v>
      </c>
    </row>
    <row r="705" spans="1:3" x14ac:dyDescent="0.35">
      <c r="A705" t="s">
        <v>333</v>
      </c>
      <c r="B705" t="s">
        <v>10</v>
      </c>
      <c r="C705" s="5">
        <v>109365.23</v>
      </c>
    </row>
    <row r="706" spans="1:3" x14ac:dyDescent="0.35">
      <c r="A706" t="s">
        <v>655</v>
      </c>
      <c r="B706" t="s">
        <v>15</v>
      </c>
      <c r="C706" s="5">
        <v>48034.35</v>
      </c>
    </row>
    <row r="707" spans="1:3" x14ac:dyDescent="0.35">
      <c r="A707" t="s">
        <v>474</v>
      </c>
      <c r="B707" t="s">
        <v>11</v>
      </c>
      <c r="C707" s="5">
        <v>31764.48</v>
      </c>
    </row>
    <row r="708" spans="1:3" x14ac:dyDescent="0.35">
      <c r="A708" t="s">
        <v>720</v>
      </c>
      <c r="B708" t="s">
        <v>8</v>
      </c>
      <c r="C708" s="5">
        <v>106685.88</v>
      </c>
    </row>
    <row r="709" spans="1:3" x14ac:dyDescent="0.35">
      <c r="A709" t="s">
        <v>526</v>
      </c>
      <c r="B709" t="s">
        <v>6</v>
      </c>
      <c r="C709" s="5">
        <v>71837.56</v>
      </c>
    </row>
    <row r="710" spans="1:3" x14ac:dyDescent="0.35">
      <c r="A710" t="s">
        <v>802</v>
      </c>
      <c r="B710" t="s">
        <v>13</v>
      </c>
      <c r="C710" s="5">
        <v>33840</v>
      </c>
    </row>
    <row r="711" spans="1:3" x14ac:dyDescent="0.35">
      <c r="A711" t="s">
        <v>411</v>
      </c>
      <c r="B711" t="s">
        <v>15</v>
      </c>
      <c r="C711" s="5">
        <v>51842</v>
      </c>
    </row>
    <row r="712" spans="1:3" x14ac:dyDescent="0.35">
      <c r="A712" t="s">
        <v>220</v>
      </c>
      <c r="B712" t="s">
        <v>8</v>
      </c>
      <c r="C712" s="5">
        <v>88133.31</v>
      </c>
    </row>
    <row r="713" spans="1:3" x14ac:dyDescent="0.35">
      <c r="A713" t="s">
        <v>307</v>
      </c>
      <c r="B713" t="s">
        <v>16</v>
      </c>
      <c r="C713" s="5">
        <v>65134.720000000001</v>
      </c>
    </row>
    <row r="714" spans="1:3" x14ac:dyDescent="0.35">
      <c r="A714" t="s">
        <v>56</v>
      </c>
      <c r="B714" t="s">
        <v>16</v>
      </c>
      <c r="C714" s="5">
        <v>114945.48</v>
      </c>
    </row>
    <row r="715" spans="1:3" x14ac:dyDescent="0.35">
      <c r="A715" t="s">
        <v>959</v>
      </c>
      <c r="B715" t="s">
        <v>10</v>
      </c>
      <c r="C715" s="5">
        <v>33960</v>
      </c>
    </row>
    <row r="716" spans="1:3" x14ac:dyDescent="0.35">
      <c r="A716" t="s">
        <v>37</v>
      </c>
      <c r="B716" t="s">
        <v>8</v>
      </c>
      <c r="C716" s="5">
        <v>115976</v>
      </c>
    </row>
    <row r="717" spans="1:3" x14ac:dyDescent="0.35">
      <c r="A717" t="s">
        <v>202</v>
      </c>
      <c r="B717" t="s">
        <v>17</v>
      </c>
      <c r="C717" s="5">
        <v>108416.25</v>
      </c>
    </row>
    <row r="718" spans="1:3" x14ac:dyDescent="0.35">
      <c r="A718" t="s">
        <v>631</v>
      </c>
      <c r="B718" t="s">
        <v>16</v>
      </c>
      <c r="C718" s="5">
        <v>109348.47</v>
      </c>
    </row>
    <row r="719" spans="1:3" x14ac:dyDescent="0.35">
      <c r="A719" t="s">
        <v>827</v>
      </c>
      <c r="B719" t="s">
        <v>17</v>
      </c>
      <c r="C719" s="5">
        <v>92691.38</v>
      </c>
    </row>
    <row r="720" spans="1:3" x14ac:dyDescent="0.35">
      <c r="A720" t="s">
        <v>101</v>
      </c>
      <c r="B720" t="s">
        <v>12</v>
      </c>
      <c r="C720" s="5">
        <v>42074.64</v>
      </c>
    </row>
    <row r="721" spans="1:3" x14ac:dyDescent="0.35">
      <c r="A721" t="s">
        <v>856</v>
      </c>
      <c r="B721" t="s">
        <v>7</v>
      </c>
      <c r="C721" s="5">
        <v>30631.07</v>
      </c>
    </row>
    <row r="722" spans="1:3" x14ac:dyDescent="0.35">
      <c r="A722" t="s">
        <v>294</v>
      </c>
      <c r="B722" t="s">
        <v>11</v>
      </c>
      <c r="C722" s="5">
        <v>75120.639999999999</v>
      </c>
    </row>
    <row r="723" spans="1:3" x14ac:dyDescent="0.35">
      <c r="A723" t="s">
        <v>465</v>
      </c>
      <c r="B723" t="s">
        <v>17</v>
      </c>
      <c r="C723" s="5">
        <v>95357.54</v>
      </c>
    </row>
    <row r="724" spans="1:3" x14ac:dyDescent="0.35">
      <c r="A724" t="s">
        <v>865</v>
      </c>
      <c r="B724" t="s">
        <v>13</v>
      </c>
      <c r="C724" s="5">
        <v>95745.24</v>
      </c>
    </row>
    <row r="725" spans="1:3" x14ac:dyDescent="0.35">
      <c r="A725" t="s">
        <v>543</v>
      </c>
      <c r="B725" t="s">
        <v>14</v>
      </c>
      <c r="C725" s="5">
        <v>122782.38</v>
      </c>
    </row>
    <row r="726" spans="1:3" x14ac:dyDescent="0.35">
      <c r="A726" t="s">
        <v>107</v>
      </c>
      <c r="B726" t="s">
        <v>8</v>
      </c>
      <c r="C726" s="5">
        <v>117312.9</v>
      </c>
    </row>
    <row r="727" spans="1:3" x14ac:dyDescent="0.35">
      <c r="A727" t="s">
        <v>110</v>
      </c>
      <c r="B727" t="s">
        <v>13</v>
      </c>
      <c r="C727" s="5">
        <v>109712.4</v>
      </c>
    </row>
    <row r="728" spans="1:3" x14ac:dyDescent="0.35">
      <c r="A728" t="s">
        <v>264</v>
      </c>
      <c r="B728" t="s">
        <v>10</v>
      </c>
      <c r="C728" s="5">
        <v>88897.12</v>
      </c>
    </row>
    <row r="729" spans="1:3" x14ac:dyDescent="0.35">
      <c r="A729" t="s">
        <v>230</v>
      </c>
      <c r="B729" t="s">
        <v>12</v>
      </c>
      <c r="C729" s="5">
        <v>95399.46</v>
      </c>
    </row>
    <row r="730" spans="1:3" x14ac:dyDescent="0.35">
      <c r="A730" t="s">
        <v>564</v>
      </c>
      <c r="B730" t="s">
        <v>12</v>
      </c>
      <c r="C730" s="5">
        <v>37141.68</v>
      </c>
    </row>
    <row r="731" spans="1:3" x14ac:dyDescent="0.35">
      <c r="A731" t="s">
        <v>798</v>
      </c>
      <c r="B731" t="s">
        <v>13</v>
      </c>
      <c r="C731" s="5">
        <v>104195.26</v>
      </c>
    </row>
    <row r="732" spans="1:3" x14ac:dyDescent="0.35">
      <c r="A732" t="s">
        <v>103</v>
      </c>
      <c r="B732" t="s">
        <v>10</v>
      </c>
      <c r="C732" s="5">
        <v>103449.71</v>
      </c>
    </row>
    <row r="733" spans="1:3" x14ac:dyDescent="0.35">
      <c r="A733" t="s">
        <v>837</v>
      </c>
      <c r="B733" t="s">
        <v>15</v>
      </c>
      <c r="C733" s="5">
        <v>122643.36</v>
      </c>
    </row>
    <row r="734" spans="1:3" x14ac:dyDescent="0.35">
      <c r="A734" t="s">
        <v>729</v>
      </c>
      <c r="B734" t="s">
        <v>6</v>
      </c>
      <c r="C734" s="5">
        <v>80979.55</v>
      </c>
    </row>
    <row r="735" spans="1:3" x14ac:dyDescent="0.35">
      <c r="A735" t="s">
        <v>364</v>
      </c>
      <c r="B735" t="s">
        <v>8</v>
      </c>
      <c r="C735" s="5">
        <v>120416.74</v>
      </c>
    </row>
    <row r="736" spans="1:3" x14ac:dyDescent="0.35">
      <c r="A736" t="s">
        <v>561</v>
      </c>
      <c r="B736" t="s">
        <v>11</v>
      </c>
      <c r="C736" s="5">
        <v>92831.42</v>
      </c>
    </row>
    <row r="737" spans="1:3" x14ac:dyDescent="0.35">
      <c r="A737" t="s">
        <v>204</v>
      </c>
      <c r="B737" t="s">
        <v>15</v>
      </c>
      <c r="C737" s="5">
        <v>62167.16</v>
      </c>
    </row>
    <row r="738" spans="1:3" x14ac:dyDescent="0.35">
      <c r="A738" t="s">
        <v>577</v>
      </c>
      <c r="B738" t="s">
        <v>14</v>
      </c>
      <c r="C738" s="5">
        <v>49215</v>
      </c>
    </row>
    <row r="739" spans="1:3" x14ac:dyDescent="0.35">
      <c r="A739" t="s">
        <v>342</v>
      </c>
      <c r="B739" t="s">
        <v>16</v>
      </c>
      <c r="C739" s="5">
        <v>88690</v>
      </c>
    </row>
    <row r="740" spans="1:3" x14ac:dyDescent="0.35">
      <c r="A740" t="s">
        <v>315</v>
      </c>
      <c r="B740" t="s">
        <v>9</v>
      </c>
      <c r="C740" s="5">
        <v>86791.8</v>
      </c>
    </row>
    <row r="741" spans="1:3" x14ac:dyDescent="0.35">
      <c r="A741" t="s">
        <v>43</v>
      </c>
      <c r="B741" t="s">
        <v>8</v>
      </c>
      <c r="C741" s="5">
        <v>107255.03999999999</v>
      </c>
    </row>
    <row r="742" spans="1:3" x14ac:dyDescent="0.35">
      <c r="A742" t="s">
        <v>498</v>
      </c>
      <c r="B742" t="s">
        <v>15</v>
      </c>
      <c r="C742" s="5">
        <v>48676.95</v>
      </c>
    </row>
    <row r="743" spans="1:3" x14ac:dyDescent="0.35">
      <c r="A743" t="s">
        <v>813</v>
      </c>
      <c r="B743" t="s">
        <v>6</v>
      </c>
      <c r="C743" s="5">
        <v>38697.82</v>
      </c>
    </row>
    <row r="744" spans="1:3" x14ac:dyDescent="0.35">
      <c r="A744" t="s">
        <v>328</v>
      </c>
      <c r="B744" t="s">
        <v>16</v>
      </c>
      <c r="C744" s="5">
        <v>113892.48</v>
      </c>
    </row>
    <row r="745" spans="1:3" x14ac:dyDescent="0.35">
      <c r="A745" t="s">
        <v>155</v>
      </c>
      <c r="B745" t="s">
        <v>16</v>
      </c>
      <c r="C745" s="5">
        <v>88837.32</v>
      </c>
    </row>
    <row r="746" spans="1:3" x14ac:dyDescent="0.35">
      <c r="A746" t="s">
        <v>786</v>
      </c>
      <c r="B746" t="s">
        <v>14</v>
      </c>
      <c r="C746" s="5">
        <v>33875.56</v>
      </c>
    </row>
    <row r="747" spans="1:3" x14ac:dyDescent="0.35">
      <c r="A747" t="s">
        <v>774</v>
      </c>
      <c r="B747" t="s">
        <v>6</v>
      </c>
      <c r="C747" s="5">
        <v>93227.51</v>
      </c>
    </row>
    <row r="748" spans="1:3" x14ac:dyDescent="0.35">
      <c r="A748" t="s">
        <v>705</v>
      </c>
      <c r="B748" t="s">
        <v>16</v>
      </c>
      <c r="C748" s="5">
        <v>29534.01</v>
      </c>
    </row>
    <row r="749" spans="1:3" x14ac:dyDescent="0.35">
      <c r="A749" t="s">
        <v>477</v>
      </c>
      <c r="B749" t="s">
        <v>10</v>
      </c>
      <c r="C749" s="5">
        <v>81718.39</v>
      </c>
    </row>
    <row r="750" spans="1:3" x14ac:dyDescent="0.35">
      <c r="A750" t="s">
        <v>815</v>
      </c>
      <c r="B750" t="s">
        <v>14</v>
      </c>
      <c r="C750" s="5">
        <v>80284.2</v>
      </c>
    </row>
    <row r="751" spans="1:3" x14ac:dyDescent="0.35">
      <c r="A751" t="s">
        <v>418</v>
      </c>
      <c r="B751" t="s">
        <v>17</v>
      </c>
      <c r="C751" s="5">
        <v>46446.2</v>
      </c>
    </row>
    <row r="752" spans="1:3" x14ac:dyDescent="0.35">
      <c r="A752" t="s">
        <v>957</v>
      </c>
      <c r="B752" t="s">
        <v>15</v>
      </c>
      <c r="C752" s="5">
        <v>104853.32</v>
      </c>
    </row>
    <row r="753" spans="1:3" x14ac:dyDescent="0.35">
      <c r="A753" t="s">
        <v>427</v>
      </c>
      <c r="B753" t="s">
        <v>15</v>
      </c>
      <c r="C753" s="5">
        <v>44113.08</v>
      </c>
    </row>
    <row r="754" spans="1:3" x14ac:dyDescent="0.35">
      <c r="A754" t="s">
        <v>433</v>
      </c>
      <c r="B754" t="s">
        <v>9</v>
      </c>
      <c r="C754" s="5">
        <v>72916.039999999994</v>
      </c>
    </row>
    <row r="755" spans="1:3" x14ac:dyDescent="0.35">
      <c r="A755" t="s">
        <v>473</v>
      </c>
      <c r="B755" t="s">
        <v>12</v>
      </c>
      <c r="C755" s="5">
        <v>75174</v>
      </c>
    </row>
    <row r="756" spans="1:3" x14ac:dyDescent="0.35">
      <c r="A756" t="s">
        <v>625</v>
      </c>
      <c r="B756" t="s">
        <v>6</v>
      </c>
      <c r="C756" s="5">
        <v>61402.94</v>
      </c>
    </row>
    <row r="757" spans="1:3" x14ac:dyDescent="0.35">
      <c r="A757" t="s">
        <v>870</v>
      </c>
      <c r="B757" t="s">
        <v>8</v>
      </c>
      <c r="C757" s="5">
        <v>34111.61</v>
      </c>
    </row>
    <row r="758" spans="1:3" x14ac:dyDescent="0.35">
      <c r="A758" t="s">
        <v>622</v>
      </c>
      <c r="B758" t="s">
        <v>8</v>
      </c>
      <c r="C758" s="5">
        <v>97995.58</v>
      </c>
    </row>
    <row r="759" spans="1:3" x14ac:dyDescent="0.35">
      <c r="A759" t="s">
        <v>892</v>
      </c>
      <c r="B759" t="s">
        <v>17</v>
      </c>
      <c r="C759" s="5">
        <v>108978.54</v>
      </c>
    </row>
    <row r="760" spans="1:3" x14ac:dyDescent="0.35">
      <c r="A760" t="s">
        <v>785</v>
      </c>
      <c r="B760" t="s">
        <v>11</v>
      </c>
      <c r="C760" s="5">
        <v>59888.94</v>
      </c>
    </row>
    <row r="761" spans="1:3" x14ac:dyDescent="0.35">
      <c r="A761" t="s">
        <v>136</v>
      </c>
      <c r="B761" t="s">
        <v>12</v>
      </c>
      <c r="C761" s="5">
        <v>36976.559999999998</v>
      </c>
    </row>
    <row r="762" spans="1:3" x14ac:dyDescent="0.35">
      <c r="A762" t="s">
        <v>32</v>
      </c>
      <c r="B762" t="s">
        <v>8</v>
      </c>
      <c r="C762" s="5">
        <v>117531.45</v>
      </c>
    </row>
    <row r="763" spans="1:3" x14ac:dyDescent="0.35">
      <c r="A763" t="s">
        <v>811</v>
      </c>
      <c r="B763" t="s">
        <v>10</v>
      </c>
      <c r="C763" s="5">
        <v>87633.91</v>
      </c>
    </row>
    <row r="764" spans="1:3" x14ac:dyDescent="0.35">
      <c r="A764" t="s">
        <v>40</v>
      </c>
      <c r="B764" t="s">
        <v>11</v>
      </c>
      <c r="C764" s="5">
        <v>38707.199999999997</v>
      </c>
    </row>
    <row r="765" spans="1:3" x14ac:dyDescent="0.35">
      <c r="A765" t="s">
        <v>203</v>
      </c>
      <c r="B765" t="s">
        <v>7</v>
      </c>
      <c r="C765" s="5">
        <v>45973.13</v>
      </c>
    </row>
    <row r="766" spans="1:3" x14ac:dyDescent="0.35">
      <c r="A766" t="s">
        <v>242</v>
      </c>
      <c r="B766" t="s">
        <v>8</v>
      </c>
      <c r="C766" s="5">
        <v>107973.24</v>
      </c>
    </row>
    <row r="767" spans="1:3" x14ac:dyDescent="0.35">
      <c r="A767" t="s">
        <v>166</v>
      </c>
      <c r="B767" t="s">
        <v>7</v>
      </c>
      <c r="C767" s="5">
        <v>70965.72</v>
      </c>
    </row>
    <row r="768" spans="1:3" x14ac:dyDescent="0.35">
      <c r="A768" t="s">
        <v>254</v>
      </c>
      <c r="B768" t="s">
        <v>14</v>
      </c>
      <c r="C768" s="5">
        <v>84747.12</v>
      </c>
    </row>
    <row r="769" spans="1:3" x14ac:dyDescent="0.35">
      <c r="A769" t="s">
        <v>803</v>
      </c>
      <c r="B769" t="s">
        <v>14</v>
      </c>
      <c r="C769" s="5">
        <v>78384.039999999994</v>
      </c>
    </row>
    <row r="770" spans="1:3" x14ac:dyDescent="0.35">
      <c r="A770" t="s">
        <v>345</v>
      </c>
      <c r="B770" t="s">
        <v>8</v>
      </c>
      <c r="C770" s="5">
        <v>194662.72</v>
      </c>
    </row>
    <row r="771" spans="1:3" x14ac:dyDescent="0.35">
      <c r="A771" t="s">
        <v>178</v>
      </c>
      <c r="B771" t="s">
        <v>12</v>
      </c>
      <c r="C771" s="5">
        <v>104600.4</v>
      </c>
    </row>
    <row r="772" spans="1:3" x14ac:dyDescent="0.35">
      <c r="A772" t="s">
        <v>530</v>
      </c>
      <c r="B772" t="s">
        <v>11</v>
      </c>
      <c r="C772" s="5">
        <v>34235.339999999997</v>
      </c>
    </row>
    <row r="773" spans="1:3" x14ac:dyDescent="0.35">
      <c r="A773" t="s">
        <v>541</v>
      </c>
      <c r="B773" t="s">
        <v>12</v>
      </c>
      <c r="C773" s="5">
        <v>90868.89</v>
      </c>
    </row>
    <row r="774" spans="1:3" x14ac:dyDescent="0.35">
      <c r="A774" t="s">
        <v>895</v>
      </c>
      <c r="B774" t="s">
        <v>12</v>
      </c>
      <c r="C774" s="5">
        <v>36130.32</v>
      </c>
    </row>
    <row r="775" spans="1:3" x14ac:dyDescent="0.35">
      <c r="A775" t="s">
        <v>889</v>
      </c>
      <c r="B775" t="s">
        <v>10</v>
      </c>
      <c r="C775" s="5">
        <v>74508.850000000006</v>
      </c>
    </row>
    <row r="776" spans="1:3" x14ac:dyDescent="0.35">
      <c r="A776" t="s">
        <v>388</v>
      </c>
      <c r="B776" t="s">
        <v>9</v>
      </c>
      <c r="C776" s="5">
        <v>58493.2</v>
      </c>
    </row>
    <row r="777" spans="1:3" x14ac:dyDescent="0.35">
      <c r="A777" t="s">
        <v>965</v>
      </c>
      <c r="B777" t="s">
        <v>9</v>
      </c>
      <c r="C777" s="5">
        <v>103180.36</v>
      </c>
    </row>
    <row r="778" spans="1:3" x14ac:dyDescent="0.35">
      <c r="A778" t="s">
        <v>899</v>
      </c>
      <c r="B778" t="s">
        <v>11</v>
      </c>
      <c r="C778" s="5">
        <v>75399.710000000006</v>
      </c>
    </row>
    <row r="779" spans="1:3" x14ac:dyDescent="0.35">
      <c r="A779" t="s">
        <v>875</v>
      </c>
      <c r="B779" t="s">
        <v>14</v>
      </c>
      <c r="C779" s="5">
        <v>83093.399999999994</v>
      </c>
    </row>
    <row r="780" spans="1:3" x14ac:dyDescent="0.35">
      <c r="A780" t="s">
        <v>732</v>
      </c>
      <c r="B780" t="s">
        <v>11</v>
      </c>
      <c r="C780" s="5">
        <v>184917.84</v>
      </c>
    </row>
    <row r="781" spans="1:3" x14ac:dyDescent="0.35">
      <c r="A781" t="s">
        <v>95</v>
      </c>
      <c r="B781" t="s">
        <v>8</v>
      </c>
      <c r="C781" s="5">
        <v>99002.22</v>
      </c>
    </row>
    <row r="782" spans="1:3" x14ac:dyDescent="0.35">
      <c r="A782" t="s">
        <v>735</v>
      </c>
      <c r="B782" t="s">
        <v>14</v>
      </c>
      <c r="C782" s="5">
        <v>41728.199999999997</v>
      </c>
    </row>
    <row r="783" spans="1:3" x14ac:dyDescent="0.35">
      <c r="A783" t="s">
        <v>584</v>
      </c>
      <c r="B783" t="s">
        <v>16</v>
      </c>
      <c r="C783" s="5">
        <v>78146.97</v>
      </c>
    </row>
    <row r="784" spans="1:3" x14ac:dyDescent="0.35">
      <c r="A784" t="s">
        <v>329</v>
      </c>
      <c r="B784" t="s">
        <v>6</v>
      </c>
      <c r="C784" s="5">
        <v>110635.56</v>
      </c>
    </row>
    <row r="785" spans="1:3" x14ac:dyDescent="0.35">
      <c r="A785" t="s">
        <v>321</v>
      </c>
      <c r="B785" t="s">
        <v>12</v>
      </c>
      <c r="C785" s="5">
        <v>35883.269999999997</v>
      </c>
    </row>
    <row r="786" spans="1:3" x14ac:dyDescent="0.35">
      <c r="A786" t="s">
        <v>82</v>
      </c>
      <c r="B786" t="s">
        <v>13</v>
      </c>
      <c r="C786" s="5">
        <v>115263.45</v>
      </c>
    </row>
    <row r="787" spans="1:3" x14ac:dyDescent="0.35">
      <c r="A787" t="s">
        <v>124</v>
      </c>
      <c r="B787" t="s">
        <v>16</v>
      </c>
      <c r="C787" s="5">
        <v>87210</v>
      </c>
    </row>
    <row r="788" spans="1:3" x14ac:dyDescent="0.35">
      <c r="A788" t="s">
        <v>818</v>
      </c>
      <c r="B788" t="s">
        <v>12</v>
      </c>
      <c r="C788" s="5">
        <v>87002.85</v>
      </c>
    </row>
    <row r="789" spans="1:3" x14ac:dyDescent="0.35">
      <c r="A789" t="s">
        <v>769</v>
      </c>
      <c r="B789" t="s">
        <v>8</v>
      </c>
      <c r="C789" s="5">
        <v>123705.41</v>
      </c>
    </row>
    <row r="790" spans="1:3" x14ac:dyDescent="0.35">
      <c r="A790" t="s">
        <v>916</v>
      </c>
      <c r="B790" t="s">
        <v>6</v>
      </c>
      <c r="C790" s="5">
        <v>53443.72</v>
      </c>
    </row>
    <row r="791" spans="1:3" x14ac:dyDescent="0.35">
      <c r="A791" t="s">
        <v>356</v>
      </c>
      <c r="B791" t="s">
        <v>13</v>
      </c>
      <c r="C791" s="5">
        <v>103740</v>
      </c>
    </row>
    <row r="792" spans="1:3" x14ac:dyDescent="0.35">
      <c r="A792" t="s">
        <v>764</v>
      </c>
      <c r="B792" t="s">
        <v>9</v>
      </c>
      <c r="C792" s="5">
        <v>88068.76</v>
      </c>
    </row>
    <row r="793" spans="1:3" x14ac:dyDescent="0.35">
      <c r="A793" t="s">
        <v>816</v>
      </c>
      <c r="B793" t="s">
        <v>15</v>
      </c>
      <c r="C793" s="5">
        <v>88199.4</v>
      </c>
    </row>
    <row r="794" spans="1:3" x14ac:dyDescent="0.35">
      <c r="A794" t="s">
        <v>661</v>
      </c>
      <c r="B794" t="s">
        <v>17</v>
      </c>
      <c r="C794" s="5">
        <v>86091.3</v>
      </c>
    </row>
    <row r="795" spans="1:3" x14ac:dyDescent="0.35">
      <c r="A795" t="s">
        <v>272</v>
      </c>
      <c r="B795" t="s">
        <v>15</v>
      </c>
      <c r="C795" s="5">
        <v>49500.6</v>
      </c>
    </row>
    <row r="796" spans="1:3" x14ac:dyDescent="0.35">
      <c r="A796" t="s">
        <v>395</v>
      </c>
      <c r="B796" t="s">
        <v>6</v>
      </c>
      <c r="C796" s="5">
        <v>40370.339999999997</v>
      </c>
    </row>
    <row r="797" spans="1:3" x14ac:dyDescent="0.35">
      <c r="A797" t="s">
        <v>41</v>
      </c>
      <c r="B797" t="s">
        <v>6</v>
      </c>
      <c r="C797" s="5">
        <v>90235.98</v>
      </c>
    </row>
    <row r="798" spans="1:3" x14ac:dyDescent="0.35">
      <c r="A798" t="s">
        <v>591</v>
      </c>
      <c r="B798" t="s">
        <v>14</v>
      </c>
      <c r="C798" s="5">
        <v>49883.57</v>
      </c>
    </row>
    <row r="799" spans="1:3" x14ac:dyDescent="0.35">
      <c r="A799" t="s">
        <v>137</v>
      </c>
      <c r="B799" t="s">
        <v>8</v>
      </c>
      <c r="C799" s="5">
        <v>37889.31</v>
      </c>
    </row>
    <row r="800" spans="1:3" x14ac:dyDescent="0.35">
      <c r="A800" t="s">
        <v>122</v>
      </c>
      <c r="B800" t="s">
        <v>14</v>
      </c>
      <c r="C800" s="5">
        <v>30029.4</v>
      </c>
    </row>
    <row r="801" spans="1:3" x14ac:dyDescent="0.35">
      <c r="A801" t="s">
        <v>378</v>
      </c>
      <c r="B801" t="s">
        <v>11</v>
      </c>
      <c r="C801" s="5">
        <v>31384.5</v>
      </c>
    </row>
    <row r="802" spans="1:3" x14ac:dyDescent="0.35">
      <c r="A802" t="s">
        <v>238</v>
      </c>
      <c r="B802" t="s">
        <v>17</v>
      </c>
      <c r="C802" s="5">
        <v>150779.72</v>
      </c>
    </row>
    <row r="803" spans="1:3" x14ac:dyDescent="0.35">
      <c r="A803" t="s">
        <v>112</v>
      </c>
      <c r="B803" t="s">
        <v>6</v>
      </c>
      <c r="C803" s="5">
        <v>99924.88</v>
      </c>
    </row>
    <row r="804" spans="1:3" x14ac:dyDescent="0.35">
      <c r="A804" t="s">
        <v>244</v>
      </c>
      <c r="B804" t="s">
        <v>10</v>
      </c>
      <c r="C804" s="5">
        <v>102135.15</v>
      </c>
    </row>
    <row r="805" spans="1:3" x14ac:dyDescent="0.35">
      <c r="A805" t="s">
        <v>806</v>
      </c>
      <c r="B805" t="s">
        <v>12</v>
      </c>
      <c r="C805" s="5">
        <v>94871.76</v>
      </c>
    </row>
    <row r="806" spans="1:3" x14ac:dyDescent="0.35">
      <c r="A806" t="s">
        <v>877</v>
      </c>
      <c r="B806" t="s">
        <v>6</v>
      </c>
      <c r="C806" s="5">
        <v>84936.99</v>
      </c>
    </row>
    <row r="807" spans="1:3" x14ac:dyDescent="0.35">
      <c r="A807" t="s">
        <v>514</v>
      </c>
      <c r="B807" t="s">
        <v>12</v>
      </c>
      <c r="C807" s="5">
        <v>48782.64</v>
      </c>
    </row>
    <row r="808" spans="1:3" x14ac:dyDescent="0.35">
      <c r="A808" t="s">
        <v>224</v>
      </c>
      <c r="B808" t="s">
        <v>7</v>
      </c>
      <c r="C808" s="5">
        <v>63186.75</v>
      </c>
    </row>
    <row r="809" spans="1:3" x14ac:dyDescent="0.35">
      <c r="A809" t="s">
        <v>437</v>
      </c>
      <c r="B809" t="s">
        <v>11</v>
      </c>
      <c r="C809" s="5">
        <v>64774.5</v>
      </c>
    </row>
    <row r="810" spans="1:3" x14ac:dyDescent="0.35">
      <c r="A810" t="s">
        <v>688</v>
      </c>
      <c r="B810" t="s">
        <v>17</v>
      </c>
      <c r="C810" s="5">
        <v>46388.7</v>
      </c>
    </row>
    <row r="811" spans="1:3" x14ac:dyDescent="0.35">
      <c r="A811" t="s">
        <v>949</v>
      </c>
      <c r="B811" t="s">
        <v>12</v>
      </c>
      <c r="C811" s="5">
        <v>87203.4</v>
      </c>
    </row>
    <row r="812" spans="1:3" x14ac:dyDescent="0.35">
      <c r="A812" t="s">
        <v>296</v>
      </c>
      <c r="B812" t="s">
        <v>10</v>
      </c>
      <c r="C812" s="5">
        <v>56114.96</v>
      </c>
    </row>
    <row r="813" spans="1:3" x14ac:dyDescent="0.35">
      <c r="A813" t="s">
        <v>476</v>
      </c>
      <c r="B813" t="s">
        <v>9</v>
      </c>
      <c r="C813" s="5">
        <v>118840</v>
      </c>
    </row>
    <row r="814" spans="1:3" x14ac:dyDescent="0.35">
      <c r="A814" t="s">
        <v>597</v>
      </c>
      <c r="B814" t="s">
        <v>11</v>
      </c>
      <c r="C814" s="5">
        <v>71434.240000000005</v>
      </c>
    </row>
    <row r="815" spans="1:3" x14ac:dyDescent="0.35">
      <c r="A815" t="s">
        <v>563</v>
      </c>
      <c r="B815" t="s">
        <v>17</v>
      </c>
      <c r="C815" s="5">
        <v>112392.35</v>
      </c>
    </row>
    <row r="816" spans="1:3" x14ac:dyDescent="0.35">
      <c r="A816" t="s">
        <v>413</v>
      </c>
      <c r="B816" t="s">
        <v>13</v>
      </c>
      <c r="C816" s="5">
        <v>54975.05</v>
      </c>
    </row>
    <row r="817" spans="1:3" x14ac:dyDescent="0.35">
      <c r="A817" t="s">
        <v>654</v>
      </c>
      <c r="B817" t="s">
        <v>12</v>
      </c>
      <c r="C817" s="5">
        <v>110083.44</v>
      </c>
    </row>
    <row r="818" spans="1:3" x14ac:dyDescent="0.35">
      <c r="A818" t="s">
        <v>599</v>
      </c>
      <c r="B818" t="s">
        <v>11</v>
      </c>
      <c r="C818" s="5">
        <v>34681.5</v>
      </c>
    </row>
    <row r="819" spans="1:3" x14ac:dyDescent="0.35">
      <c r="A819" t="s">
        <v>52</v>
      </c>
      <c r="B819" t="s">
        <v>13</v>
      </c>
      <c r="C819" s="5">
        <v>124540</v>
      </c>
    </row>
    <row r="820" spans="1:3" x14ac:dyDescent="0.35">
      <c r="A820" t="s">
        <v>45</v>
      </c>
      <c r="B820" t="s">
        <v>10</v>
      </c>
      <c r="C820" s="5">
        <v>72125.22</v>
      </c>
    </row>
    <row r="821" spans="1:3" x14ac:dyDescent="0.35">
      <c r="A821" t="s">
        <v>341</v>
      </c>
      <c r="B821" t="s">
        <v>11</v>
      </c>
      <c r="C821" s="5">
        <v>44748.800000000003</v>
      </c>
    </row>
    <row r="822" spans="1:3" x14ac:dyDescent="0.35">
      <c r="A822" t="s">
        <v>405</v>
      </c>
      <c r="B822" t="s">
        <v>15</v>
      </c>
      <c r="C822" s="5">
        <v>100368</v>
      </c>
    </row>
    <row r="823" spans="1:3" x14ac:dyDescent="0.35">
      <c r="A823" t="s">
        <v>777</v>
      </c>
      <c r="B823" t="s">
        <v>8</v>
      </c>
      <c r="C823" s="5">
        <v>32980</v>
      </c>
    </row>
    <row r="824" spans="1:3" x14ac:dyDescent="0.35">
      <c r="A824" t="s">
        <v>245</v>
      </c>
      <c r="B824" t="s">
        <v>15</v>
      </c>
      <c r="C824" s="5">
        <v>84323.4</v>
      </c>
    </row>
    <row r="825" spans="1:3" x14ac:dyDescent="0.35">
      <c r="A825" t="s">
        <v>217</v>
      </c>
      <c r="B825" t="s">
        <v>13</v>
      </c>
      <c r="C825" s="5">
        <v>101812.26</v>
      </c>
    </row>
    <row r="826" spans="1:3" x14ac:dyDescent="0.35">
      <c r="A826" t="s">
        <v>241</v>
      </c>
      <c r="B826" t="s">
        <v>8</v>
      </c>
      <c r="C826" s="5">
        <v>48630</v>
      </c>
    </row>
    <row r="827" spans="1:3" x14ac:dyDescent="0.35">
      <c r="A827" t="s">
        <v>84</v>
      </c>
      <c r="B827" t="s">
        <v>15</v>
      </c>
      <c r="C827" s="5">
        <v>51814.400000000001</v>
      </c>
    </row>
    <row r="828" spans="1:3" x14ac:dyDescent="0.35">
      <c r="A828" t="s">
        <v>891</v>
      </c>
      <c r="B828" t="s">
        <v>15</v>
      </c>
      <c r="C828" s="5">
        <v>117187.8</v>
      </c>
    </row>
    <row r="829" spans="1:3" x14ac:dyDescent="0.35">
      <c r="A829" t="s">
        <v>890</v>
      </c>
      <c r="B829" t="s">
        <v>8</v>
      </c>
      <c r="C829" s="5">
        <v>73734.84</v>
      </c>
    </row>
    <row r="830" spans="1:3" x14ac:dyDescent="0.35">
      <c r="A830" t="s">
        <v>128</v>
      </c>
      <c r="B830" t="s">
        <v>12</v>
      </c>
      <c r="C830" s="5">
        <v>30010.560000000001</v>
      </c>
    </row>
    <row r="831" spans="1:3" x14ac:dyDescent="0.35">
      <c r="A831" t="s">
        <v>861</v>
      </c>
      <c r="B831" t="s">
        <v>11</v>
      </c>
      <c r="C831" s="5">
        <v>217268.8</v>
      </c>
    </row>
    <row r="832" spans="1:3" x14ac:dyDescent="0.35">
      <c r="A832" t="s">
        <v>636</v>
      </c>
      <c r="B832" t="s">
        <v>8</v>
      </c>
      <c r="C832" s="5">
        <v>44015.31</v>
      </c>
    </row>
    <row r="833" spans="1:3" x14ac:dyDescent="0.35">
      <c r="A833" t="s">
        <v>799</v>
      </c>
      <c r="B833" t="s">
        <v>6</v>
      </c>
      <c r="C833" s="5">
        <v>97779.44</v>
      </c>
    </row>
    <row r="834" spans="1:3" x14ac:dyDescent="0.35">
      <c r="A834" t="s">
        <v>420</v>
      </c>
      <c r="B834" t="s">
        <v>10</v>
      </c>
      <c r="C834" s="5">
        <v>30214.34</v>
      </c>
    </row>
    <row r="835" spans="1:3" x14ac:dyDescent="0.35">
      <c r="A835" t="s">
        <v>199</v>
      </c>
      <c r="B835" t="s">
        <v>16</v>
      </c>
      <c r="C835" s="5">
        <v>43804.86</v>
      </c>
    </row>
    <row r="836" spans="1:3" x14ac:dyDescent="0.35">
      <c r="A836" t="s">
        <v>146</v>
      </c>
      <c r="B836" t="s">
        <v>11</v>
      </c>
      <c r="C836" s="5">
        <v>120934.39999999999</v>
      </c>
    </row>
    <row r="837" spans="1:3" x14ac:dyDescent="0.35">
      <c r="A837" t="s">
        <v>549</v>
      </c>
      <c r="B837" t="s">
        <v>16</v>
      </c>
      <c r="C837" s="5">
        <v>82464.03</v>
      </c>
    </row>
    <row r="838" spans="1:3" x14ac:dyDescent="0.35">
      <c r="A838" t="s">
        <v>484</v>
      </c>
      <c r="B838" t="s">
        <v>11</v>
      </c>
      <c r="C838" s="5">
        <v>166887.6</v>
      </c>
    </row>
    <row r="839" spans="1:3" x14ac:dyDescent="0.35">
      <c r="A839" t="s">
        <v>80</v>
      </c>
      <c r="B839" t="s">
        <v>10</v>
      </c>
      <c r="C839" s="5">
        <v>86750.69</v>
      </c>
    </row>
    <row r="840" spans="1:3" x14ac:dyDescent="0.35">
      <c r="A840" t="s">
        <v>195</v>
      </c>
      <c r="B840" t="s">
        <v>14</v>
      </c>
      <c r="C840" s="5">
        <v>112566.01</v>
      </c>
    </row>
    <row r="841" spans="1:3" x14ac:dyDescent="0.35">
      <c r="A841" t="s">
        <v>255</v>
      </c>
      <c r="B841" t="s">
        <v>13</v>
      </c>
      <c r="C841" s="5">
        <v>88140</v>
      </c>
    </row>
    <row r="842" spans="1:3" x14ac:dyDescent="0.35">
      <c r="A842" t="s">
        <v>350</v>
      </c>
      <c r="B842" t="s">
        <v>8</v>
      </c>
      <c r="C842" s="5">
        <v>67834.83</v>
      </c>
    </row>
    <row r="843" spans="1:3" x14ac:dyDescent="0.35">
      <c r="A843" t="s">
        <v>499</v>
      </c>
      <c r="B843" t="s">
        <v>9</v>
      </c>
      <c r="C843" s="5">
        <v>55655.92</v>
      </c>
    </row>
    <row r="844" spans="1:3" x14ac:dyDescent="0.35">
      <c r="A844" t="s">
        <v>594</v>
      </c>
      <c r="B844" t="s">
        <v>6</v>
      </c>
      <c r="C844" s="5">
        <v>86274.5</v>
      </c>
    </row>
    <row r="845" spans="1:3" x14ac:dyDescent="0.35">
      <c r="A845" t="s">
        <v>126</v>
      </c>
      <c r="B845" t="s">
        <v>13</v>
      </c>
      <c r="C845" s="5">
        <v>109002.87</v>
      </c>
    </row>
    <row r="846" spans="1:3" x14ac:dyDescent="0.35">
      <c r="A846" t="s">
        <v>51</v>
      </c>
      <c r="B846" t="s">
        <v>12</v>
      </c>
      <c r="C846" s="5">
        <v>66672.36</v>
      </c>
    </row>
    <row r="847" spans="1:3" x14ac:dyDescent="0.35">
      <c r="A847" t="s">
        <v>382</v>
      </c>
      <c r="B847" t="s">
        <v>7</v>
      </c>
      <c r="C847" s="5">
        <v>71383.95</v>
      </c>
    </row>
    <row r="848" spans="1:3" x14ac:dyDescent="0.35">
      <c r="A848" t="s">
        <v>504</v>
      </c>
      <c r="B848" t="s">
        <v>13</v>
      </c>
      <c r="C848" s="5">
        <v>112996.91</v>
      </c>
    </row>
    <row r="849" spans="1:3" x14ac:dyDescent="0.35">
      <c r="A849" t="s">
        <v>954</v>
      </c>
      <c r="B849" t="s">
        <v>10</v>
      </c>
      <c r="C849" s="5">
        <v>82744.399999999994</v>
      </c>
    </row>
    <row r="850" spans="1:3" x14ac:dyDescent="0.35">
      <c r="A850" t="s">
        <v>239</v>
      </c>
      <c r="B850" t="s">
        <v>12</v>
      </c>
      <c r="C850" s="5">
        <v>80927.34</v>
      </c>
    </row>
    <row r="851" spans="1:3" x14ac:dyDescent="0.35">
      <c r="A851" t="s">
        <v>225</v>
      </c>
      <c r="B851" t="s">
        <v>12</v>
      </c>
      <c r="C851" s="5">
        <v>37861.17</v>
      </c>
    </row>
    <row r="852" spans="1:3" x14ac:dyDescent="0.35">
      <c r="A852" t="s">
        <v>789</v>
      </c>
      <c r="B852" t="s">
        <v>9</v>
      </c>
      <c r="C852" s="5">
        <v>31171.72</v>
      </c>
    </row>
    <row r="853" spans="1:3" x14ac:dyDescent="0.35">
      <c r="A853" t="s">
        <v>886</v>
      </c>
      <c r="B853" t="s">
        <v>9</v>
      </c>
      <c r="C853" s="5">
        <v>119334.24</v>
      </c>
    </row>
    <row r="854" spans="1:3" x14ac:dyDescent="0.35">
      <c r="A854" t="s">
        <v>320</v>
      </c>
      <c r="B854" t="s">
        <v>11</v>
      </c>
      <c r="C854" s="5">
        <v>67998.3</v>
      </c>
    </row>
    <row r="855" spans="1:3" x14ac:dyDescent="0.35">
      <c r="A855" t="s">
        <v>624</v>
      </c>
      <c r="B855" t="s">
        <v>8</v>
      </c>
      <c r="C855" s="5">
        <v>115778.78</v>
      </c>
    </row>
    <row r="856" spans="1:3" x14ac:dyDescent="0.35">
      <c r="A856" t="s">
        <v>39</v>
      </c>
      <c r="B856" t="s">
        <v>9</v>
      </c>
      <c r="C856" s="5">
        <v>44224.56</v>
      </c>
    </row>
    <row r="857" spans="1:3" x14ac:dyDescent="0.35">
      <c r="A857" t="s">
        <v>767</v>
      </c>
      <c r="B857" t="s">
        <v>8</v>
      </c>
      <c r="C857" s="5">
        <v>69711.56</v>
      </c>
    </row>
    <row r="858" spans="1:3" x14ac:dyDescent="0.35">
      <c r="A858" t="s">
        <v>531</v>
      </c>
      <c r="B858" t="s">
        <v>13</v>
      </c>
      <c r="C858" s="5">
        <v>114096.66</v>
      </c>
    </row>
    <row r="859" spans="1:3" x14ac:dyDescent="0.35">
      <c r="A859" t="s">
        <v>762</v>
      </c>
      <c r="B859" t="s">
        <v>11</v>
      </c>
      <c r="C859" s="5">
        <v>114870</v>
      </c>
    </row>
    <row r="860" spans="1:3" x14ac:dyDescent="0.35">
      <c r="A860" t="s">
        <v>311</v>
      </c>
      <c r="B860" t="s">
        <v>8</v>
      </c>
      <c r="C860" s="5">
        <v>101844.75</v>
      </c>
    </row>
    <row r="861" spans="1:3" x14ac:dyDescent="0.35">
      <c r="A861" t="s">
        <v>229</v>
      </c>
      <c r="B861" t="s">
        <v>9</v>
      </c>
      <c r="C861" s="5">
        <v>90892.799999999988</v>
      </c>
    </row>
    <row r="862" spans="1:3" x14ac:dyDescent="0.35">
      <c r="A862" t="s">
        <v>478</v>
      </c>
      <c r="B862" t="s">
        <v>11</v>
      </c>
      <c r="C862" s="5">
        <v>94050</v>
      </c>
    </row>
    <row r="863" spans="1:3" x14ac:dyDescent="0.35">
      <c r="A863" t="s">
        <v>442</v>
      </c>
      <c r="B863" t="s">
        <v>7</v>
      </c>
      <c r="C863" s="5">
        <v>54851.37</v>
      </c>
    </row>
    <row r="864" spans="1:3" x14ac:dyDescent="0.35">
      <c r="A864" t="s">
        <v>183</v>
      </c>
      <c r="B864" t="s">
        <v>11</v>
      </c>
      <c r="C864" s="5">
        <v>143500.06</v>
      </c>
    </row>
    <row r="865" spans="1:3" x14ac:dyDescent="0.35">
      <c r="A865" t="s">
        <v>681</v>
      </c>
      <c r="B865" t="s">
        <v>17</v>
      </c>
      <c r="C865" s="5">
        <v>32850.9</v>
      </c>
    </row>
    <row r="866" spans="1:3" x14ac:dyDescent="0.35">
      <c r="A866" t="s">
        <v>615</v>
      </c>
      <c r="B866" t="s">
        <v>8</v>
      </c>
      <c r="C866" s="5">
        <v>112095.59</v>
      </c>
    </row>
    <row r="867" spans="1:3" x14ac:dyDescent="0.35">
      <c r="A867" t="s">
        <v>686</v>
      </c>
      <c r="B867" t="s">
        <v>17</v>
      </c>
      <c r="C867" s="5">
        <v>79622.55</v>
      </c>
    </row>
    <row r="868" spans="1:3" x14ac:dyDescent="0.35">
      <c r="A868" t="s">
        <v>186</v>
      </c>
      <c r="B868" t="s">
        <v>8</v>
      </c>
      <c r="C868" s="5">
        <v>51220.959999999999</v>
      </c>
    </row>
    <row r="869" spans="1:3" x14ac:dyDescent="0.35">
      <c r="A869" t="s">
        <v>651</v>
      </c>
      <c r="B869" t="s">
        <v>15</v>
      </c>
      <c r="C869" s="5">
        <v>54645.7</v>
      </c>
    </row>
    <row r="870" spans="1:3" x14ac:dyDescent="0.35">
      <c r="A870" t="s">
        <v>933</v>
      </c>
      <c r="B870" t="s">
        <v>6</v>
      </c>
      <c r="C870" s="5">
        <v>31099.09</v>
      </c>
    </row>
    <row r="871" spans="1:3" x14ac:dyDescent="0.35">
      <c r="A871" t="s">
        <v>67</v>
      </c>
      <c r="B871" t="s">
        <v>17</v>
      </c>
      <c r="C871" s="5">
        <v>78080.399999999994</v>
      </c>
    </row>
    <row r="872" spans="1:3" x14ac:dyDescent="0.35">
      <c r="A872" t="s">
        <v>589</v>
      </c>
      <c r="B872" t="s">
        <v>15</v>
      </c>
      <c r="C872" s="5">
        <v>62043.03</v>
      </c>
    </row>
    <row r="873" spans="1:3" x14ac:dyDescent="0.35">
      <c r="A873" t="s">
        <v>822</v>
      </c>
      <c r="B873" t="s">
        <v>10</v>
      </c>
      <c r="C873" s="5">
        <v>80441.279999999999</v>
      </c>
    </row>
    <row r="874" spans="1:3" x14ac:dyDescent="0.35">
      <c r="A874" t="s">
        <v>111</v>
      </c>
      <c r="B874" t="s">
        <v>17</v>
      </c>
      <c r="C874" s="5">
        <v>54236.02</v>
      </c>
    </row>
    <row r="875" spans="1:3" x14ac:dyDescent="0.35">
      <c r="A875" t="s">
        <v>644</v>
      </c>
      <c r="B875" t="s">
        <v>11</v>
      </c>
      <c r="C875" s="5">
        <v>53391.360000000001</v>
      </c>
    </row>
    <row r="876" spans="1:3" x14ac:dyDescent="0.35">
      <c r="A876" t="s">
        <v>971</v>
      </c>
      <c r="C876" s="5">
        <v>71922949.300000057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 1 0 6 < / i n t > < / v a l u e > < / i t e m > < i t e m > < k e y > < s t r i n g > G e n d e r < / s t r i n g > < / k e y > < v a l u e > < i n t > 1 1 9 < / i n t > < / v a l u e > < / i t e m > < i t e m > < k e y > < s t r i n g > D e p a r t m e n t < / s t r i n g > < / k e y > < v a l u e > < i n t > 1 6 1 < / i n t > < / v a l u e > < / i t e m > < i t e m > < k e y > < s t r i n g > S a l a r y < / s t r i n g > < / k e y > < v a l u e > < i n t > 1 0 9 < / i n t > < / v a l u e > < / i t e m > < i t e m > < k e y > < s t r i n g > L o c a t i o n < / s t r i n g > < / k e y > < v a l u e > < i n t > 1 2 9 < / i n t > < / v a l u e > < / i t e m > < i t e m > < k e y > < s t r i n g > R a t i n g < / s t r i n g > < / k e y > < v a l u e > < i n t > 1 1 0 < / i n t > < / v a l u e > < / i t e m > < / C o l u m n W i d t h s > < C o l u m n D i s p l a y I n d e x > < i t e m > < k e y > < s t r i n g > N a m e < / s t r i n g > < / k e y > < v a l u e > < i n t > 0 < / i n t > < / v a l u e > < / i t e m > < i t e m > < k e y > < s t r i n g > G e n d e r < / s t r i n g > < / k e y > < v a l u e > < i n t > 1 < / i n t > < / v a l u e > < / i t e m > < i t e m > < k e y > < s t r i n g > D e p a r t m e n t < / s t r i n g > < / k e y > < v a l u e > < i n t > 2 < / i n t > < / v a l u e > < / i t e m > < i t e m > < k e y > < s t r i n g > S a l a r y < / s t r i n g > < / k e y > < v a l u e > < i n t > 3 < / i n t > < / v a l u e > < / i t e m > < i t e m > < k e y > < s t r i n g > L o c a t i o n < / s t r i n g > < / k e y > < v a l u e > < i n t > 4 < / i n t > < / v a l u e > < / i t e m > < i t e m > < k e y > < s t r i n g > R a t i n g < / s t r i n g > < / k e y > < v a l u e > < i n t > 5 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P o w e r P i v o t V e r s i o n " > < C u s t o m C o n t e n t > < ! [ C D A T A [ 2 0 1 5 . 1 3 0 . 1 6 0 6 . 1 ] ] > < / 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 b o n u s   m a p p i n g 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 b o n u s   m a p p i n g 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 C o l u m n s \ D e p a r t m e n t < / K e y > < / D i a g r a m O b j e c t K e y > < D i a g r a m O b j e c t K e y > < K e y > C o l u m n s \ V e r y   P o o r < / K e y > < / D i a g r a m O b j e c t K e y > < D i a g r a m O b j e c t K e y > < K e y > C o l u m n s \ P o o r < / K e y > < / D i a g r a m O b j e c t K e y > < D i a g r a m O b j e c t K e y > < K e y > C o l u m n s \ A v e r a g e < / K e y > < / D i a g r a m O b j e c t K e y > < D i a g r a m O b j e c t K e y > < K e y > C o l u m n s \ G o o d < / K e y > < / D i a g r a m O b j e c t K e y > < D i a g r a m O b j e c t K e y > < K e y > C o l u m n s \ V e r y   G o o d 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 C o l u m n s \ D e p a r t m e n t < / K e y > < / a : K e y > < a : V a l u e   i : t y p e = " M e a s u r e G r i d N o d e V i e w S t a t e " > < L a y e d O u t > t r u e < / L a y e d O u t > < / a : V a l u e > < / a : K e y V a l u e O f D i a g r a m O b j e c t K e y a n y T y p e z b w N T n L X > < a : K e y V a l u e O f D i a g r a m O b j e c t K e y a n y T y p e z b w N T n L X > < a : K e y > < K e y > C o l u m n s \ V e r y   P o o r < / K e y > < / a : K e y > < a : V a l u e   i : t y p e = " M e a s u r e G r i d N o d e V i e w S t a t e " > < C o l u m n > 1 < / C o l u m n > < L a y e d O u t > t r u e < / L a y e d O u t > < / a : V a l u e > < / a : K e y V a l u e O f D i a g r a m O b j e c t K e y a n y T y p e z b w N T n L X > < a : K e y V a l u e O f D i a g r a m O b j e c t K e y a n y T y p e z b w N T n L X > < a : K e y > < K e y > C o l u m n s \ P o o r < / K e y > < / a : K e y > < a : V a l u e   i : t y p e = " M e a s u r e G r i d N o d e V i e w S t a t e " > < C o l u m n > 2 < / C o l u m n > < L a y e d O u t > t r u e < / L a y e d O u t > < / a : V a l u e > < / a : K e y V a l u e O f D i a g r a m O b j e c t K e y a n y T y p e z b w N T n L X > < a : K e y V a l u e O f D i a g r a m O b j e c t K e y a n y T y p e z b w N T n L X > < a : K e y > < K e y > C o l u m n s \ A v e r a g e < / K e y > < / a : K e y > < a : V a l u e   i : t y p e = " M e a s u r e G r i d N o d e V i e w S t a t e " > < C o l u m n > 3 < / C o l u m n > < L a y e d O u t > t r u e < / L a y e d O u t > < / a : V a l u e > < / a : K e y V a l u e O f D i a g r a m O b j e c t K e y a n y T y p e z b w N T n L X > < a : K e y V a l u e O f D i a g r a m O b j e c t K e y a n y T y p e z b w N T n L X > < a : K e y > < K e y > C o l u m n s \ G o o d < / K e y > < / a : K e y > < a : V a l u e   i : t y p e = " M e a s u r e G r i d N o d e V i e w S t a t e " > < C o l u m n > 4 < / C o l u m n > < L a y e d O u t > t r u e < / L a y e d O u t > < / a : V a l u e > < / a : K e y V a l u e O f D i a g r a m O b j e c t K e y a n y T y p e z b w N T n L X > < a : K e y V a l u e O f D i a g r a m O b j e c t K e y a n y T y p e z b w N T n L X > < a : K e y > < K e y > C o l u m n s \ V e r y   G o o d < / K e y > < / a : K e y > < a : V a l u e   i : t y p e = " M e a s u r e G r i d N o d e V i e w S t a t e " > < C o l u m n > 5 < / 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 S a l a r y < / K e y > < / D i a g r a m O b j e c t K e y > < D i a g r a m O b j e c t K e y > < K e y > M e a s u r e s \ S u m   o f   S a l a r y \ T a g I n f o \ F o r m u l a < / K e y > < / D i a g r a m O b j e c t K e y > < D i a g r a m O b j e c t K e y > < K e y > M e a s u r e s \ S u m   o f   S a l a r y \ T a g I n f o \ V a l u e < / K e y > < / D i a g r a m O b j e c t K e y > < D i a g r a m O b j e c t K e y > < K e y > C o l u m n s \ N a m e < / K e y > < / D i a g r a m O b j e c t K e y > < D i a g r a m O b j e c t K e y > < K e y > C o l u m n s \ G e n d e r < / K e y > < / D i a g r a m O b j e c t K e y > < D i a g r a m O b j e c t K e y > < K e y > C o l u m n s \ D e p a r t m e n t < / K e y > < / D i a g r a m O b j e c t K e y > < D i a g r a m O b j e c t K e y > < K e y > C o l u m n s \ S a l a r y < / K e y > < / D i a g r a m O b j e c t K e y > < D i a g r a m O b j e c t K e y > < K e y > C o l u m n s \ L o c a t i o n < / K e y > < / D i a g r a m O b j e c t K e y > < D i a g r a m O b j e c t K e y > < K e y > C o l u m n s \ R a t i n g < / K e y > < / D i a g r a m O b j e c t K e y > < D i a g r a m O b j e c t K e y > < K e y > L i n k s \ & l t ; C o l u m n s \ S u m   o f   S a l a r y & g t ; - & l t ; M e a s u r e s \ S a l a r y & g t ; < / K e y > < / D i a g r a m O b j e c t K e y > < D i a g r a m O b j e c t K e y > < K e y > L i n k s \ & l t ; C o l u m n s \ S u m   o f   S a l a r y & g t ; - & l t ; M e a s u r e s \ S a l a r y & g t ; \ C O L U M N < / K e y > < / D i a g r a m O b j e c t K e y > < D i a g r a m O b j e c t K e y > < K e y > L i n k s \ & l t ; C o l u m n s \ S u m   o f   S a l a r y & g t ; - & l t ; M e a s u r e s \ S a l a r y & g t ; \ M E A S U R E 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 S a l a r y < / K e y > < / a : K e y > < a : V a l u e   i : t y p e = " M e a s u r e G r i d N o d e V i e w S t a t e " > < C o l u m n > 3 < / C o l u m n > < L a y e d O u t > t r u e < / L a y e d O u t > < W a s U I I n v i s i b l e > t r u e < / W a s U I I n v i s i b l e > < / a : V a l u e > < / a : K e y V a l u e O f D i a g r a m O b j e c t K e y a n y T y p e z b w N T n L X > < a : K e y V a l u e O f D i a g r a m O b j e c t K e y a n y T y p e z b w N T n L X > < a : K e y > < K e y > M e a s u r e s \ S u m   o f   S a l a r y \ T a g I n f o \ F o r m u l a < / K e y > < / a : K e y > < a : V a l u e   i : t y p e = " M e a s u r e G r i d V i e w S t a t e I D i a g r a m T a g A d d i t i o n a l I n f o " / > < / a : K e y V a l u e O f D i a g r a m O b j e c t K e y a n y T y p e z b w N T n L X > < a : K e y V a l u e O f D i a g r a m O b j e c t K e y a n y T y p e z b w N T n L X > < a : K e y > < K e y > M e a s u r e s \ S u m   o f   S a l a r y \ T a g I n f o \ V a l u e < / K e y > < / a : K e y > < a : V a l u e   i : t y p e = " M e a s u r e G r i d V i e w S t a t e I D i a g r a m T a g A d d i t i o n a l I n f o " / > < / a : K e y V a l u e O f D i a g r a m O b j e c t K e y a n y T y p e z b w N T n L X > < a : K e y V a l u e O f D i a g r a m O b j e c t K e y a n y T y p e z b w N T n L X > < a : K e y > < K e y > C o l u m n s \ N a m e < / K e y > < / a : K e y > < a : V a l u e   i : t y p e = " M e a s u r e G r i d N o d e V i e w S t a t e " > < L a y e d O u t > t r u e < / L a y e d O u t > < / a : V a l u e > < / a : K e y V a l u e O f D i a g r a m O b j e c t K e y a n y T y p e z b w N T n L X > < a : K e y V a l u e O f D i a g r a m O b j e c t K e y a n y T y p e z b w N T n L X > < a : K e y > < K e y > C o l u m n s \ G e n d e r < / K e y > < / a : K e y > < a : V a l u e   i : t y p e = " M e a s u r e G r i d N o d e V i e w S t a t e " > < C o l u m n > 1 < / C o l u m n > < L a y e d O u t > t r u e < / L a y e d O u t > < / a : V a l u e > < / a : K e y V a l u e O f D i a g r a m O b j e c t K e y a n y T y p e z b w N T n L X > < a : K e y V a l u e O f D i a g r a m O b j e c t K e y a n y T y p e z b w N T n L X > < a : K e y > < K e y > C o l u m n s \ D e p a r t m e n t < / K e y > < / a : K e y > < a : V a l u e   i : t y p e = " M e a s u r e G r i d N o d e V i e w S t a t e " > < C o l u m n > 2 < / C o l u m n > < L a y e d O u t > t r u e < / L a y e d O u t > < / a : V a l u e > < / a : K e y V a l u e O f D i a g r a m O b j e c t K e y a n y T y p e z b w N T n L X > < a : K e y V a l u e O f D i a g r a m O b j e c t K e y a n y T y p e z b w N T n L X > < a : K e y > < K e y > C o l u m n s \ S a l a r y < / K e y > < / a : K e y > < a : V a l u e   i : t y p e = " M e a s u r e G r i d N o d e V i e w S t a t e " > < C o l u m n > 3 < / C o l u m n > < L a y e d O u t > t r u e < / L a y e d O u t > < / a : V a l u e > < / a : K e y V a l u e O f D i a g r a m O b j e c t K e y a n y T y p e z b w N T n L X > < a : K e y V a l u e O f D i a g r a m O b j e c t K e y a n y T y p e z b w N T n L X > < a : K e y > < K e y > C o l u m n s \ L o c a t i o n < / K e y > < / a : K e y > < a : V a l u e   i : t y p e = " M e a s u r e G r i d N o d e V i e w S t a t e " > < C o l u m n > 4 < / C o l u m n > < L a y e d O u t > t r u e < / L a y e d O u t > < / a : V a l u e > < / a : K e y V a l u e O f D i a g r a m O b j e c t K e y a n y T y p e z b w N T n L X > < a : K e y V a l u e O f D i a g r a m O b j e c t K e y a n y T y p e z b w N T n L X > < a : K e y > < K e y > C o l u m n s \ R a t i n g < / K e y > < / a : K e y > < a : V a l u e   i : t y p e = " M e a s u r e G r i d N o d e V i e w S t a t e " > < C o l u m n > 5 < / C o l u m n > < L a y e d O u t > t r u e < / L a y e d O u t > < / a : V a l u e > < / a : K e y V a l u e O f D i a g r a m O b j e c t K e y a n y T y p e z b w N T n L X > < a : K e y V a l u e O f D i a g r a m O b j e c t K e y a n y T y p e z b w N T n L X > < a : K e y > < K e y > L i n k s \ & l t ; C o l u m n s \ S u m   o f   S a l a r y & g t ; - & l t ; M e a s u r e s \ S a l a r y & g t ; < / K e y > < / a : K e y > < a : V a l u e   i : t y p e = " M e a s u r e G r i d V i e w S t a t e I D i a g r a m L i n k " / > < / a : K e y V a l u e O f D i a g r a m O b j e c t K e y a n y T y p e z b w N T n L X > < a : K e y V a l u e O f D i a g r a m O b j e c t K e y a n y T y p e z b w N T n L X > < a : K e y > < K e y > L i n k s \ & l t ; C o l u m n s \ S u m   o f   S a l a r y & g t ; - & l t ; M e a s u r e s \ S a l a r y & g t ; \ C O L U M N < / K e y > < / a : K e y > < a : V a l u e   i : t y p e = " M e a s u r e G r i d V i e w S t a t e I D i a g r a m L i n k E n d p o i n t " / > < / a : K e y V a l u e O f D i a g r a m O b j e c t K e y a n y T y p e z b w N T n L X > < a : K e y V a l u e O f D i a g r a m O b j e c t K e y a n y T y p e z b w N T n L X > < a : K e y > < K e y > L i n k s \ & l t ; C o l u m n s \ S u m   o f   S a l a r y & g t ; - & l t ; M e a s u r e s \ S a l a r y & g t ; \ M E A S U R E < / K e y > < / a : K e y > < a : V a l u e   i : t y p e = " M e a s u r e G r i d V i e w S t a t e I D i a g r a m L i n k E n d p o i n t " / > < / 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 C o l u m n s \ N a m e < / K e y > < / D i a g r a m O b j e c t K e y > < D i a g r a m O b j e c t K e y > < K e y > C o l u m n s \ G e n d e r < / K e y > < / D i a g r a m O b j e c t K e y > < D i a g r a m O b j e c t K e y > < K e y > C o l u m n s \ D e p a r t m e n t < / K e y > < / D i a g r a m O b j e c t K e y > < D i a g r a m O b j e c t K e y > < K e y > C o l u m n s \ S a l a r y < / K e y > < / D i a g r a m O b j e c t K e y > < D i a g r a m O b j e c t K e y > < K e y > C o l u m n s \ S a l a r y   b a n d < / K e y > < / D i a g r a m O b j e c t K e y > < D i a g r a m O b j e c t K e y > < K e y > C o l u m n s \ L o c a t i o n < / K e y > < / D i a g r a m O b j e c t K e y > < D i a g r a m O b j e c t K e y > < K e y > C o l u m n s \ R a t i n g < / K e y > < / D i a g r a m O b j e c t K e y > < D i a g r a m O b j e c t K e y > < K e y > C o l u m n s \ M i n i m u m   w a g e < / K e y > < / D i a g r a m O b j e c t K e y > < D i a g r a m O b j e c t K e y > < K e y > C o l u m n s \ B O N U S   R a t e < / K e y > < / D i a g r a m O b j e c t K e y > < D i a g r a m O b j e c t K e y > < K e y > C o l u m n s \ B o n u s   A m o u n t < / K e y > < / D i a g r a m O b j e c t K e y > < D i a g r a m O b j e c t K e y > < K e y > C o l u m n s \ S a l a r y   i n c l u s i   b o n u s < / K e y > < / D i a g r a m O b j e c t K e y > < D i a g r a m O b j e c t K e y > < K e y > C o l u m n s \ A v e r a g e   m a l e   s a l a r y < / K e y > < / D i a g r a m O b j e c t K e y > < D i a g r a m O b j e c t K e y > < K e y > C o l u m n s \ A v e r a g e   f e m a l e   s a l a r y < / K e y > < / D i a g r a m O b j e c t K e y > < D i a g r a m O b j e c t K e y > < K e y > C o l u m n s \ P a y   G a p   % < / 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 C o l u m n s \ N a m e < / K e y > < / a : K e y > < a : V a l u e   i : t y p e = " M e a s u r e G r i d N o d e V i e w S t a t e " > < L a y e d O u t > t r u e < / L a y e d O u t > < / a : V a l u e > < / a : K e y V a l u e O f D i a g r a m O b j e c t K e y a n y T y p e z b w N T n L X > < a : K e y V a l u e O f D i a g r a m O b j e c t K e y a n y T y p e z b w N T n L X > < a : K e y > < K e y > C o l u m n s \ G e n d e r < / K e y > < / a : K e y > < a : V a l u e   i : t y p e = " M e a s u r e G r i d N o d e V i e w S t a t e " > < C o l u m n > 1 < / C o l u m n > < L a y e d O u t > t r u e < / L a y e d O u t > < / a : V a l u e > < / a : K e y V a l u e O f D i a g r a m O b j e c t K e y a n y T y p e z b w N T n L X > < a : K e y V a l u e O f D i a g r a m O b j e c t K e y a n y T y p e z b w N T n L X > < a : K e y > < K e y > C o l u m n s \ D e p a r t m e n t < / K e y > < / a : K e y > < a : V a l u e   i : t y p e = " M e a s u r e G r i d N o d e V i e w S t a t e " > < C o l u m n > 2 < / C o l u m n > < L a y e d O u t > t r u e < / L a y e d O u t > < / a : V a l u e > < / a : K e y V a l u e O f D i a g r a m O b j e c t K e y a n y T y p e z b w N T n L X > < a : K e y V a l u e O f D i a g r a m O b j e c t K e y a n y T y p e z b w N T n L X > < a : K e y > < K e y > C o l u m n s \ S a l a r y < / K e y > < / a : K e y > < a : V a l u e   i : t y p e = " M e a s u r e G r i d N o d e V i e w S t a t e " > < C o l u m n > 3 < / C o l u m n > < L a y e d O u t > t r u e < / L a y e d O u t > < / a : V a l u e > < / a : K e y V a l u e O f D i a g r a m O b j e c t K e y a n y T y p e z b w N T n L X > < a : K e y V a l u e O f D i a g r a m O b j e c t K e y a n y T y p e z b w N T n L X > < a : K e y > < K e y > C o l u m n s \ S a l a r y   b a n d < / K e y > < / a : K e y > < a : V a l u e   i : t y p e = " M e a s u r e G r i d N o d e V i e w S t a t e " > < C o l u m n > 4 < / C o l u m n > < L a y e d O u t > t r u e < / L a y e d O u t > < / a : V a l u e > < / a : K e y V a l u e O f D i a g r a m O b j e c t K e y a n y T y p e z b w N T n L X > < a : K e y V a l u e O f D i a g r a m O b j e c t K e y a n y T y p e z b w N T n L X > < a : K e y > < K e y > C o l u m n s \ L o c a t i o n < / K e y > < / a : K e y > < a : V a l u e   i : t y p e = " M e a s u r e G r i d N o d e V i e w S t a t e " > < C o l u m n > 5 < / C o l u m n > < L a y e d O u t > t r u e < / L a y e d O u t > < / a : V a l u e > < / a : K e y V a l u e O f D i a g r a m O b j e c t K e y a n y T y p e z b w N T n L X > < a : K e y V a l u e O f D i a g r a m O b j e c t K e y a n y T y p e z b w N T n L X > < a : K e y > < K e y > C o l u m n s \ R a t i n g < / K e y > < / a : K e y > < a : V a l u e   i : t y p e = " M e a s u r e G r i d N o d e V i e w S t a t e " > < C o l u m n > 6 < / C o l u m n > < L a y e d O u t > t r u e < / L a y e d O u t > < / a : V a l u e > < / a : K e y V a l u e O f D i a g r a m O b j e c t K e y a n y T y p e z b w N T n L X > < a : K e y V a l u e O f D i a g r a m O b j e c t K e y a n y T y p e z b w N T n L X > < a : K e y > < K e y > C o l u m n s \ M i n i m u m   w a g e < / K e y > < / a : K e y > < a : V a l u e   i : t y p e = " M e a s u r e G r i d N o d e V i e w S t a t e " > < C o l u m n > 7 < / C o l u m n > < L a y e d O u t > t r u e < / L a y e d O u t > < / a : V a l u e > < / a : K e y V a l u e O f D i a g r a m O b j e c t K e y a n y T y p e z b w N T n L X > < a : K e y V a l u e O f D i a g r a m O b j e c t K e y a n y T y p e z b w N T n L X > < a : K e y > < K e y > C o l u m n s \ B O N U S   R a t e < / K e y > < / a : K e y > < a : V a l u e   i : t y p e = " M e a s u r e G r i d N o d e V i e w S t a t e " > < C o l u m n > 8 < / C o l u m n > < L a y e d O u t > t r u e < / L a y e d O u t > < / a : V a l u e > < / a : K e y V a l u e O f D i a g r a m O b j e c t K e y a n y T y p e z b w N T n L X > < a : K e y V a l u e O f D i a g r a m O b j e c t K e y a n y T y p e z b w N T n L X > < a : K e y > < K e y > C o l u m n s \ B o n u s   A m o u n t < / K e y > < / a : K e y > < a : V a l u e   i : t y p e = " M e a s u r e G r i d N o d e V i e w S t a t e " > < C o l u m n > 9 < / C o l u m n > < L a y e d O u t > t r u e < / L a y e d O u t > < / a : V a l u e > < / a : K e y V a l u e O f D i a g r a m O b j e c t K e y a n y T y p e z b w N T n L X > < a : K e y V a l u e O f D i a g r a m O b j e c t K e y a n y T y p e z b w N T n L X > < a : K e y > < K e y > C o l u m n s \ S a l a r y   i n c l u s i   b o n u s < / K e y > < / a : K e y > < a : V a l u e   i : t y p e = " M e a s u r e G r i d N o d e V i e w S t a t e " > < C o l u m n > 1 0 < / C o l u m n > < L a y e d O u t > t r u e < / L a y e d O u t > < / a : V a l u e > < / a : K e y V a l u e O f D i a g r a m O b j e c t K e y a n y T y p e z b w N T n L X > < a : K e y V a l u e O f D i a g r a m O b j e c t K e y a n y T y p e z b w N T n L X > < a : K e y > < K e y > C o l u m n s \ A v e r a g e   m a l e   s a l a r y < / K e y > < / a : K e y > < a : V a l u e   i : t y p e = " M e a s u r e G r i d N o d e V i e w S t a t e " > < C o l u m n > 1 1 < / C o l u m n > < L a y e d O u t > t r u e < / L a y e d O u t > < / a : V a l u e > < / a : K e y V a l u e O f D i a g r a m O b j e c t K e y a n y T y p e z b w N T n L X > < a : K e y V a l u e O f D i a g r a m O b j e c t K e y a n y T y p e z b w N T n L X > < a : K e y > < K e y > C o l u m n s \ A v e r a g e   f e m a l e   s a l a r y < / K e y > < / a : K e y > < a : V a l u e   i : t y p e = " M e a s u r e G r i d N o d e V i e w S t a t e " > < C o l u m n > 1 2 < / C o l u m n > < L a y e d O u t > t r u e < / L a y e d O u t > < / a : V a l u e > < / a : K e y V a l u e O f D i a g r a m O b j e c t K e y a n y T y p e z b w N T n L X > < a : K e y V a l u e O f D i a g r a m O b j e c t K e y a n y T y p e z b w N T n L X > < a : K e y > < K e y > C o l u m n s \ P a y   G a p   % < / K e y > < / a : K e y > < a : V a l u e   i : t y p e = " M e a s u r e G r i d N o d e V i e w S t a t e " > < C o l u m n > 1 3 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 T a g s \ T a b l e s \ & l t ; T a b l e s \ T a b l e 3 & g t ; < / K e y > < / D i a g r a m O b j e c t K e y > < D i a g r a m O b j e c t K e y > < K e y > D y n a m i c   T a g s \ T a b l e s \ & l t ; T a b l e s \ b o n u s   m a p p i n g & g t ; < / K e y > < / D i a g r a m O b j e c t K e y > < D i a g r a m O b j e c t K e y > < K e y > D y n a m i c   T a g s \ T a b l e s \ & l t ; T a b l e s \ T a b l e 4 & g t ; < / K e y > < / D i a g r a m O b j e c t K e y > < D i a g r a m O b j e c t K e y > < K e y > T a b l e s \ T a b l e 3 < / K e y > < / D i a g r a m O b j e c t K e y > < D i a g r a m O b j e c t K e y > < K e y > T a b l e s \ T a b l e 3 \ C o l u m n s \ N a m e < / K e y > < / D i a g r a m O b j e c t K e y > < D i a g r a m O b j e c t K e y > < K e y > T a b l e s \ T a b l e 3 \ C o l u m n s \ G e n d e r < / K e y > < / D i a g r a m O b j e c t K e y > < D i a g r a m O b j e c t K e y > < K e y > T a b l e s \ T a b l e 3 \ C o l u m n s \ D e p a r t m e n t < / K e y > < / D i a g r a m O b j e c t K e y > < D i a g r a m O b j e c t K e y > < K e y > T a b l e s \ T a b l e 3 \ C o l u m n s \ S a l a r y < / K e y > < / D i a g r a m O b j e c t K e y > < D i a g r a m O b j e c t K e y > < K e y > T a b l e s \ T a b l e 3 \ C o l u m n s \ L o c a t i o n < / K e y > < / D i a g r a m O b j e c t K e y > < D i a g r a m O b j e c t K e y > < K e y > T a b l e s \ T a b l e 3 \ C o l u m n s \ R a t i n g < / K e y > < / D i a g r a m O b j e c t K e y > < D i a g r a m O b j e c t K e y > < K e y > T a b l e s \ T a b l e 3 \ M e a s u r e s \ S u m   o f   S a l a r y < / K e y > < / D i a g r a m O b j e c t K e y > < D i a g r a m O b j e c t K e y > < K e y > T a b l e s \ T a b l e 3 \ S u m   o f   S a l a r y \ A d d i t i o n a l   I n f o \ I m p l i c i t   M e a s u r e < / K e y > < / D i a g r a m O b j e c t K e y > < D i a g r a m O b j e c t K e y > < K e y > T a b l e s \ b o n u s   m a p p i n g < / K e y > < / D i a g r a m O b j e c t K e y > < D i a g r a m O b j e c t K e y > < K e y > T a b l e s \ b o n u s   m a p p i n g \ C o l u m n s \ D e p a r t m e n t < / K e y > < / D i a g r a m O b j e c t K e y > < D i a g r a m O b j e c t K e y > < K e y > T a b l e s \ b o n u s   m a p p i n g \ C o l u m n s \ V e r y   P o o r < / K e y > < / D i a g r a m O b j e c t K e y > < D i a g r a m O b j e c t K e y > < K e y > T a b l e s \ b o n u s   m a p p i n g \ C o l u m n s \ P o o r < / K e y > < / D i a g r a m O b j e c t K e y > < D i a g r a m O b j e c t K e y > < K e y > T a b l e s \ b o n u s   m a p p i n g \ C o l u m n s \ A v e r a g e < / K e y > < / D i a g r a m O b j e c t K e y > < D i a g r a m O b j e c t K e y > < K e y > T a b l e s \ b o n u s   m a p p i n g \ C o l u m n s \ G o o d < / K e y > < / D i a g r a m O b j e c t K e y > < D i a g r a m O b j e c t K e y > < K e y > T a b l e s \ b o n u s   m a p p i n g \ C o l u m n s \ V e r y   G o o d < / K e y > < / D i a g r a m O b j e c t K e y > < D i a g r a m O b j e c t K e y > < K e y > T a b l e s \ b o n u s   m a p p i n g \ M e a s u r e s \ S u m   o f   V e r y   P o o r < / K e y > < / D i a g r a m O b j e c t K e y > < D i a g r a m O b j e c t K e y > < K e y > T a b l e s \ b o n u s   m a p p i n g \ S u m   o f   V e r y   P o o r \ A d d i t i o n a l   I n f o \ I m p l i c i t   M e a s u r e < / K e y > < / D i a g r a m O b j e c t K e y > < D i a g r a m O b j e c t K e y > < K e y > T a b l e s \ b o n u s   m a p p i n g \ M e a s u r e s \ S u m   o f   P o o r < / K e y > < / D i a g r a m O b j e c t K e y > < D i a g r a m O b j e c t K e y > < K e y > T a b l e s \ b o n u s   m a p p i n g \ S u m   o f   P o o r \ A d d i t i o n a l   I n f o \ I m p l i c i t   M e a s u r e < / K e y > < / D i a g r a m O b j e c t K e y > < D i a g r a m O b j e c t K e y > < K e y > T a b l e s \ b o n u s   m a p p i n g \ M e a s u r e s \ S u m   o f   A v e r a g e < / K e y > < / D i a g r a m O b j e c t K e y > < D i a g r a m O b j e c t K e y > < K e y > T a b l e s \ b o n u s   m a p p i n g \ S u m   o f   A v e r a g e \ A d d i t i o n a l   I n f o \ I m p l i c i t   M e a s u r e < / K e y > < / D i a g r a m O b j e c t K e y > < D i a g r a m O b j e c t K e y > < K e y > T a b l e s \ b o n u s   m a p p i n g \ M e a s u r e s \ S u m   o f   G o o d < / K e y > < / D i a g r a m O b j e c t K e y > < D i a g r a m O b j e c t K e y > < K e y > T a b l e s \ b o n u s   m a p p i n g \ S u m   o f   G o o d \ A d d i t i o n a l   I n f o \ I m p l i c i t   M e a s u r e < / K e y > < / D i a g r a m O b j e c t K e y > < D i a g r a m O b j e c t K e y > < K e y > T a b l e s \ b o n u s   m a p p i n g \ M e a s u r e s \ S u m   o f   V e r y   G o o d < / K e y > < / D i a g r a m O b j e c t K e y > < D i a g r a m O b j e c t K e y > < K e y > T a b l e s \ b o n u s   m a p p i n g \ S u m   o f   V e r y   G o o d \ A d d i t i o n a l   I n f o \ I m p l i c i t   M e a s u r e < / K e y > < / D i a g r a m O b j e c t K e y > < D i a g r a m O b j e c t K e y > < K e y > T a b l e s \ T a b l e 4 < / K e y > < / D i a g r a m O b j e c t K e y > < D i a g r a m O b j e c t K e y > < K e y > T a b l e s \ T a b l e 4 \ C o l u m n s \ N a m e < / K e y > < / D i a g r a m O b j e c t K e y > < D i a g r a m O b j e c t K e y > < K e y > T a b l e s \ T a b l e 4 \ C o l u m n s \ G e n d e r < / K e y > < / D i a g r a m O b j e c t K e y > < D i a g r a m O b j e c t K e y > < K e y > T a b l e s \ T a b l e 4 \ C o l u m n s \ D e p a r t m e n t < / K e y > < / D i a g r a m O b j e c t K e y > < D i a g r a m O b j e c t K e y > < K e y > T a b l e s \ T a b l e 4 \ C o l u m n s \ S a l a r y < / K e y > < / D i a g r a m O b j e c t K e y > < D i a g r a m O b j e c t K e y > < K e y > T a b l e s \ T a b l e 4 \ C o l u m n s \ S a l a r y   b a n d < / K e y > < / D i a g r a m O b j e c t K e y > < D i a g r a m O b j e c t K e y > < K e y > T a b l e s \ T a b l e 4 \ C o l u m n s \ L o c a t i o n < / K e y > < / D i a g r a m O b j e c t K e y > < D i a g r a m O b j e c t K e y > < K e y > T a b l e s \ T a b l e 4 \ C o l u m n s \ R a t i n g < / K e y > < / D i a g r a m O b j e c t K e y > < D i a g r a m O b j e c t K e y > < K e y > T a b l e s \ T a b l e 4 \ C o l u m n s \ M i n i m u m   w a g e < / K e y > < / D i a g r a m O b j e c t K e y > < D i a g r a m O b j e c t K e y > < K e y > T a b l e s \ T a b l e 4 \ C o l u m n s \ B O N U S   R a t e < / K e y > < / D i a g r a m O b j e c t K e y > < D i a g r a m O b j e c t K e y > < K e y > T a b l e s \ T a b l e 4 \ C o l u m n s \ B o n u s   A m o u n t < / K e y > < / D i a g r a m O b j e c t K e y > < D i a g r a m O b j e c t K e y > < K e y > T a b l e s \ T a b l e 4 \ C o l u m n s \ S a l a r y   i n c l u s i   b o n u s < / K e y > < / D i a g r a m O b j e c t K e y > < D i a g r a m O b j e c t K e y > < K e y > T a b l e s \ T a b l e 4 \ C o l u m n s \ A v e r a g e   m a l e   s a l a r y < / K e y > < / D i a g r a m O b j e c t K e y > < D i a g r a m O b j e c t K e y > < K e y > T a b l e s \ T a b l e 4 \ C o l u m n s \ A v e r a g e   f e m a l e   s a l a r y < / K e y > < / D i a g r a m O b j e c t K e y > < D i a g r a m O b j e c t K e y > < K e y > T a b l e s \ T a b l e 4 \ C o l u m n s \ P a y   G a p   % < / K e y > < / D i a g r a m O b j e c t K e y > < D i a g r a m O b j e c t K e y > < K e y > R e l a t i o n s h i p s \ & l t ; T a b l e s \ T a b l e 3 \ C o l u m n s \ D e p a r t m e n t & g t ; - & l t ; T a b l e s \ b o n u s   m a p p i n g \ C o l u m n s \ D e p a r t m e n t & g t ; < / K e y > < / D i a g r a m O b j e c t K e y > < D i a g r a m O b j e c t K e y > < K e y > R e l a t i o n s h i p s \ & l t ; T a b l e s \ T a b l e 3 \ C o l u m n s \ D e p a r t m e n t & g t ; - & l t ; T a b l e s \ b o n u s   m a p p i n g \ C o l u m n s \ D e p a r t m e n t & g t ; \ F K < / K e y > < / D i a g r a m O b j e c t K e y > < D i a g r a m O b j e c t K e y > < K e y > R e l a t i o n s h i p s \ & l t ; T a b l e s \ T a b l e 3 \ C o l u m n s \ D e p a r t m e n t & g t ; - & l t ; T a b l e s \ b o n u s   m a p p i n g \ C o l u m n s \ D e p a r t m e n t & g t ; \ P K < / K e y > < / D i a g r a m O b j e c t K e y > < D i a g r a m O b j e c t K e y > < K e y > R e l a t i o n s h i p s \ & l t ; T a b l e s \ T a b l e 3 \ C o l u m n s \ D e p a r t m e n t & g t ; - & l t ; T a b l e s \ b o n u s   m a p p i n g \ C o l u m n s \ D e p a r t m e n t & g t ; \ C r o s s F i l t e r < / K e y > < / D i a g r a m O b j e c t K e y > < / A l l K e y s > < S e l e c t e d K e y s > < D i a g r a m O b j e c t K e y > < K e y > T a b l e s \ T a b l e 3 \ C o l u m n s \ G e n d e r 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 T a g s \ T a b l e s \ & l t ; T a b l e s \ T a b l e 3 & g t ; < / K e y > < / a : K e y > < a : V a l u e   i : t y p e = " D i a g r a m D i s p l a y T a g V i e w S t a t e " > < I s N o t F i l t e r e d O u t > t r u e < / I s N o t F i l t e r e d O u t > < / a : V a l u e > < / a : K e y V a l u e O f D i a g r a m O b j e c t K e y a n y T y p e z b w N T n L X > < a : K e y V a l u e O f D i a g r a m O b j e c t K e y a n y T y p e z b w N T n L X > < a : K e y > < K e y > D y n a m i c   T a g s \ T a b l e s \ & l t ; T a b l e s \ b o n u s   m a p p i n g & g t ; < / K e y > < / a : K e y > < a : V a l u e   i : t y p e = " D i a g r a m D i s p l a y T a g V i e w S t a t e " > < I s N o t F i l t e r e d O u t > t r u e < / I s N o t F i l t e r e d O u t > < / a : V a l u e > < / a : K e y V a l u e O f D i a g r a m O b j e c t K e y a n y T y p e z b w N T n L X > < a : K e y V a l u e O f D i a g r a m O b j e c t K e y a n y T y p e z b w N T n L X > < a : K e y > < K e y > D y n a m i c   T a g s \ T a b l e s \ & l t ; T a b l e s \ T a b l e 4 & g t ; < / K e y > < / a : K e y > < a : V a l u e   i : t y p e = " D i a g r a m D i s p l a y T a g V i e w S t a t e " > < I s N o t F i l t e r e d O u t > t r u e < / I s N o t F i l t e r e d O u t > < / a : V a l u e > < / a : K e y V a l u e O f D i a g r a m O b j e c t K e y a n y T y p e z b w N T n L X > < a : K e y V a l u e O f D i a g r a m O b j e c t K e y a n y T y p e z b w N T n L X > < a : K e y > < K e y > T a b l e s \ T a b l e 3 < / K e y > < / a : K e y > < a : V a l u e   i : t y p e = " D i a g r a m D i s p l a y N o d e V i e w S t a t e " > < H e i g h t > 1 5 0 < / H e i g h t > < I s E x p a n d e d > t r u e < / I s E x p a n d e d > < L a y e d O u t > t r u e < / L a y e d O u t > < W i d t h > 2 0 0 < / W i d t h > < / a : V a l u e > < / a : K e y V a l u e O f D i a g r a m O b j e c t K e y a n y T y p e z b w N T n L X > < a : K e y V a l u e O f D i a g r a m O b j e c t K e y a n y T y p e z b w N T n L X > < a : K e y > < K e y > T a b l e s \ T a b l e 3 \ C o l u m n s \ N a m e < / K e y > < / a : K e y > < a : V a l u e   i : t y p e = " D i a g r a m D i s p l a y N o d e V i e w S t a t e " > < H e i g h t > 1 5 0 < / H e i g h t > < I s E x p a n d e d > t r u e < / I s E x p a n d e d > < W i d t h > 2 0 0 < / W i d t h > < / a : V a l u e > < / a : K e y V a l u e O f D i a g r a m O b j e c t K e y a n y T y p e z b w N T n L X > < a : K e y V a l u e O f D i a g r a m O b j e c t K e y a n y T y p e z b w N T n L X > < a : K e y > < K e y > T a b l e s \ T a b l e 3 \ C o l u m n s \ G e n d e r < / K e y > < / a : K e y > < a : V a l u e   i : t y p e = " D i a g r a m D i s p l a y N o d e V i e w S t a t e " > < H e i g h t > 1 5 0 < / H e i g h t > < I s E x p a n d e d > t r u e < / I s E x p a n d e d > < W i d t h > 2 0 0 < / W i d t h > < / a : V a l u e > < / a : K e y V a l u e O f D i a g r a m O b j e c t K e y a n y T y p e z b w N T n L X > < a : K e y V a l u e O f D i a g r a m O b j e c t K e y a n y T y p e z b w N T n L X > < a : K e y > < K e y > T a b l e s \ T a b l e 3 \ C o l u m n s \ D e p a r t m e n t < / K e y > < / a : K e y > < a : V a l u e   i : t y p e = " D i a g r a m D i s p l a y N o d e V i e w S t a t e " > < H e i g h t > 1 5 0 < / H e i g h t > < I s E x p a n d e d > t r u e < / I s E x p a n d e d > < W i d t h > 2 0 0 < / W i d t h > < / a : V a l u e > < / a : K e y V a l u e O f D i a g r a m O b j e c t K e y a n y T y p e z b w N T n L X > < a : K e y V a l u e O f D i a g r a m O b j e c t K e y a n y T y p e z b w N T n L X > < a : K e y > < K e y > T a b l e s \ T a b l e 3 \ C o l u m n s \ S a l a r y < / K e y > < / a : K e y > < a : V a l u e   i : t y p e = " D i a g r a m D i s p l a y N o d e V i e w S t a t e " > < H e i g h t > 1 5 0 < / H e i g h t > < I s E x p a n d e d > t r u e < / I s E x p a n d e d > < W i d t h > 2 0 0 < / W i d t h > < / a : V a l u e > < / a : K e y V a l u e O f D i a g r a m O b j e c t K e y a n y T y p e z b w N T n L X > < a : K e y V a l u e O f D i a g r a m O b j e c t K e y a n y T y p e z b w N T n L X > < a : K e y > < K e y > T a b l e s \ T a b l e 3 \ C o l u m n s \ L o c a t i o n < / K e y > < / a : K e y > < a : V a l u e   i : t y p e = " D i a g r a m D i s p l a y N o d e V i e w S t a t e " > < H e i g h t > 1 5 0 < / H e i g h t > < I s E x p a n d e d > t r u e < / I s E x p a n d e d > < W i d t h > 2 0 0 < / W i d t h > < / a : V a l u e > < / a : K e y V a l u e O f D i a g r a m O b j e c t K e y a n y T y p e z b w N T n L X > < a : K e y V a l u e O f D i a g r a m O b j e c t K e y a n y T y p e z b w N T n L X > < a : K e y > < K e y > T a b l e s \ T a b l e 3 \ C o l u m n s \ R a t i n g < / K e y > < / a : K e y > < a : V a l u e   i : t y p e = " D i a g r a m D i s p l a y N o d e V i e w S t a t e " > < H e i g h t > 1 5 0 < / H e i g h t > < I s E x p a n d e d > t r u e < / I s E x p a n d e d > < W i d t h > 2 0 0 < / W i d t h > < / a : V a l u e > < / a : K e y V a l u e O f D i a g r a m O b j e c t K e y a n y T y p e z b w N T n L X > < a : K e y V a l u e O f D i a g r a m O b j e c t K e y a n y T y p e z b w N T n L X > < a : K e y > < K e y > T a b l e s \ T a b l e 3 \ M e a s u r e s \ S u m   o f   S a l a r y < / K e y > < / a : K e y > < a : V a l u e   i : t y p e = " D i a g r a m D i s p l a y N o d e V i e w S t a t e " > < H e i g h t > 1 5 0 < / H e i g h t > < I s E x p a n d e d > t r u e < / I s E x p a n d e d > < W i d t h > 2 0 0 < / W i d t h > < / a : V a l u e > < / a : K e y V a l u e O f D i a g r a m O b j e c t K e y a n y T y p e z b w N T n L X > < a : K e y V a l u e O f D i a g r a m O b j e c t K e y a n y T y p e z b w N T n L X > < a : K e y > < K e y > T a b l e s \ T a b l e 3 \ S u m   o f   S a l a r y \ A d d i t i o n a l   I n f o \ I m p l i c i t   M e a s u r e < / K e y > < / a : K e y > < a : V a l u e   i : t y p e = " D i a g r a m D i s p l a y V i e w S t a t e I D i a g r a m T a g A d d i t i o n a l I n f o " / > < / a : K e y V a l u e O f D i a g r a m O b j e c t K e y a n y T y p e z b w N T n L X > < a : K e y V a l u e O f D i a g r a m O b j e c t K e y a n y T y p e z b w N T n L X > < a : K e y > < K e y > T a b l e s \ b o n u s   m a p p i n g < / K e y > < / a : K e y > < a : V a l u e   i : t y p e = " D i a g r a m D i s p l a y N o d e V i e w S t a t e " > < H e i g h t > 1 5 0 < / H e i g h t > < I s E x p a n d e d > t r u e < / I s E x p a n d e d > < L a y e d O u t > t r u e < / L a y e d O u t > < L e f t > 3 2 9 . 9 0 3 8 1 0 5 6 7 6 6 5 8 < / L e f t > < T a b I n d e x > 2 < / T a b I n d e x > < T o p > 1 8 5 . 1 4 5 7 0 1 5 1 6 7 7 1 3 4 < / T o p > < W i d t h > 2 0 0 < / W i d t h > < / a : V a l u e > < / a : K e y V a l u e O f D i a g r a m O b j e c t K e y a n y T y p e z b w N T n L X > < a : K e y V a l u e O f D i a g r a m O b j e c t K e y a n y T y p e z b w N T n L X > < a : K e y > < K e y > T a b l e s \ b o n u s   m a p p i n g \ C o l u m n s \ D e p a r t m e n t < / K e y > < / a : K e y > < a : V a l u e   i : t y p e = " D i a g r a m D i s p l a y N o d e V i e w S t a t e " > < H e i g h t > 1 5 0 < / H e i g h t > < I s E x p a n d e d > t r u e < / I s E x p a n d e d > < W i d t h > 2 0 0 < / W i d t h > < / a : V a l u e > < / a : K e y V a l u e O f D i a g r a m O b j e c t K e y a n y T y p e z b w N T n L X > < a : K e y V a l u e O f D i a g r a m O b j e c t K e y a n y T y p e z b w N T n L X > < a : K e y > < K e y > T a b l e s \ b o n u s   m a p p i n g \ C o l u m n s \ V e r y   P o o r < / K e y > < / a : K e y > < a : V a l u e   i : t y p e = " D i a g r a m D i s p l a y N o d e V i e w S t a t e " > < H e i g h t > 1 5 0 < / H e i g h t > < I s E x p a n d e d > t r u e < / I s E x p a n d e d > < W i d t h > 2 0 0 < / W i d t h > < / a : V a l u e > < / a : K e y V a l u e O f D i a g r a m O b j e c t K e y a n y T y p e z b w N T n L X > < a : K e y V a l u e O f D i a g r a m O b j e c t K e y a n y T y p e z b w N T n L X > < a : K e y > < K e y > T a b l e s \ b o n u s   m a p p i n g \ C o l u m n s \ P o o r < / K e y > < / a : K e y > < a : V a l u e   i : t y p e = " D i a g r a m D i s p l a y N o d e V i e w S t a t e " > < H e i g h t > 1 5 0 < / H e i g h t > < I s E x p a n d e d > t r u e < / I s E x p a n d e d > < W i d t h > 2 0 0 < / W i d t h > < / a : V a l u e > < / a : K e y V a l u e O f D i a g r a m O b j e c t K e y a n y T y p e z b w N T n L X > < a : K e y V a l u e O f D i a g r a m O b j e c t K e y a n y T y p e z b w N T n L X > < a : K e y > < K e y > T a b l e s \ b o n u s   m a p p i n g \ C o l u m n s \ A v e r a g e < / K e y > < / a : K e y > < a : V a l u e   i : t y p e = " D i a g r a m D i s p l a y N o d e V i e w S t a t e " > < H e i g h t > 1 5 0 < / H e i g h t > < I s E x p a n d e d > t r u e < / I s E x p a n d e d > < W i d t h > 2 0 0 < / W i d t h > < / a : V a l u e > < / a : K e y V a l u e O f D i a g r a m O b j e c t K e y a n y T y p e z b w N T n L X > < a : K e y V a l u e O f D i a g r a m O b j e c t K e y a n y T y p e z b w N T n L X > < a : K e y > < K e y > T a b l e s \ b o n u s   m a p p i n g \ C o l u m n s \ G o o d < / K e y > < / a : K e y > < a : V a l u e   i : t y p e = " D i a g r a m D i s p l a y N o d e V i e w S t a t e " > < H e i g h t > 1 5 0 < / H e i g h t > < I s E x p a n d e d > t r u e < / I s E x p a n d e d > < W i d t h > 2 0 0 < / W i d t h > < / a : V a l u e > < / a : K e y V a l u e O f D i a g r a m O b j e c t K e y a n y T y p e z b w N T n L X > < a : K e y V a l u e O f D i a g r a m O b j e c t K e y a n y T y p e z b w N T n L X > < a : K e y > < K e y > T a b l e s \ b o n u s   m a p p i n g \ C o l u m n s \ V e r y   G o o d < / K e y > < / a : K e y > < a : V a l u e   i : t y p e = " D i a g r a m D i s p l a y N o d e V i e w S t a t e " > < H e i g h t > 1 5 0 < / H e i g h t > < I s E x p a n d e d > t r u e < / I s E x p a n d e d > < W i d t h > 2 0 0 < / W i d t h > < / a : V a l u e > < / a : K e y V a l u e O f D i a g r a m O b j e c t K e y a n y T y p e z b w N T n L X > < a : K e y V a l u e O f D i a g r a m O b j e c t K e y a n y T y p e z b w N T n L X > < a : K e y > < K e y > T a b l e s \ b o n u s   m a p p i n g \ M e a s u r e s \ S u m   o f   V e r y   P o o r < / K e y > < / a : K e y > < a : V a l u e   i : t y p e = " D i a g r a m D i s p l a y N o d e V i e w S t a t e " > < H e i g h t > 1 5 0 < / H e i g h t > < I s E x p a n d e d > t r u e < / I s E x p a n d e d > < W i d t h > 2 0 0 < / W i d t h > < / a : V a l u e > < / a : K e y V a l u e O f D i a g r a m O b j e c t K e y a n y T y p e z b w N T n L X > < a : K e y V a l u e O f D i a g r a m O b j e c t K e y a n y T y p e z b w N T n L X > < a : K e y > < K e y > T a b l e s \ b o n u s   m a p p i n g \ S u m   o f   V e r y   P o o r \ A d d i t i o n a l   I n f o \ I m p l i c i t   M e a s u r e < / K e y > < / a : K e y > < a : V a l u e   i : t y p e = " D i a g r a m D i s p l a y V i e w S t a t e I D i a g r a m T a g A d d i t i o n a l I n f o " / > < / a : K e y V a l u e O f D i a g r a m O b j e c t K e y a n y T y p e z b w N T n L X > < a : K e y V a l u e O f D i a g r a m O b j e c t K e y a n y T y p e z b w N T n L X > < a : K e y > < K e y > T a b l e s \ b o n u s   m a p p i n g \ M e a s u r e s \ S u m   o f   P o o r < / K e y > < / a : K e y > < a : V a l u e   i : t y p e = " D i a g r a m D i s p l a y N o d e V i e w S t a t e " > < H e i g h t > 1 5 0 < / H e i g h t > < I s E x p a n d e d > t r u e < / I s E x p a n d e d > < W i d t h > 2 0 0 < / W i d t h > < / a : V a l u e > < / a : K e y V a l u e O f D i a g r a m O b j e c t K e y a n y T y p e z b w N T n L X > < a : K e y V a l u e O f D i a g r a m O b j e c t K e y a n y T y p e z b w N T n L X > < a : K e y > < K e y > T a b l e s \ b o n u s   m a p p i n g \ S u m   o f   P o o r \ A d d i t i o n a l   I n f o \ I m p l i c i t   M e a s u r e < / K e y > < / a : K e y > < a : V a l u e   i : t y p e = " D i a g r a m D i s p l a y V i e w S t a t e I D i a g r a m T a g A d d i t i o n a l I n f o " / > < / a : K e y V a l u e O f D i a g r a m O b j e c t K e y a n y T y p e z b w N T n L X > < a : K e y V a l u e O f D i a g r a m O b j e c t K e y a n y T y p e z b w N T n L X > < a : K e y > < K e y > T a b l e s \ b o n u s   m a p p i n g \ M e a s u r e s \ S u m   o f   A v e r a g e < / K e y > < / a : K e y > < a : V a l u e   i : t y p e = " D i a g r a m D i s p l a y N o d e V i e w S t a t e " > < H e i g h t > 1 5 0 < / H e i g h t > < I s E x p a n d e d > t r u e < / I s E x p a n d e d > < W i d t h > 2 0 0 < / W i d t h > < / a : V a l u e > < / a : K e y V a l u e O f D i a g r a m O b j e c t K e y a n y T y p e z b w N T n L X > < a : K e y V a l u e O f D i a g r a m O b j e c t K e y a n y T y p e z b w N T n L X > < a : K e y > < K e y > T a b l e s \ b o n u s   m a p p i n g \ S u m   o f   A v e r a g e \ A d d i t i o n a l   I n f o \ I m p l i c i t   M e a s u r e < / K e y > < / a : K e y > < a : V a l u e   i : t y p e = " D i a g r a m D i s p l a y V i e w S t a t e I D i a g r a m T a g A d d i t i o n a l I n f o " / > < / a : K e y V a l u e O f D i a g r a m O b j e c t K e y a n y T y p e z b w N T n L X > < a : K e y V a l u e O f D i a g r a m O b j e c t K e y a n y T y p e z b w N T n L X > < a : K e y > < K e y > T a b l e s \ b o n u s   m a p p i n g \ M e a s u r e s \ S u m   o f   G o o d < / K e y > < / a : K e y > < a : V a l u e   i : t y p e = " D i a g r a m D i s p l a y N o d e V i e w S t a t e " > < H e i g h t > 1 5 0 < / H e i g h t > < I s E x p a n d e d > t r u e < / I s E x p a n d e d > < W i d t h > 2 0 0 < / W i d t h > < / a : V a l u e > < / a : K e y V a l u e O f D i a g r a m O b j e c t K e y a n y T y p e z b w N T n L X > < a : K e y V a l u e O f D i a g r a m O b j e c t K e y a n y T y p e z b w N T n L X > < a : K e y > < K e y > T a b l e s \ b o n u s   m a p p i n g \ S u m   o f   G o o d \ A d d i t i o n a l   I n f o \ I m p l i c i t   M e a s u r e < / K e y > < / a : K e y > < a : V a l u e   i : t y p e = " D i a g r a m D i s p l a y V i e w S t a t e I D i a g r a m T a g A d d i t i o n a l I n f o " / > < / a : K e y V a l u e O f D i a g r a m O b j e c t K e y a n y T y p e z b w N T n L X > < a : K e y V a l u e O f D i a g r a m O b j e c t K e y a n y T y p e z b w N T n L X > < a : K e y > < K e y > T a b l e s \ b o n u s   m a p p i n g \ M e a s u r e s \ S u m   o f   V e r y   G o o d < / K e y > < / a : K e y > < a : V a l u e   i : t y p e = " D i a g r a m D i s p l a y N o d e V i e w S t a t e " > < H e i g h t > 1 5 0 < / H e i g h t > < I s E x p a n d e d > t r u e < / I s E x p a n d e d > < W i d t h > 2 0 0 < / W i d t h > < / a : V a l u e > < / a : K e y V a l u e O f D i a g r a m O b j e c t K e y a n y T y p e z b w N T n L X > < a : K e y V a l u e O f D i a g r a m O b j e c t K e y a n y T y p e z b w N T n L X > < a : K e y > < K e y > T a b l e s \ b o n u s   m a p p i n g \ S u m   o f   V e r y   G o o d \ A d d i t i o n a l   I n f o \ I m p l i c i t   M e a s u r e < / K e y > < / a : K e y > < a : V a l u e   i : t y p e = " D i a g r a m D i s p l a y V i e w S t a t e I D i a g r a m T a g A d d i t i o n a l I n f o " / > < / a : K e y V a l u e O f D i a g r a m O b j e c t K e y a n y T y p e z b w N T n L X > < a : K e y V a l u e O f D i a g r a m O b j e c t K e y a n y T y p e z b w N T n L X > < a : K e y > < K e y > T a b l e s \ T a b l e 4 < / K e y > < / a : K e y > < a : V a l u e   i : t y p e = " D i a g r a m D i s p l a y N o d e V i e w S t a t e " > < H e i g h t > 1 5 0 < / H e i g h t > < I s E x p a n d e d > t r u e < / I s E x p a n d e d > < L a y e d O u t > t r u e < / L a y e d O u t > < L e f t > 5 6 9 . 9 0 3 8 1 0 5 6 7 6 6 5 8 < / L e f t > < T a b I n d e x > 1 < / T a b I n d e x > < T o p > 9 2 . 5 7 2 8 5 0 7 5 8 3 8 5 6 7 < / T o p > < W i d t h > 2 0 0 < / W i d t h > < / a : V a l u e > < / a : K e y V a l u e O f D i a g r a m O b j e c t K e y a n y T y p e z b w N T n L X > < a : K e y V a l u e O f D i a g r a m O b j e c t K e y a n y T y p e z b w N T n L X > < a : K e y > < K e y > T a b l e s \ T a b l e 4 \ C o l u m n s \ N a m e < / K e y > < / a : K e y > < a : V a l u e   i : t y p e = " D i a g r a m D i s p l a y N o d e V i e w S t a t e " > < H e i g h t > 1 5 0 < / H e i g h t > < I s E x p a n d e d > t r u e < / I s E x p a n d e d > < W i d t h > 2 0 0 < / W i d t h > < / a : V a l u e > < / a : K e y V a l u e O f D i a g r a m O b j e c t K e y a n y T y p e z b w N T n L X > < a : K e y V a l u e O f D i a g r a m O b j e c t K e y a n y T y p e z b w N T n L X > < a : K e y > < K e y > T a b l e s \ T a b l e 4 \ C o l u m n s \ G e n d e r < / K e y > < / a : K e y > < a : V a l u e   i : t y p e = " D i a g r a m D i s p l a y N o d e V i e w S t a t e " > < H e i g h t > 1 5 0 < / H e i g h t > < I s E x p a n d e d > t r u e < / I s E x p a n d e d > < W i d t h > 2 0 0 < / W i d t h > < / a : V a l u e > < / a : K e y V a l u e O f D i a g r a m O b j e c t K e y a n y T y p e z b w N T n L X > < a : K e y V a l u e O f D i a g r a m O b j e c t K e y a n y T y p e z b w N T n L X > < a : K e y > < K e y > T a b l e s \ T a b l e 4 \ C o l u m n s \ D e p a r t m e n t < / K e y > < / a : K e y > < a : V a l u e   i : t y p e = " D i a g r a m D i s p l a y N o d e V i e w S t a t e " > < H e i g h t > 1 5 0 < / H e i g h t > < I s E x p a n d e d > t r u e < / I s E x p a n d e d > < W i d t h > 2 0 0 < / W i d t h > < / a : V a l u e > < / a : K e y V a l u e O f D i a g r a m O b j e c t K e y a n y T y p e z b w N T n L X > < a : K e y V a l u e O f D i a g r a m O b j e c t K e y a n y T y p e z b w N T n L X > < a : K e y > < K e y > T a b l e s \ T a b l e 4 \ C o l u m n s \ S a l a r y < / K e y > < / a : K e y > < a : V a l u e   i : t y p e = " D i a g r a m D i s p l a y N o d e V i e w S t a t e " > < H e i g h t > 1 5 0 < / H e i g h t > < I s E x p a n d e d > t r u e < / I s E x p a n d e d > < W i d t h > 2 0 0 < / W i d t h > < / a : V a l u e > < / a : K e y V a l u e O f D i a g r a m O b j e c t K e y a n y T y p e z b w N T n L X > < a : K e y V a l u e O f D i a g r a m O b j e c t K e y a n y T y p e z b w N T n L X > < a : K e y > < K e y > T a b l e s \ T a b l e 4 \ C o l u m n s \ S a l a r y   b a n d < / K e y > < / a : K e y > < a : V a l u e   i : t y p e = " D i a g r a m D i s p l a y N o d e V i e w S t a t e " > < H e i g h t > 1 5 0 < / H e i g h t > < I s E x p a n d e d > t r u e < / I s E x p a n d e d > < W i d t h > 2 0 0 < / W i d t h > < / a : V a l u e > < / a : K e y V a l u e O f D i a g r a m O b j e c t K e y a n y T y p e z b w N T n L X > < a : K e y V a l u e O f D i a g r a m O b j e c t K e y a n y T y p e z b w N T n L X > < a : K e y > < K e y > T a b l e s \ T a b l e 4 \ C o l u m n s \ L o c a t i o n < / K e y > < / a : K e y > < a : V a l u e   i : t y p e = " D i a g r a m D i s p l a y N o d e V i e w S t a t e " > < H e i g h t > 1 5 0 < / H e i g h t > < I s E x p a n d e d > t r u e < / I s E x p a n d e d > < W i d t h > 2 0 0 < / W i d t h > < / a : V a l u e > < / a : K e y V a l u e O f D i a g r a m O b j e c t K e y a n y T y p e z b w N T n L X > < a : K e y V a l u e O f D i a g r a m O b j e c t K e y a n y T y p e z b w N T n L X > < a : K e y > < K e y > T a b l e s \ T a b l e 4 \ C o l u m n s \ R a t i n g < / K e y > < / a : K e y > < a : V a l u e   i : t y p e = " D i a g r a m D i s p l a y N o d e V i e w S t a t e " > < H e i g h t > 1 5 0 < / H e i g h t > < I s E x p a n d e d > t r u e < / I s E x p a n d e d > < W i d t h > 2 0 0 < / W i d t h > < / a : V a l u e > < / a : K e y V a l u e O f D i a g r a m O b j e c t K e y a n y T y p e z b w N T n L X > < a : K e y V a l u e O f D i a g r a m O b j e c t K e y a n y T y p e z b w N T n L X > < a : K e y > < K e y > T a b l e s \ T a b l e 4 \ C o l u m n s \ M i n i m u m   w a g e < / K e y > < / a : K e y > < a : V a l u e   i : t y p e = " D i a g r a m D i s p l a y N o d e V i e w S t a t e " > < H e i g h t > 1 5 0 < / H e i g h t > < I s E x p a n d e d > t r u e < / I s E x p a n d e d > < W i d t h > 2 0 0 < / W i d t h > < / a : V a l u e > < / a : K e y V a l u e O f D i a g r a m O b j e c t K e y a n y T y p e z b w N T n L X > < a : K e y V a l u e O f D i a g r a m O b j e c t K e y a n y T y p e z b w N T n L X > < a : K e y > < K e y > T a b l e s \ T a b l e 4 \ C o l u m n s \ B O N U S   R a t e < / K e y > < / a : K e y > < a : V a l u e   i : t y p e = " D i a g r a m D i s p l a y N o d e V i e w S t a t e " > < H e i g h t > 1 5 0 < / H e i g h t > < I s E x p a n d e d > t r u e < / I s E x p a n d e d > < W i d t h > 2 0 0 < / W i d t h > < / a : V a l u e > < / a : K e y V a l u e O f D i a g r a m O b j e c t K e y a n y T y p e z b w N T n L X > < a : K e y V a l u e O f D i a g r a m O b j e c t K e y a n y T y p e z b w N T n L X > < a : K e y > < K e y > T a b l e s \ T a b l e 4 \ C o l u m n s \ B o n u s   A m o u n t < / K e y > < / a : K e y > < a : V a l u e   i : t y p e = " D i a g r a m D i s p l a y N o d e V i e w S t a t e " > < H e i g h t > 1 5 0 < / H e i g h t > < I s E x p a n d e d > t r u e < / I s E x p a n d e d > < W i d t h > 2 0 0 < / W i d t h > < / a : V a l u e > < / a : K e y V a l u e O f D i a g r a m O b j e c t K e y a n y T y p e z b w N T n L X > < a : K e y V a l u e O f D i a g r a m O b j e c t K e y a n y T y p e z b w N T n L X > < a : K e y > < K e y > T a b l e s \ T a b l e 4 \ C o l u m n s \ S a l a r y   i n c l u s i   b o n u s < / K e y > < / a : K e y > < a : V a l u e   i : t y p e = " D i a g r a m D i s p l a y N o d e V i e w S t a t e " > < H e i g h t > 1 5 0 < / H e i g h t > < I s E x p a n d e d > t r u e < / I s E x p a n d e d > < W i d t h > 2 0 0 < / W i d t h > < / a : V a l u e > < / a : K e y V a l u e O f D i a g r a m O b j e c t K e y a n y T y p e z b w N T n L X > < a : K e y V a l u e O f D i a g r a m O b j e c t K e y a n y T y p e z b w N T n L X > < a : K e y > < K e y > T a b l e s \ T a b l e 4 \ C o l u m n s \ A v e r a g e   m a l e   s a l a r y < / K e y > < / a : K e y > < a : V a l u e   i : t y p e = " D i a g r a m D i s p l a y N o d e V i e w S t a t e " > < H e i g h t > 1 5 0 < / H e i g h t > < I s E x p a n d e d > t r u e < / I s E x p a n d e d > < W i d t h > 2 0 0 < / W i d t h > < / a : V a l u e > < / a : K e y V a l u e O f D i a g r a m O b j e c t K e y a n y T y p e z b w N T n L X > < a : K e y V a l u e O f D i a g r a m O b j e c t K e y a n y T y p e z b w N T n L X > < a : K e y > < K e y > T a b l e s \ T a b l e 4 \ C o l u m n s \ A v e r a g e   f e m a l e   s a l a r y < / K e y > < / a : K e y > < a : V a l u e   i : t y p e = " D i a g r a m D i s p l a y N o d e V i e w S t a t e " > < H e i g h t > 1 5 0 < / H e i g h t > < I s E x p a n d e d > t r u e < / I s E x p a n d e d > < W i d t h > 2 0 0 < / W i d t h > < / a : V a l u e > < / a : K e y V a l u e O f D i a g r a m O b j e c t K e y a n y T y p e z b w N T n L X > < a : K e y V a l u e O f D i a g r a m O b j e c t K e y a n y T y p e z b w N T n L X > < a : K e y > < K e y > T a b l e s \ T a b l e 4 \ C o l u m n s \ P a y   G a p   % < / K e y > < / a : K e y > < a : V a l u e   i : t y p e = " D i a g r a m D i s p l a y N o d e V i e w S t a t e " > < H e i g h t > 1 5 0 < / H e i g h t > < I s E x p a n d e d > t r u e < / I s E x p a n d e d > < W i d t h > 2 0 0 < / W i d t h > < / a : V a l u e > < / a : K e y V a l u e O f D i a g r a m O b j e c t K e y a n y T y p e z b w N T n L X > < a : K e y V a l u e O f D i a g r a m O b j e c t K e y a n y T y p e z b w N T n L X > < a : K e y > < K e y > R e l a t i o n s h i p s \ & l t ; T a b l e s \ T a b l e 3 \ C o l u m n s \ D e p a r t m e n t & g t ; - & l t ; T a b l e s \ b o n u s   m a p p i n g \ C o l u m n s \ D e p a r t m e n t & g t ; < / K e y > < / a : K e y > < a : V a l u e   i : t y p e = " D i a g r a m D i s p l a y L i n k V i e w S t a t e " > < A u t o m a t i o n P r o p e r t y H e l p e r T e x t > E n d   p o i n t   1 :   ( 2 1 6 , 7 5 ) .   E n d   p o i n t   2 :   ( 3 1 3 . 9 0 3 8 1 0 5 6 7 6 6 6 , 2 6 0 . 1 4 5 7 0 2 )   < / A u t o m a t i o n P r o p e r t y H e l p e r T e x t > < L a y e d O u t > t r u e < / L a y e d O u t > < P o i n t s   x m l n s : b = " h t t p : / / s c h e m a s . d a t a c o n t r a c t . o r g / 2 0 0 4 / 0 7 / S y s t e m . W i n d o w s " > < b : P o i n t > < b : _ x > 2 1 6 < / b : _ x > < b : _ y > 7 5 < / b : _ y > < / b : P o i n t > < b : P o i n t > < b : _ x > 2 6 2 . 9 5 1 9 0 5 5 < / b : _ x > < b : _ y > 7 5 < / b : _ y > < / b : P o i n t > < b : P o i n t > < b : _ x > 2 6 4 . 9 5 1 9 0 5 5 < / b : _ x > < b : _ y > 7 7 < / b : _ y > < / b : P o i n t > < b : P o i n t > < b : _ x > 2 6 4 . 9 5 1 9 0 5 5 < / b : _ x > < b : _ y > 2 5 8 . 1 4 5 7 0 2 < / b : _ y > < / b : P o i n t > < b : P o i n t > < b : _ x > 2 6 6 . 9 5 1 9 0 5 5 < / b : _ x > < b : _ y > 2 6 0 . 1 4 5 7 0 2 < / b : _ y > < / b : P o i n t > < b : P o i n t > < b : _ x > 3 1 3 . 9 0 3 8 1 0 5 6 7 6 6 5 8 < / b : _ x > < b : _ y > 2 6 0 . 1 4 5 7 0 2 < / b : _ y > < / b : P o i n t > < / P o i n t s > < / a : V a l u e > < / a : K e y V a l u e O f D i a g r a m O b j e c t K e y a n y T y p e z b w N T n L X > < a : K e y V a l u e O f D i a g r a m O b j e c t K e y a n y T y p e z b w N T n L X > < a : K e y > < K e y > R e l a t i o n s h i p s \ & l t ; T a b l e s \ T a b l e 3 \ C o l u m n s \ D e p a r t m e n t & g t ; - & l t ; T a b l e s \ b o n u s   m a p p i n g \ C o l u m n s \ D e p a r t m e n t & g t ; \ F K 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 R e l a t i o n s h i p s \ & l t ; T a b l e s \ T a b l e 3 \ C o l u m n s \ D e p a r t m e n t & g t ; - & l t ; T a b l e s \ b o n u s   m a p p i n g \ C o l u m n s \ D e p a r t m e n t & g t ; \ P K < / K e y > < / a : K e y > < a : V a l u e   i : t y p e = " D i a g r a m D i s p l a y L i n k E n d p o i n t V i e w S t a t e " > < H e i g h t > 1 6 < / H e i g h t > < L a b e l L o c a t i o n   x m l n s : b = " h t t p : / / s c h e m a s . d a t a c o n t r a c t . o r g / 2 0 0 4 / 0 7 / S y s t e m . W i n d o w s " > < b : _ x > 3 1 3 . 9 0 3 8 1 0 5 6 7 6 6 5 8 < / b : _ x > < b : _ y > 2 5 2 . 1 4 5 7 0 2 0 0 0 0 0 0 0 3 < / b : _ y > < / L a b e l L o c a t i o n > < L o c a t i o n   x m l n s : b = " h t t p : / / s c h e m a s . d a t a c o n t r a c t . o r g / 2 0 0 4 / 0 7 / S y s t e m . W i n d o w s " > < b : _ x > 3 2 9 . 9 0 3 8 1 0 5 6 7 6 6 5 8 < / b : _ x > < b : _ y > 2 6 0 . 1 4 5 7 0 2 < / b : _ y > < / L o c a t i o n > < S h a p e R o t a t e A n g l e > 1 8 0 < / S h a p e R o t a t e A n g l e > < W i d t h > 1 6 < / W i d t h > < / a : V a l u e > < / a : K e y V a l u e O f D i a g r a m O b j e c t K e y a n y T y p e z b w N T n L X > < a : K e y V a l u e O f D i a g r a m O b j e c t K e y a n y T y p e z b w N T n L X > < a : K e y > < K e y > R e l a t i o n s h i p s \ & l t ; T a b l e s \ T a b l e 3 \ C o l u m n s \ D e p a r t m e n t & g t ; - & l t ; T a b l e s \ b o n u s   m a p p i n g \ C o l u m n s \ D e p a r t m e n t & g t ; \ C r o s s F i l t e r < / K e y > < / a : K e y > < a : V a l u e   i : t y p e = " D i a g r a m D i s p l a y L i n k C r o s s F i l t e r V i e w S t a t e " > < P o i n t s   x m l n s : b = " h t t p : / / s c h e m a s . d a t a c o n t r a c t . o r g / 2 0 0 4 / 0 7 / S y s t e m . W i n d o w s " > < b : P o i n t > < b : _ x > 2 1 6 < / b : _ x > < b : _ y > 7 5 < / b : _ y > < / b : P o i n t > < b : P o i n t > < b : _ x > 2 6 2 . 9 5 1 9 0 5 5 < / b : _ x > < b : _ y > 7 5 < / b : _ y > < / b : P o i n t > < b : P o i n t > < b : _ x > 2 6 4 . 9 5 1 9 0 5 5 < / b : _ x > < b : _ y > 7 7 < / b : _ y > < / b : P o i n t > < b : P o i n t > < b : _ x > 2 6 4 . 9 5 1 9 0 5 5 < / b : _ x > < b : _ y > 2 5 8 . 1 4 5 7 0 2 < / b : _ y > < / b : P o i n t > < b : P o i n t > < b : _ x > 2 6 6 . 9 5 1 9 0 5 5 < / b : _ x > < b : _ y > 2 6 0 . 1 4 5 7 0 2 < / b : _ y > < / b : P o i n t > < b : P o i n t > < b : _ x > 3 1 3 . 9 0 3 8 1 0 5 6 7 6 6 5 8 < / b : _ x > < b : _ y > 2 6 0 . 1 4 5 7 0 2 < / b : _ y > < / b : P o i n t > < / P o i n t s > < / a : V a l u e > < / a : K e y V a l u e O f D i a g r a m O b j e c t K e y a n y T y p e z b w N T n L X > < / V i e w S t a t e s > < / D i a g r a m M a n a g e r . S e r i a l i z a b l e D i a g r a m > < / A r r a y O f D i a g r a m M a n a g e r . S e r i a l i z a b l e D i a g r a m > ] ] > < / C u s t o m C o n t e n t > < / G e m i n i > 
</file>

<file path=customXml/item12.xml>��< ? x m l   v e r s i o n = " 1 . 0 "   e n c o d i n g = " U T F - 1 6 " ? > < G e m i n i   x m l n s = " h t t p : / / g e m i n i / p i v o t c u s t o m i z a t i o n / M a n u a l C a l c M o d e " > < C u s t o m C o n t e n t > < ! [ C D A T A [ F a l s e ] ] > < / C u s t o m C o n t e n t > < / G e m i n i > 
</file>

<file path=customXml/item13.xml>��< ? x m l   v e r s i o n = " 1 . 0 "   e n c o d i n g = " U T F - 1 6 " ? > < G e m i n i   x m l n s = " h t t p : / / g e m i n i / p i v o t c u s t o m i z a t i o n / T a b l e O r d e r " > < C u s t o m C o n t e n t > < ! [ C D A T A [ T a b l e 3 , b o n u s   m a p p i n g , T a b l e 4 ] ] > < / C u s t o m C o n t e n t > < / G e m i n i > 
</file>

<file path=customXml/item14.xml>��< ? x m l   v e r s i o n = " 1 . 0 "   e n c o d i n g = " U T F - 1 6 " ? > < G e m i n i   x m l n s = " h t t p : / / g e m i n i / p i v o t c u s t o m i z a t i o n / I s S a n d b o x E m b e d d e d " > < C u s t o m C o n t e n t > < ! [ C D A T A [ y e s ] ] > < / 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 2 0 2 5 - 0 7 - 0 2 T 1 0 : 3 7 : 0 3 . 9 5 8 5 1 1 3 + 0 1 : 0 0 < / L a s t P r o c e s s e d T i m e > < / D a t a M o d e l i n g S a n d b o x . S e r i a l i z e d S a n d b o x E r r o r C a c h e > ] ] > < / 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7.xml>��< ? x m l   v e r s i o n = " 1 . 0 "   e n c o d i n g = " U T F - 1 6 " ? > < G e m i n i   x m l n s = " h t t p : / / g e m i n i / p i v o t c u s t o m i z a t i o n / S h o w H i d d e n " > < C u s t o m C o n t e n t > < ! [ C D A T A [ T r u e ] ] > < / 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 T a b l e 3 < / K e y > < V a l u e   x m l n s : a = " h t t p : / / s c h e m a s . d a t a c o n t r a c t . o r g / 2 0 0 4 / 0 7 / M i c r o s o f t . A n a l y s i s S e r v i c e s . C o m m o n " > < a : H a s F o c u s > t r u e < / a : H a s F o c u s > < a : S i z e A t D p i 9 6 > 1 3 7 < / a : S i z e A t D p i 9 6 > < a : V i s i b l e > t r u e < / a : V i s i b l e > < / V a l u e > < / K e y V a l u e O f s t r i n g S a n d b o x E d i t o r . M e a s u r e G r i d S t a t e S c d E 3 5 R y > < K e y V a l u e O f s t r i n g S a n d b o x E d i t o r . M e a s u r e G r i d S t a t e S c d E 3 5 R y > < K e y > b o n u s   m a p p i n g < / K e y > < V a l u e   x m l n s : a = " h t t p : / / s c h e m a s . d a t a c o n t r a c t . o r g / 2 0 0 4 / 0 7 / M i c r o s o f t . A n a l y s i s S e r v i c e s . C o m m o n " > < a : H a s F o c u s > t r u e < / a : H a s F o c u s > < a : S i z e A t D p i 9 6 > 1 3 4 < / a : S i z e A t D p i 9 6 > < a : V i s i b l e > t r u e < / a : V i s i b l e > < / V a l u e > < / K e y V a l u e O f s t r i n g S a n d b o x E d i t o r . M e a s u r e G r i d S t a t e S c d E 3 5 R y > < K e y V a l u e O f s t r i n g S a n d b o x E d i t o r . M e a s u r e G r i d S t a t e S c d E 3 5 R y > < K e y > T a b l e 4 < / K e y > < V a l u e   x m l n s : a = " h t t p : / / s c h e m a s . d a t a c o n t r a c t . o r g / 2 0 0 4 / 0 7 / M i c r o s o f t . A n a l y s i s S e r v i c e s . C o m m o n " > < a : H a s F o c u s > t r u e < / a : H a s F o c u s > < a : S i z e A t D p i 9 6 > 1 3 4 < / a : S i z e A t D p i 9 6 > < a : V i s i b l e > t r u e < / a : V i s i b l e > < / V a l u e > < / K e y V a l u e O f s t r i n g S a n d b o x E d i t o r . M e a s u r e G r i d S t a t e S c d E 3 5 R y > < / A r r a y O f K e y V a l u e O f s t r i n g S a n d b o x E d i t o r . M e a s u r e G r i d S t a t e S c d E 3 5 R y > ] ] > < / C u s t o m C o n t e n t > < / G e m i n i > 
</file>

<file path=customXml/item19.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 1 0 6 < / i n t > < / v a l u e > < / i t e m > < i t e m > < k e y > < s t r i n g > G e n d e r < / s t r i n g > < / k e y > < v a l u e > < i n t > 1 1 9 < / i n t > < / v a l u e > < / i t e m > < i t e m > < k e y > < s t r i n g > D e p a r t m e n t < / s t r i n g > < / k e y > < v a l u e > < i n t > 1 6 1 < / i n t > < / v a l u e > < / i t e m > < i t e m > < k e y > < s t r i n g > S a l a r y < / s t r i n g > < / k e y > < v a l u e > < i n t > 1 0 9 < / i n t > < / v a l u e > < / i t e m > < i t e m > < k e y > < s t r i n g > S a l a r y   b a n d < / s t r i n g > < / k e y > < v a l u e > < i n t > 1 6 3 < / i n t > < / v a l u e > < / i t e m > < i t e m > < k e y > < s t r i n g > L o c a t i o n < / s t r i n g > < / k e y > < v a l u e > < i n t > 1 2 9 < / i n t > < / v a l u e > < / i t e m > < i t e m > < k e y > < s t r i n g > R a t i n g < / s t r i n g > < / k e y > < v a l u e > < i n t > 1 1 0 < / i n t > < / v a l u e > < / i t e m > < i t e m > < k e y > < s t r i n g > M i n i m u m   w a g e < / s t r i n g > < / k e y > < v a l u e > < i n t > 1 9 5 < / i n t > < / v a l u e > < / i t e m > < i t e m > < k e y > < s t r i n g > B O N U S   R a t e < / s t r i n g > < / k e y > < v a l u e > < i n t > 1 7 8 < / i n t > < / v a l u e > < / i t e m > < i t e m > < k e y > < s t r i n g > B o n u s   A m o u n t < / s t r i n g > < / k e y > < v a l u e > < i n t > 1 9 1 < / i n t > < / v a l u e > < / i t e m > < i t e m > < k e y > < s t r i n g > S a l a r y   i n c l u s i   b o n u s < / s t r i n g > < / k e y > < v a l u e > < i n t > 2 4 1 < / i n t > < / v a l u e > < / i t e m > < i t e m > < k e y > < s t r i n g > A v e r a g e   m a l e   s a l a r y < / s t r i n g > < / k e y > < v a l u e > < i n t > 2 4 6 < / i n t > < / v a l u e > < / i t e m > < i t e m > < k e y > < s t r i n g > A v e r a g e   f e m a l e   s a l a r y < / s t r i n g > < / k e y > < v a l u e > < i n t > 2 6 4 < / i n t > < / v a l u e > < / i t e m > < i t e m > < k e y > < s t r i n g > P a y   G a p   % < / s t r i n g > < / k e y > < v a l u e > < i n t > 1 5 8 < / i n t > < / v a l u e > < / i t e m > < / C o l u m n W i d t h s > < C o l u m n D i s p l a y I n d e x > < i t e m > < k e y > < s t r i n g > N a m e < / s t r i n g > < / k e y > < v a l u e > < i n t > 0 < / i n t > < / v a l u e > < / i t e m > < i t e m > < k e y > < s t r i n g > G e n d e r < / s t r i n g > < / k e y > < v a l u e > < i n t > 1 < / i n t > < / v a l u e > < / i t e m > < i t e m > < k e y > < s t r i n g > D e p a r t m e n t < / s t r i n g > < / k e y > < v a l u e > < i n t > 2 < / i n t > < / v a l u e > < / i t e m > < i t e m > < k e y > < s t r i n g > S a l a r y < / s t r i n g > < / k e y > < v a l u e > < i n t > 3 < / i n t > < / v a l u e > < / i t e m > < i t e m > < k e y > < s t r i n g > S a l a r y   b a n d < / s t r i n g > < / k e y > < v a l u e > < i n t > 4 < / i n t > < / v a l u e > < / i t e m > < i t e m > < k e y > < s t r i n g > L o c a t i o n < / s t r i n g > < / k e y > < v a l u e > < i n t > 5 < / i n t > < / v a l u e > < / i t e m > < i t e m > < k e y > < s t r i n g > R a t i n g < / s t r i n g > < / k e y > < v a l u e > < i n t > 6 < / i n t > < / v a l u e > < / i t e m > < i t e m > < k e y > < s t r i n g > M i n i m u m   w a g e < / s t r i n g > < / k e y > < v a l u e > < i n t > 7 < / i n t > < / v a l u e > < / i t e m > < i t e m > < k e y > < s t r i n g > B O N U S   R a t e < / s t r i n g > < / k e y > < v a l u e > < i n t > 8 < / i n t > < / v a l u e > < / i t e m > < i t e m > < k e y > < s t r i n g > B o n u s   A m o u n t < / s t r i n g > < / k e y > < v a l u e > < i n t > 9 < / i n t > < / v a l u e > < / i t e m > < i t e m > < k e y > < s t r i n g > S a l a r y   i n c l u s i   b o n u s < / s t r i n g > < / k e y > < v a l u e > < i n t > 1 0 < / i n t > < / v a l u e > < / i t e m > < i t e m > < k e y > < s t r i n g > A v e r a g e   m a l e   s a l a r y < / s t r i n g > < / k e y > < v a l u e > < i n t > 1 1 < / i n t > < / v a l u e > < / i t e m > < i t e m > < k e y > < s t r i n g > A v e r a g e   f e m a l e   s a l a r y < / s t r i n g > < / k e y > < v a l u e > < i n t > 1 2 < / i n t > < / v a l u e > < / i t e m > < i t e m > < k e y > < s t r i n g > P a y   G a p   % < / s t r i n g > < / k e y > < v a l u e > < i n t > 1 3 < / 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h o w I m p l i c i t M e a s u r e s " > < C u s t o m C o n t e n t > < ! [ C D A T A [ F a l s e ] ] > < / C u s t o m C o n t e n t > < / G e m i n i > 
</file>

<file path=customXml/item3.xml>��< ? x m l   v e r s i o n = " 1 . 0 "   e n c o d i n g = " U T F - 1 6 " ? > < G e m i n i   x m l n s = " h t t p : / / g e m i n i / p i v o t c u s t o m i z a t i o n / C l i e n t W i n d o w X M L " > < C u s t o m C o n t e n t > < ! [ C D A T A [ T a b l e 4 ] ] > < / C u s t o m C o n t e n t > < / G e m i n i > 
</file>

<file path=customXml/item4.xml>��< ? x m l   v e r s i o n = " 1 . 0 "   e n c o d i n g = " U T F - 1 6 " ? > < G e m i n i   x m l n s = " h t t p : / / g e m i n i / p i v o t c u s t o m i z a t i o n / S a n d b o x N o n E m p t y " > < C u s t o m C o n t e n t > < ! [ C D A T A [ 1 ] ] > < / 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L i n k e d T a b l e U p d a t e M o d e " > < C u s t o m C o n t e n t > < ! [ C D A T A [ T r u e ] ] > < / C u s t o m C o n t e n t > < / G e m i n i > 
</file>

<file path=customXml/item7.xml>��< ? x m l   v e r s i o n = " 1 . 0 "   e n c o d i n g = " u t f - 1 6 " ? > < D a t a M a s h u p   x m l n s = " h t t p : / / s c h e m a s . m i c r o s o f t . c o m / D a t a M a s h u p " > A A A A A B Y D A A B Q S w M E F A A C A A g A u U r i W l 0 9 B f q m A A A A 9 g A A A B I A H A B D b 2 5 m a W c v U G F j a 2 F n Z S 5 4 b W w g o h g A K K A U A A A A A A A A A A A A A A A A A A A A A A A A A A A A h Y 9 N D o I w G E S v Q r q n P 2 D U k I + S 6 M K N J C Y m x m 1 T K z R C M b R Y 7 u b C I 3 k F M Y q 6 c z l v 3 m L m f r 1 B 1 t d V c F G t 1 Y 1 J E c M U B c r I 5 q B N k a L O H c M 5 y j h s h D y J Q g W D b G z S 2 0 O K S u f O C S H e e + x j 3 L Q F i S h l Z J + v t 7 J U t U A f W f + X Q 2 2 s E 0 Y q x G H 3 G s M j z C Y x Z r M p p k B G C L k 2 X y E a 9 j 7 b H w j L r n J d q 7 g y 4 W o B Z I x A 3 h / 4 A 1 B L A w Q U A A I A C A C 5 S u 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U r i W i i K R 7 g O A A A A E Q A A A B M A H A B G b 3 J t d W x h c y 9 T Z W N 0 a W 9 u M S 5 t I K I Y A C i g F A A A A A A A A A A A A A A A A A A A A A A A A A A A A C t O T S 7 J z M 9 T C I b Q h t Y A U E s B A i 0 A F A A C A A g A u U r i W l 0 9 B f q m A A A A 9 g A A A B I A A A A A A A A A A A A A A A A A A A A A A E N v b m Z p Z y 9 Q Y W N r Y W d l L n h t b F B L A Q I t A B Q A A g A I A L l K 4 l o P y u m r p A A A A O k A A A A T A A A A A A A A A A A A A A A A A P I A A A B b Q 2 9 u d G V u d F 9 U e X B l c 1 0 u e G 1 s U E s B A i 0 A F A A C A A g A u U r i 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N o A A A A B A A A A 0 I y d 3 w E V 0 R G M e g D A T 8 K X 6 w E A A A A / S O X 6 U S K q T Y I F o V b H Z o h 1 A A A A A A I A A A A A A A N m A A D A A A A A E A A A A P a l T Y 3 / z v Q q P / a i Q y X f b o Q A A A A A B I A A A K A A A A A Q A A A A o w g u c W 6 4 P H 7 X 4 R G f 5 + 3 0 W V A A A A B 1 r K T 5 q T + R + p x X L f 1 D I b t S 7 W 7 g T t n Q k l g W r t 5 H 8 B w e i T F / x J r X A j 0 s X 2 H N 4 b J V w f A Z / i + V 6 F y w N B L o x a O C 5 3 8 y Q p M z a 0 1 g s X B O Q d K T l I 2 V 7 R Q A A A C I u o r t c V 6 L k O G b j e l w Q j E 3 2 B i j U w = = < / D a t a M a s h u p > 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 C o l u m n s \ S a l a r y < / 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 b o n u s   m a p p i n g 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 b o n u s   m a p p i n g 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 C o l u m n s \ V e r y   P o o r < / K e y > < / a : K e y > < a : V a l u e   i : t y p e = " T a b l e W i d g e t B a s e V i e w S t a t e " / > < / a : K e y V a l u e O f D i a g r a m O b j e c t K e y a n y T y p e z b w N T n L X > < a : K e y V a l u e O f D i a g r a m O b j e c t K e y a n y T y p e z b w N T n L X > < a : K e y > < K e y > C o l u m n s \ P o o r < / K e y > < / a : K e y > < a : V a l u e   i : t y p e = " T a b l e W i d g e t B a s e V i e w S t a t e " / > < / a : K e y V a l u e O f D i a g r a m O b j e c t K e y a n y T y p e z b w N T n L X > < a : K e y V a l u e O f D i a g r a m O b j e c t K e y a n y T y p e z b w N T n L X > < a : K e y > < K e y > C o l u m n s \ A v e r a g e < / K e y > < / a : K e y > < a : V a l u e   i : t y p e = " T a b l e W i d g e t B a s e V i e w S t a t e " / > < / a : K e y V a l u e O f D i a g r a m O b j e c t K e y a n y T y p e z b w N T n L X > < a : K e y V a l u e O f D i a g r a m O b j e c t K e y a n y T y p e z b w N T n L X > < a : K e y > < K e y > C o l u m n s \ G o o d < / K e y > < / a : K e y > < a : V a l u e   i : t y p e = " T a b l e W i d g e t B a s e V i e w S t a t e " / > < / a : K e y V a l u e O f D i a g r a m O b j e c t K e y a n y T y p e z b w N T n L X > < a : K e y V a l u e O f D i a g r a m O b j e c t K e y a n y T y p e z b w N T n L X > < a : K e y > < K e y > C o l u m n s \ V e r y   G o o d 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 C o l u m n s \ S a l a r y < / K e y > < / a : K e y > < a : V a l u e   i : t y p e = " T a b l e W i d g e t B a s e V i e w S t a t e " / > < / a : K e y V a l u e O f D i a g r a m O b j e c t K e y a n y T y p e z b w N T n L X > < a : K e y V a l u e O f D i a g r a m O b j e c t K e y a n y T y p e z b w N T n L X > < a : K e y > < K e y > C o l u m n s \ S a l a r y   b a n d < / 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 C o l u m n s \ M i n i m u m   w a g e < / K e y > < / a : K e y > < a : V a l u e   i : t y p e = " T a b l e W i d g e t B a s e V i e w S t a t e " / > < / a : K e y V a l u e O f D i a g r a m O b j e c t K e y a n y T y p e z b w N T n L X > < a : K e y V a l u e O f D i a g r a m O b j e c t K e y a n y T y p e z b w N T n L X > < a : K e y > < K e y > C o l u m n s \ B O N U S   R a t e < / K e y > < / a : K e y > < a : V a l u e   i : t y p e = " T a b l e W i d g e t B a s e V i e w S t a t e " / > < / a : K e y V a l u e O f D i a g r a m O b j e c t K e y a n y T y p e z b w N T n L X > < a : K e y V a l u e O f D i a g r a m O b j e c t K e y a n y T y p e z b w N T n L X > < a : K e y > < K e y > C o l u m n s \ B o n u s   A m o u n t < / K e y > < / a : K e y > < a : V a l u e   i : t y p e = " T a b l e W i d g e t B a s e V i e w S t a t e " / > < / a : K e y V a l u e O f D i a g r a m O b j e c t K e y a n y T y p e z b w N T n L X > < a : K e y V a l u e O f D i a g r a m O b j e c t K e y a n y T y p e z b w N T n L X > < a : K e y > < K e y > C o l u m n s \ S a l a r y   i n c l u s i   b o n u s < / K e y > < / a : K e y > < a : V a l u e   i : t y p e = " T a b l e W i d g e t B a s e V i e w S t a t e " / > < / a : K e y V a l u e O f D i a g r a m O b j e c t K e y a n y T y p e z b w N T n L X > < a : K e y V a l u e O f D i a g r a m O b j e c t K e y a n y T y p e z b w N T n L X > < a : K e y > < K e y > C o l u m n s \ A v e r a g e   m a l e   s a l a r y < / K e y > < / a : K e y > < a : V a l u e   i : t y p e = " T a b l e W i d g e t B a s e V i e w S t a t e " / > < / a : K e y V a l u e O f D i a g r a m O b j e c t K e y a n y T y p e z b w N T n L X > < a : K e y V a l u e O f D i a g r a m O b j e c t K e y a n y T y p e z b w N T n L X > < a : K e y > < K e y > C o l u m n s \ A v e r a g e   f e m a l e   s a l a r y < / K e y > < / a : K e y > < a : V a l u e   i : t y p e = " T a b l e W i d g e t B a s e V i e w S t a t e " / > < / a : K e y V a l u e O f D i a g r a m O b j e c t K e y a n y T y p e z b w N T n L X > < a : K e y V a l u e O f D i a g r a m O b j e c t K e y a n y T y p e z b w N T n L X > < a : K e y > < K e y > C o l u m n s \ P a y   G a p   % < / 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T a b l e X M L _ b o n u s   m a p p i n g " > < C u s t o m C o n t e n t > < ! [ C D A T A [ < T a b l e W i d g e t G r i d S e r i a l i z a t i o n   x m l n s : x s d = " h t t p : / / w w w . w 3 . o r g / 2 0 0 1 / X M L S c h e m a "   x m l n s : x s i = " h t t p : / / w w w . w 3 . o r g / 2 0 0 1 / X M L S c h e m a - i n s t a n c e " > < C o l u m n S u g g e s t e d T y p e   / > < C o l u m n F o r m a t   / > < C o l u m n A c c u r a c y   / > < C o l u m n C u r r e n c y S y m b o l   / > < C o l u m n P o s i t i v e P a t t e r n   / > < C o l u m n N e g a t i v e P a t t e r n   / > < C o l u m n W i d t h s > < i t e m > < k e y > < s t r i n g > D e p a r t m e n t < / s t r i n g > < / k e y > < v a l u e > < i n t > 1 6 1 < / i n t > < / v a l u e > < / i t e m > < i t e m > < k e y > < s t r i n g > V e r y   P o o r < / s t r i n g > < / k e y > < v a l u e > < i n t > 1 4 4 < / i n t > < / v a l u e > < / i t e m > < i t e m > < k e y > < s t r i n g > P o o r < / s t r i n g > < / k e y > < v a l u e > < i n t > 9 3 < / i n t > < / v a l u e > < / i t e m > < i t e m > < k e y > < s t r i n g > A v e r a g e < / s t r i n g > < / k e y > < v a l u e > < i n t > 1 2 8 < / i n t > < / v a l u e > < / i t e m > < i t e m > < k e y > < s t r i n g > G o o d < / s t r i n g > < / k e y > < v a l u e > < i n t > 1 0 0 < / i n t > < / v a l u e > < / i t e m > < i t e m > < k e y > < s t r i n g > V e r y   G o o d < / s t r i n g > < / k e y > < v a l u e > < i n t > 1 5 1 < / i n t > < / v a l u e > < / i t e m > < / C o l u m n W i d t h s > < C o l u m n D i s p l a y I n d e x > < i t e m > < k e y > < s t r i n g > D e p a r t m e n t < / s t r i n g > < / k e y > < v a l u e > < i n t > 0 < / i n t > < / v a l u e > < / i t e m > < i t e m > < k e y > < s t r i n g > V e r y   P o o r < / s t r i n g > < / k e y > < v a l u e > < i n t > 1 < / i n t > < / v a l u e > < / i t e m > < i t e m > < k e y > < s t r i n g > P o o r < / s t r i n g > < / k e y > < v a l u e > < i n t > 2 < / i n t > < / v a l u e > < / i t e m > < i t e m > < k e y > < s t r i n g > A v e r a g e < / s t r i n g > < / k e y > < v a l u e > < i n t > 3 < / i n t > < / v a l u e > < / i t e m > < i t e m > < k e y > < s t r i n g > G o o d < / s t r i n g > < / k e y > < v a l u e > < i n t > 4 < / i n t > < / v a l u e > < / i t e m > < i t e m > < k e y > < s t r i n g > V e r y   G o o d < / s t r i n g > < / k e y > < v a l u e > < i n t > 5 < / 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942CF7FA-CAFA-4205-885C-D8EFCBD63624}">
  <ds:schemaRefs/>
</ds:datastoreItem>
</file>

<file path=customXml/itemProps10.xml><?xml version="1.0" encoding="utf-8"?>
<ds:datastoreItem xmlns:ds="http://schemas.openxmlformats.org/officeDocument/2006/customXml" ds:itemID="{7483D294-90C6-4E64-AC30-449550D02357}">
  <ds:schemaRefs/>
</ds:datastoreItem>
</file>

<file path=customXml/itemProps11.xml><?xml version="1.0" encoding="utf-8"?>
<ds:datastoreItem xmlns:ds="http://schemas.openxmlformats.org/officeDocument/2006/customXml" ds:itemID="{F9E452A2-6D5D-4086-946C-D3F030843774}">
  <ds:schemaRefs/>
</ds:datastoreItem>
</file>

<file path=customXml/itemProps12.xml><?xml version="1.0" encoding="utf-8"?>
<ds:datastoreItem xmlns:ds="http://schemas.openxmlformats.org/officeDocument/2006/customXml" ds:itemID="{04F5B433-3E09-4F98-8F2B-66DDB7AE6124}">
  <ds:schemaRefs/>
</ds:datastoreItem>
</file>

<file path=customXml/itemProps13.xml><?xml version="1.0" encoding="utf-8"?>
<ds:datastoreItem xmlns:ds="http://schemas.openxmlformats.org/officeDocument/2006/customXml" ds:itemID="{2D88D4D2-F0B3-4466-891B-DFE937BAB6B6}">
  <ds:schemaRefs/>
</ds:datastoreItem>
</file>

<file path=customXml/itemProps14.xml><?xml version="1.0" encoding="utf-8"?>
<ds:datastoreItem xmlns:ds="http://schemas.openxmlformats.org/officeDocument/2006/customXml" ds:itemID="{11246451-0106-4953-B1FD-F0C99D7EB05F}">
  <ds:schemaRefs/>
</ds:datastoreItem>
</file>

<file path=customXml/itemProps15.xml><?xml version="1.0" encoding="utf-8"?>
<ds:datastoreItem xmlns:ds="http://schemas.openxmlformats.org/officeDocument/2006/customXml" ds:itemID="{A5948963-7027-4192-9065-DE0C3239595F}">
  <ds:schemaRefs/>
</ds:datastoreItem>
</file>

<file path=customXml/itemProps16.xml><?xml version="1.0" encoding="utf-8"?>
<ds:datastoreItem xmlns:ds="http://schemas.openxmlformats.org/officeDocument/2006/customXml" ds:itemID="{AE19E5E0-2DFB-4802-8E25-BA192571A4A5}">
  <ds:schemaRefs/>
</ds:datastoreItem>
</file>

<file path=customXml/itemProps17.xml><?xml version="1.0" encoding="utf-8"?>
<ds:datastoreItem xmlns:ds="http://schemas.openxmlformats.org/officeDocument/2006/customXml" ds:itemID="{C1432D3F-30F3-4521-911D-71CAB08FA0D3}">
  <ds:schemaRefs/>
</ds:datastoreItem>
</file>

<file path=customXml/itemProps18.xml><?xml version="1.0" encoding="utf-8"?>
<ds:datastoreItem xmlns:ds="http://schemas.openxmlformats.org/officeDocument/2006/customXml" ds:itemID="{66E3EAE8-0630-4071-BFCF-599EDD32940C}">
  <ds:schemaRefs/>
</ds:datastoreItem>
</file>

<file path=customXml/itemProps19.xml><?xml version="1.0" encoding="utf-8"?>
<ds:datastoreItem xmlns:ds="http://schemas.openxmlformats.org/officeDocument/2006/customXml" ds:itemID="{E56BB043-B25A-40B0-9B7C-9079AE2F598B}">
  <ds:schemaRefs/>
</ds:datastoreItem>
</file>

<file path=customXml/itemProps2.xml><?xml version="1.0" encoding="utf-8"?>
<ds:datastoreItem xmlns:ds="http://schemas.openxmlformats.org/officeDocument/2006/customXml" ds:itemID="{D1BFD009-A574-44CD-A03B-FD326CCF8B9F}">
  <ds:schemaRefs/>
</ds:datastoreItem>
</file>

<file path=customXml/itemProps3.xml><?xml version="1.0" encoding="utf-8"?>
<ds:datastoreItem xmlns:ds="http://schemas.openxmlformats.org/officeDocument/2006/customXml" ds:itemID="{E6FFD52C-F46D-42A0-9A8C-EC08B8DB5531}">
  <ds:schemaRefs/>
</ds:datastoreItem>
</file>

<file path=customXml/itemProps4.xml><?xml version="1.0" encoding="utf-8"?>
<ds:datastoreItem xmlns:ds="http://schemas.openxmlformats.org/officeDocument/2006/customXml" ds:itemID="{90F61A63-6FFA-414E-A759-96A80A623673}">
  <ds:schemaRefs/>
</ds:datastoreItem>
</file>

<file path=customXml/itemProps5.xml><?xml version="1.0" encoding="utf-8"?>
<ds:datastoreItem xmlns:ds="http://schemas.openxmlformats.org/officeDocument/2006/customXml" ds:itemID="{0DFCD117-18AF-45D3-999C-A25EBF94D81C}">
  <ds:schemaRefs/>
</ds:datastoreItem>
</file>

<file path=customXml/itemProps6.xml><?xml version="1.0" encoding="utf-8"?>
<ds:datastoreItem xmlns:ds="http://schemas.openxmlformats.org/officeDocument/2006/customXml" ds:itemID="{5CD1A021-2789-4D06-8C50-924EDAB25355}">
  <ds:schemaRefs/>
</ds:datastoreItem>
</file>

<file path=customXml/itemProps7.xml><?xml version="1.0" encoding="utf-8"?>
<ds:datastoreItem xmlns:ds="http://schemas.openxmlformats.org/officeDocument/2006/customXml" ds:itemID="{8BBB4897-2B0C-4E5A-8F64-500260F4B25F}">
  <ds:schemaRefs>
    <ds:schemaRef ds:uri="http://schemas.microsoft.com/DataMashup"/>
  </ds:schemaRefs>
</ds:datastoreItem>
</file>

<file path=customXml/itemProps8.xml><?xml version="1.0" encoding="utf-8"?>
<ds:datastoreItem xmlns:ds="http://schemas.openxmlformats.org/officeDocument/2006/customXml" ds:itemID="{4BC09E1A-42DF-4B87-8269-817616C8318A}">
  <ds:schemaRefs/>
</ds:datastoreItem>
</file>

<file path=customXml/itemProps9.xml><?xml version="1.0" encoding="utf-8"?>
<ds:datastoreItem xmlns:ds="http://schemas.openxmlformats.org/officeDocument/2006/customXml" ds:itemID="{CFAFFA7A-2D0A-4B38-A6D0-856F6D79C83F}">
  <ds:schemaRefs/>
</ds:datastoreItem>
</file>

<file path=docMetadata/LabelInfo.xml><?xml version="1.0" encoding="utf-8"?>
<clbl:labelList xmlns:clbl="http://schemas.microsoft.com/office/2020/mipLabelMetadata">
  <clbl:label id="{1c185f91-5424-4f7b-ab5d-4255f31393ec}" enabled="1" method="Privileged" siteId="{f1580e09-607f-4dba-ba8c-a47a8faa0bde}"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Data Visualisation</vt:lpstr>
      <vt:lpstr>Gender Dist.by location &amp; Dept</vt:lpstr>
      <vt:lpstr>Rating Based on gender</vt:lpstr>
      <vt:lpstr>Salary structure analysis</vt:lpstr>
      <vt:lpstr>Minimum wage</vt:lpstr>
      <vt:lpstr>Salary Band</vt:lpstr>
      <vt:lpstr>Palmoria Group emp-data</vt:lpstr>
      <vt:lpstr>Individual bonus</vt:lpstr>
      <vt:lpstr>salary inclu bonus</vt:lpstr>
      <vt:lpstr>Salary By region and com</vt:lpstr>
      <vt:lpstr>Answers</vt:lpstr>
      <vt:lpstr>Graph visual</vt:lpstr>
      <vt:lpstr>Sheet1</vt:lpstr>
      <vt:lpstr>Cleaned data</vt:lpstr>
      <vt:lpstr>Sheet20</vt:lpstr>
      <vt:lpstr>Sheet3</vt:lpstr>
      <vt:lpstr>employee details</vt:lpstr>
      <vt:lpstr>Bonus 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dc:creator>
  <cp:lastModifiedBy>Blessing Daodu</cp:lastModifiedBy>
  <dcterms:created xsi:type="dcterms:W3CDTF">2020-06-26T18:00:20Z</dcterms:created>
  <dcterms:modified xsi:type="dcterms:W3CDTF">2025-07-02T11:02:14Z</dcterms:modified>
</cp:coreProperties>
</file>